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shmistry/Desktop/"/>
    </mc:Choice>
  </mc:AlternateContent>
  <xr:revisionPtr revIDLastSave="0" documentId="13_ncr:1_{FB978ED6-7C2E-B749-9750-C41CB3752C74}" xr6:coauthVersionLast="47" xr6:coauthVersionMax="47" xr10:uidLastSave="{00000000-0000-0000-0000-000000000000}"/>
  <bookViews>
    <workbookView xWindow="0" yWindow="760" windowWidth="30240" windowHeight="17820" activeTab="1" xr2:uid="{708B48A1-50C8-F045-99F1-A201897BF7C9}"/>
  </bookViews>
  <sheets>
    <sheet name="Problem 1" sheetId="1" r:id="rId1"/>
    <sheet name="Problem 2" sheetId="2" r:id="rId2"/>
  </sheets>
  <definedNames>
    <definedName name="_xlnm._FilterDatabase" localSheetId="0" hidden="1">'Problem 1'!$AL$1:$AL$1001</definedName>
    <definedName name="_xlnm._FilterDatabase" localSheetId="1" hidden="1">'Problem 2'!$A$1:$AK$1001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7" i="2" s="1" a="1"/>
  <c r="AI7" i="2"/>
  <c r="B8" i="2"/>
  <c r="C8" i="2" s="1" a="1"/>
  <c r="AI8" i="2"/>
  <c r="B9" i="2"/>
  <c r="C9" i="2" s="1" a="1"/>
  <c r="AI9" i="2"/>
  <c r="B10" i="2"/>
  <c r="C10" i="2" s="1" a="1"/>
  <c r="AI10" i="2"/>
  <c r="B11" i="2"/>
  <c r="C11" i="2" s="1" a="1"/>
  <c r="AI11" i="2"/>
  <c r="B12" i="2"/>
  <c r="C12" i="2" s="1" a="1"/>
  <c r="AI12" i="2"/>
  <c r="B13" i="2"/>
  <c r="C13" i="2" s="1" a="1"/>
  <c r="AI13" i="2"/>
  <c r="B14" i="2"/>
  <c r="C14" i="2" s="1" a="1"/>
  <c r="AI14" i="2"/>
  <c r="B15" i="2"/>
  <c r="C15" i="2" s="1" a="1"/>
  <c r="AI15" i="2"/>
  <c r="B16" i="2"/>
  <c r="C16" i="2" s="1" a="1"/>
  <c r="AI16" i="2"/>
  <c r="B17" i="2"/>
  <c r="C17" i="2" s="1" a="1"/>
  <c r="AI17" i="2"/>
  <c r="B18" i="2"/>
  <c r="C18" i="2" s="1" a="1"/>
  <c r="AI18" i="2"/>
  <c r="B19" i="2"/>
  <c r="C19" i="2" s="1" a="1"/>
  <c r="AI19" i="2"/>
  <c r="B20" i="2"/>
  <c r="C20" i="2" s="1" a="1"/>
  <c r="AI20" i="2"/>
  <c r="B21" i="2"/>
  <c r="C21" i="2" s="1" a="1"/>
  <c r="AI21" i="2"/>
  <c r="B22" i="2"/>
  <c r="C22" i="2" s="1" a="1"/>
  <c r="AI22" i="2"/>
  <c r="B23" i="2"/>
  <c r="C23" i="2" s="1" a="1"/>
  <c r="AI23" i="2"/>
  <c r="B24" i="2"/>
  <c r="C24" i="2" s="1" a="1"/>
  <c r="AI24" i="2"/>
  <c r="B25" i="2"/>
  <c r="C25" i="2" s="1" a="1"/>
  <c r="AI25" i="2"/>
  <c r="B26" i="2"/>
  <c r="C26" i="2" s="1" a="1"/>
  <c r="AI26" i="2"/>
  <c r="B27" i="2"/>
  <c r="C27" i="2" s="1" a="1"/>
  <c r="AI27" i="2"/>
  <c r="B28" i="2"/>
  <c r="C28" i="2" s="1" a="1"/>
  <c r="AI28" i="2"/>
  <c r="B29" i="2"/>
  <c r="C29" i="2" s="1" a="1"/>
  <c r="AI29" i="2"/>
  <c r="B30" i="2"/>
  <c r="C30" i="2" s="1" a="1"/>
  <c r="AI30" i="2"/>
  <c r="B31" i="2"/>
  <c r="C31" i="2" s="1" a="1"/>
  <c r="AI31" i="2"/>
  <c r="B32" i="2"/>
  <c r="C32" i="2" s="1" a="1"/>
  <c r="AI32" i="2"/>
  <c r="B33" i="2"/>
  <c r="C33" i="2" s="1" a="1"/>
  <c r="AI33" i="2"/>
  <c r="B34" i="2"/>
  <c r="C34" i="2" s="1" a="1"/>
  <c r="AI34" i="2"/>
  <c r="B35" i="2"/>
  <c r="C35" i="2" s="1" a="1"/>
  <c r="AI35" i="2"/>
  <c r="B36" i="2"/>
  <c r="C36" i="2" s="1" a="1"/>
  <c r="AI36" i="2"/>
  <c r="B37" i="2"/>
  <c r="C37" i="2" s="1" a="1"/>
  <c r="AI37" i="2"/>
  <c r="B38" i="2"/>
  <c r="C38" i="2" s="1" a="1"/>
  <c r="AI38" i="2"/>
  <c r="B39" i="2"/>
  <c r="C39" i="2" s="1" a="1"/>
  <c r="AI39" i="2"/>
  <c r="B40" i="2"/>
  <c r="C40" i="2" s="1" a="1"/>
  <c r="AI40" i="2"/>
  <c r="B41" i="2"/>
  <c r="C41" i="2" s="1" a="1"/>
  <c r="AI41" i="2"/>
  <c r="B42" i="2"/>
  <c r="C42" i="2" s="1" a="1"/>
  <c r="AI42" i="2"/>
  <c r="B43" i="2"/>
  <c r="C43" i="2" s="1" a="1"/>
  <c r="AI43" i="2"/>
  <c r="B44" i="2"/>
  <c r="C44" i="2" s="1" a="1"/>
  <c r="AI44" i="2"/>
  <c r="B45" i="2"/>
  <c r="C45" i="2" s="1" a="1"/>
  <c r="AI45" i="2"/>
  <c r="B46" i="2"/>
  <c r="C46" i="2" s="1" a="1"/>
  <c r="AI46" i="2"/>
  <c r="B47" i="2"/>
  <c r="C47" i="2" s="1" a="1"/>
  <c r="AI47" i="2"/>
  <c r="B48" i="2"/>
  <c r="C48" i="2" s="1" a="1"/>
  <c r="AI48" i="2"/>
  <c r="B49" i="2"/>
  <c r="C49" i="2" s="1" a="1"/>
  <c r="AI49" i="2"/>
  <c r="B50" i="2"/>
  <c r="C50" i="2" s="1" a="1"/>
  <c r="AI50" i="2"/>
  <c r="B51" i="2"/>
  <c r="C51" i="2" s="1" a="1"/>
  <c r="AI51" i="2"/>
  <c r="B52" i="2"/>
  <c r="C52" i="2" s="1" a="1"/>
  <c r="AI52" i="2"/>
  <c r="B53" i="2"/>
  <c r="C53" i="2" s="1" a="1"/>
  <c r="AI53" i="2"/>
  <c r="B54" i="2"/>
  <c r="C54" i="2" s="1" a="1"/>
  <c r="AI54" i="2"/>
  <c r="B55" i="2"/>
  <c r="C55" i="2" s="1" a="1"/>
  <c r="AI55" i="2"/>
  <c r="B56" i="2"/>
  <c r="C56" i="2" s="1" a="1"/>
  <c r="AI56" i="2"/>
  <c r="B57" i="2"/>
  <c r="C57" i="2" s="1" a="1"/>
  <c r="AI57" i="2"/>
  <c r="B58" i="2"/>
  <c r="C58" i="2" s="1" a="1"/>
  <c r="AI58" i="2"/>
  <c r="B59" i="2"/>
  <c r="C59" i="2" s="1" a="1"/>
  <c r="AI59" i="2"/>
  <c r="B60" i="2"/>
  <c r="C60" i="2" s="1" a="1"/>
  <c r="AI60" i="2"/>
  <c r="B61" i="2"/>
  <c r="C61" i="2" s="1" a="1"/>
  <c r="AI61" i="2"/>
  <c r="B62" i="2"/>
  <c r="C62" i="2" s="1" a="1"/>
  <c r="AI62" i="2"/>
  <c r="B63" i="2"/>
  <c r="C63" i="2" s="1" a="1"/>
  <c r="AI63" i="2"/>
  <c r="B64" i="2"/>
  <c r="C64" i="2" s="1" a="1"/>
  <c r="AI64" i="2"/>
  <c r="B65" i="2"/>
  <c r="C65" i="2" s="1" a="1"/>
  <c r="AI65" i="2"/>
  <c r="B66" i="2"/>
  <c r="C66" i="2" s="1" a="1"/>
  <c r="AI66" i="2"/>
  <c r="B67" i="2"/>
  <c r="C67" i="2" s="1" a="1"/>
  <c r="AI67" i="2"/>
  <c r="B68" i="2"/>
  <c r="C68" i="2" s="1" a="1"/>
  <c r="AI68" i="2"/>
  <c r="B69" i="2"/>
  <c r="C69" i="2" s="1" a="1"/>
  <c r="AI69" i="2"/>
  <c r="B70" i="2"/>
  <c r="C70" i="2" s="1" a="1"/>
  <c r="AI70" i="2"/>
  <c r="B71" i="2"/>
  <c r="C71" i="2" s="1" a="1"/>
  <c r="AI71" i="2"/>
  <c r="B72" i="2"/>
  <c r="C72" i="2" s="1" a="1"/>
  <c r="AI72" i="2"/>
  <c r="B73" i="2"/>
  <c r="C73" i="2" s="1" a="1"/>
  <c r="AI73" i="2"/>
  <c r="B74" i="2"/>
  <c r="C74" i="2" s="1" a="1"/>
  <c r="AI74" i="2"/>
  <c r="B75" i="2"/>
  <c r="C75" i="2" s="1" a="1"/>
  <c r="AI75" i="2"/>
  <c r="B76" i="2"/>
  <c r="C76" i="2" s="1" a="1"/>
  <c r="AI76" i="2"/>
  <c r="B77" i="2"/>
  <c r="C77" i="2" s="1" a="1"/>
  <c r="AI77" i="2"/>
  <c r="B78" i="2"/>
  <c r="C78" i="2" s="1" a="1"/>
  <c r="AI78" i="2"/>
  <c r="B79" i="2"/>
  <c r="C79" i="2" s="1" a="1"/>
  <c r="AI79" i="2"/>
  <c r="B80" i="2"/>
  <c r="C80" i="2" s="1" a="1"/>
  <c r="AI80" i="2"/>
  <c r="B81" i="2"/>
  <c r="C81" i="2" s="1" a="1"/>
  <c r="AI81" i="2"/>
  <c r="B82" i="2"/>
  <c r="C82" i="2" s="1" a="1"/>
  <c r="AI82" i="2"/>
  <c r="B83" i="2"/>
  <c r="C83" i="2" s="1" a="1"/>
  <c r="AI83" i="2"/>
  <c r="B84" i="2"/>
  <c r="C84" i="2" s="1" a="1"/>
  <c r="AI84" i="2"/>
  <c r="B85" i="2"/>
  <c r="C85" i="2" s="1" a="1"/>
  <c r="AI85" i="2"/>
  <c r="B86" i="2"/>
  <c r="C86" i="2" s="1" a="1"/>
  <c r="AI86" i="2"/>
  <c r="B87" i="2"/>
  <c r="C87" i="2" s="1" a="1"/>
  <c r="AI87" i="2"/>
  <c r="B88" i="2"/>
  <c r="C88" i="2" s="1" a="1"/>
  <c r="AI88" i="2"/>
  <c r="B89" i="2"/>
  <c r="C89" i="2" s="1" a="1"/>
  <c r="AI89" i="2"/>
  <c r="B90" i="2"/>
  <c r="C90" i="2" s="1" a="1"/>
  <c r="AI90" i="2"/>
  <c r="B91" i="2"/>
  <c r="C91" i="2" s="1" a="1"/>
  <c r="AI91" i="2"/>
  <c r="B92" i="2"/>
  <c r="C92" i="2" s="1" a="1"/>
  <c r="AI92" i="2"/>
  <c r="B93" i="2"/>
  <c r="C93" i="2" s="1" a="1"/>
  <c r="AI93" i="2"/>
  <c r="B94" i="2"/>
  <c r="C94" i="2" s="1" a="1"/>
  <c r="AI94" i="2"/>
  <c r="B95" i="2"/>
  <c r="C95" i="2" s="1" a="1"/>
  <c r="AI95" i="2"/>
  <c r="B96" i="2"/>
  <c r="C96" i="2" s="1" a="1"/>
  <c r="AI96" i="2"/>
  <c r="B97" i="2"/>
  <c r="C97" i="2" s="1" a="1"/>
  <c r="AI97" i="2"/>
  <c r="B98" i="2"/>
  <c r="C98" i="2" s="1" a="1"/>
  <c r="AI98" i="2"/>
  <c r="B99" i="2"/>
  <c r="C99" i="2" s="1" a="1"/>
  <c r="AI99" i="2"/>
  <c r="B100" i="2"/>
  <c r="C100" i="2" s="1" a="1"/>
  <c r="AI100" i="2"/>
  <c r="B101" i="2"/>
  <c r="C101" i="2" s="1" a="1"/>
  <c r="AI101" i="2"/>
  <c r="B102" i="2"/>
  <c r="C102" i="2" s="1" a="1"/>
  <c r="AI102" i="2"/>
  <c r="B103" i="2"/>
  <c r="C103" i="2" s="1" a="1"/>
  <c r="AI103" i="2"/>
  <c r="B104" i="2"/>
  <c r="C104" i="2" s="1" a="1"/>
  <c r="AI104" i="2"/>
  <c r="B105" i="2"/>
  <c r="C105" i="2" s="1" a="1"/>
  <c r="AI105" i="2"/>
  <c r="B106" i="2"/>
  <c r="C106" i="2" s="1" a="1"/>
  <c r="AI106" i="2"/>
  <c r="B107" i="2"/>
  <c r="C107" i="2" s="1" a="1"/>
  <c r="AI107" i="2"/>
  <c r="B108" i="2"/>
  <c r="C108" i="2" s="1" a="1"/>
  <c r="AI108" i="2"/>
  <c r="B109" i="2"/>
  <c r="C109" i="2" s="1" a="1"/>
  <c r="AI109" i="2"/>
  <c r="B110" i="2"/>
  <c r="C110" i="2" s="1" a="1"/>
  <c r="AI110" i="2"/>
  <c r="B111" i="2"/>
  <c r="C111" i="2" s="1" a="1"/>
  <c r="AI111" i="2"/>
  <c r="B112" i="2"/>
  <c r="C112" i="2" s="1" a="1"/>
  <c r="AI112" i="2"/>
  <c r="B113" i="2"/>
  <c r="C113" i="2" s="1" a="1"/>
  <c r="AI113" i="2"/>
  <c r="B114" i="2"/>
  <c r="C114" i="2" s="1" a="1"/>
  <c r="AI114" i="2"/>
  <c r="B115" i="2"/>
  <c r="C115" i="2" s="1" a="1"/>
  <c r="AI115" i="2"/>
  <c r="B116" i="2"/>
  <c r="C116" i="2" s="1" a="1"/>
  <c r="AI116" i="2"/>
  <c r="B117" i="2"/>
  <c r="C117" i="2" s="1" a="1"/>
  <c r="AI117" i="2"/>
  <c r="B118" i="2"/>
  <c r="C118" i="2" s="1" a="1"/>
  <c r="AI118" i="2"/>
  <c r="B119" i="2"/>
  <c r="C119" i="2" s="1" a="1"/>
  <c r="AI119" i="2"/>
  <c r="B120" i="2"/>
  <c r="C120" i="2" s="1" a="1"/>
  <c r="AI120" i="2"/>
  <c r="B121" i="2"/>
  <c r="C121" i="2" s="1" a="1"/>
  <c r="AI121" i="2"/>
  <c r="B122" i="2"/>
  <c r="C122" i="2" s="1" a="1"/>
  <c r="AI122" i="2"/>
  <c r="B123" i="2"/>
  <c r="C123" i="2" s="1" a="1"/>
  <c r="AI123" i="2"/>
  <c r="B124" i="2"/>
  <c r="C124" i="2" s="1" a="1"/>
  <c r="AI124" i="2"/>
  <c r="B125" i="2"/>
  <c r="C125" i="2" s="1" a="1"/>
  <c r="AI125" i="2"/>
  <c r="B126" i="2"/>
  <c r="C126" i="2" s="1" a="1"/>
  <c r="AI126" i="2"/>
  <c r="B127" i="2"/>
  <c r="C127" i="2" s="1" a="1"/>
  <c r="AI127" i="2"/>
  <c r="B128" i="2"/>
  <c r="C128" i="2" s="1" a="1"/>
  <c r="AI128" i="2"/>
  <c r="B129" i="2"/>
  <c r="C129" i="2" s="1" a="1"/>
  <c r="AI129" i="2"/>
  <c r="B130" i="2"/>
  <c r="C130" i="2" s="1" a="1"/>
  <c r="AI130" i="2"/>
  <c r="B131" i="2"/>
  <c r="C131" i="2" s="1" a="1"/>
  <c r="AI131" i="2"/>
  <c r="B132" i="2"/>
  <c r="C132" i="2" s="1" a="1"/>
  <c r="AI132" i="2"/>
  <c r="B133" i="2"/>
  <c r="C133" i="2" s="1" a="1"/>
  <c r="AI133" i="2"/>
  <c r="B134" i="2"/>
  <c r="C134" i="2" s="1" a="1"/>
  <c r="AI134" i="2"/>
  <c r="B135" i="2"/>
  <c r="C135" i="2" s="1" a="1"/>
  <c r="AI135" i="2"/>
  <c r="B136" i="2"/>
  <c r="C136" i="2" s="1" a="1"/>
  <c r="AI136" i="2"/>
  <c r="B137" i="2"/>
  <c r="C137" i="2" s="1" a="1"/>
  <c r="AI137" i="2"/>
  <c r="B138" i="2"/>
  <c r="C138" i="2" s="1" a="1"/>
  <c r="AI138" i="2"/>
  <c r="B139" i="2"/>
  <c r="C139" i="2" s="1" a="1"/>
  <c r="AI139" i="2"/>
  <c r="B140" i="2"/>
  <c r="C140" i="2" s="1" a="1"/>
  <c r="AI140" i="2"/>
  <c r="B141" i="2"/>
  <c r="C141" i="2" s="1" a="1"/>
  <c r="AI141" i="2"/>
  <c r="B142" i="2"/>
  <c r="C142" i="2" s="1" a="1"/>
  <c r="AI142" i="2"/>
  <c r="B143" i="2"/>
  <c r="C143" i="2" s="1" a="1"/>
  <c r="AI143" i="2"/>
  <c r="B144" i="2"/>
  <c r="C144" i="2" s="1" a="1"/>
  <c r="AI144" i="2"/>
  <c r="B145" i="2"/>
  <c r="C145" i="2" s="1" a="1"/>
  <c r="AI145" i="2"/>
  <c r="B146" i="2"/>
  <c r="C146" i="2" s="1" a="1"/>
  <c r="AI146" i="2"/>
  <c r="B147" i="2"/>
  <c r="C147" i="2" s="1" a="1"/>
  <c r="AI147" i="2"/>
  <c r="B148" i="2"/>
  <c r="C148" i="2" s="1" a="1"/>
  <c r="AI148" i="2"/>
  <c r="B149" i="2"/>
  <c r="C149" i="2" s="1" a="1"/>
  <c r="AI149" i="2"/>
  <c r="B150" i="2"/>
  <c r="C150" i="2" s="1" a="1"/>
  <c r="AI150" i="2"/>
  <c r="B151" i="2"/>
  <c r="C151" i="2" s="1" a="1"/>
  <c r="AI151" i="2"/>
  <c r="B152" i="2"/>
  <c r="C152" i="2" s="1" a="1"/>
  <c r="AI152" i="2"/>
  <c r="B153" i="2"/>
  <c r="C153" i="2" s="1" a="1"/>
  <c r="AI153" i="2"/>
  <c r="B154" i="2"/>
  <c r="C154" i="2" s="1" a="1"/>
  <c r="AI154" i="2"/>
  <c r="B155" i="2"/>
  <c r="C155" i="2" s="1" a="1"/>
  <c r="AI155" i="2"/>
  <c r="B156" i="2"/>
  <c r="C156" i="2" s="1" a="1"/>
  <c r="AI156" i="2"/>
  <c r="B157" i="2"/>
  <c r="C157" i="2" s="1" a="1"/>
  <c r="AI157" i="2"/>
  <c r="B158" i="2"/>
  <c r="C158" i="2" s="1" a="1"/>
  <c r="AI158" i="2"/>
  <c r="B159" i="2"/>
  <c r="C159" i="2" s="1" a="1"/>
  <c r="AI159" i="2"/>
  <c r="B160" i="2"/>
  <c r="C160" i="2" s="1" a="1"/>
  <c r="AI160" i="2"/>
  <c r="B161" i="2"/>
  <c r="C161" i="2" s="1" a="1"/>
  <c r="AI161" i="2"/>
  <c r="B162" i="2"/>
  <c r="C162" i="2" s="1" a="1"/>
  <c r="AI162" i="2"/>
  <c r="B163" i="2"/>
  <c r="C163" i="2" s="1" a="1"/>
  <c r="AI163" i="2"/>
  <c r="B164" i="2"/>
  <c r="C164" i="2" s="1" a="1"/>
  <c r="AI164" i="2"/>
  <c r="B165" i="2"/>
  <c r="C165" i="2" s="1" a="1"/>
  <c r="AI165" i="2"/>
  <c r="B166" i="2"/>
  <c r="C166" i="2" s="1" a="1"/>
  <c r="AI166" i="2"/>
  <c r="B167" i="2"/>
  <c r="C167" i="2" s="1" a="1"/>
  <c r="AI167" i="2"/>
  <c r="B168" i="2"/>
  <c r="C168" i="2" s="1" a="1"/>
  <c r="AI168" i="2"/>
  <c r="B169" i="2"/>
  <c r="C169" i="2" s="1" a="1"/>
  <c r="AI169" i="2"/>
  <c r="B170" i="2"/>
  <c r="C170" i="2" s="1" a="1"/>
  <c r="AI170" i="2"/>
  <c r="B171" i="2"/>
  <c r="C171" i="2" s="1" a="1"/>
  <c r="AI171" i="2"/>
  <c r="B172" i="2"/>
  <c r="C172" i="2" s="1" a="1"/>
  <c r="AI172" i="2"/>
  <c r="B173" i="2"/>
  <c r="C173" i="2" s="1" a="1"/>
  <c r="AI173" i="2"/>
  <c r="B174" i="2"/>
  <c r="C174" i="2" s="1" a="1"/>
  <c r="AI174" i="2"/>
  <c r="B175" i="2"/>
  <c r="C175" i="2" s="1" a="1"/>
  <c r="AI175" i="2"/>
  <c r="B176" i="2"/>
  <c r="C176" i="2" s="1" a="1"/>
  <c r="AI176" i="2"/>
  <c r="B177" i="2"/>
  <c r="C177" i="2" s="1" a="1"/>
  <c r="AI177" i="2"/>
  <c r="B178" i="2"/>
  <c r="C178" i="2" s="1" a="1"/>
  <c r="AI178" i="2"/>
  <c r="B179" i="2"/>
  <c r="C179" i="2" s="1" a="1"/>
  <c r="AI179" i="2"/>
  <c r="B180" i="2"/>
  <c r="C180" i="2" s="1" a="1"/>
  <c r="AI180" i="2"/>
  <c r="B181" i="2"/>
  <c r="C181" i="2" s="1" a="1"/>
  <c r="AI181" i="2"/>
  <c r="B182" i="2"/>
  <c r="C182" i="2" s="1" a="1"/>
  <c r="AI182" i="2"/>
  <c r="B183" i="2"/>
  <c r="C183" i="2" s="1" a="1"/>
  <c r="AI183" i="2"/>
  <c r="B184" i="2"/>
  <c r="C184" i="2" s="1" a="1"/>
  <c r="AI184" i="2"/>
  <c r="B185" i="2"/>
  <c r="C185" i="2" s="1" a="1"/>
  <c r="AI185" i="2"/>
  <c r="B186" i="2"/>
  <c r="C186" i="2" s="1" a="1"/>
  <c r="AI186" i="2"/>
  <c r="B187" i="2"/>
  <c r="C187" i="2" s="1" a="1"/>
  <c r="AI187" i="2"/>
  <c r="B188" i="2"/>
  <c r="C188" i="2" s="1" a="1"/>
  <c r="AI188" i="2"/>
  <c r="B189" i="2"/>
  <c r="C189" i="2" s="1" a="1"/>
  <c r="AI189" i="2"/>
  <c r="B190" i="2"/>
  <c r="C190" i="2" s="1" a="1"/>
  <c r="AI190" i="2"/>
  <c r="B191" i="2"/>
  <c r="C191" i="2" s="1" a="1"/>
  <c r="AI191" i="2"/>
  <c r="B192" i="2"/>
  <c r="C192" i="2" s="1" a="1"/>
  <c r="AI192" i="2"/>
  <c r="B193" i="2"/>
  <c r="C193" i="2" s="1" a="1"/>
  <c r="AI193" i="2"/>
  <c r="B194" i="2"/>
  <c r="C194" i="2" s="1" a="1"/>
  <c r="AI194" i="2"/>
  <c r="B195" i="2"/>
  <c r="C195" i="2" s="1" a="1"/>
  <c r="AI195" i="2"/>
  <c r="B196" i="2"/>
  <c r="C196" i="2" s="1" a="1"/>
  <c r="AI196" i="2"/>
  <c r="B197" i="2"/>
  <c r="C197" i="2" s="1" a="1"/>
  <c r="AI197" i="2"/>
  <c r="B198" i="2"/>
  <c r="C198" i="2" s="1" a="1"/>
  <c r="AI198" i="2"/>
  <c r="B199" i="2"/>
  <c r="C199" i="2" s="1" a="1"/>
  <c r="AI199" i="2"/>
  <c r="B200" i="2"/>
  <c r="C200" i="2" s="1" a="1"/>
  <c r="AI200" i="2"/>
  <c r="B201" i="2"/>
  <c r="C201" i="2" s="1" a="1"/>
  <c r="AI201" i="2"/>
  <c r="B202" i="2"/>
  <c r="C202" i="2" s="1" a="1"/>
  <c r="AI202" i="2"/>
  <c r="B203" i="2"/>
  <c r="C203" i="2" s="1" a="1"/>
  <c r="AI203" i="2"/>
  <c r="B204" i="2"/>
  <c r="C204" i="2" s="1" a="1"/>
  <c r="AI204" i="2"/>
  <c r="B205" i="2"/>
  <c r="C205" i="2" s="1" a="1"/>
  <c r="AI205" i="2"/>
  <c r="B206" i="2"/>
  <c r="C206" i="2" s="1" a="1"/>
  <c r="AI206" i="2"/>
  <c r="B207" i="2"/>
  <c r="C207" i="2" s="1" a="1"/>
  <c r="AI207" i="2"/>
  <c r="B208" i="2"/>
  <c r="C208" i="2" s="1" a="1"/>
  <c r="AI208" i="2"/>
  <c r="B209" i="2"/>
  <c r="C209" i="2" s="1" a="1"/>
  <c r="AI209" i="2"/>
  <c r="B210" i="2"/>
  <c r="C210" i="2" s="1" a="1"/>
  <c r="AI210" i="2"/>
  <c r="B211" i="2"/>
  <c r="C211" i="2" s="1" a="1"/>
  <c r="AI211" i="2"/>
  <c r="B212" i="2"/>
  <c r="C212" i="2" s="1" a="1"/>
  <c r="AI212" i="2"/>
  <c r="B213" i="2"/>
  <c r="C213" i="2" s="1" a="1"/>
  <c r="AI213" i="2"/>
  <c r="B214" i="2"/>
  <c r="C214" i="2" s="1" a="1"/>
  <c r="AI214" i="2"/>
  <c r="B215" i="2"/>
  <c r="C215" i="2" s="1" a="1"/>
  <c r="AI215" i="2"/>
  <c r="B216" i="2"/>
  <c r="C216" i="2" s="1" a="1"/>
  <c r="AI216" i="2"/>
  <c r="B217" i="2"/>
  <c r="C217" i="2" s="1" a="1"/>
  <c r="AI217" i="2"/>
  <c r="B218" i="2"/>
  <c r="C218" i="2" s="1" a="1"/>
  <c r="AI218" i="2"/>
  <c r="B219" i="2"/>
  <c r="C219" i="2" s="1" a="1"/>
  <c r="AI219" i="2"/>
  <c r="B220" i="2"/>
  <c r="C220" i="2" s="1" a="1"/>
  <c r="AI220" i="2"/>
  <c r="B221" i="2"/>
  <c r="C221" i="2" s="1" a="1"/>
  <c r="AI221" i="2"/>
  <c r="B222" i="2"/>
  <c r="C222" i="2" s="1" a="1"/>
  <c r="AI222" i="2"/>
  <c r="B223" i="2"/>
  <c r="C223" i="2" s="1" a="1"/>
  <c r="AI223" i="2"/>
  <c r="B224" i="2"/>
  <c r="C224" i="2" s="1" a="1"/>
  <c r="AI224" i="2"/>
  <c r="B225" i="2"/>
  <c r="C225" i="2" s="1" a="1"/>
  <c r="AI225" i="2"/>
  <c r="B226" i="2"/>
  <c r="C226" i="2" s="1" a="1"/>
  <c r="AI226" i="2"/>
  <c r="B227" i="2"/>
  <c r="C227" i="2" s="1" a="1"/>
  <c r="AI227" i="2"/>
  <c r="B228" i="2"/>
  <c r="C228" i="2" s="1" a="1"/>
  <c r="AI228" i="2"/>
  <c r="B229" i="2"/>
  <c r="C229" i="2" s="1" a="1"/>
  <c r="AI229" i="2"/>
  <c r="B230" i="2"/>
  <c r="C230" i="2" s="1" a="1"/>
  <c r="AI230" i="2"/>
  <c r="B231" i="2"/>
  <c r="C231" i="2" s="1" a="1"/>
  <c r="AI231" i="2"/>
  <c r="B232" i="2"/>
  <c r="C232" i="2" s="1" a="1"/>
  <c r="AI232" i="2"/>
  <c r="B233" i="2"/>
  <c r="C233" i="2" s="1" a="1"/>
  <c r="AI233" i="2"/>
  <c r="B234" i="2"/>
  <c r="C234" i="2" s="1" a="1"/>
  <c r="AI234" i="2"/>
  <c r="B235" i="2"/>
  <c r="C235" i="2" s="1" a="1"/>
  <c r="AI235" i="2"/>
  <c r="B236" i="2"/>
  <c r="C236" i="2" s="1" a="1"/>
  <c r="AI236" i="2"/>
  <c r="B237" i="2"/>
  <c r="C237" i="2" s="1" a="1"/>
  <c r="AI237" i="2"/>
  <c r="B238" i="2"/>
  <c r="C238" i="2" s="1" a="1"/>
  <c r="AI238" i="2"/>
  <c r="B239" i="2"/>
  <c r="C239" i="2" s="1" a="1"/>
  <c r="AI239" i="2"/>
  <c r="B240" i="2"/>
  <c r="C240" i="2" s="1" a="1"/>
  <c r="AI240" i="2"/>
  <c r="B241" i="2"/>
  <c r="C241" i="2" s="1" a="1"/>
  <c r="AI241" i="2"/>
  <c r="B242" i="2"/>
  <c r="C242" i="2" s="1" a="1"/>
  <c r="AI242" i="2"/>
  <c r="B243" i="2"/>
  <c r="C243" i="2" s="1" a="1"/>
  <c r="AI243" i="2"/>
  <c r="B244" i="2"/>
  <c r="C244" i="2" s="1" a="1"/>
  <c r="AI244" i="2"/>
  <c r="B245" i="2"/>
  <c r="C245" i="2" s="1" a="1"/>
  <c r="AI245" i="2"/>
  <c r="B246" i="2"/>
  <c r="C246" i="2" s="1" a="1"/>
  <c r="AI246" i="2"/>
  <c r="B247" i="2"/>
  <c r="C247" i="2" s="1" a="1"/>
  <c r="AI247" i="2"/>
  <c r="B248" i="2"/>
  <c r="C248" i="2" s="1" a="1"/>
  <c r="AI248" i="2"/>
  <c r="B249" i="2"/>
  <c r="C249" i="2" s="1" a="1"/>
  <c r="AI249" i="2"/>
  <c r="B250" i="2"/>
  <c r="C250" i="2" s="1" a="1"/>
  <c r="AI250" i="2"/>
  <c r="B251" i="2"/>
  <c r="C251" i="2" s="1" a="1"/>
  <c r="AI251" i="2"/>
  <c r="B252" i="2"/>
  <c r="C252" i="2" s="1" a="1"/>
  <c r="AI252" i="2"/>
  <c r="B253" i="2"/>
  <c r="C253" i="2" s="1" a="1"/>
  <c r="AI253" i="2"/>
  <c r="B254" i="2"/>
  <c r="C254" i="2" s="1" a="1"/>
  <c r="AI254" i="2"/>
  <c r="B255" i="2"/>
  <c r="C255" i="2" s="1" a="1"/>
  <c r="AI255" i="2"/>
  <c r="B256" i="2"/>
  <c r="C256" i="2" s="1" a="1"/>
  <c r="AI256" i="2"/>
  <c r="B257" i="2"/>
  <c r="C257" i="2" s="1" a="1"/>
  <c r="AI257" i="2"/>
  <c r="B258" i="2"/>
  <c r="C258" i="2" s="1" a="1"/>
  <c r="AI258" i="2"/>
  <c r="B259" i="2"/>
  <c r="C259" i="2" s="1" a="1"/>
  <c r="AI259" i="2"/>
  <c r="B260" i="2"/>
  <c r="C260" i="2" s="1" a="1"/>
  <c r="AI260" i="2"/>
  <c r="B261" i="2"/>
  <c r="C261" i="2" s="1" a="1"/>
  <c r="AI261" i="2"/>
  <c r="B262" i="2"/>
  <c r="C262" i="2" s="1" a="1"/>
  <c r="AI262" i="2"/>
  <c r="B263" i="2"/>
  <c r="C263" i="2" s="1" a="1"/>
  <c r="AI263" i="2"/>
  <c r="B264" i="2"/>
  <c r="C264" i="2" s="1" a="1"/>
  <c r="AI264" i="2"/>
  <c r="B265" i="2"/>
  <c r="C265" i="2" s="1" a="1"/>
  <c r="AI265" i="2"/>
  <c r="B266" i="2"/>
  <c r="C266" i="2" s="1" a="1"/>
  <c r="AI266" i="2"/>
  <c r="B267" i="2"/>
  <c r="C267" i="2" s="1" a="1"/>
  <c r="AI267" i="2"/>
  <c r="B268" i="2"/>
  <c r="C268" i="2" s="1" a="1"/>
  <c r="AI268" i="2"/>
  <c r="B269" i="2"/>
  <c r="C269" i="2" s="1" a="1"/>
  <c r="AI269" i="2"/>
  <c r="B270" i="2"/>
  <c r="C270" i="2" s="1" a="1"/>
  <c r="AI270" i="2"/>
  <c r="B271" i="2"/>
  <c r="C271" i="2" s="1" a="1"/>
  <c r="AI271" i="2"/>
  <c r="B272" i="2"/>
  <c r="C272" i="2" s="1" a="1"/>
  <c r="AI272" i="2"/>
  <c r="B273" i="2"/>
  <c r="C273" i="2" s="1" a="1"/>
  <c r="AI273" i="2"/>
  <c r="B274" i="2"/>
  <c r="C274" i="2" s="1" a="1"/>
  <c r="AI274" i="2"/>
  <c r="B275" i="2"/>
  <c r="C275" i="2" s="1" a="1"/>
  <c r="AI275" i="2"/>
  <c r="B276" i="2"/>
  <c r="C276" i="2" s="1" a="1"/>
  <c r="AI276" i="2"/>
  <c r="B277" i="2"/>
  <c r="C277" i="2" s="1" a="1"/>
  <c r="AI277" i="2"/>
  <c r="B278" i="2"/>
  <c r="C278" i="2" s="1" a="1"/>
  <c r="AI278" i="2"/>
  <c r="B279" i="2"/>
  <c r="C279" i="2" s="1" a="1"/>
  <c r="AI279" i="2"/>
  <c r="B280" i="2"/>
  <c r="C280" i="2" s="1" a="1"/>
  <c r="AI280" i="2"/>
  <c r="B281" i="2"/>
  <c r="C281" i="2" s="1" a="1"/>
  <c r="AI281" i="2"/>
  <c r="B282" i="2"/>
  <c r="C282" i="2" s="1" a="1"/>
  <c r="AI282" i="2"/>
  <c r="B283" i="2"/>
  <c r="C283" i="2" s="1" a="1"/>
  <c r="AI283" i="2"/>
  <c r="B284" i="2"/>
  <c r="C284" i="2" s="1" a="1"/>
  <c r="AI284" i="2"/>
  <c r="B285" i="2"/>
  <c r="C285" i="2" s="1" a="1"/>
  <c r="AI285" i="2"/>
  <c r="B286" i="2"/>
  <c r="C286" i="2" s="1" a="1"/>
  <c r="AI286" i="2"/>
  <c r="B287" i="2"/>
  <c r="C287" i="2" s="1" a="1"/>
  <c r="AI287" i="2"/>
  <c r="B288" i="2"/>
  <c r="C288" i="2" s="1" a="1"/>
  <c r="AI288" i="2"/>
  <c r="B289" i="2"/>
  <c r="C289" i="2" s="1" a="1"/>
  <c r="AI289" i="2"/>
  <c r="B290" i="2"/>
  <c r="C290" i="2" s="1" a="1"/>
  <c r="AI290" i="2"/>
  <c r="B291" i="2"/>
  <c r="C291" i="2" s="1" a="1"/>
  <c r="AI291" i="2"/>
  <c r="B292" i="2"/>
  <c r="C292" i="2" s="1" a="1"/>
  <c r="AI292" i="2"/>
  <c r="B293" i="2"/>
  <c r="C293" i="2" s="1" a="1"/>
  <c r="AI293" i="2"/>
  <c r="B294" i="2"/>
  <c r="C294" i="2" s="1" a="1"/>
  <c r="AI294" i="2"/>
  <c r="B295" i="2"/>
  <c r="C295" i="2" s="1" a="1"/>
  <c r="AI295" i="2"/>
  <c r="B296" i="2"/>
  <c r="C296" i="2" s="1" a="1"/>
  <c r="AI296" i="2"/>
  <c r="B297" i="2"/>
  <c r="C297" i="2" s="1" a="1"/>
  <c r="AI297" i="2"/>
  <c r="B298" i="2"/>
  <c r="C298" i="2" s="1" a="1"/>
  <c r="AI298" i="2"/>
  <c r="B299" i="2"/>
  <c r="C299" i="2" s="1" a="1"/>
  <c r="AI299" i="2"/>
  <c r="B300" i="2"/>
  <c r="C300" i="2" s="1" a="1"/>
  <c r="AI300" i="2"/>
  <c r="B301" i="2"/>
  <c r="C301" i="2" s="1" a="1"/>
  <c r="AI301" i="2"/>
  <c r="B302" i="2"/>
  <c r="C302" i="2" s="1" a="1"/>
  <c r="AI302" i="2"/>
  <c r="B303" i="2"/>
  <c r="C303" i="2" s="1" a="1"/>
  <c r="AI303" i="2"/>
  <c r="B304" i="2"/>
  <c r="C304" i="2" s="1" a="1"/>
  <c r="AI304" i="2"/>
  <c r="B305" i="2"/>
  <c r="C305" i="2" s="1" a="1"/>
  <c r="AI305" i="2"/>
  <c r="B306" i="2"/>
  <c r="C306" i="2" s="1" a="1"/>
  <c r="AI306" i="2"/>
  <c r="B307" i="2"/>
  <c r="C307" i="2" s="1" a="1"/>
  <c r="AI307" i="2"/>
  <c r="B308" i="2"/>
  <c r="C308" i="2" s="1" a="1"/>
  <c r="AI308" i="2"/>
  <c r="B309" i="2"/>
  <c r="C309" i="2" s="1" a="1"/>
  <c r="AI309" i="2"/>
  <c r="B310" i="2"/>
  <c r="C310" i="2" s="1" a="1"/>
  <c r="AI310" i="2"/>
  <c r="B311" i="2"/>
  <c r="C311" i="2" s="1" a="1"/>
  <c r="AI311" i="2"/>
  <c r="B312" i="2"/>
  <c r="C312" i="2" s="1" a="1"/>
  <c r="AI312" i="2"/>
  <c r="B313" i="2"/>
  <c r="C313" i="2" s="1" a="1"/>
  <c r="AI313" i="2"/>
  <c r="B314" i="2"/>
  <c r="C314" i="2" s="1" a="1"/>
  <c r="AI314" i="2"/>
  <c r="B315" i="2"/>
  <c r="C315" i="2" s="1" a="1"/>
  <c r="AI315" i="2"/>
  <c r="B316" i="2"/>
  <c r="C316" i="2" s="1" a="1"/>
  <c r="AI316" i="2"/>
  <c r="B317" i="2"/>
  <c r="C317" i="2" s="1" a="1"/>
  <c r="AI317" i="2"/>
  <c r="B318" i="2"/>
  <c r="C318" i="2" s="1" a="1"/>
  <c r="AI318" i="2"/>
  <c r="B319" i="2"/>
  <c r="C319" i="2" s="1" a="1"/>
  <c r="AI319" i="2"/>
  <c r="B320" i="2"/>
  <c r="C320" i="2" s="1" a="1"/>
  <c r="AI320" i="2"/>
  <c r="B321" i="2"/>
  <c r="C321" i="2" s="1" a="1"/>
  <c r="AI321" i="2"/>
  <c r="B322" i="2"/>
  <c r="C322" i="2" s="1" a="1"/>
  <c r="AI322" i="2"/>
  <c r="B323" i="2"/>
  <c r="C323" i="2" s="1" a="1"/>
  <c r="AI323" i="2"/>
  <c r="B324" i="2"/>
  <c r="C324" i="2" s="1" a="1"/>
  <c r="AI324" i="2"/>
  <c r="B325" i="2"/>
  <c r="C325" i="2" s="1" a="1"/>
  <c r="AI325" i="2"/>
  <c r="B326" i="2"/>
  <c r="C326" i="2" s="1" a="1"/>
  <c r="AI326" i="2"/>
  <c r="B327" i="2"/>
  <c r="C327" i="2" s="1" a="1"/>
  <c r="AI327" i="2"/>
  <c r="B328" i="2"/>
  <c r="C328" i="2" s="1" a="1"/>
  <c r="AI328" i="2"/>
  <c r="B329" i="2"/>
  <c r="C329" i="2" s="1" a="1"/>
  <c r="AI329" i="2"/>
  <c r="B330" i="2"/>
  <c r="C330" i="2" s="1" a="1"/>
  <c r="AI330" i="2"/>
  <c r="B331" i="2"/>
  <c r="C331" i="2" s="1" a="1"/>
  <c r="AI331" i="2"/>
  <c r="B332" i="2"/>
  <c r="C332" i="2" s="1" a="1"/>
  <c r="AI332" i="2"/>
  <c r="B333" i="2"/>
  <c r="C333" i="2" s="1" a="1"/>
  <c r="AI333" i="2"/>
  <c r="B334" i="2"/>
  <c r="C334" i="2" s="1" a="1"/>
  <c r="AI334" i="2"/>
  <c r="B335" i="2"/>
  <c r="C335" i="2" s="1" a="1"/>
  <c r="AI335" i="2"/>
  <c r="B336" i="2"/>
  <c r="C336" i="2" s="1" a="1"/>
  <c r="AI336" i="2"/>
  <c r="B337" i="2"/>
  <c r="C337" i="2" s="1" a="1"/>
  <c r="AI337" i="2"/>
  <c r="B338" i="2"/>
  <c r="C338" i="2" s="1" a="1"/>
  <c r="AI338" i="2"/>
  <c r="B339" i="2"/>
  <c r="C339" i="2" s="1" a="1"/>
  <c r="AI339" i="2"/>
  <c r="B340" i="2"/>
  <c r="C340" i="2" s="1" a="1"/>
  <c r="AI340" i="2"/>
  <c r="B341" i="2"/>
  <c r="C341" i="2" s="1" a="1"/>
  <c r="AI341" i="2"/>
  <c r="B342" i="2"/>
  <c r="C342" i="2" s="1" a="1"/>
  <c r="AI342" i="2"/>
  <c r="B343" i="2"/>
  <c r="C343" i="2" s="1" a="1"/>
  <c r="AI343" i="2"/>
  <c r="B344" i="2"/>
  <c r="C344" i="2" s="1" a="1"/>
  <c r="AI344" i="2"/>
  <c r="B345" i="2"/>
  <c r="C345" i="2" s="1" a="1"/>
  <c r="AI345" i="2"/>
  <c r="B346" i="2"/>
  <c r="C346" i="2" s="1" a="1"/>
  <c r="AI346" i="2"/>
  <c r="B347" i="2"/>
  <c r="C347" i="2" s="1" a="1"/>
  <c r="AI347" i="2"/>
  <c r="B348" i="2"/>
  <c r="C348" i="2" s="1" a="1"/>
  <c r="AI348" i="2"/>
  <c r="B349" i="2"/>
  <c r="C349" i="2" s="1" a="1"/>
  <c r="AI349" i="2"/>
  <c r="B350" i="2"/>
  <c r="C350" i="2" s="1" a="1"/>
  <c r="AI350" i="2"/>
  <c r="B351" i="2"/>
  <c r="C351" i="2" s="1" a="1"/>
  <c r="AI351" i="2"/>
  <c r="B352" i="2"/>
  <c r="C352" i="2" s="1" a="1"/>
  <c r="AI352" i="2"/>
  <c r="B353" i="2"/>
  <c r="C353" i="2" s="1" a="1"/>
  <c r="AI353" i="2"/>
  <c r="B354" i="2"/>
  <c r="C354" i="2" s="1" a="1"/>
  <c r="AI354" i="2"/>
  <c r="B355" i="2"/>
  <c r="C355" i="2" s="1" a="1"/>
  <c r="AI355" i="2"/>
  <c r="B356" i="2"/>
  <c r="C356" i="2" s="1" a="1"/>
  <c r="AI356" i="2"/>
  <c r="B357" i="2"/>
  <c r="C357" i="2" s="1" a="1"/>
  <c r="AI357" i="2"/>
  <c r="B358" i="2"/>
  <c r="C358" i="2" s="1" a="1"/>
  <c r="AI358" i="2"/>
  <c r="B359" i="2"/>
  <c r="C359" i="2" s="1" a="1"/>
  <c r="AI359" i="2"/>
  <c r="B360" i="2"/>
  <c r="C360" i="2" s="1" a="1"/>
  <c r="AI360" i="2"/>
  <c r="B361" i="2"/>
  <c r="C361" i="2" s="1" a="1"/>
  <c r="AI361" i="2"/>
  <c r="B362" i="2"/>
  <c r="C362" i="2" s="1" a="1"/>
  <c r="AI362" i="2"/>
  <c r="B363" i="2"/>
  <c r="C363" i="2" s="1" a="1"/>
  <c r="AI363" i="2"/>
  <c r="B364" i="2"/>
  <c r="C364" i="2" s="1" a="1"/>
  <c r="AI364" i="2"/>
  <c r="B365" i="2"/>
  <c r="C365" i="2" s="1" a="1"/>
  <c r="AI365" i="2"/>
  <c r="B366" i="2"/>
  <c r="C366" i="2" s="1" a="1"/>
  <c r="AI366" i="2"/>
  <c r="B367" i="2"/>
  <c r="C367" i="2" s="1" a="1"/>
  <c r="AI367" i="2"/>
  <c r="B368" i="2"/>
  <c r="C368" i="2" s="1" a="1"/>
  <c r="AI368" i="2"/>
  <c r="B369" i="2"/>
  <c r="C369" i="2" s="1" a="1"/>
  <c r="AI369" i="2"/>
  <c r="B370" i="2"/>
  <c r="C370" i="2" s="1" a="1"/>
  <c r="AI370" i="2"/>
  <c r="B371" i="2"/>
  <c r="C371" i="2" s="1" a="1"/>
  <c r="AI371" i="2"/>
  <c r="B372" i="2"/>
  <c r="C372" i="2" s="1" a="1"/>
  <c r="AI372" i="2"/>
  <c r="B373" i="2"/>
  <c r="C373" i="2" s="1" a="1"/>
  <c r="AI373" i="2"/>
  <c r="B374" i="2"/>
  <c r="C374" i="2" s="1" a="1"/>
  <c r="AI374" i="2"/>
  <c r="B375" i="2"/>
  <c r="C375" i="2" s="1" a="1"/>
  <c r="AI375" i="2"/>
  <c r="B376" i="2"/>
  <c r="C376" i="2" s="1" a="1"/>
  <c r="AI376" i="2"/>
  <c r="B377" i="2"/>
  <c r="C377" i="2" s="1" a="1"/>
  <c r="AI377" i="2"/>
  <c r="B378" i="2"/>
  <c r="C378" i="2" s="1" a="1"/>
  <c r="AI378" i="2"/>
  <c r="B379" i="2"/>
  <c r="C379" i="2" s="1" a="1"/>
  <c r="AI379" i="2"/>
  <c r="B380" i="2"/>
  <c r="C380" i="2" s="1" a="1"/>
  <c r="AI380" i="2"/>
  <c r="B381" i="2"/>
  <c r="C381" i="2" s="1" a="1"/>
  <c r="AI381" i="2"/>
  <c r="B382" i="2"/>
  <c r="C382" i="2" s="1" a="1"/>
  <c r="AI382" i="2"/>
  <c r="B383" i="2"/>
  <c r="C383" i="2" s="1" a="1"/>
  <c r="AI383" i="2"/>
  <c r="B384" i="2"/>
  <c r="C384" i="2" s="1" a="1"/>
  <c r="AI384" i="2"/>
  <c r="B385" i="2"/>
  <c r="C385" i="2" s="1" a="1"/>
  <c r="AI385" i="2"/>
  <c r="B386" i="2"/>
  <c r="C386" i="2" s="1" a="1"/>
  <c r="AI386" i="2"/>
  <c r="B387" i="2"/>
  <c r="C387" i="2" s="1" a="1"/>
  <c r="AI387" i="2"/>
  <c r="B388" i="2"/>
  <c r="C388" i="2" s="1" a="1"/>
  <c r="AI388" i="2"/>
  <c r="B389" i="2"/>
  <c r="C389" i="2" s="1" a="1"/>
  <c r="AI389" i="2"/>
  <c r="B390" i="2"/>
  <c r="C390" i="2" s="1" a="1"/>
  <c r="AI390" i="2"/>
  <c r="B391" i="2"/>
  <c r="C391" i="2" s="1" a="1"/>
  <c r="AI391" i="2"/>
  <c r="B392" i="2"/>
  <c r="C392" i="2" s="1" a="1"/>
  <c r="AI392" i="2"/>
  <c r="B393" i="2"/>
  <c r="C393" i="2" s="1" a="1"/>
  <c r="AI393" i="2"/>
  <c r="B394" i="2"/>
  <c r="C394" i="2" s="1" a="1"/>
  <c r="AI394" i="2"/>
  <c r="B395" i="2"/>
  <c r="C395" i="2" s="1" a="1"/>
  <c r="AI395" i="2"/>
  <c r="B396" i="2"/>
  <c r="C396" i="2" s="1" a="1"/>
  <c r="AI396" i="2"/>
  <c r="B397" i="2"/>
  <c r="C397" i="2" s="1" a="1"/>
  <c r="AI397" i="2"/>
  <c r="B398" i="2"/>
  <c r="C398" i="2" s="1" a="1"/>
  <c r="AI398" i="2"/>
  <c r="B399" i="2"/>
  <c r="C399" i="2" s="1" a="1"/>
  <c r="AI399" i="2"/>
  <c r="B400" i="2"/>
  <c r="C400" i="2" s="1" a="1"/>
  <c r="AI400" i="2"/>
  <c r="B401" i="2"/>
  <c r="C401" i="2" s="1" a="1"/>
  <c r="AI401" i="2"/>
  <c r="B402" i="2"/>
  <c r="C402" i="2" s="1" a="1"/>
  <c r="AI402" i="2"/>
  <c r="B403" i="2"/>
  <c r="C403" i="2" s="1" a="1"/>
  <c r="AI403" i="2"/>
  <c r="B404" i="2"/>
  <c r="C404" i="2" s="1" a="1"/>
  <c r="AI404" i="2"/>
  <c r="B405" i="2"/>
  <c r="C405" i="2" s="1" a="1"/>
  <c r="AI405" i="2"/>
  <c r="B406" i="2"/>
  <c r="C406" i="2" s="1" a="1"/>
  <c r="AI406" i="2"/>
  <c r="B407" i="2"/>
  <c r="C407" i="2" s="1" a="1"/>
  <c r="AI407" i="2"/>
  <c r="B408" i="2"/>
  <c r="C408" i="2" s="1" a="1"/>
  <c r="AI408" i="2"/>
  <c r="B409" i="2"/>
  <c r="C409" i="2" s="1" a="1"/>
  <c r="AI409" i="2"/>
  <c r="B410" i="2"/>
  <c r="C410" i="2" s="1" a="1"/>
  <c r="AI410" i="2"/>
  <c r="B411" i="2"/>
  <c r="C411" i="2" s="1" a="1"/>
  <c r="AI411" i="2"/>
  <c r="B412" i="2"/>
  <c r="C412" i="2" s="1" a="1"/>
  <c r="AI412" i="2"/>
  <c r="B413" i="2"/>
  <c r="C413" i="2" s="1" a="1"/>
  <c r="AI413" i="2"/>
  <c r="B414" i="2"/>
  <c r="C414" i="2" s="1" a="1"/>
  <c r="AI414" i="2"/>
  <c r="B415" i="2"/>
  <c r="C415" i="2" s="1" a="1"/>
  <c r="AI415" i="2"/>
  <c r="B416" i="2"/>
  <c r="C416" i="2" s="1" a="1"/>
  <c r="AI416" i="2"/>
  <c r="B417" i="2"/>
  <c r="C417" i="2" s="1" a="1"/>
  <c r="AI417" i="2"/>
  <c r="B418" i="2"/>
  <c r="C418" i="2" s="1" a="1"/>
  <c r="AI418" i="2"/>
  <c r="B419" i="2"/>
  <c r="C419" i="2" s="1" a="1"/>
  <c r="AI419" i="2"/>
  <c r="B420" i="2"/>
  <c r="C420" i="2" s="1" a="1"/>
  <c r="AI420" i="2"/>
  <c r="B421" i="2"/>
  <c r="C421" i="2" s="1" a="1"/>
  <c r="AI421" i="2"/>
  <c r="B422" i="2"/>
  <c r="C422" i="2" s="1" a="1"/>
  <c r="AI422" i="2"/>
  <c r="B423" i="2"/>
  <c r="C423" i="2" s="1" a="1"/>
  <c r="AI423" i="2"/>
  <c r="B424" i="2"/>
  <c r="C424" i="2" s="1" a="1"/>
  <c r="AI424" i="2"/>
  <c r="B425" i="2"/>
  <c r="C425" i="2" s="1" a="1"/>
  <c r="AI425" i="2"/>
  <c r="B426" i="2"/>
  <c r="C426" i="2" s="1" a="1"/>
  <c r="AI426" i="2"/>
  <c r="B427" i="2"/>
  <c r="C427" i="2" s="1" a="1"/>
  <c r="AI427" i="2"/>
  <c r="B428" i="2"/>
  <c r="C428" i="2" s="1" a="1"/>
  <c r="AI428" i="2"/>
  <c r="B429" i="2"/>
  <c r="C429" i="2" s="1" a="1"/>
  <c r="AI429" i="2"/>
  <c r="B430" i="2"/>
  <c r="C430" i="2" s="1" a="1"/>
  <c r="AI430" i="2"/>
  <c r="B431" i="2"/>
  <c r="C431" i="2" s="1" a="1"/>
  <c r="AI431" i="2"/>
  <c r="B432" i="2"/>
  <c r="C432" i="2" s="1" a="1"/>
  <c r="AI432" i="2"/>
  <c r="B433" i="2"/>
  <c r="C433" i="2" s="1" a="1"/>
  <c r="AI433" i="2"/>
  <c r="B434" i="2"/>
  <c r="C434" i="2" s="1" a="1"/>
  <c r="AI434" i="2"/>
  <c r="B435" i="2"/>
  <c r="C435" i="2" s="1" a="1"/>
  <c r="AI435" i="2"/>
  <c r="B436" i="2"/>
  <c r="C436" i="2" s="1" a="1"/>
  <c r="AI436" i="2"/>
  <c r="B437" i="2"/>
  <c r="C437" i="2" s="1" a="1"/>
  <c r="AI437" i="2"/>
  <c r="B438" i="2"/>
  <c r="C438" i="2" s="1" a="1"/>
  <c r="AI438" i="2"/>
  <c r="B439" i="2"/>
  <c r="C439" i="2" s="1" a="1"/>
  <c r="AI439" i="2"/>
  <c r="B440" i="2"/>
  <c r="C440" i="2" s="1" a="1"/>
  <c r="AI440" i="2"/>
  <c r="B441" i="2"/>
  <c r="C441" i="2" s="1" a="1"/>
  <c r="AI441" i="2"/>
  <c r="B442" i="2"/>
  <c r="C442" i="2" s="1" a="1"/>
  <c r="AI442" i="2"/>
  <c r="B443" i="2"/>
  <c r="C443" i="2" s="1" a="1"/>
  <c r="AI443" i="2"/>
  <c r="B444" i="2"/>
  <c r="C444" i="2" s="1" a="1"/>
  <c r="AI444" i="2"/>
  <c r="B445" i="2"/>
  <c r="C445" i="2" s="1" a="1"/>
  <c r="AI445" i="2"/>
  <c r="B446" i="2"/>
  <c r="C446" i="2" s="1" a="1"/>
  <c r="AI446" i="2"/>
  <c r="B447" i="2"/>
  <c r="C447" i="2" s="1" a="1"/>
  <c r="AI447" i="2"/>
  <c r="B448" i="2"/>
  <c r="C448" i="2" s="1" a="1"/>
  <c r="AI448" i="2"/>
  <c r="B449" i="2"/>
  <c r="C449" i="2" s="1" a="1"/>
  <c r="AI449" i="2"/>
  <c r="B450" i="2"/>
  <c r="C450" i="2" s="1" a="1"/>
  <c r="AI450" i="2"/>
  <c r="B451" i="2"/>
  <c r="C451" i="2" s="1" a="1"/>
  <c r="AI451" i="2"/>
  <c r="B452" i="2"/>
  <c r="C452" i="2" s="1" a="1"/>
  <c r="AI452" i="2"/>
  <c r="B453" i="2"/>
  <c r="C453" i="2" s="1" a="1"/>
  <c r="AI453" i="2"/>
  <c r="B454" i="2"/>
  <c r="C454" i="2" s="1" a="1"/>
  <c r="AI454" i="2"/>
  <c r="B455" i="2"/>
  <c r="C455" i="2" s="1" a="1"/>
  <c r="AI455" i="2"/>
  <c r="B456" i="2"/>
  <c r="C456" i="2" s="1" a="1"/>
  <c r="AI456" i="2"/>
  <c r="B457" i="2"/>
  <c r="C457" i="2" s="1" a="1"/>
  <c r="AI457" i="2"/>
  <c r="B458" i="2"/>
  <c r="C458" i="2" s="1" a="1"/>
  <c r="AI458" i="2"/>
  <c r="B459" i="2"/>
  <c r="C459" i="2" s="1" a="1"/>
  <c r="AI459" i="2"/>
  <c r="B460" i="2"/>
  <c r="C460" i="2" s="1" a="1"/>
  <c r="AI460" i="2"/>
  <c r="B461" i="2"/>
  <c r="C461" i="2" s="1" a="1"/>
  <c r="AI461" i="2"/>
  <c r="B462" i="2"/>
  <c r="C462" i="2" s="1" a="1"/>
  <c r="AI462" i="2"/>
  <c r="B463" i="2"/>
  <c r="C463" i="2" s="1" a="1"/>
  <c r="AI463" i="2"/>
  <c r="B464" i="2"/>
  <c r="C464" i="2" s="1" a="1"/>
  <c r="AI464" i="2"/>
  <c r="B465" i="2"/>
  <c r="C465" i="2" s="1" a="1"/>
  <c r="AI465" i="2"/>
  <c r="B466" i="2"/>
  <c r="C466" i="2" s="1" a="1"/>
  <c r="AI466" i="2"/>
  <c r="B467" i="2"/>
  <c r="C467" i="2" s="1" a="1"/>
  <c r="AI467" i="2"/>
  <c r="B468" i="2"/>
  <c r="C468" i="2" s="1" a="1"/>
  <c r="AI468" i="2"/>
  <c r="B469" i="2"/>
  <c r="C469" i="2" s="1" a="1"/>
  <c r="AI469" i="2"/>
  <c r="B470" i="2"/>
  <c r="C470" i="2" s="1" a="1"/>
  <c r="AI470" i="2"/>
  <c r="B471" i="2"/>
  <c r="C471" i="2" s="1" a="1"/>
  <c r="AI471" i="2"/>
  <c r="B472" i="2"/>
  <c r="C472" i="2" s="1" a="1"/>
  <c r="AI472" i="2"/>
  <c r="B473" i="2"/>
  <c r="C473" i="2" s="1" a="1"/>
  <c r="AI473" i="2"/>
  <c r="B474" i="2"/>
  <c r="C474" i="2" s="1" a="1"/>
  <c r="AI474" i="2"/>
  <c r="B475" i="2"/>
  <c r="C475" i="2" s="1" a="1"/>
  <c r="AI475" i="2"/>
  <c r="B476" i="2"/>
  <c r="C476" i="2" s="1" a="1"/>
  <c r="AI476" i="2"/>
  <c r="B477" i="2"/>
  <c r="C477" i="2" s="1" a="1"/>
  <c r="AI477" i="2"/>
  <c r="B478" i="2"/>
  <c r="C478" i="2" s="1" a="1"/>
  <c r="AI478" i="2"/>
  <c r="B479" i="2"/>
  <c r="C479" i="2" s="1" a="1"/>
  <c r="AI479" i="2"/>
  <c r="B480" i="2"/>
  <c r="C480" i="2" s="1" a="1"/>
  <c r="AI480" i="2"/>
  <c r="B481" i="2"/>
  <c r="C481" i="2" s="1" a="1"/>
  <c r="AI481" i="2"/>
  <c r="B482" i="2"/>
  <c r="C482" i="2" s="1" a="1"/>
  <c r="AI482" i="2"/>
  <c r="B483" i="2"/>
  <c r="C483" i="2" s="1" a="1"/>
  <c r="AI483" i="2"/>
  <c r="B484" i="2"/>
  <c r="C484" i="2" s="1" a="1"/>
  <c r="AI484" i="2"/>
  <c r="B485" i="2"/>
  <c r="C485" i="2" s="1" a="1"/>
  <c r="AI485" i="2"/>
  <c r="B486" i="2"/>
  <c r="C486" i="2" s="1" a="1"/>
  <c r="AI486" i="2"/>
  <c r="B487" i="2"/>
  <c r="C487" i="2" s="1" a="1"/>
  <c r="AI487" i="2"/>
  <c r="B488" i="2"/>
  <c r="C488" i="2" s="1" a="1"/>
  <c r="AI488" i="2"/>
  <c r="B489" i="2"/>
  <c r="C489" i="2" s="1" a="1"/>
  <c r="AI489" i="2"/>
  <c r="B490" i="2"/>
  <c r="C490" i="2" s="1" a="1"/>
  <c r="AI490" i="2"/>
  <c r="B491" i="2"/>
  <c r="C491" i="2" s="1" a="1"/>
  <c r="AI491" i="2"/>
  <c r="B492" i="2"/>
  <c r="C492" i="2" s="1" a="1"/>
  <c r="AI492" i="2"/>
  <c r="B493" i="2"/>
  <c r="C493" i="2" s="1" a="1"/>
  <c r="AI493" i="2"/>
  <c r="B494" i="2"/>
  <c r="C494" i="2" s="1" a="1"/>
  <c r="AI494" i="2"/>
  <c r="B495" i="2"/>
  <c r="C495" i="2" s="1" a="1"/>
  <c r="AI495" i="2"/>
  <c r="B496" i="2"/>
  <c r="C496" i="2" s="1" a="1"/>
  <c r="AI496" i="2"/>
  <c r="B497" i="2"/>
  <c r="C497" i="2" s="1" a="1"/>
  <c r="AI497" i="2"/>
  <c r="B498" i="2"/>
  <c r="C498" i="2" s="1" a="1"/>
  <c r="AI498" i="2"/>
  <c r="B499" i="2"/>
  <c r="C499" i="2" s="1" a="1"/>
  <c r="AI499" i="2"/>
  <c r="B500" i="2"/>
  <c r="C500" i="2" s="1" a="1"/>
  <c r="AI500" i="2"/>
  <c r="B501" i="2"/>
  <c r="C501" i="2" s="1" a="1"/>
  <c r="AI501" i="2"/>
  <c r="B502" i="2"/>
  <c r="C502" i="2" s="1" a="1"/>
  <c r="AI502" i="2"/>
  <c r="B503" i="2"/>
  <c r="C503" i="2" s="1" a="1"/>
  <c r="AI503" i="2"/>
  <c r="B504" i="2"/>
  <c r="C504" i="2" s="1" a="1"/>
  <c r="AI504" i="2"/>
  <c r="B505" i="2"/>
  <c r="C505" i="2" s="1" a="1"/>
  <c r="AI505" i="2"/>
  <c r="B506" i="2"/>
  <c r="C506" i="2" s="1" a="1"/>
  <c r="AI506" i="2"/>
  <c r="B507" i="2"/>
  <c r="C507" i="2" s="1" a="1"/>
  <c r="AI507" i="2"/>
  <c r="B508" i="2"/>
  <c r="C508" i="2" s="1" a="1"/>
  <c r="AI508" i="2"/>
  <c r="B509" i="2"/>
  <c r="C509" i="2" s="1" a="1"/>
  <c r="AI509" i="2"/>
  <c r="B510" i="2"/>
  <c r="C510" i="2" s="1" a="1"/>
  <c r="AI510" i="2"/>
  <c r="B511" i="2"/>
  <c r="C511" i="2" s="1" a="1"/>
  <c r="AI511" i="2"/>
  <c r="B512" i="2"/>
  <c r="C512" i="2" s="1" a="1"/>
  <c r="AI512" i="2"/>
  <c r="B513" i="2"/>
  <c r="C513" i="2" s="1" a="1"/>
  <c r="AI513" i="2"/>
  <c r="B514" i="2"/>
  <c r="C514" i="2" s="1" a="1"/>
  <c r="AI514" i="2"/>
  <c r="B515" i="2"/>
  <c r="C515" i="2" s="1" a="1"/>
  <c r="AI515" i="2"/>
  <c r="B516" i="2"/>
  <c r="C516" i="2" s="1" a="1"/>
  <c r="AI516" i="2"/>
  <c r="B517" i="2"/>
  <c r="C517" i="2" s="1" a="1"/>
  <c r="AI517" i="2"/>
  <c r="B518" i="2"/>
  <c r="C518" i="2" s="1" a="1"/>
  <c r="AI518" i="2"/>
  <c r="B519" i="2"/>
  <c r="C519" i="2" s="1" a="1"/>
  <c r="AI519" i="2"/>
  <c r="B520" i="2"/>
  <c r="C520" i="2" s="1" a="1"/>
  <c r="AI520" i="2"/>
  <c r="B521" i="2"/>
  <c r="C521" i="2" s="1" a="1"/>
  <c r="AI521" i="2"/>
  <c r="B522" i="2"/>
  <c r="C522" i="2" s="1" a="1"/>
  <c r="AI522" i="2"/>
  <c r="B523" i="2"/>
  <c r="C523" i="2" s="1" a="1"/>
  <c r="AI523" i="2"/>
  <c r="B524" i="2"/>
  <c r="C524" i="2" s="1" a="1"/>
  <c r="AI524" i="2"/>
  <c r="B525" i="2"/>
  <c r="C525" i="2" s="1" a="1"/>
  <c r="AI525" i="2"/>
  <c r="B526" i="2"/>
  <c r="C526" i="2" s="1" a="1"/>
  <c r="AI526" i="2"/>
  <c r="B527" i="2"/>
  <c r="C527" i="2" s="1" a="1"/>
  <c r="AI527" i="2"/>
  <c r="B528" i="2"/>
  <c r="C528" i="2" s="1" a="1"/>
  <c r="AI528" i="2"/>
  <c r="B529" i="2"/>
  <c r="C529" i="2" s="1" a="1"/>
  <c r="AI529" i="2"/>
  <c r="B530" i="2"/>
  <c r="C530" i="2" s="1" a="1"/>
  <c r="AI530" i="2"/>
  <c r="B531" i="2"/>
  <c r="C531" i="2" s="1" a="1"/>
  <c r="AI531" i="2"/>
  <c r="B532" i="2"/>
  <c r="C532" i="2" s="1" a="1"/>
  <c r="AI532" i="2"/>
  <c r="B533" i="2"/>
  <c r="C533" i="2" s="1" a="1"/>
  <c r="AI533" i="2"/>
  <c r="B534" i="2"/>
  <c r="C534" i="2" s="1" a="1"/>
  <c r="AI534" i="2"/>
  <c r="B535" i="2"/>
  <c r="C535" i="2" s="1" a="1"/>
  <c r="AI535" i="2"/>
  <c r="B536" i="2"/>
  <c r="C536" i="2" s="1" a="1"/>
  <c r="AI536" i="2"/>
  <c r="B537" i="2"/>
  <c r="C537" i="2" s="1" a="1"/>
  <c r="AI537" i="2"/>
  <c r="B538" i="2"/>
  <c r="C538" i="2" s="1" a="1"/>
  <c r="AI538" i="2"/>
  <c r="B539" i="2"/>
  <c r="C539" i="2" s="1" a="1"/>
  <c r="AI539" i="2"/>
  <c r="B540" i="2"/>
  <c r="C540" i="2" s="1" a="1"/>
  <c r="AI540" i="2"/>
  <c r="B541" i="2"/>
  <c r="C541" i="2" s="1" a="1"/>
  <c r="AI541" i="2"/>
  <c r="B542" i="2"/>
  <c r="C542" i="2" s="1" a="1"/>
  <c r="AI542" i="2"/>
  <c r="B543" i="2"/>
  <c r="C543" i="2" s="1" a="1"/>
  <c r="AI543" i="2"/>
  <c r="B544" i="2"/>
  <c r="C544" i="2" s="1" a="1"/>
  <c r="AI544" i="2"/>
  <c r="B545" i="2"/>
  <c r="C545" i="2" s="1" a="1"/>
  <c r="AI545" i="2"/>
  <c r="B546" i="2"/>
  <c r="C546" i="2" s="1" a="1"/>
  <c r="AI546" i="2"/>
  <c r="B547" i="2"/>
  <c r="C547" i="2" s="1" a="1"/>
  <c r="AI547" i="2"/>
  <c r="B548" i="2"/>
  <c r="C548" i="2" s="1" a="1"/>
  <c r="AI548" i="2"/>
  <c r="B549" i="2"/>
  <c r="C549" i="2" s="1" a="1"/>
  <c r="AI549" i="2"/>
  <c r="B550" i="2"/>
  <c r="C550" i="2" s="1" a="1"/>
  <c r="AI550" i="2"/>
  <c r="B551" i="2"/>
  <c r="C551" i="2" s="1" a="1"/>
  <c r="AI551" i="2"/>
  <c r="B552" i="2"/>
  <c r="C552" i="2" s="1" a="1"/>
  <c r="AI552" i="2"/>
  <c r="B553" i="2"/>
  <c r="C553" i="2" s="1" a="1"/>
  <c r="AI553" i="2"/>
  <c r="B554" i="2"/>
  <c r="C554" i="2" s="1" a="1"/>
  <c r="AI554" i="2"/>
  <c r="B555" i="2"/>
  <c r="C555" i="2" s="1" a="1"/>
  <c r="AI555" i="2"/>
  <c r="B556" i="2"/>
  <c r="C556" i="2" s="1" a="1"/>
  <c r="AI556" i="2"/>
  <c r="B557" i="2"/>
  <c r="C557" i="2" s="1" a="1"/>
  <c r="AI557" i="2"/>
  <c r="B558" i="2"/>
  <c r="C558" i="2" s="1" a="1"/>
  <c r="AI558" i="2"/>
  <c r="B559" i="2"/>
  <c r="C559" i="2" s="1" a="1"/>
  <c r="AI559" i="2"/>
  <c r="B560" i="2"/>
  <c r="C560" i="2" s="1" a="1"/>
  <c r="AI560" i="2"/>
  <c r="B561" i="2"/>
  <c r="C561" i="2" s="1" a="1"/>
  <c r="AI561" i="2"/>
  <c r="B562" i="2"/>
  <c r="C562" i="2" s="1" a="1"/>
  <c r="AI562" i="2"/>
  <c r="B563" i="2"/>
  <c r="C563" i="2" s="1" a="1"/>
  <c r="AI563" i="2"/>
  <c r="B564" i="2"/>
  <c r="C564" i="2" s="1" a="1"/>
  <c r="AI564" i="2"/>
  <c r="B565" i="2"/>
  <c r="C565" i="2" s="1" a="1"/>
  <c r="AI565" i="2"/>
  <c r="B566" i="2"/>
  <c r="C566" i="2" s="1" a="1"/>
  <c r="AI566" i="2"/>
  <c r="B567" i="2"/>
  <c r="C567" i="2" s="1" a="1"/>
  <c r="AI567" i="2"/>
  <c r="B568" i="2"/>
  <c r="C568" i="2" s="1" a="1"/>
  <c r="AI568" i="2"/>
  <c r="B569" i="2"/>
  <c r="C569" i="2" s="1" a="1"/>
  <c r="AI569" i="2"/>
  <c r="B570" i="2"/>
  <c r="C570" i="2" s="1" a="1"/>
  <c r="AI570" i="2"/>
  <c r="B571" i="2"/>
  <c r="C571" i="2" s="1" a="1"/>
  <c r="AI571" i="2"/>
  <c r="B572" i="2"/>
  <c r="C572" i="2" s="1" a="1"/>
  <c r="AI572" i="2"/>
  <c r="B573" i="2"/>
  <c r="C573" i="2" s="1" a="1"/>
  <c r="AI573" i="2"/>
  <c r="B574" i="2"/>
  <c r="C574" i="2" s="1" a="1"/>
  <c r="AI574" i="2"/>
  <c r="B575" i="2"/>
  <c r="C575" i="2" s="1" a="1"/>
  <c r="AI575" i="2"/>
  <c r="B576" i="2"/>
  <c r="C576" i="2" s="1" a="1"/>
  <c r="AI576" i="2"/>
  <c r="B577" i="2"/>
  <c r="C577" i="2" s="1" a="1"/>
  <c r="AI577" i="2"/>
  <c r="B578" i="2"/>
  <c r="C578" i="2" s="1" a="1"/>
  <c r="AI578" i="2"/>
  <c r="B579" i="2"/>
  <c r="C579" i="2" s="1" a="1"/>
  <c r="AI579" i="2"/>
  <c r="B580" i="2"/>
  <c r="C580" i="2" s="1" a="1"/>
  <c r="AI580" i="2"/>
  <c r="B581" i="2"/>
  <c r="C581" i="2" s="1" a="1"/>
  <c r="AI581" i="2"/>
  <c r="B582" i="2"/>
  <c r="C582" i="2" s="1" a="1"/>
  <c r="AI582" i="2"/>
  <c r="B583" i="2"/>
  <c r="C583" i="2" s="1" a="1"/>
  <c r="AI583" i="2"/>
  <c r="B584" i="2"/>
  <c r="C584" i="2" s="1" a="1"/>
  <c r="AI584" i="2"/>
  <c r="B585" i="2"/>
  <c r="C585" i="2" s="1" a="1"/>
  <c r="AI585" i="2"/>
  <c r="B586" i="2"/>
  <c r="C586" i="2" s="1" a="1"/>
  <c r="AI586" i="2"/>
  <c r="B587" i="2"/>
  <c r="C587" i="2" s="1" a="1"/>
  <c r="AI587" i="2"/>
  <c r="B588" i="2"/>
  <c r="C588" i="2" s="1" a="1"/>
  <c r="AI588" i="2"/>
  <c r="B589" i="2"/>
  <c r="C589" i="2" s="1" a="1"/>
  <c r="AI589" i="2"/>
  <c r="B590" i="2"/>
  <c r="C590" i="2" s="1" a="1"/>
  <c r="AI590" i="2"/>
  <c r="B591" i="2"/>
  <c r="C591" i="2" s="1" a="1"/>
  <c r="AI591" i="2"/>
  <c r="B592" i="2"/>
  <c r="C592" i="2" s="1" a="1"/>
  <c r="AI592" i="2"/>
  <c r="B593" i="2"/>
  <c r="C593" i="2" s="1" a="1"/>
  <c r="AI593" i="2"/>
  <c r="B594" i="2"/>
  <c r="C594" i="2" s="1" a="1"/>
  <c r="AI594" i="2"/>
  <c r="B595" i="2"/>
  <c r="C595" i="2" s="1" a="1"/>
  <c r="AI595" i="2"/>
  <c r="B596" i="2"/>
  <c r="C596" i="2" s="1" a="1"/>
  <c r="AI596" i="2"/>
  <c r="B597" i="2"/>
  <c r="C597" i="2" s="1" a="1"/>
  <c r="AI597" i="2"/>
  <c r="B598" i="2"/>
  <c r="C598" i="2" s="1" a="1"/>
  <c r="AI598" i="2"/>
  <c r="B599" i="2"/>
  <c r="C599" i="2" s="1" a="1"/>
  <c r="AI599" i="2"/>
  <c r="B600" i="2"/>
  <c r="C600" i="2" s="1" a="1"/>
  <c r="AI600" i="2"/>
  <c r="B601" i="2"/>
  <c r="C601" i="2" s="1" a="1"/>
  <c r="AI601" i="2"/>
  <c r="B602" i="2"/>
  <c r="C602" i="2" s="1" a="1"/>
  <c r="AI602" i="2"/>
  <c r="B603" i="2"/>
  <c r="C603" i="2" s="1" a="1"/>
  <c r="AI603" i="2"/>
  <c r="B604" i="2"/>
  <c r="C604" i="2" s="1" a="1"/>
  <c r="AI604" i="2"/>
  <c r="B605" i="2"/>
  <c r="C605" i="2" s="1" a="1"/>
  <c r="AI605" i="2"/>
  <c r="B606" i="2"/>
  <c r="C606" i="2" s="1" a="1"/>
  <c r="AI606" i="2"/>
  <c r="B607" i="2"/>
  <c r="C607" i="2" s="1" a="1"/>
  <c r="AI607" i="2"/>
  <c r="B608" i="2"/>
  <c r="C608" i="2" s="1" a="1"/>
  <c r="AI608" i="2"/>
  <c r="B609" i="2"/>
  <c r="C609" i="2" s="1" a="1"/>
  <c r="AI609" i="2"/>
  <c r="B610" i="2"/>
  <c r="C610" i="2" s="1" a="1"/>
  <c r="AI610" i="2"/>
  <c r="B611" i="2"/>
  <c r="C611" i="2" s="1" a="1"/>
  <c r="AI611" i="2"/>
  <c r="B612" i="2"/>
  <c r="C612" i="2" s="1" a="1"/>
  <c r="AI612" i="2"/>
  <c r="B613" i="2"/>
  <c r="C613" i="2" s="1" a="1"/>
  <c r="AI613" i="2"/>
  <c r="B614" i="2"/>
  <c r="C614" i="2" s="1" a="1"/>
  <c r="AI614" i="2"/>
  <c r="B615" i="2"/>
  <c r="C615" i="2" s="1" a="1"/>
  <c r="AI615" i="2"/>
  <c r="B616" i="2"/>
  <c r="C616" i="2" s="1" a="1"/>
  <c r="AI616" i="2"/>
  <c r="B617" i="2"/>
  <c r="C617" i="2" s="1" a="1"/>
  <c r="AI617" i="2"/>
  <c r="B618" i="2"/>
  <c r="C618" i="2" s="1" a="1"/>
  <c r="AI618" i="2"/>
  <c r="B619" i="2"/>
  <c r="C619" i="2" s="1" a="1"/>
  <c r="AI619" i="2"/>
  <c r="B620" i="2"/>
  <c r="C620" i="2" s="1" a="1"/>
  <c r="AI620" i="2"/>
  <c r="B621" i="2"/>
  <c r="C621" i="2" s="1" a="1"/>
  <c r="AI621" i="2"/>
  <c r="B622" i="2"/>
  <c r="C622" i="2" s="1" a="1"/>
  <c r="AI622" i="2"/>
  <c r="B623" i="2"/>
  <c r="C623" i="2" s="1" a="1"/>
  <c r="AI623" i="2"/>
  <c r="B624" i="2"/>
  <c r="C624" i="2" s="1" a="1"/>
  <c r="AI624" i="2"/>
  <c r="B625" i="2"/>
  <c r="C625" i="2" s="1" a="1"/>
  <c r="AI625" i="2"/>
  <c r="B626" i="2"/>
  <c r="C626" i="2" s="1" a="1"/>
  <c r="AI626" i="2"/>
  <c r="B627" i="2"/>
  <c r="C627" i="2" s="1" a="1"/>
  <c r="AI627" i="2"/>
  <c r="B628" i="2"/>
  <c r="C628" i="2" s="1" a="1"/>
  <c r="AI628" i="2"/>
  <c r="B629" i="2"/>
  <c r="C629" i="2" s="1" a="1"/>
  <c r="AI629" i="2"/>
  <c r="B630" i="2"/>
  <c r="C630" i="2" s="1" a="1"/>
  <c r="AI630" i="2"/>
  <c r="B631" i="2"/>
  <c r="C631" i="2" s="1" a="1"/>
  <c r="AI631" i="2"/>
  <c r="B632" i="2"/>
  <c r="C632" i="2" s="1" a="1"/>
  <c r="AI632" i="2"/>
  <c r="B633" i="2"/>
  <c r="C633" i="2" s="1" a="1"/>
  <c r="AI633" i="2"/>
  <c r="B634" i="2"/>
  <c r="C634" i="2" s="1" a="1"/>
  <c r="AI634" i="2"/>
  <c r="B635" i="2"/>
  <c r="C635" i="2" s="1" a="1"/>
  <c r="AI635" i="2"/>
  <c r="B636" i="2"/>
  <c r="C636" i="2" s="1" a="1"/>
  <c r="AI636" i="2"/>
  <c r="B637" i="2"/>
  <c r="C637" i="2" s="1" a="1"/>
  <c r="AI637" i="2"/>
  <c r="B638" i="2"/>
  <c r="C638" i="2" s="1" a="1"/>
  <c r="AI638" i="2"/>
  <c r="B639" i="2"/>
  <c r="C639" i="2" s="1" a="1"/>
  <c r="AI639" i="2"/>
  <c r="B640" i="2"/>
  <c r="C640" i="2" s="1" a="1"/>
  <c r="AI640" i="2"/>
  <c r="B641" i="2"/>
  <c r="C641" i="2" s="1" a="1"/>
  <c r="AI641" i="2"/>
  <c r="B642" i="2"/>
  <c r="C642" i="2" s="1" a="1"/>
  <c r="AI642" i="2"/>
  <c r="B643" i="2"/>
  <c r="C643" i="2" s="1" a="1"/>
  <c r="AI643" i="2"/>
  <c r="B644" i="2"/>
  <c r="C644" i="2" s="1" a="1"/>
  <c r="AI644" i="2"/>
  <c r="B645" i="2"/>
  <c r="C645" i="2" s="1" a="1"/>
  <c r="AI645" i="2"/>
  <c r="B646" i="2"/>
  <c r="C646" i="2" s="1" a="1"/>
  <c r="AI646" i="2"/>
  <c r="B647" i="2"/>
  <c r="C647" i="2" s="1" a="1"/>
  <c r="AI647" i="2"/>
  <c r="B648" i="2"/>
  <c r="C648" i="2" s="1" a="1"/>
  <c r="AI648" i="2"/>
  <c r="B649" i="2"/>
  <c r="C649" i="2" s="1" a="1"/>
  <c r="AI649" i="2"/>
  <c r="B650" i="2"/>
  <c r="C650" i="2" s="1" a="1"/>
  <c r="AI650" i="2"/>
  <c r="B651" i="2"/>
  <c r="C651" i="2" s="1" a="1"/>
  <c r="AI651" i="2"/>
  <c r="B652" i="2"/>
  <c r="C652" i="2" s="1" a="1"/>
  <c r="AI652" i="2"/>
  <c r="B653" i="2"/>
  <c r="C653" i="2" s="1" a="1"/>
  <c r="AI653" i="2"/>
  <c r="B654" i="2"/>
  <c r="C654" i="2" s="1" a="1"/>
  <c r="AI654" i="2"/>
  <c r="B655" i="2"/>
  <c r="C655" i="2" s="1" a="1"/>
  <c r="AI655" i="2"/>
  <c r="B656" i="2"/>
  <c r="C656" i="2" s="1" a="1"/>
  <c r="AI656" i="2"/>
  <c r="B657" i="2"/>
  <c r="C657" i="2" s="1" a="1"/>
  <c r="AI657" i="2"/>
  <c r="B658" i="2"/>
  <c r="C658" i="2" s="1" a="1"/>
  <c r="AI658" i="2"/>
  <c r="B659" i="2"/>
  <c r="C659" i="2" s="1" a="1"/>
  <c r="AI659" i="2"/>
  <c r="B660" i="2"/>
  <c r="C660" i="2" s="1" a="1"/>
  <c r="AI660" i="2"/>
  <c r="B661" i="2"/>
  <c r="C661" i="2" s="1" a="1"/>
  <c r="AI661" i="2"/>
  <c r="B662" i="2"/>
  <c r="C662" i="2" s="1" a="1"/>
  <c r="AI662" i="2"/>
  <c r="B663" i="2"/>
  <c r="C663" i="2" s="1" a="1"/>
  <c r="AI663" i="2"/>
  <c r="B664" i="2"/>
  <c r="C664" i="2" s="1" a="1"/>
  <c r="AI664" i="2"/>
  <c r="B665" i="2"/>
  <c r="C665" i="2" s="1" a="1"/>
  <c r="AI665" i="2"/>
  <c r="B666" i="2"/>
  <c r="C666" i="2" s="1" a="1"/>
  <c r="AI666" i="2"/>
  <c r="B667" i="2"/>
  <c r="C667" i="2" s="1" a="1"/>
  <c r="AI667" i="2"/>
  <c r="B668" i="2"/>
  <c r="C668" i="2" s="1" a="1"/>
  <c r="AI668" i="2"/>
  <c r="B669" i="2"/>
  <c r="C669" i="2" s="1" a="1"/>
  <c r="AI669" i="2"/>
  <c r="B670" i="2"/>
  <c r="C670" i="2" s="1" a="1"/>
  <c r="AI670" i="2"/>
  <c r="B671" i="2"/>
  <c r="C671" i="2" s="1" a="1"/>
  <c r="AI671" i="2"/>
  <c r="B672" i="2"/>
  <c r="C672" i="2" s="1" a="1"/>
  <c r="AI672" i="2"/>
  <c r="B673" i="2"/>
  <c r="C673" i="2" s="1" a="1"/>
  <c r="AI673" i="2"/>
  <c r="B674" i="2"/>
  <c r="C674" i="2" s="1" a="1"/>
  <c r="AI674" i="2"/>
  <c r="B675" i="2"/>
  <c r="C675" i="2" s="1" a="1"/>
  <c r="AI675" i="2"/>
  <c r="B676" i="2"/>
  <c r="C676" i="2" s="1" a="1"/>
  <c r="AI676" i="2"/>
  <c r="B677" i="2"/>
  <c r="C677" i="2" s="1" a="1"/>
  <c r="AI677" i="2"/>
  <c r="B678" i="2"/>
  <c r="C678" i="2" s="1" a="1"/>
  <c r="AI678" i="2"/>
  <c r="B679" i="2"/>
  <c r="C679" i="2" s="1" a="1"/>
  <c r="AI679" i="2"/>
  <c r="B680" i="2"/>
  <c r="C680" i="2" s="1" a="1"/>
  <c r="AI680" i="2"/>
  <c r="B681" i="2"/>
  <c r="C681" i="2" s="1" a="1"/>
  <c r="AI681" i="2"/>
  <c r="B682" i="2"/>
  <c r="C682" i="2" s="1" a="1"/>
  <c r="AI682" i="2"/>
  <c r="B683" i="2"/>
  <c r="C683" i="2" s="1" a="1"/>
  <c r="AI683" i="2"/>
  <c r="B684" i="2"/>
  <c r="C684" i="2" s="1" a="1"/>
  <c r="AI684" i="2"/>
  <c r="B685" i="2"/>
  <c r="C685" i="2" s="1" a="1"/>
  <c r="AI685" i="2"/>
  <c r="B686" i="2"/>
  <c r="C686" i="2" s="1" a="1"/>
  <c r="AI686" i="2"/>
  <c r="B687" i="2"/>
  <c r="C687" i="2" s="1" a="1"/>
  <c r="AI687" i="2"/>
  <c r="B688" i="2"/>
  <c r="C688" i="2" s="1" a="1"/>
  <c r="AI688" i="2"/>
  <c r="B689" i="2"/>
  <c r="C689" i="2" s="1" a="1"/>
  <c r="AI689" i="2"/>
  <c r="B690" i="2"/>
  <c r="C690" i="2" s="1" a="1"/>
  <c r="AI690" i="2"/>
  <c r="B691" i="2"/>
  <c r="C691" i="2" s="1" a="1"/>
  <c r="AI691" i="2"/>
  <c r="B692" i="2"/>
  <c r="C692" i="2" s="1" a="1"/>
  <c r="AI692" i="2"/>
  <c r="B693" i="2"/>
  <c r="C693" i="2" s="1" a="1"/>
  <c r="AI693" i="2"/>
  <c r="B694" i="2"/>
  <c r="C694" i="2" s="1" a="1"/>
  <c r="AI694" i="2"/>
  <c r="B695" i="2"/>
  <c r="C695" i="2" s="1" a="1"/>
  <c r="AI695" i="2"/>
  <c r="B696" i="2"/>
  <c r="C696" i="2" s="1" a="1"/>
  <c r="AI696" i="2"/>
  <c r="B697" i="2"/>
  <c r="C697" i="2" s="1" a="1"/>
  <c r="AI697" i="2"/>
  <c r="B698" i="2"/>
  <c r="C698" i="2" s="1" a="1"/>
  <c r="AI698" i="2"/>
  <c r="B699" i="2"/>
  <c r="C699" i="2" s="1" a="1"/>
  <c r="AI699" i="2"/>
  <c r="B700" i="2"/>
  <c r="C700" i="2" s="1" a="1"/>
  <c r="AI700" i="2"/>
  <c r="B701" i="2"/>
  <c r="C701" i="2" s="1" a="1"/>
  <c r="AI701" i="2"/>
  <c r="B702" i="2"/>
  <c r="C702" i="2" s="1" a="1"/>
  <c r="AI702" i="2"/>
  <c r="B703" i="2"/>
  <c r="C703" i="2" s="1" a="1"/>
  <c r="AI703" i="2"/>
  <c r="B704" i="2"/>
  <c r="C704" i="2" s="1" a="1"/>
  <c r="AI704" i="2"/>
  <c r="B705" i="2"/>
  <c r="C705" i="2" s="1" a="1"/>
  <c r="AI705" i="2"/>
  <c r="B706" i="2"/>
  <c r="C706" i="2" s="1" a="1"/>
  <c r="AI706" i="2"/>
  <c r="B707" i="2"/>
  <c r="C707" i="2" s="1" a="1"/>
  <c r="AI707" i="2"/>
  <c r="B708" i="2"/>
  <c r="C708" i="2" s="1" a="1"/>
  <c r="AI708" i="2"/>
  <c r="B709" i="2"/>
  <c r="C709" i="2" s="1" a="1"/>
  <c r="AI709" i="2"/>
  <c r="B710" i="2"/>
  <c r="C710" i="2" s="1" a="1"/>
  <c r="AI710" i="2"/>
  <c r="B711" i="2"/>
  <c r="C711" i="2" s="1" a="1"/>
  <c r="AI711" i="2"/>
  <c r="B712" i="2"/>
  <c r="C712" i="2" s="1" a="1"/>
  <c r="AI712" i="2"/>
  <c r="B713" i="2"/>
  <c r="C713" i="2" s="1" a="1"/>
  <c r="AI713" i="2"/>
  <c r="B714" i="2"/>
  <c r="C714" i="2" s="1" a="1"/>
  <c r="AI714" i="2"/>
  <c r="B715" i="2"/>
  <c r="C715" i="2" s="1" a="1"/>
  <c r="AI715" i="2"/>
  <c r="B716" i="2"/>
  <c r="C716" i="2" s="1" a="1"/>
  <c r="AI716" i="2"/>
  <c r="B717" i="2"/>
  <c r="C717" i="2" s="1" a="1"/>
  <c r="AI717" i="2"/>
  <c r="B718" i="2"/>
  <c r="C718" i="2" s="1" a="1"/>
  <c r="AI718" i="2"/>
  <c r="B719" i="2"/>
  <c r="C719" i="2" s="1" a="1"/>
  <c r="AI719" i="2"/>
  <c r="B720" i="2"/>
  <c r="C720" i="2" s="1" a="1"/>
  <c r="AI720" i="2"/>
  <c r="B721" i="2"/>
  <c r="C721" i="2" s="1" a="1"/>
  <c r="AI721" i="2"/>
  <c r="B722" i="2"/>
  <c r="C722" i="2" s="1" a="1"/>
  <c r="AI722" i="2"/>
  <c r="B723" i="2"/>
  <c r="C723" i="2" s="1" a="1"/>
  <c r="AI723" i="2"/>
  <c r="B724" i="2"/>
  <c r="C724" i="2" s="1" a="1"/>
  <c r="AI724" i="2"/>
  <c r="B725" i="2"/>
  <c r="C725" i="2" s="1" a="1"/>
  <c r="AI725" i="2"/>
  <c r="B726" i="2"/>
  <c r="C726" i="2" s="1" a="1"/>
  <c r="AI726" i="2"/>
  <c r="B727" i="2"/>
  <c r="C727" i="2" s="1" a="1"/>
  <c r="AI727" i="2"/>
  <c r="B728" i="2"/>
  <c r="C728" i="2" s="1" a="1"/>
  <c r="AI728" i="2"/>
  <c r="B729" i="2"/>
  <c r="C729" i="2" s="1" a="1"/>
  <c r="AI729" i="2"/>
  <c r="B730" i="2"/>
  <c r="C730" i="2" s="1" a="1"/>
  <c r="AI730" i="2"/>
  <c r="B731" i="2"/>
  <c r="C731" i="2" s="1" a="1"/>
  <c r="AI731" i="2"/>
  <c r="B732" i="2"/>
  <c r="C732" i="2" s="1" a="1"/>
  <c r="AI732" i="2"/>
  <c r="B733" i="2"/>
  <c r="C733" i="2" s="1" a="1"/>
  <c r="AI733" i="2"/>
  <c r="B734" i="2"/>
  <c r="C734" i="2" s="1" a="1"/>
  <c r="AI734" i="2"/>
  <c r="B735" i="2"/>
  <c r="C735" i="2" s="1" a="1"/>
  <c r="AI735" i="2"/>
  <c r="B736" i="2"/>
  <c r="C736" i="2" s="1" a="1"/>
  <c r="AI736" i="2"/>
  <c r="B737" i="2"/>
  <c r="C737" i="2" s="1" a="1"/>
  <c r="AI737" i="2"/>
  <c r="B738" i="2"/>
  <c r="C738" i="2" s="1" a="1"/>
  <c r="AI738" i="2"/>
  <c r="B739" i="2"/>
  <c r="C739" i="2" s="1" a="1"/>
  <c r="AI739" i="2"/>
  <c r="B740" i="2"/>
  <c r="C740" i="2" s="1" a="1"/>
  <c r="AI740" i="2"/>
  <c r="B741" i="2"/>
  <c r="C741" i="2" s="1" a="1"/>
  <c r="AI741" i="2"/>
  <c r="B742" i="2"/>
  <c r="C742" i="2" s="1" a="1"/>
  <c r="AI742" i="2"/>
  <c r="B743" i="2"/>
  <c r="C743" i="2" s="1" a="1"/>
  <c r="AI743" i="2"/>
  <c r="B744" i="2"/>
  <c r="C744" i="2" s="1" a="1"/>
  <c r="AI744" i="2"/>
  <c r="B745" i="2"/>
  <c r="C745" i="2" s="1" a="1"/>
  <c r="AI745" i="2"/>
  <c r="B746" i="2"/>
  <c r="C746" i="2" s="1" a="1"/>
  <c r="AI746" i="2"/>
  <c r="B747" i="2"/>
  <c r="C747" i="2" s="1" a="1"/>
  <c r="AI747" i="2"/>
  <c r="B748" i="2"/>
  <c r="C748" i="2" s="1" a="1"/>
  <c r="AI748" i="2"/>
  <c r="B749" i="2"/>
  <c r="C749" i="2" s="1" a="1"/>
  <c r="AI749" i="2"/>
  <c r="B750" i="2"/>
  <c r="C750" i="2" s="1" a="1"/>
  <c r="AI750" i="2"/>
  <c r="B751" i="2"/>
  <c r="C751" i="2" s="1" a="1"/>
  <c r="AI751" i="2"/>
  <c r="B752" i="2"/>
  <c r="C752" i="2" s="1" a="1"/>
  <c r="AI752" i="2"/>
  <c r="B753" i="2"/>
  <c r="C753" i="2" s="1" a="1"/>
  <c r="AI753" i="2"/>
  <c r="B754" i="2"/>
  <c r="C754" i="2" s="1" a="1"/>
  <c r="AI754" i="2"/>
  <c r="B755" i="2"/>
  <c r="C755" i="2" s="1" a="1"/>
  <c r="AI755" i="2"/>
  <c r="B756" i="2"/>
  <c r="C756" i="2" s="1" a="1"/>
  <c r="AI756" i="2"/>
  <c r="B757" i="2"/>
  <c r="C757" i="2" s="1" a="1"/>
  <c r="AI757" i="2"/>
  <c r="B758" i="2"/>
  <c r="C758" i="2" s="1" a="1"/>
  <c r="AI758" i="2"/>
  <c r="B759" i="2"/>
  <c r="C759" i="2" s="1" a="1"/>
  <c r="AI759" i="2"/>
  <c r="B760" i="2"/>
  <c r="C760" i="2" s="1" a="1"/>
  <c r="AI760" i="2"/>
  <c r="B761" i="2"/>
  <c r="C761" i="2" s="1" a="1"/>
  <c r="AI761" i="2"/>
  <c r="B762" i="2"/>
  <c r="C762" i="2" s="1" a="1"/>
  <c r="AI762" i="2"/>
  <c r="B763" i="2"/>
  <c r="C763" i="2" s="1" a="1"/>
  <c r="AI763" i="2"/>
  <c r="B764" i="2"/>
  <c r="C764" i="2" s="1" a="1"/>
  <c r="AI764" i="2"/>
  <c r="B765" i="2"/>
  <c r="C765" i="2" s="1" a="1"/>
  <c r="AI765" i="2"/>
  <c r="B766" i="2"/>
  <c r="C766" i="2" s="1" a="1"/>
  <c r="AI766" i="2"/>
  <c r="B767" i="2"/>
  <c r="C767" i="2" s="1" a="1"/>
  <c r="AI767" i="2"/>
  <c r="B768" i="2"/>
  <c r="C768" i="2" s="1" a="1"/>
  <c r="AI768" i="2"/>
  <c r="B769" i="2"/>
  <c r="C769" i="2" s="1" a="1"/>
  <c r="AI769" i="2"/>
  <c r="B770" i="2"/>
  <c r="C770" i="2" s="1" a="1"/>
  <c r="AI770" i="2"/>
  <c r="B771" i="2"/>
  <c r="C771" i="2" s="1" a="1"/>
  <c r="AI771" i="2"/>
  <c r="B772" i="2"/>
  <c r="C772" i="2" s="1" a="1"/>
  <c r="AI772" i="2"/>
  <c r="B773" i="2"/>
  <c r="C773" i="2" s="1" a="1"/>
  <c r="AI773" i="2"/>
  <c r="B774" i="2"/>
  <c r="C774" i="2" s="1" a="1"/>
  <c r="AI774" i="2"/>
  <c r="B775" i="2"/>
  <c r="C775" i="2" s="1" a="1"/>
  <c r="AI775" i="2"/>
  <c r="B776" i="2"/>
  <c r="C776" i="2" s="1" a="1"/>
  <c r="AI776" i="2"/>
  <c r="B777" i="2"/>
  <c r="C777" i="2" s="1" a="1"/>
  <c r="AI777" i="2"/>
  <c r="B778" i="2"/>
  <c r="C778" i="2" s="1" a="1"/>
  <c r="AI778" i="2"/>
  <c r="B779" i="2"/>
  <c r="C779" i="2" s="1" a="1"/>
  <c r="AI779" i="2"/>
  <c r="B780" i="2"/>
  <c r="C780" i="2" s="1" a="1"/>
  <c r="AI780" i="2"/>
  <c r="B781" i="2"/>
  <c r="C781" i="2" s="1" a="1"/>
  <c r="AI781" i="2"/>
  <c r="B782" i="2"/>
  <c r="C782" i="2" s="1" a="1"/>
  <c r="AI782" i="2"/>
  <c r="B783" i="2"/>
  <c r="C783" i="2" s="1" a="1"/>
  <c r="AI783" i="2"/>
  <c r="B784" i="2"/>
  <c r="C784" i="2" s="1" a="1"/>
  <c r="AI784" i="2"/>
  <c r="B785" i="2"/>
  <c r="C785" i="2" s="1" a="1"/>
  <c r="AI785" i="2"/>
  <c r="B786" i="2"/>
  <c r="C786" i="2" s="1" a="1"/>
  <c r="AI786" i="2"/>
  <c r="B787" i="2"/>
  <c r="C787" i="2" s="1" a="1"/>
  <c r="AI787" i="2"/>
  <c r="B788" i="2"/>
  <c r="C788" i="2" s="1" a="1"/>
  <c r="AI788" i="2"/>
  <c r="B789" i="2"/>
  <c r="C789" i="2" s="1" a="1"/>
  <c r="AI789" i="2"/>
  <c r="B790" i="2"/>
  <c r="C790" i="2" s="1" a="1"/>
  <c r="AI790" i="2"/>
  <c r="B791" i="2"/>
  <c r="C791" i="2" s="1" a="1"/>
  <c r="AI791" i="2"/>
  <c r="B792" i="2"/>
  <c r="C792" i="2" s="1" a="1"/>
  <c r="AI792" i="2"/>
  <c r="B793" i="2"/>
  <c r="C793" i="2" s="1" a="1"/>
  <c r="AI793" i="2"/>
  <c r="B794" i="2"/>
  <c r="C794" i="2" s="1" a="1"/>
  <c r="AI794" i="2"/>
  <c r="B795" i="2"/>
  <c r="C795" i="2" s="1" a="1"/>
  <c r="AI795" i="2"/>
  <c r="B796" i="2"/>
  <c r="C796" i="2" s="1" a="1"/>
  <c r="AI796" i="2"/>
  <c r="B797" i="2"/>
  <c r="C797" i="2" s="1" a="1"/>
  <c r="AI797" i="2"/>
  <c r="B798" i="2"/>
  <c r="C798" i="2" s="1" a="1"/>
  <c r="AI798" i="2"/>
  <c r="B799" i="2"/>
  <c r="C799" i="2" s="1" a="1"/>
  <c r="AI799" i="2"/>
  <c r="B800" i="2"/>
  <c r="C800" i="2" s="1" a="1"/>
  <c r="AI800" i="2"/>
  <c r="B801" i="2"/>
  <c r="C801" i="2" s="1" a="1"/>
  <c r="AI801" i="2"/>
  <c r="B802" i="2"/>
  <c r="C802" i="2" s="1" a="1"/>
  <c r="AI802" i="2"/>
  <c r="B803" i="2"/>
  <c r="C803" i="2" s="1" a="1"/>
  <c r="AI803" i="2"/>
  <c r="B804" i="2"/>
  <c r="C804" i="2" s="1" a="1"/>
  <c r="AI804" i="2"/>
  <c r="B805" i="2"/>
  <c r="C805" i="2" s="1" a="1"/>
  <c r="AI805" i="2"/>
  <c r="B806" i="2"/>
  <c r="C806" i="2" s="1" a="1"/>
  <c r="AI806" i="2"/>
  <c r="B807" i="2"/>
  <c r="C807" i="2" s="1" a="1"/>
  <c r="AI807" i="2"/>
  <c r="B808" i="2"/>
  <c r="C808" i="2" s="1" a="1"/>
  <c r="AI808" i="2"/>
  <c r="B809" i="2"/>
  <c r="C809" i="2" s="1" a="1"/>
  <c r="AI809" i="2"/>
  <c r="B810" i="2"/>
  <c r="C810" i="2" s="1" a="1"/>
  <c r="AI810" i="2"/>
  <c r="B811" i="2"/>
  <c r="C811" i="2" s="1" a="1"/>
  <c r="AI811" i="2"/>
  <c r="B812" i="2"/>
  <c r="C812" i="2" s="1" a="1"/>
  <c r="AI812" i="2"/>
  <c r="B813" i="2"/>
  <c r="C813" i="2" s="1" a="1"/>
  <c r="AI813" i="2"/>
  <c r="B814" i="2"/>
  <c r="C814" i="2" s="1" a="1"/>
  <c r="AI814" i="2"/>
  <c r="B815" i="2"/>
  <c r="C815" i="2" s="1" a="1"/>
  <c r="AI815" i="2"/>
  <c r="B816" i="2"/>
  <c r="C816" i="2" s="1" a="1"/>
  <c r="AI816" i="2"/>
  <c r="B817" i="2"/>
  <c r="C817" i="2" s="1" a="1"/>
  <c r="AI817" i="2"/>
  <c r="B818" i="2"/>
  <c r="C818" i="2" s="1" a="1"/>
  <c r="AI818" i="2"/>
  <c r="B819" i="2"/>
  <c r="C819" i="2" s="1" a="1"/>
  <c r="AI819" i="2"/>
  <c r="B820" i="2"/>
  <c r="C820" i="2" s="1" a="1"/>
  <c r="AI820" i="2"/>
  <c r="B821" i="2"/>
  <c r="C821" i="2" s="1" a="1"/>
  <c r="AI821" i="2"/>
  <c r="B822" i="2"/>
  <c r="C822" i="2" s="1" a="1"/>
  <c r="AI822" i="2"/>
  <c r="B823" i="2"/>
  <c r="C823" i="2" s="1" a="1"/>
  <c r="AI823" i="2"/>
  <c r="B824" i="2"/>
  <c r="C824" i="2" s="1" a="1"/>
  <c r="AI824" i="2"/>
  <c r="B825" i="2"/>
  <c r="C825" i="2" s="1" a="1"/>
  <c r="AI825" i="2"/>
  <c r="B826" i="2"/>
  <c r="C826" i="2" s="1" a="1"/>
  <c r="AI826" i="2"/>
  <c r="B827" i="2"/>
  <c r="C827" i="2" s="1" a="1"/>
  <c r="AI827" i="2"/>
  <c r="B828" i="2"/>
  <c r="C828" i="2" s="1" a="1"/>
  <c r="AI828" i="2"/>
  <c r="B829" i="2"/>
  <c r="C829" i="2" s="1" a="1"/>
  <c r="AI829" i="2"/>
  <c r="B830" i="2"/>
  <c r="C830" i="2" s="1" a="1"/>
  <c r="AI830" i="2"/>
  <c r="B831" i="2"/>
  <c r="C831" i="2" s="1" a="1"/>
  <c r="AI831" i="2"/>
  <c r="B832" i="2"/>
  <c r="C832" i="2" s="1" a="1"/>
  <c r="AI832" i="2"/>
  <c r="B833" i="2"/>
  <c r="C833" i="2" s="1" a="1"/>
  <c r="AI833" i="2"/>
  <c r="B834" i="2"/>
  <c r="C834" i="2" s="1" a="1"/>
  <c r="AI834" i="2"/>
  <c r="B835" i="2"/>
  <c r="C835" i="2" s="1" a="1"/>
  <c r="AI835" i="2"/>
  <c r="B836" i="2"/>
  <c r="C836" i="2" s="1" a="1"/>
  <c r="AI836" i="2"/>
  <c r="B837" i="2"/>
  <c r="C837" i="2" s="1" a="1"/>
  <c r="AI837" i="2"/>
  <c r="B838" i="2"/>
  <c r="C838" i="2" s="1" a="1"/>
  <c r="AI838" i="2"/>
  <c r="B839" i="2"/>
  <c r="C839" i="2" s="1" a="1"/>
  <c r="AI839" i="2"/>
  <c r="B840" i="2"/>
  <c r="C840" i="2" s="1" a="1"/>
  <c r="AI840" i="2"/>
  <c r="B841" i="2"/>
  <c r="C841" i="2" s="1" a="1"/>
  <c r="AI841" i="2"/>
  <c r="B842" i="2"/>
  <c r="C842" i="2" s="1" a="1"/>
  <c r="AI842" i="2"/>
  <c r="B843" i="2"/>
  <c r="C843" i="2" s="1" a="1"/>
  <c r="AI843" i="2"/>
  <c r="B844" i="2"/>
  <c r="C844" i="2" s="1" a="1"/>
  <c r="AI844" i="2"/>
  <c r="B845" i="2"/>
  <c r="C845" i="2" s="1" a="1"/>
  <c r="AI845" i="2"/>
  <c r="B846" i="2"/>
  <c r="C846" i="2" s="1" a="1"/>
  <c r="AI846" i="2"/>
  <c r="B847" i="2"/>
  <c r="C847" i="2" s="1" a="1"/>
  <c r="AI847" i="2"/>
  <c r="B848" i="2"/>
  <c r="C848" i="2" s="1" a="1"/>
  <c r="AI848" i="2"/>
  <c r="B849" i="2"/>
  <c r="C849" i="2" s="1" a="1"/>
  <c r="AI849" i="2"/>
  <c r="B850" i="2"/>
  <c r="C850" i="2" s="1" a="1"/>
  <c r="AI850" i="2"/>
  <c r="B851" i="2"/>
  <c r="C851" i="2" s="1" a="1"/>
  <c r="AI851" i="2"/>
  <c r="B852" i="2"/>
  <c r="C852" i="2" s="1" a="1"/>
  <c r="AI852" i="2"/>
  <c r="B853" i="2"/>
  <c r="C853" i="2" s="1" a="1"/>
  <c r="AI853" i="2"/>
  <c r="B854" i="2"/>
  <c r="C854" i="2" s="1" a="1"/>
  <c r="AI854" i="2"/>
  <c r="B855" i="2"/>
  <c r="C855" i="2" s="1" a="1"/>
  <c r="AI855" i="2"/>
  <c r="B856" i="2"/>
  <c r="C856" i="2" s="1" a="1"/>
  <c r="AI856" i="2"/>
  <c r="B857" i="2"/>
  <c r="C857" i="2" s="1" a="1"/>
  <c r="AI857" i="2"/>
  <c r="B858" i="2"/>
  <c r="C858" i="2" s="1" a="1"/>
  <c r="AI858" i="2"/>
  <c r="B859" i="2"/>
  <c r="C859" i="2" s="1" a="1"/>
  <c r="AI859" i="2"/>
  <c r="B860" i="2"/>
  <c r="C860" i="2" s="1" a="1"/>
  <c r="AI860" i="2"/>
  <c r="B861" i="2"/>
  <c r="C861" i="2" s="1" a="1"/>
  <c r="AI861" i="2"/>
  <c r="B862" i="2"/>
  <c r="C862" i="2" s="1" a="1"/>
  <c r="AI862" i="2"/>
  <c r="B863" i="2"/>
  <c r="C863" i="2" s="1" a="1"/>
  <c r="AI863" i="2"/>
  <c r="B864" i="2"/>
  <c r="C864" i="2" s="1" a="1"/>
  <c r="AI864" i="2"/>
  <c r="B865" i="2"/>
  <c r="C865" i="2" s="1" a="1"/>
  <c r="AI865" i="2"/>
  <c r="B866" i="2"/>
  <c r="C866" i="2" s="1" a="1"/>
  <c r="AI866" i="2"/>
  <c r="B867" i="2"/>
  <c r="C867" i="2" s="1" a="1"/>
  <c r="AI867" i="2"/>
  <c r="B868" i="2"/>
  <c r="C868" i="2" s="1" a="1"/>
  <c r="AI868" i="2"/>
  <c r="B869" i="2"/>
  <c r="C869" i="2" s="1" a="1"/>
  <c r="AI869" i="2"/>
  <c r="B870" i="2"/>
  <c r="C870" i="2" s="1" a="1"/>
  <c r="AI870" i="2"/>
  <c r="B871" i="2"/>
  <c r="C871" i="2" s="1" a="1"/>
  <c r="AI871" i="2"/>
  <c r="B872" i="2"/>
  <c r="C872" i="2" s="1" a="1"/>
  <c r="AI872" i="2"/>
  <c r="B873" i="2"/>
  <c r="C873" i="2" s="1" a="1"/>
  <c r="AI873" i="2"/>
  <c r="B874" i="2"/>
  <c r="C874" i="2" s="1" a="1"/>
  <c r="AI874" i="2"/>
  <c r="B875" i="2"/>
  <c r="C875" i="2" s="1" a="1"/>
  <c r="AI875" i="2"/>
  <c r="B876" i="2"/>
  <c r="C876" i="2" s="1" a="1"/>
  <c r="AI876" i="2"/>
  <c r="B877" i="2"/>
  <c r="C877" i="2" s="1" a="1"/>
  <c r="AI877" i="2"/>
  <c r="B878" i="2"/>
  <c r="C878" i="2" s="1" a="1"/>
  <c r="AI878" i="2"/>
  <c r="B879" i="2"/>
  <c r="C879" i="2" s="1" a="1"/>
  <c r="AI879" i="2"/>
  <c r="B880" i="2"/>
  <c r="C880" i="2" s="1" a="1"/>
  <c r="AI880" i="2"/>
  <c r="B881" i="2"/>
  <c r="C881" i="2" s="1" a="1"/>
  <c r="AI881" i="2"/>
  <c r="B882" i="2"/>
  <c r="C882" i="2" s="1" a="1"/>
  <c r="AI882" i="2"/>
  <c r="B883" i="2"/>
  <c r="C883" i="2" s="1" a="1"/>
  <c r="AI883" i="2"/>
  <c r="B884" i="2"/>
  <c r="C884" i="2" s="1" a="1"/>
  <c r="AI884" i="2"/>
  <c r="B885" i="2"/>
  <c r="C885" i="2" s="1" a="1"/>
  <c r="AI885" i="2"/>
  <c r="B886" i="2"/>
  <c r="C886" i="2" s="1" a="1"/>
  <c r="AI886" i="2"/>
  <c r="B887" i="2"/>
  <c r="C887" i="2" s="1" a="1"/>
  <c r="AI887" i="2"/>
  <c r="B888" i="2"/>
  <c r="C888" i="2" s="1" a="1"/>
  <c r="AI888" i="2"/>
  <c r="B889" i="2"/>
  <c r="C889" i="2" s="1" a="1"/>
  <c r="AI889" i="2"/>
  <c r="B890" i="2"/>
  <c r="C890" i="2" s="1" a="1"/>
  <c r="AI890" i="2"/>
  <c r="B891" i="2"/>
  <c r="C891" i="2" s="1" a="1"/>
  <c r="AI891" i="2"/>
  <c r="B892" i="2"/>
  <c r="C892" i="2" s="1" a="1"/>
  <c r="AI892" i="2"/>
  <c r="B893" i="2"/>
  <c r="C893" i="2" s="1" a="1"/>
  <c r="AI893" i="2"/>
  <c r="B894" i="2"/>
  <c r="C894" i="2" s="1" a="1"/>
  <c r="AI894" i="2"/>
  <c r="B895" i="2"/>
  <c r="C895" i="2" s="1" a="1"/>
  <c r="AI895" i="2"/>
  <c r="B896" i="2"/>
  <c r="C896" i="2" s="1" a="1"/>
  <c r="AI896" i="2"/>
  <c r="B897" i="2"/>
  <c r="C897" i="2" s="1" a="1"/>
  <c r="AI897" i="2"/>
  <c r="B898" i="2"/>
  <c r="C898" i="2" s="1" a="1"/>
  <c r="AI898" i="2"/>
  <c r="B899" i="2"/>
  <c r="C899" i="2" s="1" a="1"/>
  <c r="AI899" i="2"/>
  <c r="B900" i="2"/>
  <c r="C900" i="2" s="1" a="1"/>
  <c r="AI900" i="2"/>
  <c r="B901" i="2"/>
  <c r="C901" i="2" s="1" a="1"/>
  <c r="AI901" i="2"/>
  <c r="B902" i="2"/>
  <c r="C902" i="2" s="1" a="1"/>
  <c r="AI902" i="2"/>
  <c r="B903" i="2"/>
  <c r="C903" i="2" s="1" a="1"/>
  <c r="AI903" i="2"/>
  <c r="B904" i="2"/>
  <c r="C904" i="2" s="1" a="1"/>
  <c r="AI904" i="2"/>
  <c r="B905" i="2"/>
  <c r="C905" i="2" s="1" a="1"/>
  <c r="AI905" i="2"/>
  <c r="B906" i="2"/>
  <c r="C906" i="2" s="1" a="1"/>
  <c r="AI906" i="2"/>
  <c r="B907" i="2"/>
  <c r="C907" i="2" s="1" a="1"/>
  <c r="AI907" i="2"/>
  <c r="B908" i="2"/>
  <c r="C908" i="2" s="1" a="1"/>
  <c r="AI908" i="2"/>
  <c r="B909" i="2"/>
  <c r="C909" i="2" s="1" a="1"/>
  <c r="AI909" i="2"/>
  <c r="B910" i="2"/>
  <c r="C910" i="2" s="1" a="1"/>
  <c r="AI910" i="2"/>
  <c r="B911" i="2"/>
  <c r="C911" i="2" s="1" a="1"/>
  <c r="AI911" i="2"/>
  <c r="B912" i="2"/>
  <c r="C912" i="2" s="1" a="1"/>
  <c r="AI912" i="2"/>
  <c r="B913" i="2"/>
  <c r="C913" i="2" s="1" a="1"/>
  <c r="AI913" i="2"/>
  <c r="B914" i="2"/>
  <c r="C914" i="2" s="1" a="1"/>
  <c r="AI914" i="2"/>
  <c r="B915" i="2"/>
  <c r="C915" i="2" s="1" a="1"/>
  <c r="AI915" i="2"/>
  <c r="B916" i="2"/>
  <c r="C916" i="2" s="1" a="1"/>
  <c r="AI916" i="2"/>
  <c r="B917" i="2"/>
  <c r="C917" i="2" s="1" a="1"/>
  <c r="AI917" i="2"/>
  <c r="B918" i="2"/>
  <c r="C918" i="2" s="1" a="1"/>
  <c r="AI918" i="2"/>
  <c r="B919" i="2"/>
  <c r="C919" i="2" s="1" a="1"/>
  <c r="AI919" i="2"/>
  <c r="B920" i="2"/>
  <c r="C920" i="2" s="1" a="1"/>
  <c r="AI920" i="2"/>
  <c r="B921" i="2"/>
  <c r="C921" i="2" s="1" a="1"/>
  <c r="AI921" i="2"/>
  <c r="B922" i="2"/>
  <c r="C922" i="2" s="1" a="1"/>
  <c r="AI922" i="2"/>
  <c r="B923" i="2"/>
  <c r="C923" i="2" s="1" a="1"/>
  <c r="AI923" i="2"/>
  <c r="B924" i="2"/>
  <c r="C924" i="2" s="1" a="1"/>
  <c r="AI924" i="2"/>
  <c r="B925" i="2"/>
  <c r="C925" i="2" s="1" a="1"/>
  <c r="AI925" i="2"/>
  <c r="B926" i="2"/>
  <c r="C926" i="2" s="1" a="1"/>
  <c r="AI926" i="2"/>
  <c r="B927" i="2"/>
  <c r="C927" i="2" s="1" a="1"/>
  <c r="AI927" i="2"/>
  <c r="B928" i="2"/>
  <c r="C928" i="2" s="1" a="1"/>
  <c r="AI928" i="2"/>
  <c r="B929" i="2"/>
  <c r="C929" i="2" s="1" a="1"/>
  <c r="AI929" i="2"/>
  <c r="B930" i="2"/>
  <c r="C930" i="2" s="1" a="1"/>
  <c r="AI930" i="2"/>
  <c r="B931" i="2"/>
  <c r="C931" i="2" s="1" a="1"/>
  <c r="AI931" i="2"/>
  <c r="B932" i="2"/>
  <c r="C932" i="2" s="1" a="1"/>
  <c r="AI932" i="2"/>
  <c r="B933" i="2"/>
  <c r="C933" i="2" s="1" a="1"/>
  <c r="AI933" i="2"/>
  <c r="B934" i="2"/>
  <c r="C934" i="2" s="1" a="1"/>
  <c r="AI934" i="2"/>
  <c r="B935" i="2"/>
  <c r="C935" i="2" s="1" a="1"/>
  <c r="AI935" i="2"/>
  <c r="B936" i="2"/>
  <c r="C936" i="2" s="1" a="1"/>
  <c r="AI936" i="2"/>
  <c r="B937" i="2"/>
  <c r="C937" i="2" s="1" a="1"/>
  <c r="AI937" i="2"/>
  <c r="B938" i="2"/>
  <c r="C938" i="2" s="1" a="1"/>
  <c r="AI938" i="2"/>
  <c r="B939" i="2"/>
  <c r="C939" i="2" s="1" a="1"/>
  <c r="AI939" i="2"/>
  <c r="B940" i="2"/>
  <c r="C940" i="2" s="1" a="1"/>
  <c r="AI940" i="2"/>
  <c r="B941" i="2"/>
  <c r="C941" i="2" s="1" a="1"/>
  <c r="AI941" i="2"/>
  <c r="B942" i="2"/>
  <c r="C942" i="2" s="1" a="1"/>
  <c r="AI942" i="2"/>
  <c r="B943" i="2"/>
  <c r="C943" i="2" s="1" a="1"/>
  <c r="AI943" i="2"/>
  <c r="B944" i="2"/>
  <c r="C944" i="2" s="1" a="1"/>
  <c r="AI944" i="2"/>
  <c r="B945" i="2"/>
  <c r="C945" i="2" s="1" a="1"/>
  <c r="AI945" i="2"/>
  <c r="B946" i="2"/>
  <c r="C946" i="2" s="1" a="1"/>
  <c r="AI946" i="2"/>
  <c r="B947" i="2"/>
  <c r="C947" i="2" s="1" a="1"/>
  <c r="AI947" i="2"/>
  <c r="B948" i="2"/>
  <c r="C948" i="2" s="1" a="1"/>
  <c r="AI948" i="2"/>
  <c r="B949" i="2"/>
  <c r="C949" i="2" s="1" a="1"/>
  <c r="AI949" i="2"/>
  <c r="B950" i="2"/>
  <c r="C950" i="2" s="1" a="1"/>
  <c r="AI950" i="2"/>
  <c r="B951" i="2"/>
  <c r="C951" i="2" s="1" a="1"/>
  <c r="AI951" i="2"/>
  <c r="B952" i="2"/>
  <c r="C952" i="2" s="1" a="1"/>
  <c r="AI952" i="2"/>
  <c r="B953" i="2"/>
  <c r="C953" i="2" s="1" a="1"/>
  <c r="AI953" i="2"/>
  <c r="B954" i="2"/>
  <c r="C954" i="2" s="1" a="1"/>
  <c r="AI954" i="2"/>
  <c r="B955" i="2"/>
  <c r="C955" i="2" s="1" a="1"/>
  <c r="AI955" i="2"/>
  <c r="B956" i="2"/>
  <c r="C956" i="2" s="1" a="1"/>
  <c r="AI956" i="2"/>
  <c r="B957" i="2"/>
  <c r="C957" i="2" s="1" a="1"/>
  <c r="AI957" i="2"/>
  <c r="B958" i="2"/>
  <c r="C958" i="2" s="1" a="1"/>
  <c r="AI958" i="2"/>
  <c r="B959" i="2"/>
  <c r="C959" i="2" s="1" a="1"/>
  <c r="AI959" i="2"/>
  <c r="B960" i="2"/>
  <c r="C960" i="2" s="1" a="1"/>
  <c r="AI960" i="2"/>
  <c r="B961" i="2"/>
  <c r="C961" i="2" s="1" a="1"/>
  <c r="AI961" i="2"/>
  <c r="B962" i="2"/>
  <c r="C962" i="2" s="1" a="1"/>
  <c r="AI962" i="2"/>
  <c r="B963" i="2"/>
  <c r="C963" i="2" s="1" a="1"/>
  <c r="AI963" i="2"/>
  <c r="B964" i="2"/>
  <c r="C964" i="2" s="1" a="1"/>
  <c r="AI964" i="2"/>
  <c r="B965" i="2"/>
  <c r="C965" i="2" s="1" a="1"/>
  <c r="AI965" i="2"/>
  <c r="B966" i="2"/>
  <c r="C966" i="2" s="1" a="1"/>
  <c r="AI966" i="2"/>
  <c r="B967" i="2"/>
  <c r="C967" i="2" s="1" a="1"/>
  <c r="AI967" i="2"/>
  <c r="B968" i="2"/>
  <c r="C968" i="2" s="1" a="1"/>
  <c r="AI968" i="2"/>
  <c r="B969" i="2"/>
  <c r="C969" i="2" s="1" a="1"/>
  <c r="AI969" i="2"/>
  <c r="B970" i="2"/>
  <c r="C970" i="2" s="1" a="1"/>
  <c r="AI970" i="2"/>
  <c r="B971" i="2"/>
  <c r="C971" i="2" s="1" a="1"/>
  <c r="AI971" i="2"/>
  <c r="B972" i="2"/>
  <c r="C972" i="2" s="1" a="1"/>
  <c r="AI972" i="2"/>
  <c r="B973" i="2"/>
  <c r="C973" i="2" s="1" a="1"/>
  <c r="AI973" i="2"/>
  <c r="B974" i="2"/>
  <c r="C974" i="2" s="1" a="1"/>
  <c r="AI974" i="2"/>
  <c r="B975" i="2"/>
  <c r="C975" i="2" s="1" a="1"/>
  <c r="AI975" i="2"/>
  <c r="B976" i="2"/>
  <c r="C976" i="2" s="1" a="1"/>
  <c r="AI976" i="2"/>
  <c r="B977" i="2"/>
  <c r="C977" i="2" s="1" a="1"/>
  <c r="AI977" i="2"/>
  <c r="B978" i="2"/>
  <c r="C978" i="2" s="1" a="1"/>
  <c r="AI978" i="2"/>
  <c r="B979" i="2"/>
  <c r="C979" i="2" s="1" a="1"/>
  <c r="AI979" i="2"/>
  <c r="B980" i="2"/>
  <c r="C980" i="2" s="1" a="1"/>
  <c r="AI980" i="2"/>
  <c r="B981" i="2"/>
  <c r="C981" i="2" s="1" a="1"/>
  <c r="AI981" i="2"/>
  <c r="B982" i="2"/>
  <c r="C982" i="2" s="1" a="1"/>
  <c r="AI982" i="2"/>
  <c r="B983" i="2"/>
  <c r="C983" i="2" s="1" a="1"/>
  <c r="AI983" i="2"/>
  <c r="B984" i="2"/>
  <c r="C984" i="2" s="1" a="1"/>
  <c r="AI984" i="2"/>
  <c r="B985" i="2"/>
  <c r="C985" i="2" s="1" a="1"/>
  <c r="AI985" i="2"/>
  <c r="B986" i="2"/>
  <c r="C986" i="2" s="1" a="1"/>
  <c r="AI986" i="2"/>
  <c r="B987" i="2"/>
  <c r="C987" i="2" s="1" a="1"/>
  <c r="AI987" i="2"/>
  <c r="B988" i="2"/>
  <c r="C988" i="2" s="1" a="1"/>
  <c r="AI988" i="2"/>
  <c r="B989" i="2"/>
  <c r="C989" i="2" s="1" a="1"/>
  <c r="AI989" i="2"/>
  <c r="B990" i="2"/>
  <c r="C990" i="2" s="1" a="1"/>
  <c r="AI990" i="2"/>
  <c r="B991" i="2"/>
  <c r="C991" i="2" s="1" a="1"/>
  <c r="AI991" i="2"/>
  <c r="B992" i="2"/>
  <c r="C992" i="2" s="1" a="1"/>
  <c r="AI992" i="2"/>
  <c r="B993" i="2"/>
  <c r="C993" i="2" s="1" a="1"/>
  <c r="AI993" i="2"/>
  <c r="B994" i="2"/>
  <c r="C994" i="2" s="1" a="1"/>
  <c r="AI994" i="2"/>
  <c r="B995" i="2"/>
  <c r="C995" i="2" s="1" a="1"/>
  <c r="AI995" i="2"/>
  <c r="B996" i="2"/>
  <c r="C996" i="2" s="1" a="1"/>
  <c r="AI996" i="2"/>
  <c r="B997" i="2"/>
  <c r="C997" i="2" s="1" a="1"/>
  <c r="AI997" i="2"/>
  <c r="B998" i="2"/>
  <c r="C998" i="2" s="1" a="1"/>
  <c r="AI998" i="2"/>
  <c r="B999" i="2"/>
  <c r="C999" i="2" s="1" a="1"/>
  <c r="AI999" i="2"/>
  <c r="B1000" i="2"/>
  <c r="C1000" i="2" s="1" a="1"/>
  <c r="AI1000" i="2"/>
  <c r="B1001" i="2"/>
  <c r="C1001" i="2" s="1" a="1"/>
  <c r="AI1001" i="2"/>
  <c r="AI6" i="2"/>
  <c r="B6" i="2"/>
  <c r="C6" i="2" s="1" a="1"/>
  <c r="AI5" i="2"/>
  <c r="B5" i="2"/>
  <c r="C5" i="2" s="1" a="1"/>
  <c r="AI4" i="2"/>
  <c r="B4" i="2"/>
  <c r="C4" i="2" s="1" a="1"/>
  <c r="AI3" i="2"/>
  <c r="B3" i="2"/>
  <c r="C3" i="2" s="1" a="1"/>
  <c r="AI2" i="2"/>
  <c r="B2" i="2"/>
  <c r="C2" i="2" s="1" a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2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C13" i="1" a="1"/>
  <c r="C13" i="1" s="1"/>
  <c r="M13" i="1" s="1" a="1"/>
  <c r="M13" i="1" s="1"/>
  <c r="R13" i="1" s="1" a="1"/>
  <c r="R13" i="1" s="1"/>
  <c r="C32" i="1" a="1"/>
  <c r="C32" i="1" s="1"/>
  <c r="M32" i="1" s="1" a="1"/>
  <c r="M32" i="1" s="1"/>
  <c r="R32" i="1" s="1" a="1"/>
  <c r="R32" i="1" s="1"/>
  <c r="C100" i="1" a="1"/>
  <c r="C100" i="1" s="1"/>
  <c r="C130" i="1" a="1"/>
  <c r="C130" i="1" s="1"/>
  <c r="C131" i="1" a="1"/>
  <c r="C131" i="1" s="1"/>
  <c r="C186" i="1" a="1"/>
  <c r="C186" i="1" s="1"/>
  <c r="C187" i="1" a="1"/>
  <c r="C187" i="1" s="1"/>
  <c r="C200" i="1" a="1"/>
  <c r="C200" i="1" s="1"/>
  <c r="C274" i="1" a="1"/>
  <c r="C274" i="1" s="1"/>
  <c r="C301" i="1"/>
  <c r="C315" i="1" a="1"/>
  <c r="C315" i="1" s="1"/>
  <c r="C349" i="1" a="1"/>
  <c r="C349" i="1" s="1"/>
  <c r="C365" i="1" a="1"/>
  <c r="C365" i="1" s="1"/>
  <c r="C381" i="1" a="1"/>
  <c r="C381" i="1" s="1"/>
  <c r="C460" i="1" a="1"/>
  <c r="C460" i="1" s="1"/>
  <c r="C488" i="1" a="1"/>
  <c r="C488" i="1" s="1"/>
  <c r="C554" i="1" a="1"/>
  <c r="C554" i="1" s="1"/>
  <c r="C579" i="1" a="1"/>
  <c r="C579" i="1" s="1"/>
  <c r="M579" i="1" s="1" a="1"/>
  <c r="M579" i="1" s="1"/>
  <c r="R579" i="1" s="1" a="1"/>
  <c r="R579" i="1" s="1"/>
  <c r="C612" i="1" a="1"/>
  <c r="C612" i="1" s="1"/>
  <c r="C621" i="1" a="1"/>
  <c r="C621" i="1" s="1"/>
  <c r="C661" i="1" a="1"/>
  <c r="C661" i="1" s="1"/>
  <c r="C685" i="1" a="1"/>
  <c r="C685" i="1" s="1"/>
  <c r="C693" i="1" a="1"/>
  <c r="C693" i="1" s="1"/>
  <c r="C715" i="1" a="1"/>
  <c r="C715" i="1" s="1"/>
  <c r="C723" i="1" a="1"/>
  <c r="C723" i="1" s="1"/>
  <c r="M723" i="1" s="1" a="1"/>
  <c r="M723" i="1" s="1"/>
  <c r="R723" i="1" s="1" a="1"/>
  <c r="R723" i="1" s="1"/>
  <c r="C800" i="1" a="1"/>
  <c r="C800" i="1" s="1"/>
  <c r="M800" i="1" s="1" a="1"/>
  <c r="M800" i="1" s="1"/>
  <c r="R800" i="1" s="1" a="1"/>
  <c r="R800" i="1" s="1"/>
  <c r="C874" i="1" a="1"/>
  <c r="C874" i="1" s="1"/>
  <c r="M874" i="1" s="1" a="1"/>
  <c r="M874" i="1" s="1"/>
  <c r="R874" i="1" s="1" a="1"/>
  <c r="R874" i="1" s="1"/>
  <c r="C902" i="1" a="1"/>
  <c r="C902" i="1" s="1"/>
  <c r="C928" i="1" a="1"/>
  <c r="C928" i="1" s="1"/>
  <c r="M928" i="1" s="1" a="1"/>
  <c r="M928" i="1" s="1"/>
  <c r="R928" i="1" s="1" a="1"/>
  <c r="R928" i="1" s="1"/>
  <c r="C955" i="1" a="1"/>
  <c r="C955" i="1" s="1"/>
  <c r="M955" i="1" s="1" a="1"/>
  <c r="M955" i="1" s="1"/>
  <c r="R955" i="1" s="1" a="1"/>
  <c r="R955" i="1" s="1"/>
  <c r="C964" i="1" a="1"/>
  <c r="C964" i="1" s="1"/>
  <c r="M964" i="1" s="1" a="1"/>
  <c r="M964" i="1" s="1"/>
  <c r="R964" i="1" s="1" a="1"/>
  <c r="R964" i="1" s="1"/>
  <c r="B7" i="1"/>
  <c r="C7" i="1" s="1" a="1"/>
  <c r="C7" i="1" s="1"/>
  <c r="B8" i="1"/>
  <c r="C8" i="1" s="1" a="1"/>
  <c r="C8" i="1" s="1"/>
  <c r="B9" i="1"/>
  <c r="C9" i="1" s="1" a="1"/>
  <c r="C9" i="1" s="1"/>
  <c r="B10" i="1"/>
  <c r="C10" i="1" s="1" a="1"/>
  <c r="C10" i="1" s="1"/>
  <c r="B11" i="1"/>
  <c r="C11" i="1" s="1" a="1"/>
  <c r="C11" i="1" s="1"/>
  <c r="B12" i="1"/>
  <c r="C12" i="1" s="1" a="1"/>
  <c r="C12" i="1" s="1"/>
  <c r="B13" i="1"/>
  <c r="B14" i="1"/>
  <c r="C14" i="1" s="1" a="1"/>
  <c r="C14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M40" i="1" s="1" a="1"/>
  <c r="M40" i="1" s="1"/>
  <c r="R40" i="1" s="1" a="1"/>
  <c r="R40" i="1" s="1"/>
  <c r="B41" i="1"/>
  <c r="C41" i="1" s="1" a="1"/>
  <c r="C41" i="1" s="1"/>
  <c r="M41" i="1" s="1" a="1"/>
  <c r="M41" i="1" s="1"/>
  <c r="R41" i="1" s="1" a="1"/>
  <c r="R41" i="1" s="1"/>
  <c r="B42" i="1"/>
  <c r="C42" i="1" s="1" a="1"/>
  <c r="C42" i="1" s="1"/>
  <c r="B43" i="1"/>
  <c r="C43" i="1" s="1" a="1"/>
  <c r="C43" i="1" s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B49" i="1"/>
  <c r="C49" i="1" s="1" a="1"/>
  <c r="C49" i="1" s="1"/>
  <c r="B50" i="1"/>
  <c r="C50" i="1" s="1" a="1"/>
  <c r="C50" i="1" s="1"/>
  <c r="B51" i="1"/>
  <c r="C51" i="1" s="1" a="1"/>
  <c r="C51" i="1" s="1"/>
  <c r="B52" i="1"/>
  <c r="C52" i="1" s="1" a="1"/>
  <c r="C52" i="1" s="1"/>
  <c r="B53" i="1"/>
  <c r="C53" i="1" s="1" a="1"/>
  <c r="C53" i="1" s="1"/>
  <c r="B54" i="1"/>
  <c r="C54" i="1" s="1" a="1"/>
  <c r="C54" i="1" s="1"/>
  <c r="B55" i="1"/>
  <c r="C55" i="1" s="1" a="1"/>
  <c r="C55" i="1" s="1"/>
  <c r="B56" i="1"/>
  <c r="C56" i="1" s="1" a="1"/>
  <c r="C56" i="1" s="1"/>
  <c r="B57" i="1"/>
  <c r="C57" i="1" s="1" a="1"/>
  <c r="C57" i="1" s="1"/>
  <c r="B58" i="1"/>
  <c r="C58" i="1" s="1" a="1"/>
  <c r="C58" i="1" s="1"/>
  <c r="B59" i="1"/>
  <c r="C59" i="1" s="1" a="1"/>
  <c r="C59" i="1" s="1"/>
  <c r="B60" i="1"/>
  <c r="C60" i="1" s="1" a="1"/>
  <c r="C60" i="1" s="1"/>
  <c r="B61" i="1"/>
  <c r="C61" i="1" s="1" a="1"/>
  <c r="C61" i="1" s="1"/>
  <c r="B62" i="1"/>
  <c r="C62" i="1" s="1" a="1"/>
  <c r="C62" i="1" s="1"/>
  <c r="B63" i="1"/>
  <c r="C63" i="1" s="1" a="1"/>
  <c r="C63" i="1" s="1"/>
  <c r="B64" i="1"/>
  <c r="C64" i="1" s="1" a="1"/>
  <c r="C64" i="1" s="1"/>
  <c r="B65" i="1"/>
  <c r="C65" i="1" s="1" a="1"/>
  <c r="C65" i="1" s="1"/>
  <c r="B66" i="1"/>
  <c r="C66" i="1" s="1" a="1"/>
  <c r="C66" i="1" s="1"/>
  <c r="B67" i="1"/>
  <c r="C67" i="1" s="1" a="1"/>
  <c r="C67" i="1" s="1"/>
  <c r="B68" i="1"/>
  <c r="C68" i="1" s="1" a="1"/>
  <c r="C68" i="1" s="1"/>
  <c r="M68" i="1" s="1" a="1"/>
  <c r="M68" i="1" s="1"/>
  <c r="R68" i="1" s="1" a="1"/>
  <c r="R68" i="1" s="1"/>
  <c r="B69" i="1"/>
  <c r="C69" i="1" s="1" a="1"/>
  <c r="C69" i="1" s="1"/>
  <c r="M69" i="1" s="1" a="1"/>
  <c r="M69" i="1" s="1"/>
  <c r="R69" i="1" s="1" a="1"/>
  <c r="R69" i="1" s="1"/>
  <c r="B70" i="1"/>
  <c r="C70" i="1" s="1" a="1"/>
  <c r="C70" i="1" s="1"/>
  <c r="B71" i="1"/>
  <c r="C71" i="1" s="1" a="1"/>
  <c r="C71" i="1" s="1"/>
  <c r="B72" i="1"/>
  <c r="C72" i="1" s="1" a="1"/>
  <c r="C72" i="1" s="1"/>
  <c r="B73" i="1"/>
  <c r="C73" i="1" s="1" a="1"/>
  <c r="C73" i="1" s="1"/>
  <c r="B74" i="1"/>
  <c r="C74" i="1" s="1" a="1"/>
  <c r="C74" i="1" s="1"/>
  <c r="B75" i="1"/>
  <c r="C75" i="1" s="1" a="1"/>
  <c r="C75" i="1" s="1"/>
  <c r="B76" i="1"/>
  <c r="C76" i="1" s="1" a="1"/>
  <c r="C76" i="1" s="1"/>
  <c r="B77" i="1"/>
  <c r="C77" i="1" s="1" a="1"/>
  <c r="C77" i="1" s="1"/>
  <c r="B78" i="1"/>
  <c r="C78" i="1" s="1" a="1"/>
  <c r="C78" i="1" s="1"/>
  <c r="B79" i="1"/>
  <c r="C79" i="1" s="1" a="1"/>
  <c r="C79" i="1" s="1"/>
  <c r="B80" i="1"/>
  <c r="C80" i="1" s="1" a="1"/>
  <c r="C80" i="1" s="1"/>
  <c r="B81" i="1"/>
  <c r="C81" i="1" s="1" a="1"/>
  <c r="C81" i="1" s="1"/>
  <c r="B82" i="1"/>
  <c r="C82" i="1" s="1" a="1"/>
  <c r="C82" i="1" s="1"/>
  <c r="B83" i="1"/>
  <c r="C83" i="1" s="1" a="1"/>
  <c r="C83" i="1" s="1"/>
  <c r="B84" i="1"/>
  <c r="C84" i="1" s="1" a="1"/>
  <c r="C84" i="1" s="1"/>
  <c r="B85" i="1"/>
  <c r="C85" i="1" s="1" a="1"/>
  <c r="C85" i="1" s="1"/>
  <c r="B86" i="1"/>
  <c r="C86" i="1" s="1" a="1"/>
  <c r="C86" i="1" s="1"/>
  <c r="B87" i="1"/>
  <c r="C87" i="1" s="1" a="1"/>
  <c r="C87" i="1" s="1"/>
  <c r="B88" i="1"/>
  <c r="C88" i="1" s="1" a="1"/>
  <c r="C88" i="1" s="1"/>
  <c r="B89" i="1"/>
  <c r="C89" i="1" s="1" a="1"/>
  <c r="C89" i="1" s="1"/>
  <c r="B90" i="1"/>
  <c r="C90" i="1" s="1" a="1"/>
  <c r="C90" i="1" s="1"/>
  <c r="B91" i="1"/>
  <c r="C91" i="1" s="1" a="1"/>
  <c r="C91" i="1" s="1"/>
  <c r="B92" i="1"/>
  <c r="C92" i="1" s="1" a="1"/>
  <c r="C92" i="1" s="1"/>
  <c r="B93" i="1"/>
  <c r="C93" i="1" s="1" a="1"/>
  <c r="C93" i="1" s="1"/>
  <c r="B94" i="1"/>
  <c r="C94" i="1" s="1" a="1"/>
  <c r="C94" i="1" s="1"/>
  <c r="B95" i="1"/>
  <c r="C95" i="1" s="1" a="1"/>
  <c r="C95" i="1" s="1"/>
  <c r="B96" i="1"/>
  <c r="C96" i="1" s="1" a="1"/>
  <c r="C96" i="1" s="1"/>
  <c r="B97" i="1"/>
  <c r="C97" i="1" s="1" a="1"/>
  <c r="C97" i="1" s="1"/>
  <c r="B98" i="1"/>
  <c r="C98" i="1" s="1" a="1"/>
  <c r="C98" i="1" s="1"/>
  <c r="B99" i="1"/>
  <c r="C99" i="1" s="1" a="1"/>
  <c r="C99" i="1" s="1"/>
  <c r="B100" i="1"/>
  <c r="B101" i="1"/>
  <c r="C101" i="1" s="1" a="1"/>
  <c r="C101" i="1" s="1"/>
  <c r="B102" i="1"/>
  <c r="C102" i="1" s="1" a="1"/>
  <c r="C102" i="1" s="1"/>
  <c r="B103" i="1"/>
  <c r="C103" i="1" s="1" a="1"/>
  <c r="C103" i="1" s="1"/>
  <c r="B104" i="1"/>
  <c r="C104" i="1" s="1" a="1"/>
  <c r="C104" i="1" s="1"/>
  <c r="M104" i="1" s="1" a="1"/>
  <c r="M104" i="1" s="1"/>
  <c r="R104" i="1" s="1" a="1"/>
  <c r="R104" i="1" s="1"/>
  <c r="B105" i="1"/>
  <c r="C105" i="1" s="1" a="1"/>
  <c r="C105" i="1" s="1"/>
  <c r="M105" i="1" s="1" a="1"/>
  <c r="M105" i="1" s="1"/>
  <c r="R105" i="1" s="1" a="1"/>
  <c r="R105" i="1" s="1"/>
  <c r="B106" i="1"/>
  <c r="C106" i="1" s="1" a="1"/>
  <c r="C106" i="1" s="1"/>
  <c r="B107" i="1"/>
  <c r="C107" i="1" s="1" a="1"/>
  <c r="C107" i="1" s="1"/>
  <c r="B108" i="1"/>
  <c r="C108" i="1" s="1" a="1"/>
  <c r="C108" i="1" s="1"/>
  <c r="B109" i="1"/>
  <c r="C109" i="1" s="1" a="1"/>
  <c r="C109" i="1" s="1"/>
  <c r="B110" i="1"/>
  <c r="C110" i="1" s="1" a="1"/>
  <c r="C110" i="1" s="1"/>
  <c r="B111" i="1"/>
  <c r="C111" i="1" s="1" a="1"/>
  <c r="C111" i="1" s="1"/>
  <c r="B112" i="1"/>
  <c r="C112" i="1" s="1" a="1"/>
  <c r="C112" i="1" s="1"/>
  <c r="B113" i="1"/>
  <c r="C113" i="1" s="1" a="1"/>
  <c r="C113" i="1" s="1"/>
  <c r="M113" i="1" s="1" a="1"/>
  <c r="M113" i="1" s="1"/>
  <c r="R113" i="1" s="1" a="1"/>
  <c r="R113" i="1" s="1"/>
  <c r="B114" i="1"/>
  <c r="C114" i="1" s="1" a="1"/>
  <c r="C114" i="1" s="1"/>
  <c r="M114" i="1" s="1" a="1"/>
  <c r="M114" i="1" s="1"/>
  <c r="R114" i="1" s="1" a="1"/>
  <c r="R114" i="1" s="1"/>
  <c r="B115" i="1"/>
  <c r="C115" i="1" s="1" a="1"/>
  <c r="C115" i="1" s="1"/>
  <c r="B116" i="1"/>
  <c r="C116" i="1" s="1" a="1"/>
  <c r="C116" i="1" s="1"/>
  <c r="B117" i="1"/>
  <c r="C117" i="1" s="1" a="1"/>
  <c r="C117" i="1" s="1"/>
  <c r="B118" i="1"/>
  <c r="C118" i="1" s="1" a="1"/>
  <c r="C118" i="1" s="1"/>
  <c r="B119" i="1"/>
  <c r="C119" i="1" s="1" a="1"/>
  <c r="C119" i="1" s="1"/>
  <c r="B120" i="1"/>
  <c r="C120" i="1" s="1" a="1"/>
  <c r="C120" i="1" s="1"/>
  <c r="B121" i="1"/>
  <c r="C121" i="1" s="1" a="1"/>
  <c r="C121" i="1" s="1"/>
  <c r="B122" i="1"/>
  <c r="C122" i="1" s="1" a="1"/>
  <c r="C122" i="1" s="1"/>
  <c r="B123" i="1"/>
  <c r="C123" i="1" s="1" a="1"/>
  <c r="C123" i="1" s="1"/>
  <c r="B124" i="1"/>
  <c r="C124" i="1" s="1" a="1"/>
  <c r="C124" i="1" s="1"/>
  <c r="B125" i="1"/>
  <c r="C125" i="1" s="1" a="1"/>
  <c r="C125" i="1" s="1"/>
  <c r="B126" i="1"/>
  <c r="C126" i="1" s="1" a="1"/>
  <c r="C126" i="1" s="1"/>
  <c r="B127" i="1"/>
  <c r="C127" i="1" s="1" a="1"/>
  <c r="C127" i="1" s="1"/>
  <c r="B128" i="1"/>
  <c r="C128" i="1" s="1" a="1"/>
  <c r="C128" i="1" s="1"/>
  <c r="B129" i="1"/>
  <c r="C129" i="1" s="1" a="1"/>
  <c r="C129" i="1" s="1"/>
  <c r="B130" i="1"/>
  <c r="B131" i="1"/>
  <c r="B132" i="1"/>
  <c r="C132" i="1" s="1" a="1"/>
  <c r="C132" i="1" s="1"/>
  <c r="B133" i="1"/>
  <c r="C133" i="1" s="1" a="1"/>
  <c r="C133" i="1" s="1"/>
  <c r="B134" i="1"/>
  <c r="C134" i="1" s="1" a="1"/>
  <c r="C134" i="1" s="1"/>
  <c r="B135" i="1"/>
  <c r="C135" i="1" s="1" a="1"/>
  <c r="C135" i="1" s="1"/>
  <c r="B136" i="1"/>
  <c r="C136" i="1" s="1" a="1"/>
  <c r="C136" i="1" s="1"/>
  <c r="B137" i="1"/>
  <c r="C137" i="1" s="1" a="1"/>
  <c r="C137" i="1" s="1"/>
  <c r="B138" i="1"/>
  <c r="C138" i="1" s="1" a="1"/>
  <c r="C138" i="1" s="1"/>
  <c r="B139" i="1"/>
  <c r="C139" i="1" s="1" a="1"/>
  <c r="C139" i="1" s="1"/>
  <c r="B140" i="1"/>
  <c r="C140" i="1" s="1" a="1"/>
  <c r="C140" i="1" s="1"/>
  <c r="B141" i="1"/>
  <c r="C141" i="1" s="1" a="1"/>
  <c r="C141" i="1" s="1"/>
  <c r="M141" i="1" s="1" a="1"/>
  <c r="M141" i="1" s="1"/>
  <c r="R141" i="1" s="1" a="1"/>
  <c r="R141" i="1" s="1"/>
  <c r="B142" i="1"/>
  <c r="C142" i="1" s="1" a="1"/>
  <c r="C142" i="1" s="1"/>
  <c r="M142" i="1" s="1" a="1"/>
  <c r="M142" i="1" s="1"/>
  <c r="R142" i="1" s="1" a="1"/>
  <c r="R142" i="1" s="1"/>
  <c r="B143" i="1"/>
  <c r="C143" i="1" s="1" a="1"/>
  <c r="C143" i="1" s="1"/>
  <c r="B144" i="1"/>
  <c r="C144" i="1" s="1" a="1"/>
  <c r="C144" i="1" s="1"/>
  <c r="B145" i="1"/>
  <c r="C145" i="1" s="1" a="1"/>
  <c r="C145" i="1" s="1"/>
  <c r="B146" i="1"/>
  <c r="C146" i="1" s="1" a="1"/>
  <c r="C146" i="1" s="1"/>
  <c r="B147" i="1"/>
  <c r="C147" i="1" s="1" a="1"/>
  <c r="C147" i="1" s="1"/>
  <c r="B148" i="1"/>
  <c r="C148" i="1" s="1" a="1"/>
  <c r="C148" i="1" s="1"/>
  <c r="B149" i="1"/>
  <c r="C149" i="1" s="1" a="1"/>
  <c r="C149" i="1" s="1"/>
  <c r="B150" i="1"/>
  <c r="C150" i="1" s="1" a="1"/>
  <c r="C150" i="1" s="1"/>
  <c r="M150" i="1" s="1" a="1"/>
  <c r="M150" i="1" s="1"/>
  <c r="R150" i="1" s="1" a="1"/>
  <c r="R150" i="1" s="1"/>
  <c r="B151" i="1"/>
  <c r="C151" i="1" s="1" a="1"/>
  <c r="C151" i="1" s="1"/>
  <c r="B152" i="1"/>
  <c r="C152" i="1" s="1" a="1"/>
  <c r="C152" i="1" s="1"/>
  <c r="B153" i="1"/>
  <c r="C153" i="1" s="1" a="1"/>
  <c r="C153" i="1" s="1"/>
  <c r="B154" i="1"/>
  <c r="C154" i="1" s="1" a="1"/>
  <c r="C154" i="1" s="1"/>
  <c r="B155" i="1"/>
  <c r="C155" i="1" s="1" a="1"/>
  <c r="C155" i="1" s="1"/>
  <c r="B156" i="1"/>
  <c r="C156" i="1" s="1" a="1"/>
  <c r="C156" i="1" s="1"/>
  <c r="B157" i="1"/>
  <c r="C157" i="1" s="1" a="1"/>
  <c r="C157" i="1" s="1"/>
  <c r="B158" i="1"/>
  <c r="C158" i="1" s="1" a="1"/>
  <c r="C158" i="1" s="1"/>
  <c r="B159" i="1"/>
  <c r="C159" i="1" s="1" a="1"/>
  <c r="C159" i="1" s="1"/>
  <c r="M159" i="1" s="1" a="1"/>
  <c r="M159" i="1" s="1"/>
  <c r="R159" i="1" s="1" a="1"/>
  <c r="R159" i="1" s="1"/>
  <c r="B160" i="1"/>
  <c r="C160" i="1" s="1" a="1"/>
  <c r="C160" i="1" s="1"/>
  <c r="B161" i="1"/>
  <c r="C161" i="1" s="1" a="1"/>
  <c r="C161" i="1" s="1"/>
  <c r="B162" i="1"/>
  <c r="C162" i="1" s="1" a="1"/>
  <c r="C162" i="1" s="1"/>
  <c r="B163" i="1"/>
  <c r="C163" i="1" s="1" a="1"/>
  <c r="C163" i="1" s="1"/>
  <c r="B164" i="1"/>
  <c r="C164" i="1" s="1" a="1"/>
  <c r="C164" i="1" s="1"/>
  <c r="B165" i="1"/>
  <c r="C165" i="1" s="1" a="1"/>
  <c r="C165" i="1" s="1"/>
  <c r="B166" i="1"/>
  <c r="C166" i="1" s="1" a="1"/>
  <c r="C166" i="1" s="1"/>
  <c r="B167" i="1"/>
  <c r="C167" i="1" s="1" a="1"/>
  <c r="C167" i="1" s="1"/>
  <c r="B168" i="1"/>
  <c r="C168" i="1" s="1" a="1"/>
  <c r="C168" i="1" s="1"/>
  <c r="B169" i="1"/>
  <c r="C169" i="1" s="1" a="1"/>
  <c r="C169" i="1" s="1"/>
  <c r="B170" i="1"/>
  <c r="C170" i="1" s="1" a="1"/>
  <c r="C170" i="1" s="1"/>
  <c r="B171" i="1"/>
  <c r="C171" i="1" s="1" a="1"/>
  <c r="C171" i="1" s="1"/>
  <c r="B172" i="1"/>
  <c r="C172" i="1" s="1" a="1"/>
  <c r="C172" i="1" s="1"/>
  <c r="B173" i="1"/>
  <c r="C173" i="1" s="1" a="1"/>
  <c r="C173" i="1" s="1"/>
  <c r="B174" i="1"/>
  <c r="C174" i="1" s="1" a="1"/>
  <c r="C174" i="1" s="1"/>
  <c r="B175" i="1"/>
  <c r="C175" i="1" s="1" a="1"/>
  <c r="C175" i="1" s="1"/>
  <c r="B176" i="1"/>
  <c r="C176" i="1" s="1" a="1"/>
  <c r="C176" i="1" s="1"/>
  <c r="B177" i="1"/>
  <c r="C177" i="1" s="1" a="1"/>
  <c r="C177" i="1" s="1"/>
  <c r="B178" i="1"/>
  <c r="C178" i="1" s="1" a="1"/>
  <c r="C178" i="1" s="1"/>
  <c r="B179" i="1"/>
  <c r="C179" i="1" s="1" a="1"/>
  <c r="C179" i="1" s="1"/>
  <c r="B180" i="1"/>
  <c r="C180" i="1" s="1" a="1"/>
  <c r="C180" i="1" s="1"/>
  <c r="B181" i="1"/>
  <c r="C181" i="1" s="1" a="1"/>
  <c r="C181" i="1" s="1"/>
  <c r="B182" i="1"/>
  <c r="C182" i="1" s="1" a="1"/>
  <c r="C182" i="1" s="1"/>
  <c r="B183" i="1"/>
  <c r="C183" i="1" s="1" a="1"/>
  <c r="C183" i="1" s="1"/>
  <c r="B184" i="1"/>
  <c r="C184" i="1" s="1" a="1"/>
  <c r="C184" i="1" s="1"/>
  <c r="B185" i="1"/>
  <c r="C185" i="1" s="1" a="1"/>
  <c r="C185" i="1" s="1"/>
  <c r="B186" i="1"/>
  <c r="B187" i="1"/>
  <c r="B188" i="1"/>
  <c r="C188" i="1" s="1" a="1"/>
  <c r="C188" i="1" s="1"/>
  <c r="B189" i="1"/>
  <c r="C189" i="1" s="1" a="1"/>
  <c r="C189" i="1" s="1"/>
  <c r="B190" i="1"/>
  <c r="C190" i="1" s="1" a="1"/>
  <c r="C190" i="1" s="1"/>
  <c r="B191" i="1"/>
  <c r="C191" i="1" s="1" a="1"/>
  <c r="C191" i="1" s="1"/>
  <c r="B192" i="1"/>
  <c r="C192" i="1" s="1" a="1"/>
  <c r="C192" i="1" s="1"/>
  <c r="B193" i="1"/>
  <c r="C193" i="1" s="1" a="1"/>
  <c r="C193" i="1" s="1"/>
  <c r="M193" i="1" s="1" a="1"/>
  <c r="M193" i="1" s="1"/>
  <c r="R193" i="1" s="1" a="1"/>
  <c r="R193" i="1" s="1"/>
  <c r="B194" i="1"/>
  <c r="C194" i="1" s="1" a="1"/>
  <c r="C194" i="1" s="1"/>
  <c r="B195" i="1"/>
  <c r="C195" i="1" s="1" a="1"/>
  <c r="C195" i="1" s="1"/>
  <c r="B196" i="1"/>
  <c r="C196" i="1" s="1" a="1"/>
  <c r="C196" i="1" s="1"/>
  <c r="B197" i="1"/>
  <c r="C197" i="1" s="1" a="1"/>
  <c r="C197" i="1" s="1"/>
  <c r="B198" i="1"/>
  <c r="C198" i="1" s="1" a="1"/>
  <c r="C198" i="1" s="1"/>
  <c r="B199" i="1"/>
  <c r="C199" i="1" s="1" a="1"/>
  <c r="C199" i="1" s="1"/>
  <c r="B200" i="1"/>
  <c r="B201" i="1"/>
  <c r="C201" i="1" s="1" a="1"/>
  <c r="C201" i="1" s="1"/>
  <c r="B202" i="1"/>
  <c r="C202" i="1" s="1" a="1"/>
  <c r="C202" i="1" s="1"/>
  <c r="B203" i="1"/>
  <c r="C203" i="1" s="1" a="1"/>
  <c r="C203" i="1" s="1"/>
  <c r="B204" i="1"/>
  <c r="C204" i="1" s="1" a="1"/>
  <c r="C204" i="1" s="1"/>
  <c r="B205" i="1"/>
  <c r="C205" i="1" s="1" a="1"/>
  <c r="C205" i="1" s="1"/>
  <c r="B206" i="1"/>
  <c r="C206" i="1" s="1" a="1"/>
  <c r="C206" i="1" s="1"/>
  <c r="B207" i="1"/>
  <c r="C207" i="1" s="1" a="1"/>
  <c r="C207" i="1" s="1"/>
  <c r="B208" i="1"/>
  <c r="C208" i="1" s="1" a="1"/>
  <c r="C208" i="1" s="1"/>
  <c r="B209" i="1"/>
  <c r="C209" i="1" s="1" a="1"/>
  <c r="C209" i="1" s="1"/>
  <c r="B210" i="1"/>
  <c r="C210" i="1" s="1" a="1"/>
  <c r="C210" i="1" s="1"/>
  <c r="M210" i="1" s="1" a="1"/>
  <c r="M210" i="1" s="1"/>
  <c r="R210" i="1" s="1" a="1"/>
  <c r="R210" i="1" s="1"/>
  <c r="B211" i="1"/>
  <c r="C211" i="1" s="1" a="1"/>
  <c r="C211" i="1" s="1"/>
  <c r="B212" i="1"/>
  <c r="C212" i="1" s="1" a="1"/>
  <c r="C212" i="1" s="1"/>
  <c r="B213" i="1"/>
  <c r="C213" i="1" s="1" a="1"/>
  <c r="C213" i="1" s="1"/>
  <c r="B214" i="1"/>
  <c r="C214" i="1" s="1" a="1"/>
  <c r="C214" i="1" s="1"/>
  <c r="B215" i="1"/>
  <c r="C215" i="1" s="1" a="1"/>
  <c r="C215" i="1" s="1"/>
  <c r="B216" i="1"/>
  <c r="C216" i="1" s="1" a="1"/>
  <c r="C216" i="1" s="1"/>
  <c r="B217" i="1"/>
  <c r="C217" i="1" s="1" a="1"/>
  <c r="C217" i="1" s="1"/>
  <c r="B218" i="1"/>
  <c r="C218" i="1" s="1" a="1"/>
  <c r="C218" i="1" s="1"/>
  <c r="M218" i="1" s="1" a="1"/>
  <c r="M218" i="1" s="1"/>
  <c r="R218" i="1" s="1" a="1"/>
  <c r="R218" i="1" s="1"/>
  <c r="B219" i="1"/>
  <c r="C219" i="1" s="1" a="1"/>
  <c r="C219" i="1" s="1"/>
  <c r="B220" i="1"/>
  <c r="C220" i="1" s="1" a="1"/>
  <c r="C220" i="1" s="1"/>
  <c r="B221" i="1"/>
  <c r="C221" i="1" s="1" a="1"/>
  <c r="C221" i="1" s="1"/>
  <c r="B222" i="1"/>
  <c r="C222" i="1" s="1" a="1"/>
  <c r="C222" i="1" s="1"/>
  <c r="B223" i="1"/>
  <c r="C223" i="1" s="1" a="1"/>
  <c r="C223" i="1" s="1"/>
  <c r="B224" i="1"/>
  <c r="C224" i="1" s="1" a="1"/>
  <c r="C224" i="1" s="1"/>
  <c r="B225" i="1"/>
  <c r="C225" i="1" s="1" a="1"/>
  <c r="C225" i="1" s="1"/>
  <c r="M225" i="1" s="1" a="1"/>
  <c r="M225" i="1" s="1"/>
  <c r="R225" i="1" s="1" a="1"/>
  <c r="R225" i="1" s="1"/>
  <c r="B226" i="1"/>
  <c r="C226" i="1" s="1" a="1"/>
  <c r="C226" i="1" s="1"/>
  <c r="B227" i="1"/>
  <c r="C227" i="1" s="1" a="1"/>
  <c r="C227" i="1" s="1"/>
  <c r="B228" i="1"/>
  <c r="C228" i="1" s="1" a="1"/>
  <c r="C228" i="1" s="1"/>
  <c r="B229" i="1"/>
  <c r="C229" i="1" s="1" a="1"/>
  <c r="C229" i="1" s="1"/>
  <c r="B230" i="1"/>
  <c r="C230" i="1" s="1" a="1"/>
  <c r="C230" i="1" s="1"/>
  <c r="B231" i="1"/>
  <c r="C231" i="1" s="1" a="1"/>
  <c r="C231" i="1" s="1"/>
  <c r="B232" i="1"/>
  <c r="C232" i="1" s="1" a="1"/>
  <c r="C232" i="1" s="1"/>
  <c r="B233" i="1"/>
  <c r="C233" i="1" s="1" a="1"/>
  <c r="C233" i="1" s="1"/>
  <c r="B234" i="1"/>
  <c r="C234" i="1" s="1" a="1"/>
  <c r="C234" i="1" s="1"/>
  <c r="B235" i="1"/>
  <c r="C235" i="1" s="1" a="1"/>
  <c r="C235" i="1" s="1"/>
  <c r="B236" i="1"/>
  <c r="C236" i="1" s="1" a="1"/>
  <c r="C236" i="1" s="1"/>
  <c r="B237" i="1"/>
  <c r="C237" i="1" s="1" a="1"/>
  <c r="C237" i="1" s="1"/>
  <c r="B238" i="1"/>
  <c r="C238" i="1" s="1" a="1"/>
  <c r="C238" i="1" s="1"/>
  <c r="B239" i="1"/>
  <c r="C239" i="1" s="1" a="1"/>
  <c r="C239" i="1" s="1"/>
  <c r="B240" i="1"/>
  <c r="C240" i="1" s="1" a="1"/>
  <c r="C240" i="1" s="1"/>
  <c r="B241" i="1"/>
  <c r="C241" i="1" s="1" a="1"/>
  <c r="C241" i="1" s="1"/>
  <c r="B242" i="1"/>
  <c r="C242" i="1" s="1" a="1"/>
  <c r="C242" i="1" s="1"/>
  <c r="M242" i="1" s="1" a="1"/>
  <c r="M242" i="1" s="1"/>
  <c r="R242" i="1" s="1" a="1"/>
  <c r="R242" i="1" s="1"/>
  <c r="B243" i="1"/>
  <c r="C243" i="1" s="1" a="1"/>
  <c r="C243" i="1" s="1"/>
  <c r="B244" i="1"/>
  <c r="C244" i="1" s="1" a="1"/>
  <c r="C244" i="1" s="1"/>
  <c r="B245" i="1"/>
  <c r="C245" i="1" s="1" a="1"/>
  <c r="C245" i="1" s="1"/>
  <c r="B246" i="1"/>
  <c r="C246" i="1" s="1" a="1"/>
  <c r="C246" i="1" s="1"/>
  <c r="B247" i="1"/>
  <c r="C247" i="1" s="1" a="1"/>
  <c r="C247" i="1" s="1"/>
  <c r="B248" i="1"/>
  <c r="C248" i="1" s="1" a="1"/>
  <c r="C248" i="1" s="1"/>
  <c r="B249" i="1"/>
  <c r="C249" i="1" s="1" a="1"/>
  <c r="C249" i="1" s="1"/>
  <c r="M249" i="1" s="1" a="1"/>
  <c r="M249" i="1" s="1"/>
  <c r="R249" i="1" s="1" a="1"/>
  <c r="R249" i="1" s="1"/>
  <c r="B250" i="1"/>
  <c r="C250" i="1" s="1" a="1"/>
  <c r="C250" i="1" s="1"/>
  <c r="M250" i="1" s="1" a="1"/>
  <c r="M250" i="1" s="1"/>
  <c r="R250" i="1" s="1" a="1"/>
  <c r="R250" i="1" s="1"/>
  <c r="B251" i="1"/>
  <c r="C251" i="1" s="1" a="1"/>
  <c r="C251" i="1" s="1"/>
  <c r="B252" i="1"/>
  <c r="C252" i="1" s="1" a="1"/>
  <c r="C252" i="1" s="1"/>
  <c r="B253" i="1"/>
  <c r="C253" i="1" s="1" a="1"/>
  <c r="C253" i="1" s="1"/>
  <c r="B254" i="1"/>
  <c r="C254" i="1" s="1" a="1"/>
  <c r="C254" i="1" s="1"/>
  <c r="B255" i="1"/>
  <c r="C255" i="1" s="1" a="1"/>
  <c r="C255" i="1" s="1"/>
  <c r="B256" i="1"/>
  <c r="C256" i="1" s="1" a="1"/>
  <c r="C256" i="1" s="1"/>
  <c r="M256" i="1" s="1" a="1"/>
  <c r="M256" i="1" s="1"/>
  <c r="R256" i="1" s="1" a="1"/>
  <c r="R256" i="1" s="1"/>
  <c r="B257" i="1"/>
  <c r="C257" i="1" s="1" a="1"/>
  <c r="C257" i="1" s="1"/>
  <c r="B258" i="1"/>
  <c r="C258" i="1" s="1" a="1"/>
  <c r="C258" i="1" s="1"/>
  <c r="B259" i="1"/>
  <c r="C259" i="1" s="1" a="1"/>
  <c r="C259" i="1" s="1"/>
  <c r="B260" i="1"/>
  <c r="C260" i="1" s="1" a="1"/>
  <c r="C260" i="1" s="1"/>
  <c r="B261" i="1"/>
  <c r="C261" i="1" s="1" a="1"/>
  <c r="C261" i="1" s="1"/>
  <c r="B262" i="1"/>
  <c r="C262" i="1" s="1" a="1"/>
  <c r="C262" i="1" s="1"/>
  <c r="B263" i="1"/>
  <c r="C263" i="1" s="1" a="1"/>
  <c r="C263" i="1" s="1"/>
  <c r="B264" i="1"/>
  <c r="C264" i="1" s="1" a="1"/>
  <c r="C264" i="1" s="1"/>
  <c r="B265" i="1"/>
  <c r="C265" i="1" s="1" a="1"/>
  <c r="C265" i="1" s="1"/>
  <c r="B266" i="1"/>
  <c r="C266" i="1" s="1" a="1"/>
  <c r="C266" i="1" s="1"/>
  <c r="B267" i="1"/>
  <c r="C267" i="1" s="1" a="1"/>
  <c r="C267" i="1" s="1"/>
  <c r="B268" i="1"/>
  <c r="C268" i="1" s="1" a="1"/>
  <c r="C268" i="1" s="1"/>
  <c r="B269" i="1"/>
  <c r="C269" i="1" s="1" a="1"/>
  <c r="C269" i="1" s="1"/>
  <c r="B270" i="1"/>
  <c r="C270" i="1" s="1" a="1"/>
  <c r="C270" i="1" s="1"/>
  <c r="B271" i="1"/>
  <c r="C271" i="1" s="1" a="1"/>
  <c r="C271" i="1" s="1"/>
  <c r="B272" i="1"/>
  <c r="C272" i="1" s="1" a="1"/>
  <c r="C272" i="1" s="1"/>
  <c r="B273" i="1"/>
  <c r="C273" i="1" s="1" a="1"/>
  <c r="C273" i="1" s="1"/>
  <c r="B274" i="1"/>
  <c r="B275" i="1"/>
  <c r="C275" i="1" s="1" a="1"/>
  <c r="C275" i="1" s="1"/>
  <c r="B276" i="1"/>
  <c r="C276" i="1" s="1" a="1"/>
  <c r="C276" i="1" s="1"/>
  <c r="B277" i="1"/>
  <c r="C277" i="1" s="1" a="1"/>
  <c r="C277" i="1" s="1"/>
  <c r="B278" i="1"/>
  <c r="C278" i="1" s="1" a="1"/>
  <c r="C278" i="1" s="1"/>
  <c r="B279" i="1"/>
  <c r="C279" i="1" s="1" a="1"/>
  <c r="C279" i="1" s="1"/>
  <c r="M279" i="1" s="1" a="1"/>
  <c r="M279" i="1" s="1"/>
  <c r="R279" i="1" s="1" a="1"/>
  <c r="R279" i="1" s="1"/>
  <c r="B280" i="1"/>
  <c r="C280" i="1" s="1" a="1"/>
  <c r="C280" i="1" s="1"/>
  <c r="B281" i="1"/>
  <c r="C281" i="1" s="1" a="1"/>
  <c r="C281" i="1" s="1"/>
  <c r="B282" i="1"/>
  <c r="C282" i="1" s="1" a="1"/>
  <c r="C282" i="1" s="1"/>
  <c r="B283" i="1"/>
  <c r="C283" i="1" s="1" a="1"/>
  <c r="C283" i="1" s="1"/>
  <c r="B284" i="1"/>
  <c r="C284" i="1" s="1" a="1"/>
  <c r="C284" i="1" s="1"/>
  <c r="B285" i="1"/>
  <c r="C285" i="1" s="1" a="1"/>
  <c r="C285" i="1" s="1"/>
  <c r="B286" i="1"/>
  <c r="C286" i="1" s="1" a="1"/>
  <c r="C286" i="1" s="1"/>
  <c r="B287" i="1"/>
  <c r="C287" i="1" s="1" a="1"/>
  <c r="C287" i="1" s="1"/>
  <c r="B288" i="1"/>
  <c r="C288" i="1" s="1" a="1"/>
  <c r="C288" i="1" s="1"/>
  <c r="B289" i="1"/>
  <c r="C289" i="1" s="1" a="1"/>
  <c r="C289" i="1" s="1"/>
  <c r="B290" i="1"/>
  <c r="C290" i="1" s="1" a="1"/>
  <c r="C290" i="1" s="1"/>
  <c r="B291" i="1"/>
  <c r="C291" i="1" s="1" a="1"/>
  <c r="C291" i="1" s="1"/>
  <c r="B292" i="1"/>
  <c r="C292" i="1" s="1" a="1"/>
  <c r="C292" i="1" s="1"/>
  <c r="B293" i="1"/>
  <c r="C293" i="1" s="1" a="1"/>
  <c r="C293" i="1" s="1"/>
  <c r="B294" i="1"/>
  <c r="C294" i="1" s="1" a="1"/>
  <c r="C294" i="1" s="1"/>
  <c r="B295" i="1"/>
  <c r="C295" i="1" s="1" a="1"/>
  <c r="C295" i="1" s="1"/>
  <c r="B296" i="1"/>
  <c r="C296" i="1" s="1" a="1"/>
  <c r="C296" i="1" s="1"/>
  <c r="B297" i="1"/>
  <c r="C297" i="1" s="1" a="1"/>
  <c r="C297" i="1" s="1"/>
  <c r="B298" i="1"/>
  <c r="C298" i="1" s="1" a="1"/>
  <c r="C298" i="1" s="1"/>
  <c r="B299" i="1"/>
  <c r="C299" i="1" s="1" a="1"/>
  <c r="C299" i="1" s="1"/>
  <c r="B300" i="1"/>
  <c r="C300" i="1" s="1" a="1"/>
  <c r="C300" i="1" s="1"/>
  <c r="B301" i="1"/>
  <c r="C301" i="1" s="1" a="1"/>
  <c r="B302" i="1"/>
  <c r="C302" i="1" s="1" a="1"/>
  <c r="C302" i="1" s="1"/>
  <c r="B303" i="1"/>
  <c r="C303" i="1" s="1" a="1"/>
  <c r="C303" i="1" s="1"/>
  <c r="M303" i="1" s="1" a="1"/>
  <c r="M303" i="1" s="1"/>
  <c r="R303" i="1" s="1" a="1"/>
  <c r="R303" i="1" s="1"/>
  <c r="B304" i="1"/>
  <c r="C304" i="1" s="1" a="1"/>
  <c r="C304" i="1" s="1"/>
  <c r="B305" i="1"/>
  <c r="C305" i="1" s="1" a="1"/>
  <c r="C305" i="1" s="1"/>
  <c r="B306" i="1"/>
  <c r="C306" i="1" s="1" a="1"/>
  <c r="C306" i="1" s="1"/>
  <c r="B307" i="1"/>
  <c r="C307" i="1" s="1" a="1"/>
  <c r="C307" i="1" s="1"/>
  <c r="B308" i="1"/>
  <c r="C308" i="1" s="1" a="1"/>
  <c r="C308" i="1" s="1"/>
  <c r="B309" i="1"/>
  <c r="C309" i="1" s="1" a="1"/>
  <c r="C309" i="1" s="1"/>
  <c r="B310" i="1"/>
  <c r="C310" i="1" s="1" a="1"/>
  <c r="C310" i="1" s="1"/>
  <c r="M310" i="1" s="1" a="1"/>
  <c r="M310" i="1" s="1"/>
  <c r="R310" i="1" s="1" a="1"/>
  <c r="R310" i="1" s="1"/>
  <c r="B311" i="1"/>
  <c r="C311" i="1" s="1" a="1"/>
  <c r="C311" i="1" s="1"/>
  <c r="M311" i="1" s="1" a="1"/>
  <c r="M311" i="1" s="1"/>
  <c r="R311" i="1" s="1" a="1"/>
  <c r="R311" i="1" s="1"/>
  <c r="B312" i="1"/>
  <c r="C312" i="1" s="1" a="1"/>
  <c r="C312" i="1" s="1"/>
  <c r="B313" i="1"/>
  <c r="C313" i="1" s="1" a="1"/>
  <c r="C313" i="1" s="1"/>
  <c r="B314" i="1"/>
  <c r="C314" i="1" s="1" a="1"/>
  <c r="C314" i="1" s="1"/>
  <c r="B315" i="1"/>
  <c r="B316" i="1"/>
  <c r="C316" i="1" s="1" a="1"/>
  <c r="C316" i="1" s="1"/>
  <c r="B317" i="1"/>
  <c r="C317" i="1" s="1" a="1"/>
  <c r="C317" i="1" s="1"/>
  <c r="M317" i="1" s="1" a="1"/>
  <c r="M317" i="1" s="1"/>
  <c r="R317" i="1" s="1" a="1"/>
  <c r="R317" i="1" s="1"/>
  <c r="B318" i="1"/>
  <c r="C318" i="1" s="1" a="1"/>
  <c r="C318" i="1" s="1"/>
  <c r="B319" i="1"/>
  <c r="C319" i="1" s="1" a="1"/>
  <c r="C319" i="1" s="1"/>
  <c r="B320" i="1"/>
  <c r="C320" i="1" s="1" a="1"/>
  <c r="C320" i="1" s="1"/>
  <c r="B321" i="1"/>
  <c r="C321" i="1" s="1" a="1"/>
  <c r="C321" i="1" s="1"/>
  <c r="B322" i="1"/>
  <c r="C322" i="1" s="1" a="1"/>
  <c r="C322" i="1" s="1"/>
  <c r="B323" i="1"/>
  <c r="C323" i="1" s="1" a="1"/>
  <c r="C323" i="1" s="1"/>
  <c r="B324" i="1"/>
  <c r="C324" i="1" s="1" a="1"/>
  <c r="C324" i="1" s="1"/>
  <c r="B325" i="1"/>
  <c r="C325" i="1" s="1" a="1"/>
  <c r="C325" i="1" s="1"/>
  <c r="B326" i="1"/>
  <c r="C326" i="1" s="1" a="1"/>
  <c r="C326" i="1" s="1"/>
  <c r="B327" i="1"/>
  <c r="C327" i="1" s="1" a="1"/>
  <c r="C327" i="1" s="1"/>
  <c r="B328" i="1"/>
  <c r="C328" i="1" s="1" a="1"/>
  <c r="C328" i="1" s="1"/>
  <c r="B329" i="1"/>
  <c r="C329" i="1" s="1" a="1"/>
  <c r="C329" i="1" s="1"/>
  <c r="B330" i="1"/>
  <c r="C330" i="1" s="1" a="1"/>
  <c r="C330" i="1" s="1"/>
  <c r="B331" i="1"/>
  <c r="C331" i="1" s="1" a="1"/>
  <c r="C331" i="1" s="1"/>
  <c r="B332" i="1"/>
  <c r="C332" i="1" s="1" a="1"/>
  <c r="C332" i="1" s="1"/>
  <c r="B333" i="1"/>
  <c r="C333" i="1" s="1" a="1"/>
  <c r="C333" i="1" s="1"/>
  <c r="M333" i="1" s="1" a="1"/>
  <c r="M333" i="1" s="1"/>
  <c r="R333" i="1" s="1" a="1"/>
  <c r="R333" i="1" s="1"/>
  <c r="B334" i="1"/>
  <c r="C334" i="1" s="1" a="1"/>
  <c r="C334" i="1" s="1"/>
  <c r="M334" i="1" s="1" a="1"/>
  <c r="M334" i="1" s="1"/>
  <c r="R334" i="1" s="1" a="1"/>
  <c r="R334" i="1" s="1"/>
  <c r="B335" i="1"/>
  <c r="C335" i="1" s="1" a="1"/>
  <c r="C335" i="1" s="1"/>
  <c r="B336" i="1"/>
  <c r="C336" i="1" s="1" a="1"/>
  <c r="C336" i="1" s="1"/>
  <c r="B337" i="1"/>
  <c r="C337" i="1" s="1" a="1"/>
  <c r="C337" i="1" s="1"/>
  <c r="B338" i="1"/>
  <c r="C338" i="1" s="1" a="1"/>
  <c r="C338" i="1" s="1"/>
  <c r="B339" i="1"/>
  <c r="C339" i="1" s="1" a="1"/>
  <c r="C339" i="1" s="1"/>
  <c r="B340" i="1"/>
  <c r="C340" i="1" s="1" a="1"/>
  <c r="C340" i="1" s="1"/>
  <c r="M340" i="1" s="1" a="1"/>
  <c r="M340" i="1" s="1"/>
  <c r="R340" i="1" s="1" a="1"/>
  <c r="R340" i="1" s="1"/>
  <c r="B341" i="1"/>
  <c r="C341" i="1" s="1" a="1"/>
  <c r="C341" i="1" s="1"/>
  <c r="B342" i="1"/>
  <c r="C342" i="1" s="1" a="1"/>
  <c r="C342" i="1" s="1"/>
  <c r="B343" i="1"/>
  <c r="C343" i="1" s="1" a="1"/>
  <c r="C343" i="1" s="1"/>
  <c r="B344" i="1"/>
  <c r="C344" i="1" s="1" a="1"/>
  <c r="C344" i="1" s="1"/>
  <c r="B345" i="1"/>
  <c r="C345" i="1" s="1" a="1"/>
  <c r="C345" i="1" s="1"/>
  <c r="B346" i="1"/>
  <c r="C346" i="1" s="1" a="1"/>
  <c r="C346" i="1" s="1"/>
  <c r="B347" i="1"/>
  <c r="C347" i="1" s="1" a="1"/>
  <c r="C347" i="1" s="1"/>
  <c r="B348" i="1"/>
  <c r="C348" i="1" s="1" a="1"/>
  <c r="C348" i="1" s="1"/>
  <c r="M348" i="1" s="1" a="1"/>
  <c r="M348" i="1" s="1"/>
  <c r="R348" i="1" s="1" a="1"/>
  <c r="R348" i="1" s="1"/>
  <c r="B349" i="1"/>
  <c r="B350" i="1"/>
  <c r="C350" i="1" s="1" a="1"/>
  <c r="C350" i="1" s="1"/>
  <c r="B351" i="1"/>
  <c r="C351" i="1" s="1" a="1"/>
  <c r="C351" i="1" s="1"/>
  <c r="B352" i="1"/>
  <c r="C352" i="1" s="1" a="1"/>
  <c r="C352" i="1" s="1"/>
  <c r="B353" i="1"/>
  <c r="C353" i="1" s="1" a="1"/>
  <c r="C353" i="1" s="1"/>
  <c r="B354" i="1"/>
  <c r="C354" i="1" s="1" a="1"/>
  <c r="C354" i="1" s="1"/>
  <c r="B355" i="1"/>
  <c r="C355" i="1" s="1" a="1"/>
  <c r="C355" i="1" s="1"/>
  <c r="B356" i="1"/>
  <c r="C356" i="1" s="1" a="1"/>
  <c r="C356" i="1" s="1"/>
  <c r="B357" i="1"/>
  <c r="C357" i="1" s="1" a="1"/>
  <c r="C357" i="1" s="1"/>
  <c r="B358" i="1"/>
  <c r="C358" i="1" s="1" a="1"/>
  <c r="C358" i="1" s="1"/>
  <c r="B359" i="1"/>
  <c r="C359" i="1" s="1" a="1"/>
  <c r="C359" i="1" s="1"/>
  <c r="B360" i="1"/>
  <c r="C360" i="1" s="1" a="1"/>
  <c r="C360" i="1" s="1"/>
  <c r="B361" i="1"/>
  <c r="C361" i="1" s="1" a="1"/>
  <c r="C361" i="1" s="1"/>
  <c r="B362" i="1"/>
  <c r="C362" i="1" s="1" a="1"/>
  <c r="C362" i="1" s="1"/>
  <c r="B363" i="1"/>
  <c r="C363" i="1" s="1" a="1"/>
  <c r="C363" i="1" s="1"/>
  <c r="B364" i="1"/>
  <c r="C364" i="1" s="1" a="1"/>
  <c r="C364" i="1" s="1"/>
  <c r="B365" i="1"/>
  <c r="B366" i="1"/>
  <c r="C366" i="1" s="1" a="1"/>
  <c r="C366" i="1" s="1"/>
  <c r="B367" i="1"/>
  <c r="C367" i="1" s="1" a="1"/>
  <c r="C367" i="1" s="1"/>
  <c r="B368" i="1"/>
  <c r="C368" i="1" s="1" a="1"/>
  <c r="C368" i="1" s="1"/>
  <c r="B369" i="1"/>
  <c r="C369" i="1" s="1" a="1"/>
  <c r="C369" i="1" s="1"/>
  <c r="B370" i="1"/>
  <c r="C370" i="1" s="1" a="1"/>
  <c r="C370" i="1" s="1"/>
  <c r="B371" i="1"/>
  <c r="C371" i="1" s="1" a="1"/>
  <c r="C371" i="1" s="1"/>
  <c r="B372" i="1"/>
  <c r="C372" i="1" s="1" a="1"/>
  <c r="C372" i="1" s="1"/>
  <c r="B373" i="1"/>
  <c r="C373" i="1" s="1" a="1"/>
  <c r="C373" i="1" s="1"/>
  <c r="B374" i="1"/>
  <c r="C374" i="1" s="1" a="1"/>
  <c r="C374" i="1" s="1"/>
  <c r="B375" i="1"/>
  <c r="C375" i="1" s="1" a="1"/>
  <c r="C375" i="1" s="1"/>
  <c r="B376" i="1"/>
  <c r="C376" i="1" s="1" a="1"/>
  <c r="C376" i="1" s="1"/>
  <c r="B377" i="1"/>
  <c r="C377" i="1" s="1" a="1"/>
  <c r="C377" i="1" s="1"/>
  <c r="M377" i="1" s="1" a="1"/>
  <c r="M377" i="1" s="1"/>
  <c r="R377" i="1" s="1" a="1"/>
  <c r="R377" i="1" s="1"/>
  <c r="B378" i="1"/>
  <c r="C378" i="1" s="1" a="1"/>
  <c r="C378" i="1" s="1"/>
  <c r="B379" i="1"/>
  <c r="C379" i="1" s="1" a="1"/>
  <c r="C379" i="1" s="1"/>
  <c r="B380" i="1"/>
  <c r="C380" i="1" s="1" a="1"/>
  <c r="C380" i="1" s="1"/>
  <c r="B381" i="1"/>
  <c r="B382" i="1"/>
  <c r="C382" i="1" s="1" a="1"/>
  <c r="C382" i="1" s="1"/>
  <c r="B383" i="1"/>
  <c r="C383" i="1" s="1" a="1"/>
  <c r="C383" i="1" s="1"/>
  <c r="B384" i="1"/>
  <c r="C384" i="1" s="1" a="1"/>
  <c r="C384" i="1" s="1"/>
  <c r="B385" i="1"/>
  <c r="C385" i="1" s="1" a="1"/>
  <c r="C385" i="1" s="1"/>
  <c r="M385" i="1" s="1" a="1"/>
  <c r="M385" i="1" s="1"/>
  <c r="R385" i="1" s="1" a="1"/>
  <c r="R385" i="1" s="1"/>
  <c r="B386" i="1"/>
  <c r="C386" i="1" s="1" a="1"/>
  <c r="C386" i="1" s="1"/>
  <c r="B387" i="1"/>
  <c r="C387" i="1" s="1" a="1"/>
  <c r="C387" i="1" s="1"/>
  <c r="B388" i="1"/>
  <c r="C388" i="1" s="1" a="1"/>
  <c r="C388" i="1" s="1"/>
  <c r="B389" i="1"/>
  <c r="C389" i="1" s="1" a="1"/>
  <c r="C389" i="1" s="1"/>
  <c r="B390" i="1"/>
  <c r="C390" i="1" s="1" a="1"/>
  <c r="C390" i="1" s="1"/>
  <c r="B391" i="1"/>
  <c r="C391" i="1" s="1" a="1"/>
  <c r="C391" i="1" s="1"/>
  <c r="B392" i="1"/>
  <c r="C392" i="1" s="1" a="1"/>
  <c r="C392" i="1" s="1"/>
  <c r="B393" i="1"/>
  <c r="C393" i="1" s="1" a="1"/>
  <c r="C393" i="1" s="1"/>
  <c r="B394" i="1"/>
  <c r="C394" i="1" s="1" a="1"/>
  <c r="C394" i="1" s="1"/>
  <c r="B395" i="1"/>
  <c r="C395" i="1" s="1" a="1"/>
  <c r="C395" i="1" s="1"/>
  <c r="B396" i="1"/>
  <c r="C396" i="1" s="1" a="1"/>
  <c r="C396" i="1" s="1"/>
  <c r="B397" i="1"/>
  <c r="C397" i="1" s="1" a="1"/>
  <c r="C397" i="1" s="1"/>
  <c r="B398" i="1"/>
  <c r="C398" i="1" s="1" a="1"/>
  <c r="C398" i="1" s="1"/>
  <c r="B399" i="1"/>
  <c r="C399" i="1" s="1" a="1"/>
  <c r="C399" i="1" s="1"/>
  <c r="B400" i="1"/>
  <c r="C400" i="1" s="1" a="1"/>
  <c r="C400" i="1" s="1"/>
  <c r="B401" i="1"/>
  <c r="C401" i="1" s="1" a="1"/>
  <c r="C401" i="1" s="1"/>
  <c r="B402" i="1"/>
  <c r="C402" i="1" s="1" a="1"/>
  <c r="C402" i="1" s="1"/>
  <c r="B403" i="1"/>
  <c r="C403" i="1" s="1" a="1"/>
  <c r="C403" i="1" s="1"/>
  <c r="M403" i="1" s="1" a="1"/>
  <c r="M403" i="1" s="1"/>
  <c r="R403" i="1" s="1" a="1"/>
  <c r="R403" i="1" s="1"/>
  <c r="B404" i="1"/>
  <c r="C404" i="1" s="1" a="1"/>
  <c r="C404" i="1" s="1"/>
  <c r="B405" i="1"/>
  <c r="C405" i="1" s="1" a="1"/>
  <c r="C405" i="1" s="1"/>
  <c r="B406" i="1"/>
  <c r="C406" i="1" s="1" a="1"/>
  <c r="C406" i="1" s="1"/>
  <c r="B407" i="1"/>
  <c r="C407" i="1" s="1" a="1"/>
  <c r="C407" i="1" s="1"/>
  <c r="B408" i="1"/>
  <c r="C408" i="1" s="1" a="1"/>
  <c r="C408" i="1" s="1"/>
  <c r="B409" i="1"/>
  <c r="C409" i="1" s="1" a="1"/>
  <c r="C409" i="1" s="1"/>
  <c r="B410" i="1"/>
  <c r="C410" i="1" s="1" a="1"/>
  <c r="C410" i="1" s="1"/>
  <c r="B411" i="1"/>
  <c r="C411" i="1" s="1" a="1"/>
  <c r="C411" i="1" s="1"/>
  <c r="B412" i="1"/>
  <c r="C412" i="1" s="1" a="1"/>
  <c r="C412" i="1" s="1"/>
  <c r="B413" i="1"/>
  <c r="C413" i="1" s="1" a="1"/>
  <c r="C413" i="1" s="1"/>
  <c r="B414" i="1"/>
  <c r="C414" i="1" s="1" a="1"/>
  <c r="C414" i="1" s="1"/>
  <c r="B415" i="1"/>
  <c r="C415" i="1" s="1" a="1"/>
  <c r="C415" i="1" s="1"/>
  <c r="B416" i="1"/>
  <c r="C416" i="1" s="1" a="1"/>
  <c r="C416" i="1" s="1"/>
  <c r="B417" i="1"/>
  <c r="C417" i="1" s="1" a="1"/>
  <c r="C417" i="1" s="1"/>
  <c r="B418" i="1"/>
  <c r="C418" i="1" s="1" a="1"/>
  <c r="C418" i="1" s="1"/>
  <c r="B419" i="1"/>
  <c r="C419" i="1" s="1" a="1"/>
  <c r="C419" i="1" s="1"/>
  <c r="B420" i="1"/>
  <c r="C420" i="1" s="1" a="1"/>
  <c r="C420" i="1" s="1"/>
  <c r="B421" i="1"/>
  <c r="C421" i="1" s="1" a="1"/>
  <c r="C421" i="1" s="1"/>
  <c r="B422" i="1"/>
  <c r="C422" i="1" s="1" a="1"/>
  <c r="C422" i="1" s="1"/>
  <c r="M422" i="1" s="1" a="1"/>
  <c r="M422" i="1" s="1"/>
  <c r="R422" i="1" s="1" a="1"/>
  <c r="R422" i="1" s="1"/>
  <c r="B423" i="1"/>
  <c r="C423" i="1" s="1" a="1"/>
  <c r="C423" i="1" s="1"/>
  <c r="B424" i="1"/>
  <c r="C424" i="1" s="1" a="1"/>
  <c r="C424" i="1" s="1"/>
  <c r="B425" i="1"/>
  <c r="C425" i="1" s="1" a="1"/>
  <c r="C425" i="1" s="1"/>
  <c r="B426" i="1"/>
  <c r="C426" i="1" s="1" a="1"/>
  <c r="C426" i="1" s="1"/>
  <c r="B427" i="1"/>
  <c r="C427" i="1" s="1" a="1"/>
  <c r="C427" i="1" s="1"/>
  <c r="B428" i="1"/>
  <c r="C428" i="1" s="1" a="1"/>
  <c r="C428" i="1" s="1"/>
  <c r="B429" i="1"/>
  <c r="C429" i="1" s="1" a="1"/>
  <c r="C429" i="1" s="1"/>
  <c r="B430" i="1"/>
  <c r="C430" i="1" s="1" a="1"/>
  <c r="C430" i="1" s="1"/>
  <c r="B431" i="1"/>
  <c r="C431" i="1" s="1" a="1"/>
  <c r="C431" i="1" s="1"/>
  <c r="B432" i="1"/>
  <c r="C432" i="1" s="1" a="1"/>
  <c r="C432" i="1" s="1"/>
  <c r="B433" i="1"/>
  <c r="C433" i="1" s="1" a="1"/>
  <c r="C433" i="1" s="1"/>
  <c r="B434" i="1"/>
  <c r="C434" i="1" s="1" a="1"/>
  <c r="C434" i="1" s="1"/>
  <c r="B435" i="1"/>
  <c r="C435" i="1" s="1" a="1"/>
  <c r="C435" i="1" s="1"/>
  <c r="B436" i="1"/>
  <c r="C436" i="1" s="1" a="1"/>
  <c r="C436" i="1" s="1"/>
  <c r="B437" i="1"/>
  <c r="C437" i="1" s="1" a="1"/>
  <c r="C437" i="1" s="1"/>
  <c r="B438" i="1"/>
  <c r="C438" i="1" s="1" a="1"/>
  <c r="C438" i="1" s="1"/>
  <c r="B439" i="1"/>
  <c r="C439" i="1" s="1" a="1"/>
  <c r="C439" i="1" s="1"/>
  <c r="B440" i="1"/>
  <c r="C440" i="1" s="1" a="1"/>
  <c r="C440" i="1" s="1"/>
  <c r="B441" i="1"/>
  <c r="C441" i="1" s="1" a="1"/>
  <c r="C441" i="1" s="1"/>
  <c r="M441" i="1" s="1" a="1"/>
  <c r="M441" i="1" s="1"/>
  <c r="R441" i="1" s="1" a="1"/>
  <c r="R441" i="1" s="1"/>
  <c r="B442" i="1"/>
  <c r="C442" i="1" s="1" a="1"/>
  <c r="C442" i="1" s="1"/>
  <c r="B443" i="1"/>
  <c r="C443" i="1" s="1" a="1"/>
  <c r="C443" i="1" s="1"/>
  <c r="B444" i="1"/>
  <c r="C444" i="1" s="1" a="1"/>
  <c r="C444" i="1" s="1"/>
  <c r="B445" i="1"/>
  <c r="C445" i="1" s="1" a="1"/>
  <c r="C445" i="1" s="1"/>
  <c r="B446" i="1"/>
  <c r="C446" i="1" s="1" a="1"/>
  <c r="C446" i="1" s="1"/>
  <c r="B447" i="1"/>
  <c r="C447" i="1" s="1" a="1"/>
  <c r="C447" i="1" s="1"/>
  <c r="B448" i="1"/>
  <c r="C448" i="1" s="1" a="1"/>
  <c r="C448" i="1" s="1"/>
  <c r="B449" i="1"/>
  <c r="C449" i="1" s="1" a="1"/>
  <c r="C449" i="1" s="1"/>
  <c r="M449" i="1" s="1" a="1"/>
  <c r="M449" i="1" s="1"/>
  <c r="R449" i="1" s="1" a="1"/>
  <c r="R449" i="1" s="1"/>
  <c r="B450" i="1"/>
  <c r="C450" i="1" s="1" a="1"/>
  <c r="C450" i="1" s="1"/>
  <c r="B451" i="1"/>
  <c r="C451" i="1" s="1" a="1"/>
  <c r="C451" i="1" s="1"/>
  <c r="B452" i="1"/>
  <c r="C452" i="1" s="1" a="1"/>
  <c r="C452" i="1" s="1"/>
  <c r="B453" i="1"/>
  <c r="C453" i="1" s="1" a="1"/>
  <c r="C453" i="1" s="1"/>
  <c r="B454" i="1"/>
  <c r="C454" i="1" s="1" a="1"/>
  <c r="C454" i="1" s="1"/>
  <c r="B455" i="1"/>
  <c r="C455" i="1" s="1" a="1"/>
  <c r="C455" i="1" s="1"/>
  <c r="B456" i="1"/>
  <c r="C456" i="1" s="1" a="1"/>
  <c r="C456" i="1" s="1"/>
  <c r="M456" i="1" s="1" a="1"/>
  <c r="M456" i="1" s="1"/>
  <c r="R456" i="1" s="1" a="1"/>
  <c r="R456" i="1" s="1"/>
  <c r="B457" i="1"/>
  <c r="C457" i="1" s="1" a="1"/>
  <c r="C457" i="1" s="1"/>
  <c r="B458" i="1"/>
  <c r="C458" i="1" s="1" a="1"/>
  <c r="C458" i="1" s="1"/>
  <c r="B459" i="1"/>
  <c r="C459" i="1" s="1" a="1"/>
  <c r="C459" i="1" s="1"/>
  <c r="B460" i="1"/>
  <c r="B461" i="1"/>
  <c r="C461" i="1" s="1" a="1"/>
  <c r="C461" i="1" s="1"/>
  <c r="B462" i="1"/>
  <c r="C462" i="1" s="1" a="1"/>
  <c r="C462" i="1" s="1"/>
  <c r="B463" i="1"/>
  <c r="C463" i="1" s="1" a="1"/>
  <c r="C463" i="1" s="1"/>
  <c r="B464" i="1"/>
  <c r="C464" i="1" s="1" a="1"/>
  <c r="C464" i="1" s="1"/>
  <c r="B465" i="1"/>
  <c r="C465" i="1" s="1" a="1"/>
  <c r="C465" i="1" s="1"/>
  <c r="B466" i="1"/>
  <c r="C466" i="1" s="1" a="1"/>
  <c r="C466" i="1" s="1"/>
  <c r="B467" i="1"/>
  <c r="C467" i="1" s="1" a="1"/>
  <c r="C467" i="1" s="1"/>
  <c r="B468" i="1"/>
  <c r="C468" i="1" s="1" a="1"/>
  <c r="C468" i="1" s="1"/>
  <c r="B469" i="1"/>
  <c r="C469" i="1" s="1" a="1"/>
  <c r="C469" i="1" s="1"/>
  <c r="B470" i="1"/>
  <c r="C470" i="1" s="1" a="1"/>
  <c r="C470" i="1" s="1"/>
  <c r="B471" i="1"/>
  <c r="C471" i="1" s="1" a="1"/>
  <c r="C471" i="1" s="1"/>
  <c r="B472" i="1"/>
  <c r="C472" i="1" s="1" a="1"/>
  <c r="C472" i="1" s="1"/>
  <c r="B473" i="1"/>
  <c r="C473" i="1" s="1" a="1"/>
  <c r="C473" i="1" s="1"/>
  <c r="M473" i="1" s="1" a="1"/>
  <c r="M473" i="1" s="1"/>
  <c r="R473" i="1" s="1" a="1"/>
  <c r="R473" i="1" s="1"/>
  <c r="B474" i="1"/>
  <c r="C474" i="1" s="1" a="1"/>
  <c r="C474" i="1" s="1"/>
  <c r="B475" i="1"/>
  <c r="C475" i="1" s="1" a="1"/>
  <c r="C475" i="1" s="1"/>
  <c r="M475" i="1" s="1" a="1"/>
  <c r="M475" i="1" s="1"/>
  <c r="R475" i="1" s="1" a="1"/>
  <c r="R475" i="1" s="1"/>
  <c r="B476" i="1"/>
  <c r="C476" i="1" s="1" a="1"/>
  <c r="C476" i="1" s="1"/>
  <c r="B477" i="1"/>
  <c r="C477" i="1" s="1" a="1"/>
  <c r="C477" i="1" s="1"/>
  <c r="B478" i="1"/>
  <c r="C478" i="1" s="1" a="1"/>
  <c r="C478" i="1" s="1"/>
  <c r="B479" i="1"/>
  <c r="C479" i="1" s="1" a="1"/>
  <c r="C479" i="1" s="1"/>
  <c r="B480" i="1"/>
  <c r="C480" i="1" s="1" a="1"/>
  <c r="C480" i="1" s="1"/>
  <c r="B481" i="1"/>
  <c r="C481" i="1" s="1" a="1"/>
  <c r="C481" i="1" s="1"/>
  <c r="B482" i="1"/>
  <c r="C482" i="1" s="1" a="1"/>
  <c r="C482" i="1" s="1"/>
  <c r="M482" i="1" s="1" a="1"/>
  <c r="M482" i="1" s="1"/>
  <c r="R482" i="1" s="1" a="1"/>
  <c r="R482" i="1" s="1"/>
  <c r="B483" i="1"/>
  <c r="C483" i="1" s="1" a="1"/>
  <c r="C483" i="1" s="1"/>
  <c r="M483" i="1" s="1" a="1"/>
  <c r="M483" i="1" s="1"/>
  <c r="R483" i="1" s="1" a="1"/>
  <c r="R483" i="1" s="1"/>
  <c r="B484" i="1"/>
  <c r="C484" i="1" s="1" a="1"/>
  <c r="C484" i="1" s="1"/>
  <c r="B485" i="1"/>
  <c r="C485" i="1" s="1" a="1"/>
  <c r="C485" i="1" s="1"/>
  <c r="B486" i="1"/>
  <c r="C486" i="1" s="1" a="1"/>
  <c r="C486" i="1" s="1"/>
  <c r="B487" i="1"/>
  <c r="C487" i="1" s="1" a="1"/>
  <c r="C487" i="1" s="1"/>
  <c r="B488" i="1"/>
  <c r="B489" i="1"/>
  <c r="C489" i="1" s="1" a="1"/>
  <c r="C489" i="1" s="1"/>
  <c r="B490" i="1"/>
  <c r="C490" i="1" s="1" a="1"/>
  <c r="C490" i="1" s="1"/>
  <c r="M490" i="1" s="1" a="1"/>
  <c r="M490" i="1" s="1"/>
  <c r="R490" i="1" s="1" a="1"/>
  <c r="R490" i="1" s="1"/>
  <c r="B491" i="1"/>
  <c r="C491" i="1" s="1" a="1"/>
  <c r="C491" i="1" s="1"/>
  <c r="B492" i="1"/>
  <c r="C492" i="1" s="1" a="1"/>
  <c r="C492" i="1" s="1"/>
  <c r="B493" i="1"/>
  <c r="C493" i="1" s="1" a="1"/>
  <c r="C493" i="1" s="1"/>
  <c r="B494" i="1"/>
  <c r="C494" i="1" s="1" a="1"/>
  <c r="C494" i="1" s="1"/>
  <c r="B495" i="1"/>
  <c r="C495" i="1" s="1" a="1"/>
  <c r="C495" i="1" s="1"/>
  <c r="B496" i="1"/>
  <c r="C496" i="1" s="1" a="1"/>
  <c r="C496" i="1" s="1"/>
  <c r="B497" i="1"/>
  <c r="C497" i="1" s="1" a="1"/>
  <c r="C497" i="1" s="1"/>
  <c r="B498" i="1"/>
  <c r="C498" i="1" s="1" a="1"/>
  <c r="C498" i="1" s="1"/>
  <c r="M498" i="1" s="1" a="1"/>
  <c r="M498" i="1" s="1"/>
  <c r="R498" i="1" s="1" a="1"/>
  <c r="R498" i="1" s="1"/>
  <c r="B499" i="1"/>
  <c r="C499" i="1" s="1" a="1"/>
  <c r="C499" i="1" s="1"/>
  <c r="M499" i="1" s="1" a="1"/>
  <c r="M499" i="1" s="1"/>
  <c r="R499" i="1" s="1" a="1"/>
  <c r="R499" i="1" s="1"/>
  <c r="B500" i="1"/>
  <c r="C500" i="1" s="1" a="1"/>
  <c r="C500" i="1" s="1"/>
  <c r="B501" i="1"/>
  <c r="C501" i="1" s="1" a="1"/>
  <c r="C501" i="1" s="1"/>
  <c r="B502" i="1"/>
  <c r="C502" i="1" s="1" a="1"/>
  <c r="C502" i="1" s="1"/>
  <c r="B503" i="1"/>
  <c r="C503" i="1" s="1" a="1"/>
  <c r="C503" i="1" s="1"/>
  <c r="B504" i="1"/>
  <c r="C504" i="1" s="1" a="1"/>
  <c r="C504" i="1" s="1"/>
  <c r="B505" i="1"/>
  <c r="C505" i="1" s="1" a="1"/>
  <c r="C505" i="1" s="1"/>
  <c r="B506" i="1"/>
  <c r="C506" i="1" s="1" a="1"/>
  <c r="C506" i="1" s="1"/>
  <c r="B507" i="1"/>
  <c r="C507" i="1" s="1" a="1"/>
  <c r="C507" i="1" s="1"/>
  <c r="B508" i="1"/>
  <c r="C508" i="1" s="1" a="1"/>
  <c r="C508" i="1" s="1"/>
  <c r="B509" i="1"/>
  <c r="C509" i="1" s="1" a="1"/>
  <c r="C509" i="1" s="1"/>
  <c r="B510" i="1"/>
  <c r="C510" i="1" s="1" a="1"/>
  <c r="C510" i="1" s="1"/>
  <c r="B511" i="1"/>
  <c r="C511" i="1" s="1" a="1"/>
  <c r="C511" i="1" s="1"/>
  <c r="M511" i="1" s="1" a="1"/>
  <c r="M511" i="1" s="1"/>
  <c r="R511" i="1" s="1" a="1"/>
  <c r="R511" i="1" s="1"/>
  <c r="B512" i="1"/>
  <c r="C512" i="1" s="1" a="1"/>
  <c r="C512" i="1" s="1"/>
  <c r="B513" i="1"/>
  <c r="C513" i="1" s="1" a="1"/>
  <c r="C513" i="1" s="1"/>
  <c r="B514" i="1"/>
  <c r="C514" i="1" s="1" a="1"/>
  <c r="C514" i="1" s="1"/>
  <c r="B515" i="1"/>
  <c r="C515" i="1" s="1" a="1"/>
  <c r="C515" i="1" s="1"/>
  <c r="M515" i="1" s="1" a="1"/>
  <c r="M515" i="1" s="1"/>
  <c r="R515" i="1" s="1" a="1"/>
  <c r="R515" i="1" s="1"/>
  <c r="B516" i="1"/>
  <c r="C516" i="1" s="1" a="1"/>
  <c r="C516" i="1" s="1"/>
  <c r="B517" i="1"/>
  <c r="C517" i="1" s="1" a="1"/>
  <c r="C517" i="1" s="1"/>
  <c r="B518" i="1"/>
  <c r="C518" i="1" s="1" a="1"/>
  <c r="C518" i="1" s="1"/>
  <c r="B519" i="1"/>
  <c r="C519" i="1" s="1" a="1"/>
  <c r="C519" i="1" s="1"/>
  <c r="B520" i="1"/>
  <c r="C520" i="1" s="1" a="1"/>
  <c r="C520" i="1" s="1"/>
  <c r="B521" i="1"/>
  <c r="C521" i="1" s="1" a="1"/>
  <c r="C521" i="1" s="1"/>
  <c r="M521" i="1" s="1" a="1"/>
  <c r="M521" i="1" s="1"/>
  <c r="R521" i="1" s="1" a="1"/>
  <c r="R521" i="1" s="1"/>
  <c r="B522" i="1"/>
  <c r="C522" i="1" s="1" a="1"/>
  <c r="C522" i="1" s="1"/>
  <c r="M522" i="1" s="1" a="1"/>
  <c r="M522" i="1" s="1"/>
  <c r="R522" i="1" s="1" a="1"/>
  <c r="R522" i="1" s="1"/>
  <c r="B523" i="1"/>
  <c r="C523" i="1" s="1" a="1"/>
  <c r="C523" i="1" s="1"/>
  <c r="B524" i="1"/>
  <c r="C524" i="1" s="1" a="1"/>
  <c r="C524" i="1" s="1"/>
  <c r="M524" i="1" s="1" a="1"/>
  <c r="M524" i="1" s="1"/>
  <c r="R524" i="1" s="1" a="1"/>
  <c r="R524" i="1" s="1"/>
  <c r="B525" i="1"/>
  <c r="C525" i="1" s="1" a="1"/>
  <c r="C525" i="1" s="1"/>
  <c r="B526" i="1"/>
  <c r="C526" i="1" s="1" a="1"/>
  <c r="C526" i="1" s="1"/>
  <c r="B527" i="1"/>
  <c r="C527" i="1" s="1" a="1"/>
  <c r="C527" i="1" s="1"/>
  <c r="B528" i="1"/>
  <c r="C528" i="1" s="1" a="1"/>
  <c r="C528" i="1" s="1"/>
  <c r="B529" i="1"/>
  <c r="C529" i="1" s="1" a="1"/>
  <c r="C529" i="1" s="1"/>
  <c r="M529" i="1" s="1" a="1"/>
  <c r="M529" i="1" s="1"/>
  <c r="R529" i="1" s="1" a="1"/>
  <c r="R529" i="1" s="1"/>
  <c r="B530" i="1"/>
  <c r="C530" i="1" s="1" a="1"/>
  <c r="C530" i="1" s="1"/>
  <c r="M530" i="1" s="1" a="1"/>
  <c r="M530" i="1" s="1"/>
  <c r="R530" i="1" s="1" a="1"/>
  <c r="R530" i="1" s="1"/>
  <c r="B531" i="1"/>
  <c r="C531" i="1" s="1" a="1"/>
  <c r="C531" i="1" s="1"/>
  <c r="B532" i="1"/>
  <c r="C532" i="1" s="1" a="1"/>
  <c r="C532" i="1" s="1"/>
  <c r="B533" i="1"/>
  <c r="C533" i="1" s="1" a="1"/>
  <c r="C533" i="1" s="1"/>
  <c r="B534" i="1"/>
  <c r="C534" i="1" s="1" a="1"/>
  <c r="C534" i="1" s="1"/>
  <c r="B535" i="1"/>
  <c r="C535" i="1" s="1" a="1"/>
  <c r="C535" i="1" s="1"/>
  <c r="M535" i="1" s="1" a="1"/>
  <c r="M535" i="1" s="1"/>
  <c r="R535" i="1" s="1" a="1"/>
  <c r="R535" i="1" s="1"/>
  <c r="B536" i="1"/>
  <c r="C536" i="1" s="1" a="1"/>
  <c r="C536" i="1" s="1"/>
  <c r="B537" i="1"/>
  <c r="C537" i="1" s="1" a="1"/>
  <c r="C537" i="1" s="1"/>
  <c r="B538" i="1"/>
  <c r="C538" i="1" s="1" a="1"/>
  <c r="C538" i="1" s="1"/>
  <c r="B539" i="1"/>
  <c r="C539" i="1" s="1" a="1"/>
  <c r="C539" i="1" s="1"/>
  <c r="B540" i="1"/>
  <c r="C540" i="1" s="1" a="1"/>
  <c r="C540" i="1" s="1"/>
  <c r="B541" i="1"/>
  <c r="C541" i="1" s="1" a="1"/>
  <c r="C541" i="1" s="1"/>
  <c r="M541" i="1" s="1" a="1"/>
  <c r="M541" i="1" s="1"/>
  <c r="R541" i="1" s="1" a="1"/>
  <c r="R541" i="1" s="1"/>
  <c r="B542" i="1"/>
  <c r="C542" i="1" s="1" a="1"/>
  <c r="C542" i="1" s="1"/>
  <c r="M542" i="1" s="1" a="1"/>
  <c r="M542" i="1" s="1"/>
  <c r="R542" i="1" s="1" a="1"/>
  <c r="R542" i="1" s="1"/>
  <c r="B543" i="1"/>
  <c r="C543" i="1" s="1" a="1"/>
  <c r="C543" i="1" s="1"/>
  <c r="B544" i="1"/>
  <c r="C544" i="1" s="1" a="1"/>
  <c r="C544" i="1" s="1"/>
  <c r="B545" i="1"/>
  <c r="C545" i="1" s="1" a="1"/>
  <c r="C545" i="1" s="1"/>
  <c r="B546" i="1"/>
  <c r="C546" i="1" s="1" a="1"/>
  <c r="C546" i="1" s="1"/>
  <c r="B547" i="1"/>
  <c r="C547" i="1" s="1" a="1"/>
  <c r="C547" i="1" s="1"/>
  <c r="B548" i="1"/>
  <c r="C548" i="1" s="1" a="1"/>
  <c r="C548" i="1" s="1"/>
  <c r="B549" i="1"/>
  <c r="C549" i="1" s="1" a="1"/>
  <c r="C549" i="1" s="1"/>
  <c r="B550" i="1"/>
  <c r="C550" i="1" s="1" a="1"/>
  <c r="C550" i="1" s="1"/>
  <c r="B551" i="1"/>
  <c r="C551" i="1" s="1" a="1"/>
  <c r="C551" i="1" s="1"/>
  <c r="B552" i="1"/>
  <c r="C552" i="1" s="1" a="1"/>
  <c r="C552" i="1" s="1"/>
  <c r="B553" i="1"/>
  <c r="C553" i="1" s="1" a="1"/>
  <c r="C553" i="1" s="1"/>
  <c r="M553" i="1" s="1" a="1"/>
  <c r="M553" i="1" s="1"/>
  <c r="R553" i="1" s="1" a="1"/>
  <c r="R553" i="1" s="1"/>
  <c r="B554" i="1"/>
  <c r="B555" i="1"/>
  <c r="C555" i="1" s="1" a="1"/>
  <c r="C555" i="1" s="1"/>
  <c r="B556" i="1"/>
  <c r="C556" i="1" s="1" a="1"/>
  <c r="C556" i="1" s="1"/>
  <c r="B557" i="1"/>
  <c r="C557" i="1" s="1" a="1"/>
  <c r="C557" i="1" s="1"/>
  <c r="B558" i="1"/>
  <c r="C558" i="1" s="1" a="1"/>
  <c r="C558" i="1" s="1"/>
  <c r="B559" i="1"/>
  <c r="C559" i="1" s="1" a="1"/>
  <c r="C559" i="1" s="1"/>
  <c r="B560" i="1"/>
  <c r="C560" i="1" s="1" a="1"/>
  <c r="C560" i="1" s="1"/>
  <c r="B561" i="1"/>
  <c r="C561" i="1" s="1" a="1"/>
  <c r="C561" i="1" s="1"/>
  <c r="B562" i="1"/>
  <c r="C562" i="1" s="1" a="1"/>
  <c r="C562" i="1" s="1"/>
  <c r="B563" i="1"/>
  <c r="C563" i="1" s="1" a="1"/>
  <c r="C563" i="1" s="1"/>
  <c r="B564" i="1"/>
  <c r="C564" i="1" s="1" a="1"/>
  <c r="C564" i="1" s="1"/>
  <c r="B565" i="1"/>
  <c r="C565" i="1" s="1" a="1"/>
  <c r="C565" i="1" s="1"/>
  <c r="B566" i="1"/>
  <c r="C566" i="1" s="1" a="1"/>
  <c r="C566" i="1" s="1"/>
  <c r="B567" i="1"/>
  <c r="C567" i="1" s="1" a="1"/>
  <c r="C567" i="1" s="1"/>
  <c r="B568" i="1"/>
  <c r="C568" i="1" s="1" a="1"/>
  <c r="C568" i="1" s="1"/>
  <c r="B569" i="1"/>
  <c r="C569" i="1" s="1" a="1"/>
  <c r="C569" i="1" s="1"/>
  <c r="M569" i="1" s="1" a="1"/>
  <c r="M569" i="1" s="1"/>
  <c r="R569" i="1" s="1" a="1"/>
  <c r="R569" i="1" s="1"/>
  <c r="B570" i="1"/>
  <c r="C570" i="1" s="1" a="1"/>
  <c r="C570" i="1" s="1"/>
  <c r="M570" i="1" s="1" a="1"/>
  <c r="M570" i="1" s="1"/>
  <c r="R570" i="1" s="1" a="1"/>
  <c r="R570" i="1" s="1"/>
  <c r="B571" i="1"/>
  <c r="C571" i="1" s="1" a="1"/>
  <c r="C571" i="1" s="1"/>
  <c r="B572" i="1"/>
  <c r="C572" i="1" s="1" a="1"/>
  <c r="C572" i="1" s="1"/>
  <c r="B573" i="1"/>
  <c r="C573" i="1" s="1" a="1"/>
  <c r="C573" i="1" s="1"/>
  <c r="B574" i="1"/>
  <c r="C574" i="1" s="1" a="1"/>
  <c r="C574" i="1" s="1"/>
  <c r="B575" i="1"/>
  <c r="C575" i="1" s="1" a="1"/>
  <c r="C575" i="1" s="1"/>
  <c r="B576" i="1"/>
  <c r="C576" i="1" s="1" a="1"/>
  <c r="C576" i="1" s="1"/>
  <c r="B577" i="1"/>
  <c r="C577" i="1" s="1" a="1"/>
  <c r="C577" i="1" s="1"/>
  <c r="B578" i="1"/>
  <c r="C578" i="1" s="1" a="1"/>
  <c r="C578" i="1" s="1"/>
  <c r="B579" i="1"/>
  <c r="B580" i="1"/>
  <c r="C580" i="1" s="1" a="1"/>
  <c r="C580" i="1" s="1"/>
  <c r="B581" i="1"/>
  <c r="C581" i="1" s="1" a="1"/>
  <c r="C581" i="1" s="1"/>
  <c r="B582" i="1"/>
  <c r="C582" i="1" s="1" a="1"/>
  <c r="C582" i="1" s="1"/>
  <c r="B583" i="1"/>
  <c r="C583" i="1" s="1" a="1"/>
  <c r="C583" i="1" s="1"/>
  <c r="M583" i="1" s="1" a="1"/>
  <c r="M583" i="1" s="1"/>
  <c r="R583" i="1" s="1" a="1"/>
  <c r="R583" i="1" s="1"/>
  <c r="B584" i="1"/>
  <c r="C584" i="1" s="1" a="1"/>
  <c r="C584" i="1" s="1"/>
  <c r="B585" i="1"/>
  <c r="C585" i="1" s="1" a="1"/>
  <c r="C585" i="1" s="1"/>
  <c r="B586" i="1"/>
  <c r="C586" i="1" s="1" a="1"/>
  <c r="C586" i="1" s="1"/>
  <c r="B587" i="1"/>
  <c r="C587" i="1" s="1" a="1"/>
  <c r="C587" i="1" s="1"/>
  <c r="B588" i="1"/>
  <c r="C588" i="1" s="1" a="1"/>
  <c r="C588" i="1" s="1"/>
  <c r="B589" i="1"/>
  <c r="C589" i="1" s="1" a="1"/>
  <c r="C589" i="1" s="1"/>
  <c r="M589" i="1" s="1" a="1"/>
  <c r="M589" i="1" s="1"/>
  <c r="R589" i="1" s="1" a="1"/>
  <c r="R589" i="1" s="1"/>
  <c r="B590" i="1"/>
  <c r="C590" i="1" s="1" a="1"/>
  <c r="C590" i="1" s="1"/>
  <c r="M590" i="1" s="1" a="1"/>
  <c r="M590" i="1" s="1"/>
  <c r="R590" i="1" s="1" a="1"/>
  <c r="R590" i="1" s="1"/>
  <c r="B591" i="1"/>
  <c r="C591" i="1" s="1" a="1"/>
  <c r="C591" i="1" s="1"/>
  <c r="M591" i="1" s="1" a="1"/>
  <c r="M591" i="1" s="1"/>
  <c r="R591" i="1" s="1" a="1"/>
  <c r="R591" i="1" s="1"/>
  <c r="B592" i="1"/>
  <c r="C592" i="1" s="1" a="1"/>
  <c r="C592" i="1" s="1"/>
  <c r="B593" i="1"/>
  <c r="C593" i="1" s="1" a="1"/>
  <c r="C593" i="1" s="1"/>
  <c r="B594" i="1"/>
  <c r="C594" i="1" s="1" a="1"/>
  <c r="C594" i="1" s="1"/>
  <c r="B595" i="1"/>
  <c r="C595" i="1" s="1" a="1"/>
  <c r="C595" i="1" s="1"/>
  <c r="B596" i="1"/>
  <c r="C596" i="1" s="1" a="1"/>
  <c r="C596" i="1" s="1"/>
  <c r="B597" i="1"/>
  <c r="C597" i="1" s="1" a="1"/>
  <c r="C597" i="1" s="1"/>
  <c r="M597" i="1" s="1" a="1"/>
  <c r="M597" i="1" s="1"/>
  <c r="R597" i="1" s="1" a="1"/>
  <c r="R597" i="1" s="1"/>
  <c r="B598" i="1"/>
  <c r="C598" i="1" s="1" a="1"/>
  <c r="C598" i="1" s="1"/>
  <c r="B599" i="1"/>
  <c r="C599" i="1" s="1" a="1"/>
  <c r="C599" i="1" s="1"/>
  <c r="B600" i="1"/>
  <c r="C600" i="1" s="1" a="1"/>
  <c r="C600" i="1" s="1"/>
  <c r="B601" i="1"/>
  <c r="C601" i="1" s="1" a="1"/>
  <c r="C601" i="1" s="1"/>
  <c r="B602" i="1"/>
  <c r="C602" i="1" s="1" a="1"/>
  <c r="C602" i="1" s="1"/>
  <c r="B603" i="1"/>
  <c r="C603" i="1" s="1" a="1"/>
  <c r="C603" i="1" s="1"/>
  <c r="B604" i="1"/>
  <c r="C604" i="1" s="1" a="1"/>
  <c r="C604" i="1" s="1"/>
  <c r="B605" i="1"/>
  <c r="C605" i="1" s="1" a="1"/>
  <c r="C605" i="1" s="1"/>
  <c r="B606" i="1"/>
  <c r="C606" i="1" s="1" a="1"/>
  <c r="C606" i="1" s="1"/>
  <c r="B607" i="1"/>
  <c r="C607" i="1" s="1" a="1"/>
  <c r="C607" i="1" s="1"/>
  <c r="B608" i="1"/>
  <c r="C608" i="1" s="1" a="1"/>
  <c r="C608" i="1" s="1"/>
  <c r="B609" i="1"/>
  <c r="C609" i="1" s="1" a="1"/>
  <c r="C609" i="1" s="1"/>
  <c r="M609" i="1" s="1" a="1"/>
  <c r="M609" i="1" s="1"/>
  <c r="R609" i="1" s="1" a="1"/>
  <c r="R609" i="1" s="1"/>
  <c r="B610" i="1"/>
  <c r="C610" i="1" s="1" a="1"/>
  <c r="C610" i="1" s="1"/>
  <c r="B611" i="1"/>
  <c r="C611" i="1" s="1" a="1"/>
  <c r="C611" i="1" s="1"/>
  <c r="B612" i="1"/>
  <c r="B613" i="1"/>
  <c r="C613" i="1" s="1" a="1"/>
  <c r="C613" i="1" s="1"/>
  <c r="B614" i="1"/>
  <c r="C614" i="1" s="1" a="1"/>
  <c r="C614" i="1" s="1"/>
  <c r="B615" i="1"/>
  <c r="C615" i="1" s="1" a="1"/>
  <c r="C615" i="1" s="1"/>
  <c r="B616" i="1"/>
  <c r="C616" i="1" s="1" a="1"/>
  <c r="C616" i="1" s="1"/>
  <c r="B617" i="1"/>
  <c r="C617" i="1" s="1" a="1"/>
  <c r="C617" i="1" s="1"/>
  <c r="M617" i="1" s="1" a="1"/>
  <c r="M617" i="1" s="1"/>
  <c r="R617" i="1" s="1" a="1"/>
  <c r="R617" i="1" s="1"/>
  <c r="B618" i="1"/>
  <c r="C618" i="1" s="1" a="1"/>
  <c r="C618" i="1" s="1"/>
  <c r="B619" i="1"/>
  <c r="C619" i="1" s="1" a="1"/>
  <c r="C619" i="1" s="1"/>
  <c r="B620" i="1"/>
  <c r="C620" i="1" s="1" a="1"/>
  <c r="C620" i="1" s="1"/>
  <c r="B621" i="1"/>
  <c r="B622" i="1"/>
  <c r="C622" i="1" s="1" a="1"/>
  <c r="C622" i="1" s="1"/>
  <c r="B623" i="1"/>
  <c r="C623" i="1" s="1" a="1"/>
  <c r="C623" i="1" s="1"/>
  <c r="B624" i="1"/>
  <c r="C624" i="1" s="1" a="1"/>
  <c r="C624" i="1" s="1"/>
  <c r="M624" i="1" s="1" a="1"/>
  <c r="M624" i="1" s="1"/>
  <c r="R624" i="1" s="1" a="1"/>
  <c r="R624" i="1" s="1"/>
  <c r="B625" i="1"/>
  <c r="C625" i="1" s="1" a="1"/>
  <c r="C625" i="1" s="1"/>
  <c r="B626" i="1"/>
  <c r="C626" i="1" s="1" a="1"/>
  <c r="C626" i="1" s="1"/>
  <c r="B627" i="1"/>
  <c r="C627" i="1" s="1" a="1"/>
  <c r="C627" i="1" s="1"/>
  <c r="B628" i="1"/>
  <c r="C628" i="1" s="1" a="1"/>
  <c r="C628" i="1" s="1"/>
  <c r="B629" i="1"/>
  <c r="C629" i="1" s="1" a="1"/>
  <c r="C629" i="1" s="1"/>
  <c r="B630" i="1"/>
  <c r="C630" i="1" s="1" a="1"/>
  <c r="C630" i="1" s="1"/>
  <c r="B631" i="1"/>
  <c r="C631" i="1" s="1" a="1"/>
  <c r="C631" i="1" s="1"/>
  <c r="B632" i="1"/>
  <c r="C632" i="1" s="1" a="1"/>
  <c r="C632" i="1" s="1"/>
  <c r="M632" i="1" s="1" a="1"/>
  <c r="M632" i="1" s="1"/>
  <c r="R632" i="1" s="1" a="1"/>
  <c r="R632" i="1" s="1"/>
  <c r="B633" i="1"/>
  <c r="C633" i="1" s="1" a="1"/>
  <c r="C633" i="1" s="1"/>
  <c r="B634" i="1"/>
  <c r="C634" i="1" s="1" a="1"/>
  <c r="C634" i="1" s="1"/>
  <c r="B635" i="1"/>
  <c r="C635" i="1" s="1" a="1"/>
  <c r="C635" i="1" s="1"/>
  <c r="M635" i="1" s="1" a="1"/>
  <c r="M635" i="1" s="1"/>
  <c r="R635" i="1" s="1" a="1"/>
  <c r="R635" i="1" s="1"/>
  <c r="B636" i="1"/>
  <c r="C636" i="1" s="1" a="1"/>
  <c r="C636" i="1" s="1"/>
  <c r="M636" i="1" s="1" a="1"/>
  <c r="M636" i="1" s="1"/>
  <c r="R636" i="1" s="1" a="1"/>
  <c r="R636" i="1" s="1"/>
  <c r="B637" i="1"/>
  <c r="C637" i="1" s="1" a="1"/>
  <c r="C637" i="1" s="1"/>
  <c r="B638" i="1"/>
  <c r="C638" i="1" s="1" a="1"/>
  <c r="C638" i="1" s="1"/>
  <c r="B639" i="1"/>
  <c r="C639" i="1" s="1" a="1"/>
  <c r="C639" i="1" s="1"/>
  <c r="B640" i="1"/>
  <c r="C640" i="1" s="1" a="1"/>
  <c r="C640" i="1" s="1"/>
  <c r="B641" i="1"/>
  <c r="C641" i="1" s="1" a="1"/>
  <c r="C641" i="1" s="1"/>
  <c r="B642" i="1"/>
  <c r="C642" i="1" s="1" a="1"/>
  <c r="C642" i="1" s="1"/>
  <c r="B643" i="1"/>
  <c r="C643" i="1" s="1" a="1"/>
  <c r="C643" i="1" s="1"/>
  <c r="M643" i="1" s="1" a="1"/>
  <c r="M643" i="1" s="1"/>
  <c r="R643" i="1" s="1" a="1"/>
  <c r="R643" i="1" s="1"/>
  <c r="B644" i="1"/>
  <c r="C644" i="1" s="1" a="1"/>
  <c r="C644" i="1" s="1"/>
  <c r="M644" i="1" s="1" a="1"/>
  <c r="M644" i="1" s="1"/>
  <c r="R644" i="1" s="1" a="1"/>
  <c r="R644" i="1" s="1"/>
  <c r="B645" i="1"/>
  <c r="C645" i="1" s="1" a="1"/>
  <c r="C645" i="1" s="1"/>
  <c r="B646" i="1"/>
  <c r="C646" i="1" s="1" a="1"/>
  <c r="C646" i="1" s="1"/>
  <c r="B647" i="1"/>
  <c r="C647" i="1" s="1" a="1"/>
  <c r="C647" i="1" s="1"/>
  <c r="B648" i="1"/>
  <c r="C648" i="1" s="1" a="1"/>
  <c r="C648" i="1" s="1"/>
  <c r="B649" i="1"/>
  <c r="C649" i="1" s="1" a="1"/>
  <c r="C649" i="1" s="1"/>
  <c r="B650" i="1"/>
  <c r="C650" i="1" s="1" a="1"/>
  <c r="C650" i="1" s="1"/>
  <c r="M650" i="1" s="1" a="1"/>
  <c r="M650" i="1" s="1"/>
  <c r="R650" i="1" s="1" a="1"/>
  <c r="R650" i="1" s="1"/>
  <c r="B651" i="1"/>
  <c r="C651" i="1" s="1" a="1"/>
  <c r="C651" i="1" s="1"/>
  <c r="B652" i="1"/>
  <c r="C652" i="1" s="1" a="1"/>
  <c r="C652" i="1" s="1"/>
  <c r="B653" i="1"/>
  <c r="C653" i="1" s="1" a="1"/>
  <c r="C653" i="1" s="1"/>
  <c r="B654" i="1"/>
  <c r="C654" i="1" s="1" a="1"/>
  <c r="C654" i="1" s="1"/>
  <c r="B655" i="1"/>
  <c r="C655" i="1" s="1" a="1"/>
  <c r="C655" i="1" s="1"/>
  <c r="B656" i="1"/>
  <c r="C656" i="1" s="1" a="1"/>
  <c r="C656" i="1" s="1"/>
  <c r="B657" i="1"/>
  <c r="C657" i="1" s="1" a="1"/>
  <c r="C657" i="1" s="1"/>
  <c r="M657" i="1" s="1" a="1"/>
  <c r="M657" i="1" s="1"/>
  <c r="R657" i="1" s="1" a="1"/>
  <c r="R657" i="1" s="1"/>
  <c r="B658" i="1"/>
  <c r="C658" i="1" s="1" a="1"/>
  <c r="C658" i="1" s="1"/>
  <c r="B659" i="1"/>
  <c r="C659" i="1" s="1" a="1"/>
  <c r="C659" i="1" s="1"/>
  <c r="B660" i="1"/>
  <c r="C660" i="1" s="1" a="1"/>
  <c r="C660" i="1" s="1"/>
  <c r="M660" i="1" s="1" a="1"/>
  <c r="M660" i="1" s="1"/>
  <c r="R660" i="1" s="1" a="1"/>
  <c r="R660" i="1" s="1"/>
  <c r="B661" i="1"/>
  <c r="B662" i="1"/>
  <c r="C662" i="1" s="1" a="1"/>
  <c r="C662" i="1" s="1"/>
  <c r="B663" i="1"/>
  <c r="C663" i="1" s="1" a="1"/>
  <c r="C663" i="1" s="1"/>
  <c r="B664" i="1"/>
  <c r="C664" i="1" s="1" a="1"/>
  <c r="C664" i="1" s="1"/>
  <c r="M664" i="1" s="1" a="1"/>
  <c r="M664" i="1" s="1"/>
  <c r="R664" i="1" s="1" a="1"/>
  <c r="R664" i="1" s="1"/>
  <c r="B665" i="1"/>
  <c r="C665" i="1" s="1" a="1"/>
  <c r="C665" i="1" s="1"/>
  <c r="B666" i="1"/>
  <c r="C666" i="1" s="1" a="1"/>
  <c r="C666" i="1" s="1"/>
  <c r="B667" i="1"/>
  <c r="C667" i="1" s="1" a="1"/>
  <c r="C667" i="1" s="1"/>
  <c r="B668" i="1"/>
  <c r="C668" i="1" s="1" a="1"/>
  <c r="C668" i="1" s="1"/>
  <c r="M668" i="1" s="1" a="1"/>
  <c r="M668" i="1" s="1"/>
  <c r="R668" i="1" s="1" a="1"/>
  <c r="R668" i="1" s="1"/>
  <c r="B669" i="1"/>
  <c r="C669" i="1" s="1" a="1"/>
  <c r="C669" i="1" s="1"/>
  <c r="B670" i="1"/>
  <c r="C670" i="1" s="1" a="1"/>
  <c r="C670" i="1" s="1"/>
  <c r="B671" i="1"/>
  <c r="C671" i="1" s="1" a="1"/>
  <c r="C671" i="1" s="1"/>
  <c r="B672" i="1"/>
  <c r="C672" i="1" s="1" a="1"/>
  <c r="C672" i="1" s="1"/>
  <c r="B673" i="1"/>
  <c r="C673" i="1" s="1" a="1"/>
  <c r="C673" i="1" s="1"/>
  <c r="B674" i="1"/>
  <c r="C674" i="1" s="1" a="1"/>
  <c r="C674" i="1" s="1"/>
  <c r="B675" i="1"/>
  <c r="C675" i="1" s="1" a="1"/>
  <c r="C675" i="1" s="1"/>
  <c r="B676" i="1"/>
  <c r="C676" i="1" s="1" a="1"/>
  <c r="C676" i="1" s="1"/>
  <c r="B677" i="1"/>
  <c r="C677" i="1" s="1" a="1"/>
  <c r="C677" i="1" s="1"/>
  <c r="B678" i="1"/>
  <c r="C678" i="1" s="1" a="1"/>
  <c r="C678" i="1" s="1"/>
  <c r="B679" i="1"/>
  <c r="C679" i="1" s="1" a="1"/>
  <c r="C679" i="1" s="1"/>
  <c r="B680" i="1"/>
  <c r="C680" i="1" s="1" a="1"/>
  <c r="C680" i="1" s="1"/>
  <c r="B681" i="1"/>
  <c r="C681" i="1" s="1" a="1"/>
  <c r="C681" i="1" s="1"/>
  <c r="B682" i="1"/>
  <c r="C682" i="1" s="1" a="1"/>
  <c r="C682" i="1" s="1"/>
  <c r="B683" i="1"/>
  <c r="C683" i="1" s="1" a="1"/>
  <c r="C683" i="1" s="1"/>
  <c r="M683" i="1" s="1" a="1"/>
  <c r="M683" i="1" s="1"/>
  <c r="R683" i="1" s="1" a="1"/>
  <c r="R683" i="1" s="1"/>
  <c r="B684" i="1"/>
  <c r="C684" i="1" s="1" a="1"/>
  <c r="C684" i="1" s="1"/>
  <c r="M684" i="1" s="1" a="1"/>
  <c r="M684" i="1" s="1"/>
  <c r="R684" i="1" s="1" a="1"/>
  <c r="R684" i="1" s="1"/>
  <c r="B685" i="1"/>
  <c r="B686" i="1"/>
  <c r="C686" i="1" s="1" a="1"/>
  <c r="C686" i="1" s="1"/>
  <c r="B687" i="1"/>
  <c r="C687" i="1" s="1" a="1"/>
  <c r="C687" i="1" s="1"/>
  <c r="B688" i="1"/>
  <c r="C688" i="1" s="1" a="1"/>
  <c r="C688" i="1" s="1"/>
  <c r="B689" i="1"/>
  <c r="C689" i="1" s="1" a="1"/>
  <c r="C689" i="1" s="1"/>
  <c r="B690" i="1"/>
  <c r="C690" i="1" s="1" a="1"/>
  <c r="C690" i="1" s="1"/>
  <c r="B691" i="1"/>
  <c r="C691" i="1" s="1" a="1"/>
  <c r="C691" i="1" s="1"/>
  <c r="B692" i="1"/>
  <c r="C692" i="1" s="1" a="1"/>
  <c r="C692" i="1" s="1"/>
  <c r="B693" i="1"/>
  <c r="B694" i="1"/>
  <c r="C694" i="1" s="1" a="1"/>
  <c r="C694" i="1" s="1"/>
  <c r="B695" i="1"/>
  <c r="C695" i="1" s="1" a="1"/>
  <c r="C695" i="1" s="1"/>
  <c r="B696" i="1"/>
  <c r="C696" i="1" s="1" a="1"/>
  <c r="C696" i="1" s="1"/>
  <c r="B697" i="1"/>
  <c r="C697" i="1" s="1" a="1"/>
  <c r="C697" i="1" s="1"/>
  <c r="B698" i="1"/>
  <c r="C698" i="1" s="1" a="1"/>
  <c r="C698" i="1" s="1"/>
  <c r="B699" i="1"/>
  <c r="C699" i="1" s="1" a="1"/>
  <c r="C699" i="1" s="1"/>
  <c r="M699" i="1" s="1" a="1"/>
  <c r="M699" i="1" s="1"/>
  <c r="R699" i="1" s="1" a="1"/>
  <c r="R699" i="1" s="1"/>
  <c r="B700" i="1"/>
  <c r="C700" i="1" s="1" a="1"/>
  <c r="C700" i="1" s="1"/>
  <c r="M700" i="1" s="1" a="1"/>
  <c r="M700" i="1" s="1"/>
  <c r="R700" i="1" s="1" a="1"/>
  <c r="R700" i="1" s="1"/>
  <c r="B701" i="1"/>
  <c r="C701" i="1" s="1" a="1"/>
  <c r="C701" i="1" s="1"/>
  <c r="B702" i="1"/>
  <c r="C702" i="1" s="1" a="1"/>
  <c r="C702" i="1" s="1"/>
  <c r="B703" i="1"/>
  <c r="C703" i="1" s="1" a="1"/>
  <c r="C703" i="1" s="1"/>
  <c r="B704" i="1"/>
  <c r="C704" i="1" s="1" a="1"/>
  <c r="C704" i="1" s="1"/>
  <c r="B705" i="1"/>
  <c r="C705" i="1" s="1" a="1"/>
  <c r="C705" i="1" s="1"/>
  <c r="B706" i="1"/>
  <c r="C706" i="1" s="1" a="1"/>
  <c r="C706" i="1" s="1"/>
  <c r="B707" i="1"/>
  <c r="C707" i="1" s="1" a="1"/>
  <c r="C707" i="1" s="1"/>
  <c r="M707" i="1" s="1" a="1"/>
  <c r="M707" i="1" s="1"/>
  <c r="R707" i="1" s="1" a="1"/>
  <c r="R707" i="1" s="1"/>
  <c r="B708" i="1"/>
  <c r="C708" i="1" s="1" a="1"/>
  <c r="C708" i="1" s="1"/>
  <c r="M708" i="1" s="1" a="1"/>
  <c r="M708" i="1" s="1"/>
  <c r="R708" i="1" s="1" a="1"/>
  <c r="R708" i="1" s="1"/>
  <c r="B709" i="1"/>
  <c r="C709" i="1" s="1" a="1"/>
  <c r="C709" i="1" s="1"/>
  <c r="B710" i="1"/>
  <c r="C710" i="1" s="1" a="1"/>
  <c r="C710" i="1" s="1"/>
  <c r="B711" i="1"/>
  <c r="C711" i="1" s="1" a="1"/>
  <c r="C711" i="1" s="1"/>
  <c r="B712" i="1"/>
  <c r="C712" i="1" s="1" a="1"/>
  <c r="C712" i="1" s="1"/>
  <c r="B713" i="1"/>
  <c r="C713" i="1" s="1" a="1"/>
  <c r="C713" i="1" s="1"/>
  <c r="B714" i="1"/>
  <c r="C714" i="1" s="1" a="1"/>
  <c r="C714" i="1" s="1"/>
  <c r="M714" i="1" s="1" a="1"/>
  <c r="M714" i="1" s="1"/>
  <c r="R714" i="1" s="1" a="1"/>
  <c r="R714" i="1" s="1"/>
  <c r="B715" i="1"/>
  <c r="B716" i="1"/>
  <c r="C716" i="1" s="1" a="1"/>
  <c r="C716" i="1" s="1"/>
  <c r="B717" i="1"/>
  <c r="C717" i="1" s="1" a="1"/>
  <c r="C717" i="1" s="1"/>
  <c r="B718" i="1"/>
  <c r="C718" i="1" s="1" a="1"/>
  <c r="C718" i="1" s="1"/>
  <c r="B719" i="1"/>
  <c r="C719" i="1" s="1" a="1"/>
  <c r="C719" i="1" s="1"/>
  <c r="B720" i="1"/>
  <c r="C720" i="1" s="1" a="1"/>
  <c r="C720" i="1" s="1"/>
  <c r="B721" i="1"/>
  <c r="C721" i="1" s="1" a="1"/>
  <c r="C721" i="1" s="1"/>
  <c r="B722" i="1"/>
  <c r="C722" i="1" s="1" a="1"/>
  <c r="C722" i="1" s="1"/>
  <c r="M722" i="1" s="1" a="1"/>
  <c r="M722" i="1" s="1"/>
  <c r="R722" i="1" s="1" a="1"/>
  <c r="R722" i="1" s="1"/>
  <c r="B723" i="1"/>
  <c r="B724" i="1"/>
  <c r="C724" i="1" s="1" a="1"/>
  <c r="C724" i="1" s="1"/>
  <c r="M724" i="1" s="1" a="1"/>
  <c r="M724" i="1" s="1"/>
  <c r="R724" i="1" s="1" a="1"/>
  <c r="R724" i="1" s="1"/>
  <c r="B725" i="1"/>
  <c r="C725" i="1" s="1" a="1"/>
  <c r="C725" i="1" s="1"/>
  <c r="B726" i="1"/>
  <c r="C726" i="1" s="1" a="1"/>
  <c r="C726" i="1" s="1"/>
  <c r="B727" i="1"/>
  <c r="C727" i="1" s="1" a="1"/>
  <c r="C727" i="1" s="1"/>
  <c r="B728" i="1"/>
  <c r="C728" i="1" s="1" a="1"/>
  <c r="C728" i="1" s="1"/>
  <c r="B729" i="1"/>
  <c r="C729" i="1" s="1" a="1"/>
  <c r="C729" i="1" s="1"/>
  <c r="B730" i="1"/>
  <c r="C730" i="1" s="1" a="1"/>
  <c r="C730" i="1" s="1"/>
  <c r="B731" i="1"/>
  <c r="C731" i="1" s="1" a="1"/>
  <c r="C731" i="1" s="1"/>
  <c r="B732" i="1"/>
  <c r="C732" i="1" s="1" a="1"/>
  <c r="C732" i="1" s="1"/>
  <c r="B733" i="1"/>
  <c r="C733" i="1" s="1" a="1"/>
  <c r="C733" i="1" s="1"/>
  <c r="B734" i="1"/>
  <c r="C734" i="1" s="1" a="1"/>
  <c r="C734" i="1" s="1"/>
  <c r="B735" i="1"/>
  <c r="C735" i="1" s="1" a="1"/>
  <c r="C735" i="1" s="1"/>
  <c r="B736" i="1"/>
  <c r="C736" i="1" s="1" a="1"/>
  <c r="C736" i="1" s="1"/>
  <c r="B737" i="1"/>
  <c r="C737" i="1" s="1" a="1"/>
  <c r="C737" i="1" s="1"/>
  <c r="M737" i="1" s="1" a="1"/>
  <c r="M737" i="1" s="1"/>
  <c r="R737" i="1" s="1" a="1"/>
  <c r="R737" i="1" s="1"/>
  <c r="B738" i="1"/>
  <c r="C738" i="1" s="1" a="1"/>
  <c r="C738" i="1" s="1"/>
  <c r="M738" i="1" s="1" a="1"/>
  <c r="M738" i="1" s="1"/>
  <c r="R738" i="1" s="1" a="1"/>
  <c r="R738" i="1" s="1"/>
  <c r="B739" i="1"/>
  <c r="C739" i="1" s="1" a="1"/>
  <c r="C739" i="1" s="1"/>
  <c r="M739" i="1" s="1" a="1"/>
  <c r="M739" i="1" s="1"/>
  <c r="R739" i="1" s="1" a="1"/>
  <c r="R739" i="1" s="1"/>
  <c r="B740" i="1"/>
  <c r="C740" i="1" s="1" a="1"/>
  <c r="C740" i="1" s="1"/>
  <c r="B741" i="1"/>
  <c r="C741" i="1" s="1" a="1"/>
  <c r="C741" i="1" s="1"/>
  <c r="B742" i="1"/>
  <c r="C742" i="1" s="1" a="1"/>
  <c r="C742" i="1" s="1"/>
  <c r="B743" i="1"/>
  <c r="C743" i="1" s="1" a="1"/>
  <c r="C743" i="1" s="1"/>
  <c r="B744" i="1"/>
  <c r="C744" i="1" s="1" a="1"/>
  <c r="C744" i="1" s="1"/>
  <c r="B745" i="1"/>
  <c r="C745" i="1" s="1" a="1"/>
  <c r="C745" i="1" s="1"/>
  <c r="B746" i="1"/>
  <c r="C746" i="1" s="1" a="1"/>
  <c r="C746" i="1" s="1"/>
  <c r="M746" i="1" s="1" a="1"/>
  <c r="M746" i="1" s="1"/>
  <c r="R746" i="1" s="1" a="1"/>
  <c r="R746" i="1" s="1"/>
  <c r="B747" i="1"/>
  <c r="C747" i="1" s="1" a="1"/>
  <c r="C747" i="1" s="1"/>
  <c r="B748" i="1"/>
  <c r="C748" i="1" s="1" a="1"/>
  <c r="C748" i="1" s="1"/>
  <c r="B749" i="1"/>
  <c r="C749" i="1" s="1" a="1"/>
  <c r="C749" i="1" s="1"/>
  <c r="B750" i="1"/>
  <c r="C750" i="1" s="1" a="1"/>
  <c r="C750" i="1" s="1"/>
  <c r="B751" i="1"/>
  <c r="C751" i="1" s="1" a="1"/>
  <c r="C751" i="1" s="1"/>
  <c r="B752" i="1"/>
  <c r="C752" i="1" s="1" a="1"/>
  <c r="C752" i="1" s="1"/>
  <c r="B753" i="1"/>
  <c r="C753" i="1" s="1" a="1"/>
  <c r="C753" i="1" s="1"/>
  <c r="M753" i="1" s="1" a="1"/>
  <c r="M753" i="1" s="1"/>
  <c r="R753" i="1" s="1" a="1"/>
  <c r="R753" i="1" s="1"/>
  <c r="B754" i="1"/>
  <c r="C754" i="1" s="1" a="1"/>
  <c r="C754" i="1" s="1"/>
  <c r="B755" i="1"/>
  <c r="C755" i="1" s="1" a="1"/>
  <c r="C755" i="1" s="1"/>
  <c r="B756" i="1"/>
  <c r="C756" i="1" s="1" a="1"/>
  <c r="C756" i="1" s="1"/>
  <c r="B757" i="1"/>
  <c r="C757" i="1" s="1" a="1"/>
  <c r="C757" i="1" s="1"/>
  <c r="B758" i="1"/>
  <c r="C758" i="1" s="1" a="1"/>
  <c r="C758" i="1" s="1"/>
  <c r="B759" i="1"/>
  <c r="C759" i="1" s="1" a="1"/>
  <c r="C759" i="1" s="1"/>
  <c r="B760" i="1"/>
  <c r="C760" i="1" s="1" a="1"/>
  <c r="C760" i="1" s="1"/>
  <c r="B761" i="1"/>
  <c r="C761" i="1" s="1" a="1"/>
  <c r="C761" i="1" s="1"/>
  <c r="M761" i="1" s="1" a="1"/>
  <c r="M761" i="1" s="1"/>
  <c r="R761" i="1" s="1" a="1"/>
  <c r="R761" i="1" s="1"/>
  <c r="B762" i="1"/>
  <c r="C762" i="1" s="1" a="1"/>
  <c r="C762" i="1" s="1"/>
  <c r="B763" i="1"/>
  <c r="C763" i="1" s="1" a="1"/>
  <c r="C763" i="1" s="1"/>
  <c r="B764" i="1"/>
  <c r="C764" i="1" s="1" a="1"/>
  <c r="C764" i="1" s="1"/>
  <c r="M764" i="1" s="1" a="1"/>
  <c r="M764" i="1" s="1"/>
  <c r="R764" i="1" s="1" a="1"/>
  <c r="R764" i="1" s="1"/>
  <c r="B765" i="1"/>
  <c r="C765" i="1" s="1" a="1"/>
  <c r="C765" i="1" s="1"/>
  <c r="B766" i="1"/>
  <c r="C766" i="1" s="1" a="1"/>
  <c r="C766" i="1" s="1"/>
  <c r="B767" i="1"/>
  <c r="C767" i="1" s="1" a="1"/>
  <c r="C767" i="1" s="1"/>
  <c r="B768" i="1"/>
  <c r="C768" i="1" s="1" a="1"/>
  <c r="C768" i="1" s="1"/>
  <c r="B769" i="1"/>
  <c r="C769" i="1" s="1" a="1"/>
  <c r="C769" i="1" s="1"/>
  <c r="B770" i="1"/>
  <c r="C770" i="1" s="1" a="1"/>
  <c r="C770" i="1" s="1"/>
  <c r="B771" i="1"/>
  <c r="C771" i="1" s="1" a="1"/>
  <c r="C771" i="1" s="1"/>
  <c r="M771" i="1" s="1" a="1"/>
  <c r="M771" i="1" s="1"/>
  <c r="R771" i="1" s="1" a="1"/>
  <c r="R771" i="1" s="1"/>
  <c r="B772" i="1"/>
  <c r="C772" i="1" s="1" a="1"/>
  <c r="C772" i="1" s="1"/>
  <c r="B773" i="1"/>
  <c r="C773" i="1" s="1" a="1"/>
  <c r="C773" i="1" s="1"/>
  <c r="B774" i="1"/>
  <c r="C774" i="1" s="1" a="1"/>
  <c r="C774" i="1" s="1"/>
  <c r="B775" i="1"/>
  <c r="C775" i="1" s="1" a="1"/>
  <c r="C775" i="1" s="1"/>
  <c r="B776" i="1"/>
  <c r="C776" i="1" s="1" a="1"/>
  <c r="C776" i="1" s="1"/>
  <c r="M776" i="1" s="1" a="1"/>
  <c r="M776" i="1" s="1"/>
  <c r="R776" i="1" s="1" a="1"/>
  <c r="R776" i="1" s="1"/>
  <c r="B777" i="1"/>
  <c r="C777" i="1" s="1" a="1"/>
  <c r="C777" i="1" s="1"/>
  <c r="M777" i="1" s="1" a="1"/>
  <c r="M777" i="1" s="1"/>
  <c r="R777" i="1" s="1" a="1"/>
  <c r="R777" i="1" s="1"/>
  <c r="B778" i="1"/>
  <c r="C778" i="1" s="1" a="1"/>
  <c r="C778" i="1" s="1"/>
  <c r="B779" i="1"/>
  <c r="C779" i="1" s="1" a="1"/>
  <c r="C779" i="1" s="1"/>
  <c r="B780" i="1"/>
  <c r="C780" i="1" s="1" a="1"/>
  <c r="C780" i="1" s="1"/>
  <c r="B781" i="1"/>
  <c r="C781" i="1" s="1" a="1"/>
  <c r="C781" i="1" s="1"/>
  <c r="B782" i="1"/>
  <c r="C782" i="1" s="1" a="1"/>
  <c r="C782" i="1" s="1"/>
  <c r="B783" i="1"/>
  <c r="C783" i="1" s="1" a="1"/>
  <c r="C783" i="1" s="1"/>
  <c r="B784" i="1"/>
  <c r="C784" i="1" s="1" a="1"/>
  <c r="C784" i="1" s="1"/>
  <c r="B785" i="1"/>
  <c r="C785" i="1" s="1" a="1"/>
  <c r="C785" i="1" s="1"/>
  <c r="M785" i="1" s="1" a="1"/>
  <c r="M785" i="1" s="1"/>
  <c r="R785" i="1" s="1" a="1"/>
  <c r="R785" i="1" s="1"/>
  <c r="B786" i="1"/>
  <c r="C786" i="1" s="1" a="1"/>
  <c r="C786" i="1" s="1"/>
  <c r="B787" i="1"/>
  <c r="C787" i="1" s="1" a="1"/>
  <c r="C787" i="1" s="1"/>
  <c r="B788" i="1"/>
  <c r="C788" i="1" s="1" a="1"/>
  <c r="C788" i="1" s="1"/>
  <c r="B789" i="1"/>
  <c r="C789" i="1" s="1" a="1"/>
  <c r="C789" i="1" s="1"/>
  <c r="B790" i="1"/>
  <c r="C790" i="1" s="1" a="1"/>
  <c r="C790" i="1" s="1"/>
  <c r="B791" i="1"/>
  <c r="C791" i="1" s="1" a="1"/>
  <c r="C791" i="1" s="1"/>
  <c r="B792" i="1"/>
  <c r="C792" i="1" s="1" a="1"/>
  <c r="C792" i="1" s="1"/>
  <c r="M792" i="1" s="1" a="1"/>
  <c r="M792" i="1" s="1"/>
  <c r="R792" i="1" s="1" a="1"/>
  <c r="R792" i="1" s="1"/>
  <c r="B793" i="1"/>
  <c r="C793" i="1" s="1" a="1"/>
  <c r="C793" i="1" s="1"/>
  <c r="B794" i="1"/>
  <c r="C794" i="1" s="1" a="1"/>
  <c r="C794" i="1" s="1"/>
  <c r="B795" i="1"/>
  <c r="C795" i="1" s="1" a="1"/>
  <c r="C795" i="1" s="1"/>
  <c r="B796" i="1"/>
  <c r="C796" i="1" s="1" a="1"/>
  <c r="C796" i="1" s="1"/>
  <c r="B797" i="1"/>
  <c r="C797" i="1" s="1" a="1"/>
  <c r="C797" i="1" s="1"/>
  <c r="B798" i="1"/>
  <c r="C798" i="1" s="1" a="1"/>
  <c r="C798" i="1" s="1"/>
  <c r="B799" i="1"/>
  <c r="C799" i="1" s="1" a="1"/>
  <c r="C799" i="1" s="1"/>
  <c r="B800" i="1"/>
  <c r="B801" i="1"/>
  <c r="C801" i="1" s="1" a="1"/>
  <c r="C801" i="1" s="1"/>
  <c r="B802" i="1"/>
  <c r="C802" i="1" s="1" a="1"/>
  <c r="C802" i="1" s="1"/>
  <c r="B803" i="1"/>
  <c r="C803" i="1" s="1" a="1"/>
  <c r="C803" i="1" s="1"/>
  <c r="B804" i="1"/>
  <c r="C804" i="1" s="1" a="1"/>
  <c r="C804" i="1" s="1"/>
  <c r="B805" i="1"/>
  <c r="C805" i="1" s="1" a="1"/>
  <c r="C805" i="1" s="1"/>
  <c r="B806" i="1"/>
  <c r="C806" i="1" s="1" a="1"/>
  <c r="C806" i="1" s="1"/>
  <c r="B807" i="1"/>
  <c r="C807" i="1" s="1" a="1"/>
  <c r="C807" i="1" s="1"/>
  <c r="B808" i="1"/>
  <c r="C808" i="1" s="1" a="1"/>
  <c r="C808" i="1" s="1"/>
  <c r="B809" i="1"/>
  <c r="C809" i="1" s="1" a="1"/>
  <c r="C809" i="1" s="1"/>
  <c r="B810" i="1"/>
  <c r="C810" i="1" s="1" a="1"/>
  <c r="C810" i="1" s="1"/>
  <c r="B811" i="1"/>
  <c r="C811" i="1" s="1" a="1"/>
  <c r="C811" i="1" s="1"/>
  <c r="M811" i="1" s="1" a="1"/>
  <c r="M811" i="1" s="1"/>
  <c r="R811" i="1" s="1" a="1"/>
  <c r="R811" i="1" s="1"/>
  <c r="B812" i="1"/>
  <c r="C812" i="1" s="1" a="1"/>
  <c r="C812" i="1" s="1"/>
  <c r="B813" i="1"/>
  <c r="C813" i="1" s="1" a="1"/>
  <c r="C813" i="1" s="1"/>
  <c r="B814" i="1"/>
  <c r="C814" i="1" s="1" a="1"/>
  <c r="C814" i="1" s="1"/>
  <c r="B815" i="1"/>
  <c r="C815" i="1" s="1" a="1"/>
  <c r="C815" i="1" s="1"/>
  <c r="B816" i="1"/>
  <c r="C816" i="1" s="1" a="1"/>
  <c r="C816" i="1" s="1"/>
  <c r="B817" i="1"/>
  <c r="C817" i="1" s="1" a="1"/>
  <c r="C817" i="1" s="1"/>
  <c r="B818" i="1"/>
  <c r="C818" i="1" s="1" a="1"/>
  <c r="C818" i="1" s="1"/>
  <c r="B819" i="1"/>
  <c r="C819" i="1" s="1" a="1"/>
  <c r="C819" i="1" s="1"/>
  <c r="B820" i="1"/>
  <c r="C820" i="1" s="1" a="1"/>
  <c r="C820" i="1" s="1"/>
  <c r="B821" i="1"/>
  <c r="C821" i="1" s="1" a="1"/>
  <c r="C821" i="1" s="1"/>
  <c r="B822" i="1"/>
  <c r="C822" i="1" s="1" a="1"/>
  <c r="C822" i="1" s="1"/>
  <c r="B823" i="1"/>
  <c r="C823" i="1" s="1" a="1"/>
  <c r="C823" i="1" s="1"/>
  <c r="B824" i="1"/>
  <c r="C824" i="1" s="1" a="1"/>
  <c r="C824" i="1" s="1"/>
  <c r="B825" i="1"/>
  <c r="C825" i="1" s="1" a="1"/>
  <c r="C825" i="1" s="1"/>
  <c r="B826" i="1"/>
  <c r="C826" i="1" s="1" a="1"/>
  <c r="C826" i="1" s="1"/>
  <c r="B827" i="1"/>
  <c r="C827" i="1" s="1" a="1"/>
  <c r="C827" i="1" s="1"/>
  <c r="B828" i="1"/>
  <c r="C828" i="1" s="1" a="1"/>
  <c r="C828" i="1" s="1"/>
  <c r="B829" i="1"/>
  <c r="C829" i="1" s="1" a="1"/>
  <c r="C829" i="1" s="1"/>
  <c r="B830" i="1"/>
  <c r="C830" i="1" s="1" a="1"/>
  <c r="C830" i="1" s="1"/>
  <c r="B831" i="1"/>
  <c r="C831" i="1" s="1" a="1"/>
  <c r="C831" i="1" s="1"/>
  <c r="B832" i="1"/>
  <c r="C832" i="1" s="1" a="1"/>
  <c r="C832" i="1" s="1"/>
  <c r="B833" i="1"/>
  <c r="C833" i="1" s="1" a="1"/>
  <c r="C833" i="1" s="1"/>
  <c r="B834" i="1"/>
  <c r="C834" i="1" s="1" a="1"/>
  <c r="C834" i="1" s="1"/>
  <c r="B835" i="1"/>
  <c r="C835" i="1" s="1" a="1"/>
  <c r="C835" i="1" s="1"/>
  <c r="B836" i="1"/>
  <c r="C836" i="1" s="1" a="1"/>
  <c r="C836" i="1" s="1"/>
  <c r="B837" i="1"/>
  <c r="C837" i="1" s="1" a="1"/>
  <c r="C837" i="1" s="1"/>
  <c r="B838" i="1"/>
  <c r="C838" i="1" s="1" a="1"/>
  <c r="C838" i="1" s="1"/>
  <c r="B839" i="1"/>
  <c r="C839" i="1" s="1" a="1"/>
  <c r="C839" i="1" s="1"/>
  <c r="B840" i="1"/>
  <c r="C840" i="1" s="1" a="1"/>
  <c r="C840" i="1" s="1"/>
  <c r="B841" i="1"/>
  <c r="C841" i="1" s="1" a="1"/>
  <c r="C841" i="1" s="1"/>
  <c r="B842" i="1"/>
  <c r="C842" i="1" s="1" a="1"/>
  <c r="C842" i="1" s="1"/>
  <c r="B843" i="1"/>
  <c r="C843" i="1" s="1" a="1"/>
  <c r="C843" i="1" s="1"/>
  <c r="B844" i="1"/>
  <c r="C844" i="1" s="1" a="1"/>
  <c r="C844" i="1" s="1"/>
  <c r="B845" i="1"/>
  <c r="C845" i="1" s="1" a="1"/>
  <c r="C845" i="1" s="1"/>
  <c r="B846" i="1"/>
  <c r="C846" i="1" s="1" a="1"/>
  <c r="C846" i="1" s="1"/>
  <c r="B847" i="1"/>
  <c r="C847" i="1" s="1" a="1"/>
  <c r="C847" i="1" s="1"/>
  <c r="B848" i="1"/>
  <c r="C848" i="1" s="1" a="1"/>
  <c r="C848" i="1" s="1"/>
  <c r="B849" i="1"/>
  <c r="C849" i="1" s="1" a="1"/>
  <c r="C849" i="1" s="1"/>
  <c r="B850" i="1"/>
  <c r="C850" i="1" s="1" a="1"/>
  <c r="C850" i="1" s="1"/>
  <c r="B851" i="1"/>
  <c r="C851" i="1" s="1" a="1"/>
  <c r="C851" i="1" s="1"/>
  <c r="B852" i="1"/>
  <c r="C852" i="1" s="1" a="1"/>
  <c r="C852" i="1" s="1"/>
  <c r="B853" i="1"/>
  <c r="C853" i="1" s="1" a="1"/>
  <c r="C853" i="1" s="1"/>
  <c r="B854" i="1"/>
  <c r="C854" i="1" s="1" a="1"/>
  <c r="C854" i="1" s="1"/>
  <c r="B855" i="1"/>
  <c r="C855" i="1" s="1" a="1"/>
  <c r="C855" i="1" s="1"/>
  <c r="B856" i="1"/>
  <c r="C856" i="1" s="1" a="1"/>
  <c r="C856" i="1" s="1"/>
  <c r="M856" i="1" s="1" a="1"/>
  <c r="M856" i="1" s="1"/>
  <c r="R856" i="1" s="1" a="1"/>
  <c r="R856" i="1" s="1"/>
  <c r="B857" i="1"/>
  <c r="C857" i="1" s="1" a="1"/>
  <c r="C857" i="1" s="1"/>
  <c r="B858" i="1"/>
  <c r="C858" i="1" s="1" a="1"/>
  <c r="C858" i="1" s="1"/>
  <c r="B859" i="1"/>
  <c r="C859" i="1" s="1" a="1"/>
  <c r="C859" i="1" s="1"/>
  <c r="B860" i="1"/>
  <c r="C860" i="1" s="1" a="1"/>
  <c r="C860" i="1" s="1"/>
  <c r="B861" i="1"/>
  <c r="C861" i="1" s="1" a="1"/>
  <c r="C861" i="1" s="1"/>
  <c r="B862" i="1"/>
  <c r="C862" i="1" s="1" a="1"/>
  <c r="C862" i="1" s="1"/>
  <c r="B863" i="1"/>
  <c r="C863" i="1" s="1" a="1"/>
  <c r="C863" i="1" s="1"/>
  <c r="B864" i="1"/>
  <c r="C864" i="1" s="1" a="1"/>
  <c r="C864" i="1" s="1"/>
  <c r="M864" i="1" s="1" a="1"/>
  <c r="M864" i="1" s="1"/>
  <c r="R864" i="1" s="1" a="1"/>
  <c r="R864" i="1" s="1"/>
  <c r="B865" i="1"/>
  <c r="C865" i="1" s="1" a="1"/>
  <c r="C865" i="1" s="1"/>
  <c r="M865" i="1" s="1" a="1"/>
  <c r="M865" i="1" s="1"/>
  <c r="R865" i="1" s="1" a="1"/>
  <c r="R865" i="1" s="1"/>
  <c r="B866" i="1"/>
  <c r="C866" i="1" s="1" a="1"/>
  <c r="C866" i="1" s="1"/>
  <c r="B867" i="1"/>
  <c r="C867" i="1" s="1" a="1"/>
  <c r="C867" i="1" s="1"/>
  <c r="B868" i="1"/>
  <c r="C868" i="1" s="1" a="1"/>
  <c r="C868" i="1" s="1"/>
  <c r="B869" i="1"/>
  <c r="C869" i="1" s="1" a="1"/>
  <c r="C869" i="1" s="1"/>
  <c r="H869" i="1" s="1" a="1"/>
  <c r="H869" i="1" s="1"/>
  <c r="B870" i="1"/>
  <c r="C870" i="1" s="1" a="1"/>
  <c r="C870" i="1" s="1"/>
  <c r="B871" i="1"/>
  <c r="C871" i="1" s="1" a="1"/>
  <c r="C871" i="1" s="1"/>
  <c r="B872" i="1"/>
  <c r="C872" i="1" s="1" a="1"/>
  <c r="C872" i="1" s="1"/>
  <c r="B873" i="1"/>
  <c r="C873" i="1" s="1" a="1"/>
  <c r="C873" i="1" s="1"/>
  <c r="B874" i="1"/>
  <c r="B875" i="1"/>
  <c r="C875" i="1" s="1" a="1"/>
  <c r="C875" i="1" s="1"/>
  <c r="B876" i="1"/>
  <c r="C876" i="1" s="1" a="1"/>
  <c r="C876" i="1" s="1"/>
  <c r="B877" i="1"/>
  <c r="C877" i="1" s="1" a="1"/>
  <c r="C877" i="1" s="1"/>
  <c r="B878" i="1"/>
  <c r="C878" i="1" s="1" a="1"/>
  <c r="C878" i="1" s="1"/>
  <c r="B879" i="1"/>
  <c r="C879" i="1" s="1" a="1"/>
  <c r="C879" i="1" s="1"/>
  <c r="B880" i="1"/>
  <c r="C880" i="1" s="1" a="1"/>
  <c r="C880" i="1" s="1"/>
  <c r="B881" i="1"/>
  <c r="C881" i="1" s="1" a="1"/>
  <c r="C881" i="1" s="1"/>
  <c r="B882" i="1"/>
  <c r="C882" i="1" s="1" a="1"/>
  <c r="C882" i="1" s="1"/>
  <c r="B883" i="1"/>
  <c r="C883" i="1" s="1" a="1"/>
  <c r="C883" i="1" s="1"/>
  <c r="B884" i="1"/>
  <c r="C884" i="1" s="1" a="1"/>
  <c r="C884" i="1" s="1"/>
  <c r="B885" i="1"/>
  <c r="C885" i="1" s="1" a="1"/>
  <c r="C885" i="1" s="1"/>
  <c r="B886" i="1"/>
  <c r="C886" i="1" s="1" a="1"/>
  <c r="C886" i="1" s="1"/>
  <c r="B887" i="1"/>
  <c r="C887" i="1" s="1" a="1"/>
  <c r="C887" i="1" s="1"/>
  <c r="B888" i="1"/>
  <c r="C888" i="1" s="1" a="1"/>
  <c r="C888" i="1" s="1"/>
  <c r="B889" i="1"/>
  <c r="C889" i="1" s="1" a="1"/>
  <c r="C889" i="1" s="1"/>
  <c r="B890" i="1"/>
  <c r="C890" i="1" s="1" a="1"/>
  <c r="C890" i="1" s="1"/>
  <c r="B891" i="1"/>
  <c r="C891" i="1" s="1" a="1"/>
  <c r="C891" i="1" s="1"/>
  <c r="M891" i="1" s="1" a="1"/>
  <c r="M891" i="1" s="1"/>
  <c r="R891" i="1" s="1" a="1"/>
  <c r="R891" i="1" s="1"/>
  <c r="B892" i="1"/>
  <c r="C892" i="1" s="1" a="1"/>
  <c r="C892" i="1" s="1"/>
  <c r="M892" i="1" s="1" a="1"/>
  <c r="M892" i="1" s="1"/>
  <c r="R892" i="1" s="1" a="1"/>
  <c r="R892" i="1" s="1"/>
  <c r="B893" i="1"/>
  <c r="C893" i="1" s="1" a="1"/>
  <c r="C893" i="1" s="1"/>
  <c r="B894" i="1"/>
  <c r="C894" i="1" s="1" a="1"/>
  <c r="C894" i="1" s="1"/>
  <c r="B895" i="1"/>
  <c r="C895" i="1" s="1" a="1"/>
  <c r="C895" i="1" s="1"/>
  <c r="B896" i="1"/>
  <c r="C896" i="1" s="1" a="1"/>
  <c r="C896" i="1" s="1"/>
  <c r="B897" i="1"/>
  <c r="C897" i="1" s="1" a="1"/>
  <c r="C897" i="1" s="1"/>
  <c r="B898" i="1"/>
  <c r="C898" i="1" s="1" a="1"/>
  <c r="C898" i="1" s="1"/>
  <c r="B899" i="1"/>
  <c r="C899" i="1" s="1" a="1"/>
  <c r="C899" i="1" s="1"/>
  <c r="B900" i="1"/>
  <c r="C900" i="1" s="1" a="1"/>
  <c r="C900" i="1" s="1"/>
  <c r="M900" i="1" s="1" a="1"/>
  <c r="M900" i="1" s="1"/>
  <c r="R900" i="1" s="1" a="1"/>
  <c r="R900" i="1" s="1"/>
  <c r="B901" i="1"/>
  <c r="C901" i="1" s="1" a="1"/>
  <c r="C901" i="1" s="1"/>
  <c r="B902" i="1"/>
  <c r="B903" i="1"/>
  <c r="C903" i="1" s="1" a="1"/>
  <c r="C903" i="1" s="1"/>
  <c r="B904" i="1"/>
  <c r="C904" i="1" s="1" a="1"/>
  <c r="C904" i="1" s="1"/>
  <c r="B905" i="1"/>
  <c r="C905" i="1" s="1" a="1"/>
  <c r="C905" i="1" s="1"/>
  <c r="B906" i="1"/>
  <c r="C906" i="1" s="1" a="1"/>
  <c r="C906" i="1" s="1"/>
  <c r="B907" i="1"/>
  <c r="C907" i="1" s="1" a="1"/>
  <c r="C907" i="1" s="1"/>
  <c r="B908" i="1"/>
  <c r="C908" i="1" s="1" a="1"/>
  <c r="C908" i="1" s="1"/>
  <c r="B909" i="1"/>
  <c r="C909" i="1" s="1" a="1"/>
  <c r="C909" i="1" s="1"/>
  <c r="B910" i="1"/>
  <c r="C910" i="1" s="1" a="1"/>
  <c r="C910" i="1" s="1"/>
  <c r="B911" i="1"/>
  <c r="C911" i="1" s="1" a="1"/>
  <c r="C911" i="1" s="1"/>
  <c r="B912" i="1"/>
  <c r="C912" i="1" s="1" a="1"/>
  <c r="C912" i="1" s="1"/>
  <c r="B913" i="1"/>
  <c r="C913" i="1" s="1" a="1"/>
  <c r="C913" i="1" s="1"/>
  <c r="B914" i="1"/>
  <c r="C914" i="1" s="1" a="1"/>
  <c r="C914" i="1" s="1"/>
  <c r="B915" i="1"/>
  <c r="C915" i="1" s="1" a="1"/>
  <c r="C915" i="1" s="1"/>
  <c r="B916" i="1"/>
  <c r="C916" i="1" s="1" a="1"/>
  <c r="C916" i="1" s="1"/>
  <c r="B917" i="1"/>
  <c r="C917" i="1" s="1" a="1"/>
  <c r="C917" i="1" s="1"/>
  <c r="B918" i="1"/>
  <c r="C918" i="1" s="1" a="1"/>
  <c r="C918" i="1" s="1"/>
  <c r="B919" i="1"/>
  <c r="C919" i="1" s="1" a="1"/>
  <c r="C919" i="1" s="1"/>
  <c r="B920" i="1"/>
  <c r="C920" i="1" s="1" a="1"/>
  <c r="C920" i="1" s="1"/>
  <c r="M920" i="1" s="1" a="1"/>
  <c r="M920" i="1" s="1"/>
  <c r="R920" i="1" s="1" a="1"/>
  <c r="R920" i="1" s="1"/>
  <c r="B921" i="1"/>
  <c r="C921" i="1" s="1" a="1"/>
  <c r="C921" i="1" s="1"/>
  <c r="B922" i="1"/>
  <c r="C922" i="1" s="1" a="1"/>
  <c r="C922" i="1" s="1"/>
  <c r="B923" i="1"/>
  <c r="C923" i="1" s="1" a="1"/>
  <c r="C923" i="1" s="1"/>
  <c r="B924" i="1"/>
  <c r="C924" i="1" s="1" a="1"/>
  <c r="C924" i="1" s="1"/>
  <c r="B925" i="1"/>
  <c r="C925" i="1" s="1" a="1"/>
  <c r="C925" i="1" s="1"/>
  <c r="B926" i="1"/>
  <c r="C926" i="1" s="1" a="1"/>
  <c r="C926" i="1" s="1"/>
  <c r="B927" i="1"/>
  <c r="C927" i="1" s="1" a="1"/>
  <c r="C927" i="1" s="1"/>
  <c r="B928" i="1"/>
  <c r="B929" i="1"/>
  <c r="C929" i="1" s="1" a="1"/>
  <c r="C929" i="1" s="1"/>
  <c r="M929" i="1" s="1" a="1"/>
  <c r="M929" i="1" s="1"/>
  <c r="R929" i="1" s="1" a="1"/>
  <c r="R929" i="1" s="1"/>
  <c r="B930" i="1"/>
  <c r="C930" i="1" s="1" a="1"/>
  <c r="C930" i="1" s="1"/>
  <c r="B931" i="1"/>
  <c r="C931" i="1" s="1" a="1"/>
  <c r="C931" i="1" s="1"/>
  <c r="B932" i="1"/>
  <c r="C932" i="1" s="1" a="1"/>
  <c r="C932" i="1" s="1"/>
  <c r="B933" i="1"/>
  <c r="C933" i="1" s="1" a="1"/>
  <c r="C933" i="1" s="1"/>
  <c r="B934" i="1"/>
  <c r="C934" i="1" s="1" a="1"/>
  <c r="C934" i="1" s="1"/>
  <c r="B935" i="1"/>
  <c r="C935" i="1" s="1" a="1"/>
  <c r="C935" i="1" s="1"/>
  <c r="B936" i="1"/>
  <c r="C936" i="1" s="1" a="1"/>
  <c r="C936" i="1" s="1"/>
  <c r="B937" i="1"/>
  <c r="C937" i="1" s="1" a="1"/>
  <c r="C937" i="1" s="1"/>
  <c r="B938" i="1"/>
  <c r="C938" i="1" s="1" a="1"/>
  <c r="C938" i="1" s="1"/>
  <c r="M938" i="1" s="1" a="1"/>
  <c r="M938" i="1" s="1"/>
  <c r="R938" i="1" s="1" a="1"/>
  <c r="R938" i="1" s="1"/>
  <c r="B939" i="1"/>
  <c r="C939" i="1" s="1" a="1"/>
  <c r="C939" i="1" s="1"/>
  <c r="B940" i="1"/>
  <c r="C940" i="1" s="1" a="1"/>
  <c r="C940" i="1" s="1"/>
  <c r="B941" i="1"/>
  <c r="C941" i="1" s="1" a="1"/>
  <c r="C941" i="1" s="1"/>
  <c r="B942" i="1"/>
  <c r="C942" i="1" s="1" a="1"/>
  <c r="C942" i="1" s="1"/>
  <c r="B943" i="1"/>
  <c r="C943" i="1" s="1" a="1"/>
  <c r="C943" i="1" s="1"/>
  <c r="B944" i="1"/>
  <c r="C944" i="1" s="1" a="1"/>
  <c r="C944" i="1" s="1"/>
  <c r="B945" i="1"/>
  <c r="C945" i="1" s="1" a="1"/>
  <c r="C945" i="1" s="1"/>
  <c r="B946" i="1"/>
  <c r="C946" i="1" s="1" a="1"/>
  <c r="C946" i="1" s="1"/>
  <c r="B947" i="1"/>
  <c r="C947" i="1" s="1" a="1"/>
  <c r="C947" i="1" s="1"/>
  <c r="B948" i="1"/>
  <c r="C948" i="1" s="1" a="1"/>
  <c r="C948" i="1" s="1"/>
  <c r="B949" i="1"/>
  <c r="C949" i="1" s="1" a="1"/>
  <c r="C949" i="1" s="1"/>
  <c r="B950" i="1"/>
  <c r="C950" i="1" s="1" a="1"/>
  <c r="C950" i="1" s="1"/>
  <c r="B951" i="1"/>
  <c r="C951" i="1" s="1" a="1"/>
  <c r="C951" i="1" s="1"/>
  <c r="B952" i="1"/>
  <c r="C952" i="1" s="1" a="1"/>
  <c r="C952" i="1" s="1"/>
  <c r="B953" i="1"/>
  <c r="C953" i="1" s="1" a="1"/>
  <c r="C953" i="1" s="1"/>
  <c r="B954" i="1"/>
  <c r="C954" i="1" s="1" a="1"/>
  <c r="C954" i="1" s="1"/>
  <c r="B955" i="1"/>
  <c r="B956" i="1"/>
  <c r="C956" i="1" s="1" a="1"/>
  <c r="C956" i="1" s="1"/>
  <c r="M956" i="1" s="1" a="1"/>
  <c r="M956" i="1" s="1"/>
  <c r="R956" i="1" s="1" a="1"/>
  <c r="R956" i="1" s="1"/>
  <c r="B957" i="1"/>
  <c r="C957" i="1" s="1" a="1"/>
  <c r="C957" i="1" s="1"/>
  <c r="B958" i="1"/>
  <c r="C958" i="1" s="1" a="1"/>
  <c r="C958" i="1" s="1"/>
  <c r="B959" i="1"/>
  <c r="C959" i="1" s="1" a="1"/>
  <c r="C959" i="1" s="1"/>
  <c r="B960" i="1"/>
  <c r="C960" i="1" s="1" a="1"/>
  <c r="C960" i="1" s="1"/>
  <c r="B961" i="1"/>
  <c r="C961" i="1" s="1" a="1"/>
  <c r="C961" i="1" s="1"/>
  <c r="B962" i="1"/>
  <c r="C962" i="1" s="1" a="1"/>
  <c r="C962" i="1" s="1"/>
  <c r="B963" i="1"/>
  <c r="C963" i="1" s="1" a="1"/>
  <c r="C963" i="1" s="1"/>
  <c r="B964" i="1"/>
  <c r="B965" i="1"/>
  <c r="C965" i="1" s="1" a="1"/>
  <c r="C965" i="1" s="1"/>
  <c r="B966" i="1"/>
  <c r="C966" i="1" s="1" a="1"/>
  <c r="C966" i="1" s="1"/>
  <c r="B967" i="1"/>
  <c r="C967" i="1" s="1" a="1"/>
  <c r="C967" i="1" s="1"/>
  <c r="B968" i="1"/>
  <c r="C968" i="1" s="1" a="1"/>
  <c r="C968" i="1" s="1"/>
  <c r="B969" i="1"/>
  <c r="C969" i="1" s="1" a="1"/>
  <c r="C969" i="1" s="1"/>
  <c r="B970" i="1"/>
  <c r="C970" i="1" s="1" a="1"/>
  <c r="C970" i="1" s="1"/>
  <c r="B971" i="1"/>
  <c r="C971" i="1" s="1" a="1"/>
  <c r="C971" i="1" s="1"/>
  <c r="B972" i="1"/>
  <c r="C972" i="1" s="1" a="1"/>
  <c r="C972" i="1" s="1"/>
  <c r="B973" i="1"/>
  <c r="C973" i="1" s="1" a="1"/>
  <c r="C973" i="1" s="1"/>
  <c r="B974" i="1"/>
  <c r="C974" i="1" s="1" a="1"/>
  <c r="C974" i="1" s="1"/>
  <c r="B975" i="1"/>
  <c r="C975" i="1" s="1" a="1"/>
  <c r="C975" i="1" s="1"/>
  <c r="B976" i="1"/>
  <c r="C976" i="1" s="1" a="1"/>
  <c r="C976" i="1" s="1"/>
  <c r="B977" i="1"/>
  <c r="C977" i="1" s="1" a="1"/>
  <c r="C977" i="1" s="1"/>
  <c r="B978" i="1"/>
  <c r="C978" i="1" s="1" a="1"/>
  <c r="C978" i="1" s="1"/>
  <c r="B979" i="1"/>
  <c r="C979" i="1" s="1" a="1"/>
  <c r="C979" i="1" s="1"/>
  <c r="B980" i="1"/>
  <c r="C980" i="1" s="1" a="1"/>
  <c r="C980" i="1" s="1"/>
  <c r="B981" i="1"/>
  <c r="C981" i="1" s="1" a="1"/>
  <c r="C981" i="1" s="1"/>
  <c r="B982" i="1"/>
  <c r="C982" i="1" s="1" a="1"/>
  <c r="C982" i="1" s="1"/>
  <c r="B983" i="1"/>
  <c r="C983" i="1" s="1" a="1"/>
  <c r="C983" i="1" s="1"/>
  <c r="B984" i="1"/>
  <c r="C984" i="1" s="1" a="1"/>
  <c r="C984" i="1" s="1"/>
  <c r="H984" i="1" s="1" a="1"/>
  <c r="H984" i="1" s="1"/>
  <c r="B985" i="1"/>
  <c r="C985" i="1" s="1" a="1"/>
  <c r="C985" i="1" s="1"/>
  <c r="B986" i="1"/>
  <c r="C986" i="1" s="1" a="1"/>
  <c r="C986" i="1" s="1"/>
  <c r="B987" i="1"/>
  <c r="C987" i="1" s="1" a="1"/>
  <c r="C987" i="1" s="1"/>
  <c r="B988" i="1"/>
  <c r="C988" i="1" s="1" a="1"/>
  <c r="C988" i="1" s="1"/>
  <c r="B989" i="1"/>
  <c r="C989" i="1" s="1" a="1"/>
  <c r="C989" i="1" s="1"/>
  <c r="B990" i="1"/>
  <c r="C990" i="1" s="1" a="1"/>
  <c r="C990" i="1" s="1"/>
  <c r="B991" i="1"/>
  <c r="C991" i="1" s="1" a="1"/>
  <c r="C991" i="1" s="1"/>
  <c r="B992" i="1"/>
  <c r="C992" i="1" s="1" a="1"/>
  <c r="C992" i="1" s="1"/>
  <c r="M992" i="1" s="1" a="1"/>
  <c r="M992" i="1" s="1"/>
  <c r="R992" i="1" s="1" a="1"/>
  <c r="R992" i="1" s="1"/>
  <c r="B993" i="1"/>
  <c r="C993" i="1" s="1" a="1"/>
  <c r="C993" i="1" s="1"/>
  <c r="M993" i="1" s="1" a="1"/>
  <c r="M993" i="1" s="1"/>
  <c r="R993" i="1" s="1" a="1"/>
  <c r="R993" i="1" s="1"/>
  <c r="B994" i="1"/>
  <c r="C994" i="1" s="1" a="1"/>
  <c r="C994" i="1" s="1"/>
  <c r="B995" i="1"/>
  <c r="C995" i="1" s="1" a="1"/>
  <c r="C995" i="1" s="1"/>
  <c r="B996" i="1"/>
  <c r="C996" i="1" s="1" a="1"/>
  <c r="C996" i="1" s="1"/>
  <c r="B997" i="1"/>
  <c r="C997" i="1" s="1" a="1"/>
  <c r="C997" i="1" s="1"/>
  <c r="B998" i="1"/>
  <c r="C998" i="1" s="1" a="1"/>
  <c r="C998" i="1" s="1"/>
  <c r="B999" i="1"/>
  <c r="C999" i="1" s="1" a="1"/>
  <c r="C999" i="1" s="1"/>
  <c r="B1000" i="1"/>
  <c r="C1000" i="1" s="1" a="1"/>
  <c r="C1000" i="1" s="1"/>
  <c r="B1001" i="1"/>
  <c r="C1001" i="1" s="1" a="1"/>
  <c r="C1001" i="1" s="1"/>
  <c r="M1001" i="1" s="1" a="1"/>
  <c r="M1001" i="1" s="1"/>
  <c r="R1001" i="1" s="1" a="1"/>
  <c r="R1001" i="1" s="1"/>
  <c r="AH3" i="1"/>
  <c r="AH4" i="1"/>
  <c r="AH5" i="1"/>
  <c r="AH6" i="1"/>
  <c r="AH2" i="1"/>
  <c r="C3" i="1" a="1"/>
  <c r="C3" i="1" s="1"/>
  <c r="H3" i="1" s="1" a="1"/>
  <c r="H3" i="1" s="1"/>
  <c r="B3" i="1"/>
  <c r="B4" i="1"/>
  <c r="C4" i="1" s="1" a="1"/>
  <c r="C4" i="1" s="1"/>
  <c r="H4" i="1" s="1" a="1"/>
  <c r="H4" i="1" s="1"/>
  <c r="B5" i="1"/>
  <c r="C5" i="1" s="1" a="1"/>
  <c r="C5" i="1" s="1"/>
  <c r="H5" i="1" s="1" a="1"/>
  <c r="H5" i="1" s="1"/>
  <c r="B6" i="1"/>
  <c r="C6" i="1" s="1" a="1"/>
  <c r="C6" i="1" s="1"/>
  <c r="H6" i="1" s="1" a="1"/>
  <c r="H6" i="1" s="1"/>
  <c r="B2" i="1"/>
  <c r="C2" i="1" s="1" a="1"/>
  <c r="C2" i="1" s="1"/>
  <c r="M2" i="1" s="1" a="1"/>
  <c r="M2" i="1" s="1"/>
  <c r="R2" i="1" s="1" a="1"/>
  <c r="R2" i="1" s="1"/>
  <c r="C912" i="2" l="1"/>
  <c r="H912" i="2" s="1"/>
  <c r="I912" i="2"/>
  <c r="J912" i="2"/>
  <c r="K912" i="2"/>
  <c r="L912" i="2"/>
  <c r="C776" i="2"/>
  <c r="H776" i="2" s="1"/>
  <c r="I776" i="2"/>
  <c r="J776" i="2"/>
  <c r="C680" i="2"/>
  <c r="K680" i="2" s="1"/>
  <c r="J680" i="2"/>
  <c r="C636" i="2"/>
  <c r="J636" i="2"/>
  <c r="C632" i="2"/>
  <c r="J632" i="2" s="1"/>
  <c r="C604" i="2"/>
  <c r="J604" i="2" s="1"/>
  <c r="K604" i="2"/>
  <c r="C600" i="2"/>
  <c r="H600" i="2" s="1"/>
  <c r="I600" i="2"/>
  <c r="C596" i="2"/>
  <c r="H596" i="2" s="1"/>
  <c r="I596" i="2"/>
  <c r="K596" i="2"/>
  <c r="L596" i="2"/>
  <c r="C592" i="2"/>
  <c r="J592" i="2" s="1"/>
  <c r="I592" i="2"/>
  <c r="L592" i="2"/>
  <c r="C588" i="2"/>
  <c r="H588" i="2" s="1"/>
  <c r="C584" i="2"/>
  <c r="H584" i="2" s="1"/>
  <c r="C580" i="2"/>
  <c r="I580" i="2"/>
  <c r="C576" i="2"/>
  <c r="H576" i="2" s="1"/>
  <c r="L576" i="2"/>
  <c r="C572" i="2"/>
  <c r="I572" i="2" s="1"/>
  <c r="C568" i="2"/>
  <c r="H568" i="2" s="1"/>
  <c r="C564" i="2"/>
  <c r="H564" i="2" s="1"/>
  <c r="C560" i="2"/>
  <c r="H560" i="2" s="1"/>
  <c r="C556" i="2"/>
  <c r="H556" i="2" s="1"/>
  <c r="C552" i="2"/>
  <c r="H552" i="2" s="1"/>
  <c r="C548" i="2"/>
  <c r="C544" i="2"/>
  <c r="H544" i="2" s="1"/>
  <c r="C540" i="2"/>
  <c r="J540" i="2" s="1"/>
  <c r="C536" i="2"/>
  <c r="H536" i="2" s="1"/>
  <c r="C532" i="2"/>
  <c r="I532" i="2" s="1"/>
  <c r="C528" i="2"/>
  <c r="H528" i="2" s="1"/>
  <c r="C524" i="2"/>
  <c r="J524" i="2" s="1"/>
  <c r="C520" i="2"/>
  <c r="H520" i="2" s="1"/>
  <c r="J520" i="2"/>
  <c r="C516" i="2"/>
  <c r="H516" i="2" s="1"/>
  <c r="C512" i="2"/>
  <c r="H512" i="2" s="1"/>
  <c r="K512" i="2"/>
  <c r="C508" i="2"/>
  <c r="H508" i="2" s="1"/>
  <c r="C504" i="2"/>
  <c r="H504" i="2" s="1"/>
  <c r="C500" i="2"/>
  <c r="H500" i="2" s="1"/>
  <c r="C496" i="2"/>
  <c r="H496" i="2" s="1"/>
  <c r="I496" i="2"/>
  <c r="C492" i="2"/>
  <c r="K492" i="2"/>
  <c r="C488" i="2"/>
  <c r="H488" i="2" s="1"/>
  <c r="J488" i="2"/>
  <c r="C484" i="2"/>
  <c r="C480" i="2"/>
  <c r="H480" i="2" s="1"/>
  <c r="L480" i="2"/>
  <c r="C476" i="2"/>
  <c r="J476" i="2" s="1"/>
  <c r="C472" i="2"/>
  <c r="H472" i="2" s="1"/>
  <c r="C468" i="2"/>
  <c r="H468" i="2" s="1"/>
  <c r="C464" i="2"/>
  <c r="I464" i="2"/>
  <c r="J464" i="2"/>
  <c r="C460" i="2"/>
  <c r="H460" i="2" s="1"/>
  <c r="L460" i="2"/>
  <c r="C456" i="2"/>
  <c r="L456" i="2"/>
  <c r="C452" i="2"/>
  <c r="H452" i="2" s="1"/>
  <c r="I452" i="2"/>
  <c r="C448" i="2"/>
  <c r="I448" i="2" s="1"/>
  <c r="C444" i="2"/>
  <c r="H444" i="2" s="1"/>
  <c r="C440" i="2"/>
  <c r="H440" i="2" s="1"/>
  <c r="C436" i="2"/>
  <c r="C432" i="2"/>
  <c r="J432" i="2" s="1"/>
  <c r="I432" i="2"/>
  <c r="C428" i="2"/>
  <c r="H428" i="2" s="1"/>
  <c r="C424" i="2"/>
  <c r="H424" i="2" s="1"/>
  <c r="L424" i="2"/>
  <c r="C420" i="2"/>
  <c r="H420" i="2" s="1"/>
  <c r="L420" i="2"/>
  <c r="C416" i="2"/>
  <c r="H416" i="2" s="1"/>
  <c r="C412" i="2"/>
  <c r="H412" i="2" s="1"/>
  <c r="C408" i="2"/>
  <c r="H408" i="2" s="1"/>
  <c r="C404" i="2"/>
  <c r="H404" i="2" s="1"/>
  <c r="C400" i="2"/>
  <c r="I400" i="2" s="1"/>
  <c r="L400" i="2"/>
  <c r="C396" i="2"/>
  <c r="H396" i="2" s="1"/>
  <c r="C392" i="2"/>
  <c r="H392" i="2" s="1"/>
  <c r="C388" i="2"/>
  <c r="H388" i="2" s="1"/>
  <c r="I388" i="2"/>
  <c r="C384" i="2"/>
  <c r="H384" i="2" s="1"/>
  <c r="C380" i="2"/>
  <c r="I380" i="2" s="1"/>
  <c r="C376" i="2"/>
  <c r="H376" i="2" s="1"/>
  <c r="C372" i="2"/>
  <c r="J372" i="2" s="1"/>
  <c r="C368" i="2"/>
  <c r="C364" i="2"/>
  <c r="J364" i="2" s="1"/>
  <c r="C360" i="2"/>
  <c r="H360" i="2" s="1"/>
  <c r="C356" i="2"/>
  <c r="H356" i="2" s="1"/>
  <c r="K356" i="2"/>
  <c r="C352" i="2"/>
  <c r="H352" i="2" s="1"/>
  <c r="L352" i="2"/>
  <c r="C348" i="2"/>
  <c r="J348" i="2" s="1"/>
  <c r="C344" i="2"/>
  <c r="H344" i="2" s="1"/>
  <c r="C340" i="2"/>
  <c r="I340" i="2" s="1"/>
  <c r="C336" i="2"/>
  <c r="H336" i="2" s="1"/>
  <c r="C332" i="2"/>
  <c r="J332" i="2" s="1"/>
  <c r="C328" i="2"/>
  <c r="H328" i="2" s="1"/>
  <c r="C324" i="2"/>
  <c r="H324" i="2" s="1"/>
  <c r="L324" i="2"/>
  <c r="C320" i="2"/>
  <c r="H320" i="2" s="1"/>
  <c r="C316" i="2"/>
  <c r="H316" i="2" s="1"/>
  <c r="C312" i="2"/>
  <c r="I312" i="2" s="1"/>
  <c r="C308" i="2"/>
  <c r="J308" i="2" s="1"/>
  <c r="C304" i="2"/>
  <c r="H304" i="2" s="1"/>
  <c r="J304" i="2"/>
  <c r="C300" i="2"/>
  <c r="C296" i="2"/>
  <c r="H296" i="2" s="1"/>
  <c r="C292" i="2"/>
  <c r="H292" i="2" s="1"/>
  <c r="I292" i="2"/>
  <c r="C288" i="2"/>
  <c r="H288" i="2" s="1"/>
  <c r="K288" i="2"/>
  <c r="C284" i="2"/>
  <c r="K284" i="2"/>
  <c r="C280" i="2"/>
  <c r="H280" i="2" s="1"/>
  <c r="C276" i="2"/>
  <c r="J276" i="2" s="1"/>
  <c r="C272" i="2"/>
  <c r="C268" i="2"/>
  <c r="C264" i="2"/>
  <c r="K264" i="2" s="1"/>
  <c r="J264" i="2"/>
  <c r="C260" i="2"/>
  <c r="L260" i="2" s="1"/>
  <c r="C256" i="2"/>
  <c r="H256" i="2" s="1"/>
  <c r="C252" i="2"/>
  <c r="K252" i="2"/>
  <c r="C248" i="2"/>
  <c r="J248" i="2"/>
  <c r="C244" i="2"/>
  <c r="I244" i="2" s="1"/>
  <c r="C240" i="2"/>
  <c r="H240" i="2" s="1"/>
  <c r="C236" i="2"/>
  <c r="I236" i="2" s="1"/>
  <c r="C232" i="2"/>
  <c r="H232" i="2" s="1"/>
  <c r="L232" i="2"/>
  <c r="C228" i="2"/>
  <c r="H228" i="2" s="1"/>
  <c r="C224" i="2"/>
  <c r="C220" i="2"/>
  <c r="H220" i="2" s="1"/>
  <c r="C216" i="2"/>
  <c r="C212" i="2"/>
  <c r="L212" i="2"/>
  <c r="C208" i="2"/>
  <c r="H208" i="2" s="1"/>
  <c r="C204" i="2"/>
  <c r="I204" i="2" s="1"/>
  <c r="C200" i="2"/>
  <c r="H200" i="2" s="1"/>
  <c r="C196" i="2"/>
  <c r="H196" i="2" s="1"/>
  <c r="C5" i="2"/>
  <c r="K5" i="2" s="1"/>
  <c r="C992" i="2"/>
  <c r="I992" i="2" s="1"/>
  <c r="K992" i="2"/>
  <c r="C964" i="2"/>
  <c r="C932" i="2"/>
  <c r="L932" i="2" s="1"/>
  <c r="C900" i="2"/>
  <c r="H900" i="2" s="1"/>
  <c r="C868" i="2"/>
  <c r="L868" i="2" s="1"/>
  <c r="C844" i="2"/>
  <c r="H844" i="2" s="1"/>
  <c r="J844" i="2"/>
  <c r="C812" i="2"/>
  <c r="J812" i="2" s="1"/>
  <c r="C788" i="2"/>
  <c r="I788" i="2" s="1"/>
  <c r="L788" i="2"/>
  <c r="C760" i="2"/>
  <c r="I760" i="2" s="1"/>
  <c r="K760" i="2"/>
  <c r="C736" i="2"/>
  <c r="C708" i="2"/>
  <c r="H708" i="2" s="1"/>
  <c r="C688" i="2"/>
  <c r="H688" i="2" s="1"/>
  <c r="J688" i="2"/>
  <c r="K688" i="2"/>
  <c r="L688" i="2"/>
  <c r="I688" i="2"/>
  <c r="C660" i="2"/>
  <c r="K660" i="2" s="1"/>
  <c r="C608" i="2"/>
  <c r="H608" i="2" s="1"/>
  <c r="J608" i="2"/>
  <c r="C983" i="2"/>
  <c r="K983" i="2" s="1"/>
  <c r="C955" i="2"/>
  <c r="K955" i="2" s="1"/>
  <c r="I955" i="2"/>
  <c r="C927" i="2"/>
  <c r="C895" i="2"/>
  <c r="C867" i="2"/>
  <c r="H867" i="2" s="1"/>
  <c r="C851" i="2"/>
  <c r="K851" i="2"/>
  <c r="C823" i="2"/>
  <c r="I823" i="2"/>
  <c r="C811" i="2"/>
  <c r="I811" i="2" s="1"/>
  <c r="C787" i="2"/>
  <c r="H787" i="2" s="1"/>
  <c r="C775" i="2"/>
  <c r="J775" i="2" s="1"/>
  <c r="C763" i="2"/>
  <c r="I763" i="2" s="1"/>
  <c r="C743" i="2"/>
  <c r="C727" i="2"/>
  <c r="H727" i="2" s="1"/>
  <c r="I727" i="2"/>
  <c r="C711" i="2"/>
  <c r="H711" i="2" s="1"/>
  <c r="C699" i="2"/>
  <c r="K699" i="2" s="1"/>
  <c r="C679" i="2"/>
  <c r="I679" i="2" s="1"/>
  <c r="C663" i="2"/>
  <c r="H663" i="2" s="1"/>
  <c r="L663" i="2"/>
  <c r="C647" i="2"/>
  <c r="J647" i="2" s="1"/>
  <c r="C639" i="2"/>
  <c r="H639" i="2" s="1"/>
  <c r="C619" i="2"/>
  <c r="I619" i="2"/>
  <c r="C591" i="2"/>
  <c r="C575" i="2"/>
  <c r="H575" i="2" s="1"/>
  <c r="C559" i="2"/>
  <c r="C539" i="2"/>
  <c r="C523" i="2"/>
  <c r="J523" i="2" s="1"/>
  <c r="K523" i="2"/>
  <c r="I523" i="2"/>
  <c r="C507" i="2"/>
  <c r="H507" i="2" s="1"/>
  <c r="C491" i="2"/>
  <c r="L491" i="2" s="1"/>
  <c r="C471" i="2"/>
  <c r="K471" i="2"/>
  <c r="C455" i="2"/>
  <c r="I455" i="2" s="1"/>
  <c r="K455" i="2"/>
  <c r="C435" i="2"/>
  <c r="I435" i="2" s="1"/>
  <c r="C415" i="2"/>
  <c r="K415" i="2" s="1"/>
  <c r="C399" i="2"/>
  <c r="L399" i="2" s="1"/>
  <c r="K399" i="2"/>
  <c r="J399" i="2"/>
  <c r="C379" i="2"/>
  <c r="H379" i="2" s="1"/>
  <c r="I379" i="2"/>
  <c r="C363" i="2"/>
  <c r="H363" i="2" s="1"/>
  <c r="J363" i="2"/>
  <c r="C351" i="2"/>
  <c r="I351" i="2" s="1"/>
  <c r="C347" i="2"/>
  <c r="J347" i="2"/>
  <c r="C343" i="2"/>
  <c r="H343" i="2" s="1"/>
  <c r="L343" i="2"/>
  <c r="C339" i="2"/>
  <c r="H339" i="2" s="1"/>
  <c r="C335" i="2"/>
  <c r="K335" i="2"/>
  <c r="C331" i="2"/>
  <c r="C327" i="2"/>
  <c r="H327" i="2" s="1"/>
  <c r="C323" i="2"/>
  <c r="C315" i="2"/>
  <c r="J315" i="2" s="1"/>
  <c r="K315" i="2"/>
  <c r="L315" i="2"/>
  <c r="I315" i="2"/>
  <c r="C311" i="2"/>
  <c r="C307" i="2"/>
  <c r="I307" i="2"/>
  <c r="C303" i="2"/>
  <c r="K303" i="2" s="1"/>
  <c r="C299" i="2"/>
  <c r="I299" i="2" s="1"/>
  <c r="K299" i="2"/>
  <c r="C295" i="2"/>
  <c r="H295" i="2" s="1"/>
  <c r="C291" i="2"/>
  <c r="L291" i="2" s="1"/>
  <c r="C287" i="2"/>
  <c r="I287" i="2" s="1"/>
  <c r="C283" i="2"/>
  <c r="J283" i="2" s="1"/>
  <c r="C279" i="2"/>
  <c r="C275" i="2"/>
  <c r="H275" i="2" s="1"/>
  <c r="C271" i="2"/>
  <c r="K271" i="2" s="1"/>
  <c r="C267" i="2"/>
  <c r="I267" i="2" s="1"/>
  <c r="C263" i="2"/>
  <c r="H263" i="2" s="1"/>
  <c r="I263" i="2"/>
  <c r="K263" i="2"/>
  <c r="C259" i="2"/>
  <c r="H259" i="2" s="1"/>
  <c r="C255" i="2"/>
  <c r="H255" i="2" s="1"/>
  <c r="C251" i="2"/>
  <c r="H251" i="2" s="1"/>
  <c r="C247" i="2"/>
  <c r="C243" i="2"/>
  <c r="H243" i="2" s="1"/>
  <c r="C239" i="2"/>
  <c r="H239" i="2" s="1"/>
  <c r="C235" i="2"/>
  <c r="C231" i="2"/>
  <c r="J231" i="2" s="1"/>
  <c r="I231" i="2"/>
  <c r="C227" i="2"/>
  <c r="H227" i="2" s="1"/>
  <c r="L227" i="2"/>
  <c r="C223" i="2"/>
  <c r="I223" i="2" s="1"/>
  <c r="C219" i="2"/>
  <c r="H219" i="2" s="1"/>
  <c r="L219" i="2"/>
  <c r="C215" i="2"/>
  <c r="I215" i="2"/>
  <c r="C211" i="2"/>
  <c r="I211" i="2"/>
  <c r="C207" i="2"/>
  <c r="H207" i="2" s="1"/>
  <c r="C203" i="2"/>
  <c r="K203" i="2" s="1"/>
  <c r="L203" i="2"/>
  <c r="C199" i="2"/>
  <c r="J199" i="2" s="1"/>
  <c r="C195" i="2"/>
  <c r="H195" i="2" s="1"/>
  <c r="K195" i="2"/>
  <c r="L195" i="2"/>
  <c r="C191" i="2"/>
  <c r="H191" i="2" s="1"/>
  <c r="I191" i="2"/>
  <c r="L191" i="2"/>
  <c r="C187" i="2"/>
  <c r="H187" i="2" s="1"/>
  <c r="C183" i="2"/>
  <c r="K183" i="2"/>
  <c r="C179" i="2"/>
  <c r="L179" i="2" s="1"/>
  <c r="C175" i="2"/>
  <c r="H175" i="2" s="1"/>
  <c r="C171" i="2"/>
  <c r="K171" i="2" s="1"/>
  <c r="C167" i="2"/>
  <c r="H167" i="2" s="1"/>
  <c r="C163" i="2"/>
  <c r="H163" i="2" s="1"/>
  <c r="C159" i="2"/>
  <c r="K159" i="2" s="1"/>
  <c r="J159" i="2"/>
  <c r="C155" i="2"/>
  <c r="H155" i="2" s="1"/>
  <c r="C151" i="2"/>
  <c r="C147" i="2"/>
  <c r="H147" i="2" s="1"/>
  <c r="L147" i="2"/>
  <c r="J147" i="2"/>
  <c r="C143" i="2"/>
  <c r="H143" i="2" s="1"/>
  <c r="C139" i="2"/>
  <c r="K139" i="2" s="1"/>
  <c r="C135" i="2"/>
  <c r="C131" i="2"/>
  <c r="C127" i="2"/>
  <c r="H127" i="2" s="1"/>
  <c r="C123" i="2"/>
  <c r="I123" i="2" s="1"/>
  <c r="C119" i="2"/>
  <c r="C115" i="2"/>
  <c r="H115" i="2" s="1"/>
  <c r="C111" i="2"/>
  <c r="J111" i="2"/>
  <c r="C107" i="2"/>
  <c r="I107" i="2" s="1"/>
  <c r="C103" i="2"/>
  <c r="K103" i="2" s="1"/>
  <c r="C99" i="2"/>
  <c r="H99" i="2" s="1"/>
  <c r="K99" i="2"/>
  <c r="C95" i="2"/>
  <c r="C91" i="2"/>
  <c r="I91" i="2" s="1"/>
  <c r="C87" i="2"/>
  <c r="C83" i="2"/>
  <c r="H83" i="2" s="1"/>
  <c r="L83" i="2"/>
  <c r="J83" i="2"/>
  <c r="C79" i="2"/>
  <c r="C75" i="2"/>
  <c r="I75" i="2" s="1"/>
  <c r="C71" i="2"/>
  <c r="H71" i="2" s="1"/>
  <c r="K71" i="2"/>
  <c r="C67" i="2"/>
  <c r="L67" i="2"/>
  <c r="C63" i="2"/>
  <c r="H63" i="2" s="1"/>
  <c r="L63" i="2"/>
  <c r="I63" i="2"/>
  <c r="C59" i="2"/>
  <c r="H59" i="2" s="1"/>
  <c r="C55" i="2"/>
  <c r="C51" i="2"/>
  <c r="H51" i="2" s="1"/>
  <c r="J51" i="2"/>
  <c r="C47" i="2"/>
  <c r="H47" i="2" s="1"/>
  <c r="C43" i="2"/>
  <c r="I43" i="2" s="1"/>
  <c r="C39" i="2"/>
  <c r="H39" i="2" s="1"/>
  <c r="K39" i="2"/>
  <c r="C35" i="2"/>
  <c r="H35" i="2" s="1"/>
  <c r="K35" i="2"/>
  <c r="C31" i="2"/>
  <c r="I31" i="2" s="1"/>
  <c r="C27" i="2"/>
  <c r="I27" i="2"/>
  <c r="C23" i="2"/>
  <c r="C19" i="2"/>
  <c r="C15" i="2"/>
  <c r="L15" i="2"/>
  <c r="C11" i="2"/>
  <c r="W11" i="2" s="1"/>
  <c r="I11" i="2"/>
  <c r="K11" i="2"/>
  <c r="C7" i="2"/>
  <c r="I7" i="2" s="1"/>
  <c r="K7" i="2"/>
  <c r="C988" i="2"/>
  <c r="I988" i="2" s="1"/>
  <c r="C968" i="2"/>
  <c r="M968" i="2" s="1" a="1"/>
  <c r="M968" i="2" s="1"/>
  <c r="R968" i="2" s="1" a="1"/>
  <c r="R968" i="2" s="1"/>
  <c r="C944" i="2"/>
  <c r="C920" i="2"/>
  <c r="C896" i="2"/>
  <c r="J896" i="2"/>
  <c r="C872" i="2"/>
  <c r="H872" i="2" s="1"/>
  <c r="C848" i="2"/>
  <c r="I848" i="2" s="1"/>
  <c r="C828" i="2"/>
  <c r="H828" i="2" s="1"/>
  <c r="C804" i="2"/>
  <c r="K804" i="2" s="1"/>
  <c r="C780" i="2"/>
  <c r="I780" i="2" s="1"/>
  <c r="C752" i="2"/>
  <c r="J752" i="2"/>
  <c r="K752" i="2"/>
  <c r="C728" i="2"/>
  <c r="L728" i="2"/>
  <c r="C704" i="2"/>
  <c r="H704" i="2" s="1"/>
  <c r="I704" i="2"/>
  <c r="C664" i="2"/>
  <c r="H664" i="2" s="1"/>
  <c r="C640" i="2"/>
  <c r="J640" i="2" s="1"/>
  <c r="C624" i="2"/>
  <c r="H624" i="2" s="1"/>
  <c r="C991" i="2"/>
  <c r="L991" i="2" s="1"/>
  <c r="K991" i="2"/>
  <c r="C971" i="2"/>
  <c r="K971" i="2" s="1"/>
  <c r="L971" i="2"/>
  <c r="C947" i="2"/>
  <c r="I947" i="2" s="1"/>
  <c r="C923" i="2"/>
  <c r="C903" i="2"/>
  <c r="H903" i="2" s="1"/>
  <c r="C875" i="2"/>
  <c r="H875" i="2" s="1"/>
  <c r="C847" i="2"/>
  <c r="I847" i="2" s="1"/>
  <c r="C803" i="2"/>
  <c r="K803" i="2" s="1"/>
  <c r="C751" i="2"/>
  <c r="H751" i="2" s="1"/>
  <c r="I751" i="2"/>
  <c r="C695" i="2"/>
  <c r="H695" i="2" s="1"/>
  <c r="J695" i="2"/>
  <c r="C651" i="2"/>
  <c r="H651" i="2" s="1"/>
  <c r="K651" i="2"/>
  <c r="L651" i="2"/>
  <c r="C627" i="2"/>
  <c r="C611" i="2"/>
  <c r="I611" i="2" s="1"/>
  <c r="C603" i="2"/>
  <c r="L603" i="2" s="1"/>
  <c r="K603" i="2"/>
  <c r="C599" i="2"/>
  <c r="I599" i="2" s="1"/>
  <c r="C587" i="2"/>
  <c r="C583" i="2"/>
  <c r="L583" i="2" s="1"/>
  <c r="C579" i="2"/>
  <c r="H579" i="2" s="1"/>
  <c r="L579" i="2"/>
  <c r="C571" i="2"/>
  <c r="C567" i="2"/>
  <c r="C563" i="2"/>
  <c r="J563" i="2"/>
  <c r="C555" i="2"/>
  <c r="L555" i="2" s="1"/>
  <c r="C551" i="2"/>
  <c r="J551" i="2" s="1"/>
  <c r="C547" i="2"/>
  <c r="K547" i="2" s="1"/>
  <c r="I547" i="2"/>
  <c r="C543" i="2"/>
  <c r="L543" i="2" s="1"/>
  <c r="C535" i="2"/>
  <c r="J535" i="2"/>
  <c r="C531" i="2"/>
  <c r="I531" i="2" s="1"/>
  <c r="L531" i="2"/>
  <c r="C527" i="2"/>
  <c r="C519" i="2"/>
  <c r="H519" i="2" s="1"/>
  <c r="C515" i="2"/>
  <c r="C511" i="2"/>
  <c r="I511" i="2"/>
  <c r="C503" i="2"/>
  <c r="L503" i="2" s="1"/>
  <c r="C499" i="2"/>
  <c r="I499" i="2"/>
  <c r="C495" i="2"/>
  <c r="K495" i="2" s="1"/>
  <c r="C487" i="2"/>
  <c r="J487" i="2" s="1"/>
  <c r="I487" i="2"/>
  <c r="C483" i="2"/>
  <c r="C479" i="2"/>
  <c r="C475" i="2"/>
  <c r="K475" i="2" s="1"/>
  <c r="C467" i="2"/>
  <c r="L467" i="2" s="1"/>
  <c r="C463" i="2"/>
  <c r="K463" i="2" s="1"/>
  <c r="C459" i="2"/>
  <c r="H459" i="2" s="1"/>
  <c r="C451" i="2"/>
  <c r="C447" i="2"/>
  <c r="L447" i="2" s="1"/>
  <c r="C443" i="2"/>
  <c r="C439" i="2"/>
  <c r="L439" i="2" s="1"/>
  <c r="J439" i="2"/>
  <c r="C431" i="2"/>
  <c r="H431" i="2" s="1"/>
  <c r="I431" i="2"/>
  <c r="L431" i="2"/>
  <c r="C427" i="2"/>
  <c r="I427" i="2" s="1"/>
  <c r="C423" i="2"/>
  <c r="H423" i="2" s="1"/>
  <c r="C419" i="2"/>
  <c r="J419" i="2"/>
  <c r="C411" i="2"/>
  <c r="C407" i="2"/>
  <c r="I407" i="2" s="1"/>
  <c r="C403" i="2"/>
  <c r="M403" i="2" s="1" a="1"/>
  <c r="M403" i="2" s="1"/>
  <c r="R403" i="2" s="1" a="1"/>
  <c r="R403" i="2" s="1"/>
  <c r="C395" i="2"/>
  <c r="H395" i="2" s="1"/>
  <c r="K395" i="2"/>
  <c r="C391" i="2"/>
  <c r="I391" i="2" s="1"/>
  <c r="C387" i="2"/>
  <c r="I387" i="2" s="1"/>
  <c r="C383" i="2"/>
  <c r="I383" i="2" s="1"/>
  <c r="K383" i="2"/>
  <c r="C375" i="2"/>
  <c r="H375" i="2" s="1"/>
  <c r="C371" i="2"/>
  <c r="H371" i="2" s="1"/>
  <c r="L371" i="2"/>
  <c r="C367" i="2"/>
  <c r="K367" i="2" s="1"/>
  <c r="L367" i="2"/>
  <c r="C359" i="2"/>
  <c r="C355" i="2"/>
  <c r="L355" i="2" s="1"/>
  <c r="C319" i="2"/>
  <c r="L319" i="2" s="1"/>
  <c r="K319" i="2"/>
  <c r="C2" i="2"/>
  <c r="I2" i="2" s="1"/>
  <c r="C6" i="2"/>
  <c r="C984" i="2"/>
  <c r="C960" i="2"/>
  <c r="K960" i="2" s="1"/>
  <c r="C940" i="2"/>
  <c r="W940" i="2" s="1"/>
  <c r="C916" i="2"/>
  <c r="K916" i="2"/>
  <c r="C892" i="2"/>
  <c r="K892" i="2" s="1"/>
  <c r="L892" i="2"/>
  <c r="C876" i="2"/>
  <c r="C852" i="2"/>
  <c r="L852" i="2" s="1"/>
  <c r="C824" i="2"/>
  <c r="C792" i="2"/>
  <c r="H792" i="2" s="1"/>
  <c r="J792" i="2"/>
  <c r="C764" i="2"/>
  <c r="H764" i="2" s="1"/>
  <c r="C740" i="2"/>
  <c r="H740" i="2" s="1"/>
  <c r="C720" i="2"/>
  <c r="M720" i="2" s="1" a="1"/>
  <c r="M720" i="2" s="1"/>
  <c r="R720" i="2" s="1" a="1"/>
  <c r="R720" i="2" s="1"/>
  <c r="C696" i="2"/>
  <c r="C672" i="2"/>
  <c r="J672" i="2" s="1"/>
  <c r="K672" i="2"/>
  <c r="I672" i="2"/>
  <c r="C644" i="2"/>
  <c r="K644" i="2"/>
  <c r="I644" i="2"/>
  <c r="C612" i="2"/>
  <c r="K612" i="2" s="1"/>
  <c r="C987" i="2"/>
  <c r="M987" i="2" s="1" a="1"/>
  <c r="M987" i="2" s="1"/>
  <c r="R987" i="2" s="1" a="1"/>
  <c r="R987" i="2" s="1"/>
  <c r="C963" i="2"/>
  <c r="K963" i="2" s="1"/>
  <c r="I963" i="2"/>
  <c r="L963" i="2"/>
  <c r="C943" i="2"/>
  <c r="M943" i="2" s="1" a="1"/>
  <c r="M943" i="2" s="1"/>
  <c r="R943" i="2" s="1" a="1"/>
  <c r="R943" i="2" s="1"/>
  <c r="C919" i="2"/>
  <c r="C891" i="2"/>
  <c r="K891" i="2" s="1"/>
  <c r="J891" i="2"/>
  <c r="L891" i="2"/>
  <c r="C871" i="2"/>
  <c r="C839" i="2"/>
  <c r="I839" i="2" s="1"/>
  <c r="C615" i="2"/>
  <c r="K615" i="2" s="1"/>
  <c r="C986" i="2"/>
  <c r="H986" i="2" s="1"/>
  <c r="C970" i="2"/>
  <c r="H970" i="2" s="1"/>
  <c r="C954" i="2"/>
  <c r="L954" i="2" s="1"/>
  <c r="C938" i="2"/>
  <c r="K938" i="2" s="1"/>
  <c r="C922" i="2"/>
  <c r="K922" i="2" s="1"/>
  <c r="J922" i="2"/>
  <c r="L922" i="2"/>
  <c r="C914" i="2"/>
  <c r="J914" i="2"/>
  <c r="C898" i="2"/>
  <c r="L898" i="2" s="1"/>
  <c r="J898" i="2"/>
  <c r="C886" i="2"/>
  <c r="H886" i="2" s="1"/>
  <c r="J886" i="2"/>
  <c r="C878" i="2"/>
  <c r="C870" i="2"/>
  <c r="H870" i="2" s="1"/>
  <c r="C862" i="2"/>
  <c r="L862" i="2" s="1"/>
  <c r="K862" i="2"/>
  <c r="I862" i="2"/>
  <c r="C846" i="2"/>
  <c r="L846" i="2" s="1"/>
  <c r="I846" i="2"/>
  <c r="C838" i="2"/>
  <c r="K838" i="2" s="1"/>
  <c r="C830" i="2"/>
  <c r="H830" i="2" s="1"/>
  <c r="J830" i="2"/>
  <c r="K830" i="2"/>
  <c r="L830" i="2"/>
  <c r="I830" i="2"/>
  <c r="C822" i="2"/>
  <c r="C810" i="2"/>
  <c r="H810" i="2" s="1"/>
  <c r="J810" i="2"/>
  <c r="C802" i="2"/>
  <c r="H802" i="2" s="1"/>
  <c r="J802" i="2"/>
  <c r="C794" i="2"/>
  <c r="I794" i="2" s="1"/>
  <c r="J794" i="2"/>
  <c r="C786" i="2"/>
  <c r="K786" i="2" s="1"/>
  <c r="C778" i="2"/>
  <c r="K778" i="2" s="1"/>
  <c r="C770" i="2"/>
  <c r="I770" i="2" s="1"/>
  <c r="C762" i="2"/>
  <c r="C754" i="2"/>
  <c r="M754" i="2" s="1" a="1"/>
  <c r="M754" i="2" s="1"/>
  <c r="R754" i="2" s="1" a="1"/>
  <c r="R754" i="2" s="1"/>
  <c r="K754" i="2"/>
  <c r="L754" i="2"/>
  <c r="C746" i="2"/>
  <c r="J746" i="2" s="1"/>
  <c r="C742" i="2"/>
  <c r="H742" i="2" s="1"/>
  <c r="C734" i="2"/>
  <c r="L734" i="2" s="1"/>
  <c r="C726" i="2"/>
  <c r="K726" i="2"/>
  <c r="C718" i="2"/>
  <c r="J718" i="2" s="1"/>
  <c r="C710" i="2"/>
  <c r="I710" i="2" s="1"/>
  <c r="C702" i="2"/>
  <c r="I702" i="2" s="1"/>
  <c r="C698" i="2"/>
  <c r="I698" i="2" s="1"/>
  <c r="C690" i="2"/>
  <c r="I690" i="2" s="1"/>
  <c r="C682" i="2"/>
  <c r="M682" i="2" s="1" a="1"/>
  <c r="M682" i="2" s="1"/>
  <c r="R682" i="2" s="1" a="1"/>
  <c r="R682" i="2" s="1"/>
  <c r="C674" i="2"/>
  <c r="I674" i="2" s="1"/>
  <c r="L674" i="2"/>
  <c r="C666" i="2"/>
  <c r="J666" i="2" s="1"/>
  <c r="C662" i="2"/>
  <c r="J662" i="2" s="1"/>
  <c r="L662" i="2"/>
  <c r="C654" i="2"/>
  <c r="I654" i="2" s="1"/>
  <c r="J654" i="2"/>
  <c r="C646" i="2"/>
  <c r="L646" i="2" s="1"/>
  <c r="K646" i="2"/>
  <c r="C638" i="2"/>
  <c r="I638" i="2" s="1"/>
  <c r="C630" i="2"/>
  <c r="J630" i="2" s="1"/>
  <c r="I630" i="2"/>
  <c r="C622" i="2"/>
  <c r="H622" i="2" s="1"/>
  <c r="C614" i="2"/>
  <c r="I614" i="2" s="1"/>
  <c r="L614" i="2"/>
  <c r="C606" i="2"/>
  <c r="J606" i="2" s="1"/>
  <c r="L606" i="2"/>
  <c r="C602" i="2"/>
  <c r="L602" i="2" s="1"/>
  <c r="C594" i="2"/>
  <c r="K594" i="2" s="1"/>
  <c r="I594" i="2"/>
  <c r="C586" i="2"/>
  <c r="I586" i="2" s="1"/>
  <c r="L586" i="2"/>
  <c r="C578" i="2"/>
  <c r="I578" i="2" s="1"/>
  <c r="C574" i="2"/>
  <c r="I574" i="2" s="1"/>
  <c r="C570" i="2"/>
  <c r="L570" i="2" s="1"/>
  <c r="C566" i="2"/>
  <c r="J566" i="2" s="1"/>
  <c r="C562" i="2"/>
  <c r="K562" i="2"/>
  <c r="C558" i="2"/>
  <c r="I558" i="2" s="1"/>
  <c r="L558" i="2"/>
  <c r="C554" i="2"/>
  <c r="L554" i="2" s="1"/>
  <c r="C550" i="2"/>
  <c r="J550" i="2" s="1"/>
  <c r="C546" i="2"/>
  <c r="I546" i="2" s="1"/>
  <c r="C542" i="2"/>
  <c r="L542" i="2" s="1"/>
  <c r="C538" i="2"/>
  <c r="K538" i="2"/>
  <c r="C534" i="2"/>
  <c r="L534" i="2" s="1"/>
  <c r="C530" i="2"/>
  <c r="K530" i="2" s="1"/>
  <c r="C526" i="2"/>
  <c r="W526" i="2" s="1"/>
  <c r="J526" i="2"/>
  <c r="C522" i="2"/>
  <c r="I522" i="2" s="1"/>
  <c r="J522" i="2"/>
  <c r="C518" i="2"/>
  <c r="C514" i="2"/>
  <c r="C510" i="2"/>
  <c r="I510" i="2" s="1"/>
  <c r="C506" i="2"/>
  <c r="K506" i="2" s="1"/>
  <c r="C502" i="2"/>
  <c r="C498" i="2"/>
  <c r="J498" i="2" s="1"/>
  <c r="C494" i="2"/>
  <c r="J494" i="2" s="1"/>
  <c r="C490" i="2"/>
  <c r="L490" i="2" s="1"/>
  <c r="C486" i="2"/>
  <c r="J486" i="2" s="1"/>
  <c r="I486" i="2"/>
  <c r="C482" i="2"/>
  <c r="L482" i="2" s="1"/>
  <c r="I482" i="2"/>
  <c r="J482" i="2"/>
  <c r="C478" i="2"/>
  <c r="H478" i="2" s="1"/>
  <c r="C474" i="2"/>
  <c r="K474" i="2" s="1"/>
  <c r="C470" i="2"/>
  <c r="L470" i="2" s="1"/>
  <c r="I470" i="2"/>
  <c r="C466" i="2"/>
  <c r="J466" i="2" s="1"/>
  <c r="K466" i="2"/>
  <c r="C462" i="2"/>
  <c r="K462" i="2" s="1"/>
  <c r="C458" i="2"/>
  <c r="K458" i="2" s="1"/>
  <c r="I458" i="2"/>
  <c r="C450" i="2"/>
  <c r="L450" i="2" s="1"/>
  <c r="C446" i="2"/>
  <c r="K446" i="2" s="1"/>
  <c r="J446" i="2"/>
  <c r="C442" i="2"/>
  <c r="L442" i="2" s="1"/>
  <c r="C438" i="2"/>
  <c r="J438" i="2" s="1"/>
  <c r="C434" i="2"/>
  <c r="L434" i="2" s="1"/>
  <c r="C430" i="2"/>
  <c r="K430" i="2" s="1"/>
  <c r="C426" i="2"/>
  <c r="J426" i="2" s="1"/>
  <c r="C422" i="2"/>
  <c r="J422" i="2" s="1"/>
  <c r="C418" i="2"/>
  <c r="H418" i="2" s="1"/>
  <c r="K418" i="2"/>
  <c r="C414" i="2"/>
  <c r="I414" i="2" s="1"/>
  <c r="L414" i="2"/>
  <c r="C410" i="2"/>
  <c r="H410" i="2" s="1"/>
  <c r="C406" i="2"/>
  <c r="K406" i="2" s="1"/>
  <c r="C402" i="2"/>
  <c r="L402" i="2" s="1"/>
  <c r="C398" i="2"/>
  <c r="C394" i="2"/>
  <c r="J394" i="2" s="1"/>
  <c r="C390" i="2"/>
  <c r="J390" i="2" s="1"/>
  <c r="C386" i="2"/>
  <c r="I386" i="2" s="1"/>
  <c r="C382" i="2"/>
  <c r="L382" i="2" s="1"/>
  <c r="I382" i="2"/>
  <c r="K382" i="2"/>
  <c r="C378" i="2"/>
  <c r="H378" i="2" s="1"/>
  <c r="C374" i="2"/>
  <c r="H374" i="2" s="1"/>
  <c r="C370" i="2"/>
  <c r="C366" i="2"/>
  <c r="L366" i="2" s="1"/>
  <c r="C362" i="2"/>
  <c r="C358" i="2"/>
  <c r="K358" i="2" s="1"/>
  <c r="C354" i="2"/>
  <c r="K354" i="2" s="1"/>
  <c r="I354" i="2"/>
  <c r="J354" i="2"/>
  <c r="C350" i="2"/>
  <c r="L350" i="2" s="1"/>
  <c r="C346" i="2"/>
  <c r="H346" i="2" s="1"/>
  <c r="C342" i="2"/>
  <c r="K342" i="2" s="1"/>
  <c r="C338" i="2"/>
  <c r="C334" i="2"/>
  <c r="K334" i="2"/>
  <c r="C330" i="2"/>
  <c r="C326" i="2"/>
  <c r="J326" i="2" s="1"/>
  <c r="C322" i="2"/>
  <c r="K322" i="2" s="1"/>
  <c r="C318" i="2"/>
  <c r="I318" i="2" s="1"/>
  <c r="L318" i="2"/>
  <c r="J318" i="2"/>
  <c r="C314" i="2"/>
  <c r="K314" i="2" s="1"/>
  <c r="C310" i="2"/>
  <c r="H310" i="2" s="1"/>
  <c r="C306" i="2"/>
  <c r="L306" i="2" s="1"/>
  <c r="K306" i="2"/>
  <c r="C302" i="2"/>
  <c r="H302" i="2" s="1"/>
  <c r="K302" i="2"/>
  <c r="L302" i="2"/>
  <c r="C298" i="2"/>
  <c r="J298" i="2" s="1"/>
  <c r="C294" i="2"/>
  <c r="I294" i="2"/>
  <c r="C290" i="2"/>
  <c r="I290" i="2" s="1"/>
  <c r="K290" i="2"/>
  <c r="C286" i="2"/>
  <c r="I286" i="2" s="1"/>
  <c r="C282" i="2"/>
  <c r="H282" i="2" s="1"/>
  <c r="L282" i="2"/>
  <c r="I282" i="2"/>
  <c r="C278" i="2"/>
  <c r="L278" i="2" s="1"/>
  <c r="C274" i="2"/>
  <c r="L274" i="2" s="1"/>
  <c r="C270" i="2"/>
  <c r="J270" i="2" s="1"/>
  <c r="L270" i="2"/>
  <c r="C266" i="2"/>
  <c r="K266" i="2" s="1"/>
  <c r="J266" i="2"/>
  <c r="C262" i="2"/>
  <c r="L262" i="2" s="1"/>
  <c r="I262" i="2"/>
  <c r="C258" i="2"/>
  <c r="H258" i="2" s="1"/>
  <c r="C254" i="2"/>
  <c r="L254" i="2" s="1"/>
  <c r="C250" i="2"/>
  <c r="C246" i="2"/>
  <c r="J246" i="2" s="1"/>
  <c r="C242" i="2"/>
  <c r="I242" i="2" s="1"/>
  <c r="J242" i="2"/>
  <c r="C238" i="2"/>
  <c r="H238" i="2" s="1"/>
  <c r="I238" i="2"/>
  <c r="C234" i="2"/>
  <c r="K234" i="2" s="1"/>
  <c r="C230" i="2"/>
  <c r="J230" i="2"/>
  <c r="C226" i="2"/>
  <c r="I226" i="2" s="1"/>
  <c r="L226" i="2"/>
  <c r="J226" i="2"/>
  <c r="C222" i="2"/>
  <c r="L222" i="2" s="1"/>
  <c r="J222" i="2"/>
  <c r="C218" i="2"/>
  <c r="K218" i="2" s="1"/>
  <c r="L218" i="2"/>
  <c r="C214" i="2"/>
  <c r="C210" i="2"/>
  <c r="I210" i="2" s="1"/>
  <c r="C206" i="2"/>
  <c r="L206" i="2" s="1"/>
  <c r="C202" i="2"/>
  <c r="K202" i="2" s="1"/>
  <c r="C198" i="2"/>
  <c r="I198" i="2" s="1"/>
  <c r="C194" i="2"/>
  <c r="J194" i="2" s="1"/>
  <c r="L194" i="2"/>
  <c r="K194" i="2"/>
  <c r="C190" i="2"/>
  <c r="L190" i="2" s="1"/>
  <c r="C186" i="2"/>
  <c r="C182" i="2"/>
  <c r="K182" i="2" s="1"/>
  <c r="C178" i="2"/>
  <c r="I178" i="2" s="1"/>
  <c r="C174" i="2"/>
  <c r="H174" i="2" s="1"/>
  <c r="K174" i="2"/>
  <c r="C170" i="2"/>
  <c r="W170" i="2" s="1"/>
  <c r="J170" i="2"/>
  <c r="C166" i="2"/>
  <c r="L166" i="2" s="1"/>
  <c r="C162" i="2"/>
  <c r="C158" i="2"/>
  <c r="C154" i="2"/>
  <c r="L154" i="2" s="1"/>
  <c r="K154" i="2"/>
  <c r="C150" i="2"/>
  <c r="H150" i="2" s="1"/>
  <c r="C146" i="2"/>
  <c r="J146" i="2" s="1"/>
  <c r="I146" i="2"/>
  <c r="K146" i="2"/>
  <c r="C142" i="2"/>
  <c r="C138" i="2"/>
  <c r="K138" i="2" s="1"/>
  <c r="C134" i="2"/>
  <c r="L134" i="2" s="1"/>
  <c r="C130" i="2"/>
  <c r="L130" i="2" s="1"/>
  <c r="C126" i="2"/>
  <c r="J126" i="2" s="1"/>
  <c r="C122" i="2"/>
  <c r="C118" i="2"/>
  <c r="K118" i="2" s="1"/>
  <c r="I118" i="2"/>
  <c r="C114" i="2"/>
  <c r="L114" i="2" s="1"/>
  <c r="C110" i="2"/>
  <c r="I110" i="2" s="1"/>
  <c r="C106" i="2"/>
  <c r="I106" i="2" s="1"/>
  <c r="C976" i="2"/>
  <c r="L976" i="2" s="1"/>
  <c r="C948" i="2"/>
  <c r="K948" i="2" s="1"/>
  <c r="C924" i="2"/>
  <c r="K924" i="2" s="1"/>
  <c r="L924" i="2"/>
  <c r="I924" i="2"/>
  <c r="C888" i="2"/>
  <c r="J888" i="2"/>
  <c r="C856" i="2"/>
  <c r="L856" i="2" s="1"/>
  <c r="C832" i="2"/>
  <c r="J832" i="2"/>
  <c r="C808" i="2"/>
  <c r="H808" i="2" s="1"/>
  <c r="C768" i="2"/>
  <c r="L768" i="2" s="1"/>
  <c r="K768" i="2"/>
  <c r="C744" i="2"/>
  <c r="C712" i="2"/>
  <c r="K712" i="2" s="1"/>
  <c r="J712" i="2"/>
  <c r="C684" i="2"/>
  <c r="H684" i="2" s="1"/>
  <c r="K684" i="2"/>
  <c r="C656" i="2"/>
  <c r="H656" i="2" s="1"/>
  <c r="C628" i="2"/>
  <c r="C995" i="2"/>
  <c r="J995" i="2" s="1"/>
  <c r="C967" i="2"/>
  <c r="L967" i="2" s="1"/>
  <c r="C939" i="2"/>
  <c r="K939" i="2"/>
  <c r="C907" i="2"/>
  <c r="J907" i="2" s="1"/>
  <c r="C883" i="2"/>
  <c r="M883" i="2" s="1" a="1"/>
  <c r="M883" i="2" s="1"/>
  <c r="R883" i="2" s="1" a="1"/>
  <c r="R883" i="2" s="1"/>
  <c r="J883" i="2"/>
  <c r="L883" i="2"/>
  <c r="C843" i="2"/>
  <c r="L843" i="2" s="1"/>
  <c r="C623" i="2"/>
  <c r="J623" i="2" s="1"/>
  <c r="C994" i="2"/>
  <c r="L994" i="2" s="1"/>
  <c r="C966" i="2"/>
  <c r="J966" i="2" s="1"/>
  <c r="C950" i="2"/>
  <c r="H950" i="2" s="1"/>
  <c r="C930" i="2"/>
  <c r="H930" i="2" s="1"/>
  <c r="J930" i="2"/>
  <c r="C910" i="2"/>
  <c r="H910" i="2" s="1"/>
  <c r="J910" i="2"/>
  <c r="K910" i="2"/>
  <c r="C894" i="2"/>
  <c r="L894" i="2" s="1"/>
  <c r="C890" i="2"/>
  <c r="L890" i="2" s="1"/>
  <c r="C882" i="2"/>
  <c r="M882" i="2" s="1" a="1"/>
  <c r="M882" i="2" s="1"/>
  <c r="R882" i="2" s="1" a="1"/>
  <c r="R882" i="2" s="1"/>
  <c r="I882" i="2"/>
  <c r="K882" i="2"/>
  <c r="L882" i="2"/>
  <c r="C874" i="2"/>
  <c r="K874" i="2" s="1"/>
  <c r="C866" i="2"/>
  <c r="I866" i="2" s="1"/>
  <c r="C850" i="2"/>
  <c r="C842" i="2"/>
  <c r="C834" i="2"/>
  <c r="H834" i="2" s="1"/>
  <c r="C826" i="2"/>
  <c r="I826" i="2" s="1"/>
  <c r="C818" i="2"/>
  <c r="H818" i="2" s="1"/>
  <c r="C814" i="2"/>
  <c r="K814" i="2" s="1"/>
  <c r="C806" i="2"/>
  <c r="M806" i="2" s="1" a="1"/>
  <c r="M806" i="2" s="1"/>
  <c r="R806" i="2" s="1" a="1"/>
  <c r="R806" i="2" s="1"/>
  <c r="C798" i="2"/>
  <c r="L798" i="2" s="1"/>
  <c r="C790" i="2"/>
  <c r="L790" i="2" s="1"/>
  <c r="C782" i="2"/>
  <c r="I782" i="2" s="1"/>
  <c r="K782" i="2"/>
  <c r="C774" i="2"/>
  <c r="H774" i="2" s="1"/>
  <c r="C766" i="2"/>
  <c r="I766" i="2" s="1"/>
  <c r="C758" i="2"/>
  <c r="K758" i="2" s="1"/>
  <c r="C750" i="2"/>
  <c r="I750" i="2" s="1"/>
  <c r="C738" i="2"/>
  <c r="W738" i="2" s="1"/>
  <c r="C730" i="2"/>
  <c r="L730" i="2" s="1"/>
  <c r="C722" i="2"/>
  <c r="C714" i="2"/>
  <c r="J714" i="2" s="1"/>
  <c r="C706" i="2"/>
  <c r="I706" i="2" s="1"/>
  <c r="C694" i="2"/>
  <c r="C686" i="2"/>
  <c r="M686" i="2" s="1" a="1"/>
  <c r="M686" i="2" s="1"/>
  <c r="R686" i="2" s="1" a="1"/>
  <c r="R686" i="2" s="1"/>
  <c r="C678" i="2"/>
  <c r="C670" i="2"/>
  <c r="K670" i="2" s="1"/>
  <c r="I670" i="2"/>
  <c r="C658" i="2"/>
  <c r="H658" i="2" s="1"/>
  <c r="C650" i="2"/>
  <c r="C642" i="2"/>
  <c r="H642" i="2" s="1"/>
  <c r="I642" i="2"/>
  <c r="C634" i="2"/>
  <c r="H634" i="2" s="1"/>
  <c r="C626" i="2"/>
  <c r="J626" i="2"/>
  <c r="C618" i="2"/>
  <c r="H618" i="2" s="1"/>
  <c r="C610" i="2"/>
  <c r="J610" i="2"/>
  <c r="C598" i="2"/>
  <c r="C590" i="2"/>
  <c r="I590" i="2" s="1"/>
  <c r="L590" i="2"/>
  <c r="C582" i="2"/>
  <c r="C454" i="2"/>
  <c r="H454" i="2" s="1"/>
  <c r="C3" i="2"/>
  <c r="I3" i="2" s="1"/>
  <c r="C1000" i="2"/>
  <c r="L1000" i="2" s="1"/>
  <c r="C980" i="2"/>
  <c r="K980" i="2" s="1"/>
  <c r="I980" i="2"/>
  <c r="C956" i="2"/>
  <c r="L956" i="2" s="1"/>
  <c r="C936" i="2"/>
  <c r="H936" i="2" s="1"/>
  <c r="K936" i="2"/>
  <c r="C908" i="2"/>
  <c r="M908" i="2" s="1" a="1"/>
  <c r="M908" i="2" s="1"/>
  <c r="R908" i="2" s="1" a="1"/>
  <c r="R908" i="2" s="1"/>
  <c r="C884" i="2"/>
  <c r="C864" i="2"/>
  <c r="H864" i="2" s="1"/>
  <c r="C840" i="2"/>
  <c r="H840" i="2" s="1"/>
  <c r="C816" i="2"/>
  <c r="H816" i="2" s="1"/>
  <c r="C796" i="2"/>
  <c r="J796" i="2" s="1"/>
  <c r="I796" i="2"/>
  <c r="C772" i="2"/>
  <c r="W772" i="2" s="1"/>
  <c r="C748" i="2"/>
  <c r="H748" i="2" s="1"/>
  <c r="C724" i="2"/>
  <c r="L724" i="2" s="1"/>
  <c r="C700" i="2"/>
  <c r="C676" i="2"/>
  <c r="W676" i="2" s="1"/>
  <c r="C652" i="2"/>
  <c r="H652" i="2" s="1"/>
  <c r="C620" i="2"/>
  <c r="L620" i="2" s="1"/>
  <c r="C979" i="2"/>
  <c r="J979" i="2" s="1"/>
  <c r="K979" i="2"/>
  <c r="C959" i="2"/>
  <c r="I959" i="2" s="1"/>
  <c r="C935" i="2"/>
  <c r="C911" i="2"/>
  <c r="M911" i="2" s="1" a="1"/>
  <c r="M911" i="2" s="1"/>
  <c r="R911" i="2" s="1" a="1"/>
  <c r="R911" i="2" s="1"/>
  <c r="C887" i="2"/>
  <c r="L887" i="2" s="1"/>
  <c r="C863" i="2"/>
  <c r="K863" i="2" s="1"/>
  <c r="I863" i="2"/>
  <c r="C855" i="2"/>
  <c r="W855" i="2" s="1"/>
  <c r="C831" i="2"/>
  <c r="H831" i="2" s="1"/>
  <c r="C819" i="2"/>
  <c r="L819" i="2" s="1"/>
  <c r="C807" i="2"/>
  <c r="I807" i="2" s="1"/>
  <c r="J807" i="2"/>
  <c r="K807" i="2"/>
  <c r="C795" i="2"/>
  <c r="I795" i="2" s="1"/>
  <c r="J795" i="2"/>
  <c r="L795" i="2"/>
  <c r="C783" i="2"/>
  <c r="W783" i="2" s="1"/>
  <c r="J783" i="2"/>
  <c r="C767" i="2"/>
  <c r="H767" i="2" s="1"/>
  <c r="C755" i="2"/>
  <c r="H755" i="2" s="1"/>
  <c r="C739" i="2"/>
  <c r="M739" i="2" s="1" a="1"/>
  <c r="M739" i="2" s="1"/>
  <c r="R739" i="2" s="1" a="1"/>
  <c r="R739" i="2" s="1"/>
  <c r="C731" i="2"/>
  <c r="H731" i="2" s="1"/>
  <c r="C719" i="2"/>
  <c r="J719" i="2" s="1"/>
  <c r="C707" i="2"/>
  <c r="K707" i="2" s="1"/>
  <c r="C691" i="2"/>
  <c r="L691" i="2" s="1"/>
  <c r="K691" i="2"/>
  <c r="C683" i="2"/>
  <c r="W683" i="2" s="1"/>
  <c r="L683" i="2"/>
  <c r="C671" i="2"/>
  <c r="H671" i="2" s="1"/>
  <c r="C655" i="2"/>
  <c r="L655" i="2" s="1"/>
  <c r="C607" i="2"/>
  <c r="M607" i="2" s="1" a="1"/>
  <c r="M607" i="2" s="1"/>
  <c r="R607" i="2" s="1" a="1"/>
  <c r="R607" i="2" s="1"/>
  <c r="C990" i="2"/>
  <c r="H990" i="2" s="1"/>
  <c r="K990" i="2"/>
  <c r="L990" i="2"/>
  <c r="C974" i="2"/>
  <c r="I974" i="2" s="1"/>
  <c r="C958" i="2"/>
  <c r="J958" i="2" s="1"/>
  <c r="C942" i="2"/>
  <c r="W942" i="2" s="1"/>
  <c r="L942" i="2"/>
  <c r="C926" i="2"/>
  <c r="H926" i="2" s="1"/>
  <c r="C906" i="2"/>
  <c r="H906" i="2" s="1"/>
  <c r="C854" i="2"/>
  <c r="H854" i="2" s="1"/>
  <c r="C997" i="2"/>
  <c r="M997" i="2" s="1" a="1"/>
  <c r="M997" i="2" s="1"/>
  <c r="R997" i="2" s="1" a="1"/>
  <c r="R997" i="2" s="1"/>
  <c r="C989" i="2"/>
  <c r="J989" i="2" s="1"/>
  <c r="C981" i="2"/>
  <c r="J981" i="2" s="1"/>
  <c r="C973" i="2"/>
  <c r="I973" i="2" s="1"/>
  <c r="C965" i="2"/>
  <c r="J965" i="2"/>
  <c r="C957" i="2"/>
  <c r="J957" i="2" s="1"/>
  <c r="C949" i="2"/>
  <c r="K949" i="2" s="1"/>
  <c r="C941" i="2"/>
  <c r="K941" i="2" s="1"/>
  <c r="C933" i="2"/>
  <c r="C925" i="2"/>
  <c r="I925" i="2" s="1"/>
  <c r="C917" i="2"/>
  <c r="I917" i="2" s="1"/>
  <c r="C909" i="2"/>
  <c r="I909" i="2" s="1"/>
  <c r="C901" i="2"/>
  <c r="H901" i="2" s="1"/>
  <c r="C893" i="2"/>
  <c r="M893" i="2" s="1" a="1"/>
  <c r="M893" i="2" s="1"/>
  <c r="R893" i="2" s="1" a="1"/>
  <c r="R893" i="2" s="1"/>
  <c r="C885" i="2"/>
  <c r="I885" i="2" s="1"/>
  <c r="C873" i="2"/>
  <c r="H873" i="2" s="1"/>
  <c r="J873" i="2"/>
  <c r="I873" i="2"/>
  <c r="C865" i="2"/>
  <c r="L865" i="2"/>
  <c r="C857" i="2"/>
  <c r="H857" i="2" s="1"/>
  <c r="L857" i="2"/>
  <c r="C849" i="2"/>
  <c r="M849" i="2" s="1" a="1"/>
  <c r="M849" i="2" s="1"/>
  <c r="R849" i="2" s="1" a="1"/>
  <c r="R849" i="2" s="1"/>
  <c r="C841" i="2"/>
  <c r="K841" i="2" s="1"/>
  <c r="C833" i="2"/>
  <c r="H833" i="2" s="1"/>
  <c r="C825" i="2"/>
  <c r="H825" i="2" s="1"/>
  <c r="J825" i="2"/>
  <c r="C817" i="2"/>
  <c r="H817" i="2" s="1"/>
  <c r="K817" i="2"/>
  <c r="C809" i="2"/>
  <c r="M809" i="2" s="1" a="1"/>
  <c r="M809" i="2" s="1"/>
  <c r="R809" i="2" s="1" a="1"/>
  <c r="R809" i="2" s="1"/>
  <c r="C797" i="2"/>
  <c r="C789" i="2"/>
  <c r="H789" i="2" s="1"/>
  <c r="C781" i="2"/>
  <c r="H781" i="2" s="1"/>
  <c r="C773" i="2"/>
  <c r="I773" i="2" s="1"/>
  <c r="C765" i="2"/>
  <c r="C757" i="2"/>
  <c r="H757" i="2" s="1"/>
  <c r="K757" i="2"/>
  <c r="C749" i="2"/>
  <c r="I749" i="2" s="1"/>
  <c r="C741" i="2"/>
  <c r="I741" i="2" s="1"/>
  <c r="C733" i="2"/>
  <c r="C725" i="2"/>
  <c r="J725" i="2"/>
  <c r="C717" i="2"/>
  <c r="I717" i="2" s="1"/>
  <c r="L717" i="2"/>
  <c r="C709" i="2"/>
  <c r="I709" i="2" s="1"/>
  <c r="C701" i="2"/>
  <c r="H701" i="2" s="1"/>
  <c r="C693" i="2"/>
  <c r="H693" i="2" s="1"/>
  <c r="L693" i="2"/>
  <c r="C685" i="2"/>
  <c r="C673" i="2"/>
  <c r="H673" i="2" s="1"/>
  <c r="C665" i="2"/>
  <c r="L665" i="2"/>
  <c r="C657" i="2"/>
  <c r="W657" i="2" s="1"/>
  <c r="C649" i="2"/>
  <c r="J649" i="2" s="1"/>
  <c r="C641" i="2"/>
  <c r="J641" i="2" s="1"/>
  <c r="C629" i="2"/>
  <c r="H629" i="2" s="1"/>
  <c r="C621" i="2"/>
  <c r="W621" i="2" s="1"/>
  <c r="C613" i="2"/>
  <c r="H613" i="2" s="1"/>
  <c r="L613" i="2"/>
  <c r="C605" i="2"/>
  <c r="J605" i="2" s="1"/>
  <c r="C597" i="2"/>
  <c r="C589" i="2"/>
  <c r="C581" i="2"/>
  <c r="C573" i="2"/>
  <c r="J573" i="2" s="1"/>
  <c r="C565" i="2"/>
  <c r="L565" i="2" s="1"/>
  <c r="C557" i="2"/>
  <c r="W557" i="2" s="1"/>
  <c r="J557" i="2"/>
  <c r="L557" i="2"/>
  <c r="C549" i="2"/>
  <c r="J549" i="2" s="1"/>
  <c r="L549" i="2"/>
  <c r="C541" i="2"/>
  <c r="J541" i="2" s="1"/>
  <c r="C537" i="2"/>
  <c r="W537" i="2" s="1"/>
  <c r="L537" i="2"/>
  <c r="C533" i="2"/>
  <c r="J533" i="2" s="1"/>
  <c r="C529" i="2"/>
  <c r="J529" i="2" s="1"/>
  <c r="C525" i="2"/>
  <c r="J525" i="2" s="1"/>
  <c r="C521" i="2"/>
  <c r="H521" i="2" s="1"/>
  <c r="C517" i="2"/>
  <c r="W517" i="2" s="1"/>
  <c r="C513" i="2"/>
  <c r="I513" i="2"/>
  <c r="L513" i="2"/>
  <c r="C509" i="2"/>
  <c r="J509" i="2" s="1"/>
  <c r="C505" i="2"/>
  <c r="J505" i="2"/>
  <c r="C497" i="2"/>
  <c r="I497" i="2" s="1"/>
  <c r="C493" i="2"/>
  <c r="H493" i="2" s="1"/>
  <c r="C489" i="2"/>
  <c r="M489" i="2" s="1" a="1"/>
  <c r="M489" i="2" s="1"/>
  <c r="R489" i="2" s="1" a="1"/>
  <c r="R489" i="2" s="1"/>
  <c r="C485" i="2"/>
  <c r="C481" i="2"/>
  <c r="K481" i="2" s="1"/>
  <c r="C477" i="2"/>
  <c r="J477" i="2" s="1"/>
  <c r="K477" i="2"/>
  <c r="C473" i="2"/>
  <c r="J473" i="2" s="1"/>
  <c r="I473" i="2"/>
  <c r="C469" i="2"/>
  <c r="I469" i="2"/>
  <c r="C465" i="2"/>
  <c r="H465" i="2" s="1"/>
  <c r="C461" i="2"/>
  <c r="J461" i="2" s="1"/>
  <c r="C457" i="2"/>
  <c r="I457" i="2" s="1"/>
  <c r="J457" i="2"/>
  <c r="C453" i="2"/>
  <c r="H453" i="2" s="1"/>
  <c r="C449" i="2"/>
  <c r="W449" i="2" s="1"/>
  <c r="K449" i="2"/>
  <c r="C445" i="2"/>
  <c r="H445" i="2" s="1"/>
  <c r="C441" i="2"/>
  <c r="C437" i="2"/>
  <c r="C433" i="2"/>
  <c r="H433" i="2" s="1"/>
  <c r="C429" i="2"/>
  <c r="L429" i="2" s="1"/>
  <c r="C425" i="2"/>
  <c r="I425" i="2" s="1"/>
  <c r="L425" i="2"/>
  <c r="C421" i="2"/>
  <c r="W421" i="2" s="1"/>
  <c r="C417" i="2"/>
  <c r="H417" i="2" s="1"/>
  <c r="C413" i="2"/>
  <c r="C409" i="2"/>
  <c r="H409" i="2" s="1"/>
  <c r="C405" i="2"/>
  <c r="C401" i="2"/>
  <c r="C397" i="2"/>
  <c r="H397" i="2" s="1"/>
  <c r="K397" i="2"/>
  <c r="L397" i="2"/>
  <c r="C393" i="2"/>
  <c r="I393" i="2" s="1"/>
  <c r="J393" i="2"/>
  <c r="C389" i="2"/>
  <c r="H389" i="2" s="1"/>
  <c r="C385" i="2"/>
  <c r="M385" i="2" s="1" a="1"/>
  <c r="M385" i="2" s="1"/>
  <c r="R385" i="2" s="1" a="1"/>
  <c r="R385" i="2" s="1"/>
  <c r="I385" i="2"/>
  <c r="J385" i="2"/>
  <c r="C381" i="2"/>
  <c r="K381" i="2" s="1"/>
  <c r="C377" i="2"/>
  <c r="I377" i="2" s="1"/>
  <c r="K377" i="2"/>
  <c r="C373" i="2"/>
  <c r="J373" i="2"/>
  <c r="C369" i="2"/>
  <c r="H369" i="2" s="1"/>
  <c r="C365" i="2"/>
  <c r="H365" i="2" s="1"/>
  <c r="C361" i="2"/>
  <c r="I361" i="2" s="1"/>
  <c r="C357" i="2"/>
  <c r="C353" i="2"/>
  <c r="L353" i="2" s="1"/>
  <c r="J353" i="2"/>
  <c r="C349" i="2"/>
  <c r="I349" i="2" s="1"/>
  <c r="C345" i="2"/>
  <c r="K345" i="2" s="1"/>
  <c r="C341" i="2"/>
  <c r="I341" i="2"/>
  <c r="C337" i="2"/>
  <c r="L337" i="2" s="1"/>
  <c r="C333" i="2"/>
  <c r="L333" i="2" s="1"/>
  <c r="J333" i="2"/>
  <c r="C329" i="2"/>
  <c r="I329" i="2" s="1"/>
  <c r="C325" i="2"/>
  <c r="I325" i="2" s="1"/>
  <c r="J325" i="2"/>
  <c r="C321" i="2"/>
  <c r="C317" i="2"/>
  <c r="H317" i="2" s="1"/>
  <c r="C313" i="2"/>
  <c r="I313" i="2"/>
  <c r="C309" i="2"/>
  <c r="C305" i="2"/>
  <c r="H305" i="2" s="1"/>
  <c r="J305" i="2"/>
  <c r="C301" i="2"/>
  <c r="H301" i="2" s="1"/>
  <c r="C297" i="2"/>
  <c r="I297" i="2" s="1"/>
  <c r="C293" i="2"/>
  <c r="C289" i="2"/>
  <c r="L289" i="2" s="1"/>
  <c r="C285" i="2"/>
  <c r="I285" i="2" s="1"/>
  <c r="C281" i="2"/>
  <c r="H281" i="2" s="1"/>
  <c r="C277" i="2"/>
  <c r="C273" i="2"/>
  <c r="C269" i="2"/>
  <c r="I269" i="2" s="1"/>
  <c r="C265" i="2"/>
  <c r="I265" i="2" s="1"/>
  <c r="L265" i="2"/>
  <c r="C261" i="2"/>
  <c r="I261" i="2" s="1"/>
  <c r="C257" i="2"/>
  <c r="L257" i="2" s="1"/>
  <c r="K257" i="2"/>
  <c r="C253" i="2"/>
  <c r="H253" i="2" s="1"/>
  <c r="L253" i="2"/>
  <c r="C249" i="2"/>
  <c r="I249" i="2" s="1"/>
  <c r="C245" i="2"/>
  <c r="I245" i="2"/>
  <c r="L245" i="2"/>
  <c r="C241" i="2"/>
  <c r="L241" i="2"/>
  <c r="C237" i="2"/>
  <c r="H237" i="2" s="1"/>
  <c r="C233" i="2"/>
  <c r="W233" i="2" s="1"/>
  <c r="J233" i="2"/>
  <c r="C229" i="2"/>
  <c r="H229" i="2" s="1"/>
  <c r="C225" i="2"/>
  <c r="H225" i="2" s="1"/>
  <c r="C221" i="2"/>
  <c r="K221" i="2"/>
  <c r="C217" i="2"/>
  <c r="H217" i="2" s="1"/>
  <c r="J217" i="2"/>
  <c r="C213" i="2"/>
  <c r="J213" i="2"/>
  <c r="C209" i="2"/>
  <c r="H209" i="2" s="1"/>
  <c r="C205" i="2"/>
  <c r="I205" i="2" s="1"/>
  <c r="C201" i="2"/>
  <c r="J201" i="2"/>
  <c r="C197" i="2"/>
  <c r="H197" i="2" s="1"/>
  <c r="C193" i="2"/>
  <c r="H193" i="2" s="1"/>
  <c r="C189" i="2"/>
  <c r="H189" i="2" s="1"/>
  <c r="C185" i="2"/>
  <c r="I185" i="2"/>
  <c r="C181" i="2"/>
  <c r="C177" i="2"/>
  <c r="I177" i="2" s="1"/>
  <c r="J177" i="2"/>
  <c r="C173" i="2"/>
  <c r="I173" i="2" s="1"/>
  <c r="J173" i="2"/>
  <c r="C169" i="2"/>
  <c r="I169" i="2" s="1"/>
  <c r="C165" i="2"/>
  <c r="H165" i="2" s="1"/>
  <c r="C161" i="2"/>
  <c r="L161" i="2" s="1"/>
  <c r="C157" i="2"/>
  <c r="K157" i="2"/>
  <c r="C153" i="2"/>
  <c r="H153" i="2" s="1"/>
  <c r="C149" i="2"/>
  <c r="C145" i="2"/>
  <c r="H145" i="2" s="1"/>
  <c r="C141" i="2"/>
  <c r="J141" i="2" s="1"/>
  <c r="I141" i="2"/>
  <c r="C137" i="2"/>
  <c r="J137" i="2" s="1"/>
  <c r="C133" i="2"/>
  <c r="I133" i="2" s="1"/>
  <c r="K133" i="2"/>
  <c r="C129" i="2"/>
  <c r="K129" i="2"/>
  <c r="L129" i="2"/>
  <c r="C125" i="2"/>
  <c r="K125" i="2" s="1"/>
  <c r="C121" i="2"/>
  <c r="J121" i="2" s="1"/>
  <c r="C117" i="2"/>
  <c r="C113" i="2"/>
  <c r="H113" i="2" s="1"/>
  <c r="C109" i="2"/>
  <c r="I109" i="2" s="1"/>
  <c r="K109" i="2"/>
  <c r="C105" i="2"/>
  <c r="J105" i="2" s="1"/>
  <c r="C996" i="2"/>
  <c r="I996" i="2" s="1"/>
  <c r="C972" i="2"/>
  <c r="J972" i="2" s="1"/>
  <c r="C952" i="2"/>
  <c r="K952" i="2" s="1"/>
  <c r="I952" i="2"/>
  <c r="J952" i="2"/>
  <c r="C928" i="2"/>
  <c r="I928" i="2" s="1"/>
  <c r="C904" i="2"/>
  <c r="M904" i="2" s="1" a="1"/>
  <c r="M904" i="2" s="1"/>
  <c r="R904" i="2" s="1" a="1"/>
  <c r="R904" i="2" s="1"/>
  <c r="C880" i="2"/>
  <c r="M880" i="2" s="1" a="1"/>
  <c r="M880" i="2" s="1"/>
  <c r="R880" i="2" s="1" a="1"/>
  <c r="R880" i="2" s="1"/>
  <c r="I880" i="2"/>
  <c r="J880" i="2"/>
  <c r="C860" i="2"/>
  <c r="H860" i="2" s="1"/>
  <c r="I860" i="2"/>
  <c r="J860" i="2"/>
  <c r="C836" i="2"/>
  <c r="L836" i="2" s="1"/>
  <c r="C820" i="2"/>
  <c r="H820" i="2" s="1"/>
  <c r="C800" i="2"/>
  <c r="J800" i="2" s="1"/>
  <c r="C784" i="2"/>
  <c r="K784" i="2" s="1"/>
  <c r="C756" i="2"/>
  <c r="H756" i="2" s="1"/>
  <c r="C732" i="2"/>
  <c r="K732" i="2"/>
  <c r="C716" i="2"/>
  <c r="H716" i="2" s="1"/>
  <c r="L716" i="2"/>
  <c r="C692" i="2"/>
  <c r="I692" i="2"/>
  <c r="C668" i="2"/>
  <c r="I668" i="2" s="1"/>
  <c r="C648" i="2"/>
  <c r="H648" i="2" s="1"/>
  <c r="C616" i="2"/>
  <c r="H616" i="2" s="1"/>
  <c r="C999" i="2"/>
  <c r="K999" i="2" s="1"/>
  <c r="C975" i="2"/>
  <c r="I975" i="2" s="1"/>
  <c r="C951" i="2"/>
  <c r="M951" i="2" s="1" a="1"/>
  <c r="M951" i="2" s="1"/>
  <c r="R951" i="2" s="1" a="1"/>
  <c r="R951" i="2" s="1"/>
  <c r="C931" i="2"/>
  <c r="I931" i="2" s="1"/>
  <c r="C915" i="2"/>
  <c r="I915" i="2" s="1"/>
  <c r="C899" i="2"/>
  <c r="I899" i="2" s="1"/>
  <c r="C879" i="2"/>
  <c r="M879" i="2" s="1" a="1"/>
  <c r="M879" i="2" s="1"/>
  <c r="R879" i="2" s="1" a="1"/>
  <c r="R879" i="2" s="1"/>
  <c r="C859" i="2"/>
  <c r="H859" i="2" s="1"/>
  <c r="J859" i="2"/>
  <c r="L859" i="2"/>
  <c r="C835" i="2"/>
  <c r="H835" i="2" s="1"/>
  <c r="I835" i="2"/>
  <c r="C827" i="2"/>
  <c r="H827" i="2" s="1"/>
  <c r="C815" i="2"/>
  <c r="M815" i="2" s="1" a="1"/>
  <c r="M815" i="2" s="1"/>
  <c r="R815" i="2" s="1" a="1"/>
  <c r="R815" i="2" s="1"/>
  <c r="C799" i="2"/>
  <c r="L799" i="2" s="1"/>
  <c r="C791" i="2"/>
  <c r="J791" i="2" s="1"/>
  <c r="I791" i="2"/>
  <c r="C779" i="2"/>
  <c r="I779" i="2" s="1"/>
  <c r="L779" i="2"/>
  <c r="C771" i="2"/>
  <c r="H771" i="2" s="1"/>
  <c r="C759" i="2"/>
  <c r="K759" i="2" s="1"/>
  <c r="L759" i="2"/>
  <c r="C747" i="2"/>
  <c r="I747" i="2" s="1"/>
  <c r="J747" i="2"/>
  <c r="C735" i="2"/>
  <c r="K735" i="2" s="1"/>
  <c r="J735" i="2"/>
  <c r="C723" i="2"/>
  <c r="M723" i="2" s="1" a="1"/>
  <c r="M723" i="2" s="1"/>
  <c r="R723" i="2" s="1" a="1"/>
  <c r="R723" i="2" s="1"/>
  <c r="C715" i="2"/>
  <c r="H715" i="2" s="1"/>
  <c r="L715" i="2"/>
  <c r="C703" i="2"/>
  <c r="I703" i="2" s="1"/>
  <c r="C687" i="2"/>
  <c r="M687" i="2" s="1" a="1"/>
  <c r="M687" i="2" s="1"/>
  <c r="R687" i="2" s="1" a="1"/>
  <c r="R687" i="2" s="1"/>
  <c r="C675" i="2"/>
  <c r="K675" i="2" s="1"/>
  <c r="C667" i="2"/>
  <c r="L667" i="2" s="1"/>
  <c r="C659" i="2"/>
  <c r="H659" i="2" s="1"/>
  <c r="C643" i="2"/>
  <c r="H643" i="2" s="1"/>
  <c r="I643" i="2"/>
  <c r="C635" i="2"/>
  <c r="C631" i="2"/>
  <c r="C595" i="2"/>
  <c r="H595" i="2" s="1"/>
  <c r="C998" i="2"/>
  <c r="J998" i="2" s="1"/>
  <c r="C982" i="2"/>
  <c r="H982" i="2" s="1"/>
  <c r="C978" i="2"/>
  <c r="H978" i="2" s="1"/>
  <c r="C962" i="2"/>
  <c r="J962" i="2" s="1"/>
  <c r="C946" i="2"/>
  <c r="H946" i="2" s="1"/>
  <c r="C934" i="2"/>
  <c r="M934" i="2" s="1" a="1"/>
  <c r="M934" i="2" s="1"/>
  <c r="R934" i="2" s="1" a="1"/>
  <c r="R934" i="2" s="1"/>
  <c r="C918" i="2"/>
  <c r="I918" i="2" s="1"/>
  <c r="C902" i="2"/>
  <c r="K902" i="2" s="1"/>
  <c r="C858" i="2"/>
  <c r="K858" i="2"/>
  <c r="C1001" i="2"/>
  <c r="L1001" i="2" s="1"/>
  <c r="K1001" i="2"/>
  <c r="C993" i="2"/>
  <c r="L993" i="2" s="1"/>
  <c r="C985" i="2"/>
  <c r="I985" i="2" s="1"/>
  <c r="J985" i="2"/>
  <c r="C977" i="2"/>
  <c r="K977" i="2" s="1"/>
  <c r="C969" i="2"/>
  <c r="M969" i="2" s="1" a="1"/>
  <c r="M969" i="2" s="1"/>
  <c r="R969" i="2" s="1" a="1"/>
  <c r="R969" i="2" s="1"/>
  <c r="C961" i="2"/>
  <c r="K961" i="2" s="1"/>
  <c r="C953" i="2"/>
  <c r="J953" i="2" s="1"/>
  <c r="C945" i="2"/>
  <c r="K945" i="2" s="1"/>
  <c r="C937" i="2"/>
  <c r="I937" i="2" s="1"/>
  <c r="C929" i="2"/>
  <c r="J929" i="2" s="1"/>
  <c r="K929" i="2"/>
  <c r="C921" i="2"/>
  <c r="L921" i="2" s="1"/>
  <c r="C913" i="2"/>
  <c r="H913" i="2" s="1"/>
  <c r="L913" i="2"/>
  <c r="J913" i="2"/>
  <c r="C905" i="2"/>
  <c r="C897" i="2"/>
  <c r="H897" i="2" s="1"/>
  <c r="C889" i="2"/>
  <c r="K889" i="2" s="1"/>
  <c r="C881" i="2"/>
  <c r="K881" i="2" s="1"/>
  <c r="C877" i="2"/>
  <c r="H877" i="2" s="1"/>
  <c r="J877" i="2"/>
  <c r="L877" i="2"/>
  <c r="C869" i="2"/>
  <c r="H869" i="2" s="1"/>
  <c r="J869" i="2"/>
  <c r="C861" i="2"/>
  <c r="H861" i="2" s="1"/>
  <c r="C853" i="2"/>
  <c r="H853" i="2" s="1"/>
  <c r="J853" i="2"/>
  <c r="C845" i="2"/>
  <c r="M845" i="2" s="1" a="1"/>
  <c r="M845" i="2" s="1"/>
  <c r="R845" i="2" s="1" a="1"/>
  <c r="R845" i="2" s="1"/>
  <c r="C837" i="2"/>
  <c r="H837" i="2" s="1"/>
  <c r="C829" i="2"/>
  <c r="H829" i="2" s="1"/>
  <c r="C821" i="2"/>
  <c r="I821" i="2" s="1"/>
  <c r="L821" i="2"/>
  <c r="C813" i="2"/>
  <c r="H813" i="2" s="1"/>
  <c r="C805" i="2"/>
  <c r="H805" i="2" s="1"/>
  <c r="C801" i="2"/>
  <c r="L801" i="2" s="1"/>
  <c r="C793" i="2"/>
  <c r="H793" i="2" s="1"/>
  <c r="C785" i="2"/>
  <c r="W785" i="2" s="1"/>
  <c r="L785" i="2"/>
  <c r="J785" i="2"/>
  <c r="C777" i="2"/>
  <c r="H777" i="2" s="1"/>
  <c r="C769" i="2"/>
  <c r="K769" i="2" s="1"/>
  <c r="C761" i="2"/>
  <c r="K761" i="2" s="1"/>
  <c r="C753" i="2"/>
  <c r="H753" i="2" s="1"/>
  <c r="I753" i="2"/>
  <c r="C745" i="2"/>
  <c r="J745" i="2" s="1"/>
  <c r="C737" i="2"/>
  <c r="H737" i="2" s="1"/>
  <c r="C729" i="2"/>
  <c r="L729" i="2" s="1"/>
  <c r="C721" i="2"/>
  <c r="M721" i="2" s="1" a="1"/>
  <c r="M721" i="2" s="1"/>
  <c r="R721" i="2" s="1" a="1"/>
  <c r="R721" i="2" s="1"/>
  <c r="C713" i="2"/>
  <c r="I713" i="2" s="1"/>
  <c r="C705" i="2"/>
  <c r="J705" i="2" s="1"/>
  <c r="C697" i="2"/>
  <c r="I697" i="2" s="1"/>
  <c r="C689" i="2"/>
  <c r="L689" i="2" s="1"/>
  <c r="C681" i="2"/>
  <c r="K681" i="2" s="1"/>
  <c r="C677" i="2"/>
  <c r="I677" i="2" s="1"/>
  <c r="C669" i="2"/>
  <c r="H669" i="2" s="1"/>
  <c r="I669" i="2"/>
  <c r="C661" i="2"/>
  <c r="M661" i="2" s="1" a="1"/>
  <c r="M661" i="2" s="1"/>
  <c r="R661" i="2" s="1" a="1"/>
  <c r="R661" i="2" s="1"/>
  <c r="C653" i="2"/>
  <c r="K653" i="2" s="1"/>
  <c r="J653" i="2"/>
  <c r="C645" i="2"/>
  <c r="K645" i="2" s="1"/>
  <c r="C637" i="2"/>
  <c r="I637" i="2" s="1"/>
  <c r="C633" i="2"/>
  <c r="H633" i="2" s="1"/>
  <c r="C625" i="2"/>
  <c r="M625" i="2" s="1" a="1"/>
  <c r="M625" i="2" s="1"/>
  <c r="R625" i="2" s="1" a="1"/>
  <c r="R625" i="2" s="1"/>
  <c r="C617" i="2"/>
  <c r="H617" i="2" s="1"/>
  <c r="C609" i="2"/>
  <c r="K609" i="2" s="1"/>
  <c r="C601" i="2"/>
  <c r="C593" i="2"/>
  <c r="H593" i="2" s="1"/>
  <c r="I593" i="2"/>
  <c r="C585" i="2"/>
  <c r="I585" i="2" s="1"/>
  <c r="K585" i="2"/>
  <c r="C577" i="2"/>
  <c r="I577" i="2" s="1"/>
  <c r="C569" i="2"/>
  <c r="H569" i="2" s="1"/>
  <c r="J569" i="2"/>
  <c r="C561" i="2"/>
  <c r="H561" i="2" s="1"/>
  <c r="C553" i="2"/>
  <c r="H553" i="2" s="1"/>
  <c r="C545" i="2"/>
  <c r="K545" i="2" s="1"/>
  <c r="I545" i="2"/>
  <c r="C501" i="2"/>
  <c r="J501" i="2"/>
  <c r="C4" i="2"/>
  <c r="I4" i="2" s="1"/>
  <c r="C102" i="2"/>
  <c r="H102" i="2" s="1"/>
  <c r="C98" i="2"/>
  <c r="L98" i="2" s="1"/>
  <c r="C94" i="2"/>
  <c r="H94" i="2" s="1"/>
  <c r="C90" i="2"/>
  <c r="H90" i="2" s="1"/>
  <c r="C86" i="2"/>
  <c r="K86" i="2" s="1"/>
  <c r="C82" i="2"/>
  <c r="H82" i="2" s="1"/>
  <c r="C78" i="2"/>
  <c r="C74" i="2"/>
  <c r="K74" i="2" s="1"/>
  <c r="C70" i="2"/>
  <c r="J70" i="2" s="1"/>
  <c r="C66" i="2"/>
  <c r="L66" i="2" s="1"/>
  <c r="C62" i="2"/>
  <c r="H62" i="2" s="1"/>
  <c r="J62" i="2"/>
  <c r="C58" i="2"/>
  <c r="J58" i="2" s="1"/>
  <c r="C54" i="2"/>
  <c r="H54" i="2" s="1"/>
  <c r="L54" i="2"/>
  <c r="C50" i="2"/>
  <c r="H50" i="2" s="1"/>
  <c r="C46" i="2"/>
  <c r="W46" i="2" s="1"/>
  <c r="C42" i="2"/>
  <c r="L42" i="2" s="1"/>
  <c r="C38" i="2"/>
  <c r="H38" i="2" s="1"/>
  <c r="C34" i="2"/>
  <c r="L34" i="2" s="1"/>
  <c r="J34" i="2"/>
  <c r="C30" i="2"/>
  <c r="I30" i="2" s="1"/>
  <c r="C26" i="2"/>
  <c r="I26" i="2" s="1"/>
  <c r="C22" i="2"/>
  <c r="H22" i="2" s="1"/>
  <c r="C18" i="2"/>
  <c r="K18" i="2" s="1"/>
  <c r="C14" i="2"/>
  <c r="W14" i="2" s="1"/>
  <c r="J14" i="2"/>
  <c r="C10" i="2"/>
  <c r="H10" i="2" s="1"/>
  <c r="C101" i="2"/>
  <c r="K101" i="2" s="1"/>
  <c r="C97" i="2"/>
  <c r="J97" i="2" s="1"/>
  <c r="C93" i="2"/>
  <c r="L93" i="2" s="1"/>
  <c r="C89" i="2"/>
  <c r="H89" i="2" s="1"/>
  <c r="C85" i="2"/>
  <c r="H85" i="2" s="1"/>
  <c r="I85" i="2"/>
  <c r="C81" i="2"/>
  <c r="K81" i="2" s="1"/>
  <c r="C77" i="2"/>
  <c r="I77" i="2"/>
  <c r="K77" i="2"/>
  <c r="C73" i="2"/>
  <c r="H73" i="2" s="1"/>
  <c r="C69" i="2"/>
  <c r="H69" i="2" s="1"/>
  <c r="C65" i="2"/>
  <c r="J65" i="2" s="1"/>
  <c r="C61" i="2"/>
  <c r="H61" i="2" s="1"/>
  <c r="C57" i="2"/>
  <c r="K57" i="2" s="1"/>
  <c r="C53" i="2"/>
  <c r="H53" i="2" s="1"/>
  <c r="K53" i="2"/>
  <c r="C49" i="2"/>
  <c r="K49" i="2" s="1"/>
  <c r="L49" i="2"/>
  <c r="C45" i="2"/>
  <c r="M45" i="2" s="1" a="1"/>
  <c r="M45" i="2" s="1"/>
  <c r="R45" i="2" s="1" a="1"/>
  <c r="R45" i="2" s="1"/>
  <c r="C41" i="2"/>
  <c r="H41" i="2" s="1"/>
  <c r="C37" i="2"/>
  <c r="H37" i="2" s="1"/>
  <c r="K37" i="2"/>
  <c r="L37" i="2"/>
  <c r="J37" i="2"/>
  <c r="C33" i="2"/>
  <c r="J33" i="2" s="1"/>
  <c r="C29" i="2"/>
  <c r="H29" i="2" s="1"/>
  <c r="C25" i="2"/>
  <c r="H25" i="2" s="1"/>
  <c r="C21" i="2"/>
  <c r="H21" i="2" s="1"/>
  <c r="C17" i="2"/>
  <c r="K17" i="2" s="1"/>
  <c r="J17" i="2"/>
  <c r="I17" i="2"/>
  <c r="L17" i="2"/>
  <c r="C13" i="2"/>
  <c r="M13" i="2" s="1" a="1"/>
  <c r="M13" i="2" s="1"/>
  <c r="R13" i="2" s="1" a="1"/>
  <c r="R13" i="2" s="1"/>
  <c r="C9" i="2"/>
  <c r="H9" i="2" s="1"/>
  <c r="J9" i="2"/>
  <c r="C192" i="2"/>
  <c r="H192" i="2" s="1"/>
  <c r="C188" i="2"/>
  <c r="W188" i="2" s="1"/>
  <c r="C184" i="2"/>
  <c r="H184" i="2" s="1"/>
  <c r="C180" i="2"/>
  <c r="H180" i="2" s="1"/>
  <c r="K180" i="2"/>
  <c r="I180" i="2"/>
  <c r="C176" i="2"/>
  <c r="H176" i="2" s="1"/>
  <c r="L176" i="2"/>
  <c r="C172" i="2"/>
  <c r="H172" i="2" s="1"/>
  <c r="C168" i="2"/>
  <c r="C164" i="2"/>
  <c r="H164" i="2" s="1"/>
  <c r="C160" i="2"/>
  <c r="H160" i="2" s="1"/>
  <c r="C156" i="2"/>
  <c r="I156" i="2" s="1"/>
  <c r="C152" i="2"/>
  <c r="J152" i="2" s="1"/>
  <c r="C148" i="2"/>
  <c r="J148" i="2" s="1"/>
  <c r="C144" i="2"/>
  <c r="L144" i="2" s="1"/>
  <c r="C140" i="2"/>
  <c r="I140" i="2" s="1"/>
  <c r="C136" i="2"/>
  <c r="C132" i="2"/>
  <c r="K132" i="2" s="1"/>
  <c r="C128" i="2"/>
  <c r="H128" i="2" s="1"/>
  <c r="L128" i="2"/>
  <c r="C124" i="2"/>
  <c r="C120" i="2"/>
  <c r="H120" i="2" s="1"/>
  <c r="C116" i="2"/>
  <c r="H116" i="2" s="1"/>
  <c r="C112" i="2"/>
  <c r="K112" i="2" s="1"/>
  <c r="C108" i="2"/>
  <c r="H108" i="2" s="1"/>
  <c r="C104" i="2"/>
  <c r="C100" i="2"/>
  <c r="H100" i="2" s="1"/>
  <c r="C96" i="2"/>
  <c r="H96" i="2" s="1"/>
  <c r="C92" i="2"/>
  <c r="K92" i="2" s="1"/>
  <c r="C88" i="2"/>
  <c r="L88" i="2" s="1"/>
  <c r="C84" i="2"/>
  <c r="J84" i="2" s="1"/>
  <c r="C80" i="2"/>
  <c r="J80" i="2" s="1"/>
  <c r="C76" i="2"/>
  <c r="H76" i="2" s="1"/>
  <c r="C72" i="2"/>
  <c r="M72" i="2" s="1" a="1"/>
  <c r="M72" i="2" s="1"/>
  <c r="R72" i="2" s="1" a="1"/>
  <c r="R72" i="2" s="1"/>
  <c r="C68" i="2"/>
  <c r="H68" i="2" s="1"/>
  <c r="C64" i="2"/>
  <c r="H64" i="2" s="1"/>
  <c r="C60" i="2"/>
  <c r="K60" i="2" s="1"/>
  <c r="L60" i="2"/>
  <c r="C56" i="2"/>
  <c r="H56" i="2" s="1"/>
  <c r="K56" i="2"/>
  <c r="C52" i="2"/>
  <c r="J52" i="2" s="1"/>
  <c r="C48" i="2"/>
  <c r="H48" i="2" s="1"/>
  <c r="C44" i="2"/>
  <c r="K44" i="2" s="1"/>
  <c r="C40" i="2"/>
  <c r="C36" i="2"/>
  <c r="H36" i="2" s="1"/>
  <c r="C32" i="2"/>
  <c r="H32" i="2" s="1"/>
  <c r="K32" i="2"/>
  <c r="C28" i="2"/>
  <c r="K28" i="2" s="1"/>
  <c r="C24" i="2"/>
  <c r="H24" i="2" s="1"/>
  <c r="C20" i="2"/>
  <c r="L20" i="2" s="1"/>
  <c r="C16" i="2"/>
  <c r="H16" i="2" s="1"/>
  <c r="L16" i="2"/>
  <c r="C12" i="2"/>
  <c r="H12" i="2" s="1"/>
  <c r="C8" i="2"/>
  <c r="M538" i="2" a="1"/>
  <c r="M538" i="2" s="1"/>
  <c r="R538" i="2" s="1" a="1"/>
  <c r="R538" i="2" s="1"/>
  <c r="M925" i="2" a="1"/>
  <c r="M925" i="2" s="1"/>
  <c r="R925" i="2" s="1" a="1"/>
  <c r="R925" i="2" s="1"/>
  <c r="M944" i="2" a="1"/>
  <c r="M944" i="2" s="1"/>
  <c r="R944" i="2" s="1" a="1"/>
  <c r="R944" i="2" s="1"/>
  <c r="M586" i="2" a="1"/>
  <c r="M586" i="2" s="1"/>
  <c r="R586" i="2" s="1" a="1"/>
  <c r="R586" i="2" s="1"/>
  <c r="W582" i="2"/>
  <c r="W199" i="2"/>
  <c r="W887" i="2"/>
  <c r="M554" i="2" a="1"/>
  <c r="M554" i="2" s="1"/>
  <c r="R554" i="2" s="1" a="1"/>
  <c r="R554" i="2" s="1"/>
  <c r="M989" i="2" a="1"/>
  <c r="M989" i="2" s="1"/>
  <c r="R989" i="2" s="1" a="1"/>
  <c r="R989" i="2" s="1"/>
  <c r="M663" i="2" a="1"/>
  <c r="M663" i="2" s="1"/>
  <c r="R663" i="2" s="1" a="1"/>
  <c r="R663" i="2" s="1"/>
  <c r="W802" i="2"/>
  <c r="M579" i="2" a="1"/>
  <c r="M579" i="2" s="1"/>
  <c r="R579" i="2" s="1" a="1"/>
  <c r="R579" i="2" s="1"/>
  <c r="M988" i="2" a="1"/>
  <c r="M988" i="2" s="1"/>
  <c r="R988" i="2" s="1" a="1"/>
  <c r="R988" i="2" s="1"/>
  <c r="M818" i="2" a="1"/>
  <c r="M818" i="2" s="1"/>
  <c r="R818" i="2" s="1" a="1"/>
  <c r="R818" i="2" s="1"/>
  <c r="M995" i="2" a="1"/>
  <c r="M995" i="2" s="1"/>
  <c r="R995" i="2" s="1" a="1"/>
  <c r="R995" i="2" s="1"/>
  <c r="M952" i="2" a="1"/>
  <c r="M952" i="2" s="1"/>
  <c r="R952" i="2" s="1" a="1"/>
  <c r="R952" i="2" s="1"/>
  <c r="W522" i="2"/>
  <c r="M499" i="2" a="1"/>
  <c r="M499" i="2" s="1"/>
  <c r="R499" i="2" s="1" a="1"/>
  <c r="R499" i="2" s="1"/>
  <c r="M984" i="2" a="1"/>
  <c r="M984" i="2" s="1"/>
  <c r="R984" i="2" s="1" a="1"/>
  <c r="R984" i="2" s="1"/>
  <c r="M932" i="2" a="1"/>
  <c r="M932" i="2" s="1"/>
  <c r="R932" i="2" s="1" a="1"/>
  <c r="R932" i="2" s="1"/>
  <c r="M158" i="2" a="1"/>
  <c r="M158" i="2" s="1"/>
  <c r="R158" i="2" s="1" a="1"/>
  <c r="R158" i="2" s="1"/>
  <c r="W586" i="2"/>
  <c r="M927" i="2" a="1"/>
  <c r="M927" i="2" s="1"/>
  <c r="R927" i="2" s="1" a="1"/>
  <c r="R927" i="2" s="1"/>
  <c r="M670" i="2" a="1"/>
  <c r="M670" i="2" s="1"/>
  <c r="R670" i="2" s="1" a="1"/>
  <c r="R670" i="2" s="1"/>
  <c r="M599" i="2" a="1"/>
  <c r="M599" i="2" s="1"/>
  <c r="R599" i="2" s="1" a="1"/>
  <c r="R599" i="2" s="1"/>
  <c r="W283" i="2"/>
  <c r="W770" i="2"/>
  <c r="W451" i="2"/>
  <c r="W286" i="2"/>
  <c r="M979" i="2" a="1"/>
  <c r="M979" i="2" s="1"/>
  <c r="R979" i="2" s="1" a="1"/>
  <c r="R979" i="2" s="1"/>
  <c r="M973" i="2" a="1"/>
  <c r="M973" i="2" s="1"/>
  <c r="R973" i="2" s="1" a="1"/>
  <c r="R973" i="2" s="1"/>
  <c r="M947" i="2" a="1"/>
  <c r="M947" i="2" s="1"/>
  <c r="R947" i="2" s="1" a="1"/>
  <c r="R947" i="2" s="1"/>
  <c r="M802" i="2" a="1"/>
  <c r="M802" i="2" s="1"/>
  <c r="R802" i="2" s="1" a="1"/>
  <c r="R802" i="2" s="1"/>
  <c r="W134" i="2"/>
  <c r="W35" i="2"/>
  <c r="M35" i="2" a="1"/>
  <c r="M35" i="2" s="1"/>
  <c r="R35" i="2" s="1" a="1"/>
  <c r="R35" i="2" s="1"/>
  <c r="M812" i="2" a="1"/>
  <c r="M812" i="2" s="1"/>
  <c r="R812" i="2" s="1" a="1"/>
  <c r="R812" i="2" s="1"/>
  <c r="W754" i="2"/>
  <c r="W424" i="2"/>
  <c r="M424" i="2" a="1"/>
  <c r="M424" i="2" s="1"/>
  <c r="R424" i="2" s="1" a="1"/>
  <c r="R424" i="2" s="1"/>
  <c r="W256" i="2"/>
  <c r="M940" i="2" a="1"/>
  <c r="M940" i="2" s="1"/>
  <c r="R940" i="2" s="1" a="1"/>
  <c r="R940" i="2" s="1"/>
  <c r="W678" i="2"/>
  <c r="M391" i="2" a="1"/>
  <c r="M391" i="2" s="1"/>
  <c r="R391" i="2" s="1" a="1"/>
  <c r="R391" i="2" s="1"/>
  <c r="W489" i="2"/>
  <c r="W453" i="2"/>
  <c r="M453" i="2" a="1"/>
  <c r="M453" i="2" s="1"/>
  <c r="R453" i="2" s="1" a="1"/>
  <c r="R453" i="2" s="1"/>
  <c r="W408" i="2"/>
  <c r="M408" i="2" a="1"/>
  <c r="M408" i="2" s="1"/>
  <c r="R408" i="2" s="1" a="1"/>
  <c r="R408" i="2" s="1"/>
  <c r="W972" i="2"/>
  <c r="M963" i="2" a="1"/>
  <c r="M963" i="2" s="1"/>
  <c r="R963" i="2" s="1" a="1"/>
  <c r="R963" i="2" s="1"/>
  <c r="M709" i="2" a="1"/>
  <c r="M709" i="2" s="1"/>
  <c r="R709" i="2" s="1" a="1"/>
  <c r="R709" i="2" s="1"/>
  <c r="M689" i="2" a="1"/>
  <c r="M689" i="2" s="1"/>
  <c r="R689" i="2" s="1" a="1"/>
  <c r="R689" i="2" s="1"/>
  <c r="W605" i="2"/>
  <c r="M556" i="2" a="1"/>
  <c r="M556" i="2" s="1"/>
  <c r="R556" i="2" s="1" a="1"/>
  <c r="R556" i="2" s="1"/>
  <c r="W556" i="2"/>
  <c r="W530" i="2"/>
  <c r="M136" i="2" a="1"/>
  <c r="M136" i="2" s="1"/>
  <c r="R136" i="2" s="1" a="1"/>
  <c r="R136" i="2" s="1"/>
  <c r="W538" i="2"/>
  <c r="W572" i="2"/>
  <c r="M135" i="2" a="1"/>
  <c r="M135" i="2" s="1"/>
  <c r="R135" i="2" s="1" a="1"/>
  <c r="R135" i="2" s="1"/>
  <c r="W116" i="2"/>
  <c r="W41" i="2"/>
  <c r="W660" i="2"/>
  <c r="M820" i="2" a="1"/>
  <c r="M820" i="2" s="1"/>
  <c r="R820" i="2" s="1" a="1"/>
  <c r="R820" i="2" s="1"/>
  <c r="W622" i="2"/>
  <c r="M622" i="2" a="1"/>
  <c r="M622" i="2" s="1"/>
  <c r="R622" i="2" s="1" a="1"/>
  <c r="R622" i="2" s="1"/>
  <c r="W751" i="2"/>
  <c r="M751" i="2" a="1"/>
  <c r="M751" i="2" s="1"/>
  <c r="R751" i="2" s="1" a="1"/>
  <c r="R751" i="2" s="1"/>
  <c r="M903" i="2" a="1"/>
  <c r="M903" i="2" s="1"/>
  <c r="R903" i="2" s="1" a="1"/>
  <c r="R903" i="2" s="1"/>
  <c r="W903" i="2"/>
  <c r="M690" i="2" a="1"/>
  <c r="M690" i="2" s="1"/>
  <c r="R690" i="2" s="1" a="1"/>
  <c r="R690" i="2" s="1"/>
  <c r="W708" i="2"/>
  <c r="M564" i="2" a="1"/>
  <c r="M564" i="2" s="1"/>
  <c r="R564" i="2" s="1" a="1"/>
  <c r="R564" i="2" s="1"/>
  <c r="W564" i="2"/>
  <c r="M993" i="2" a="1"/>
  <c r="M993" i="2" s="1"/>
  <c r="R993" i="2" s="1" a="1"/>
  <c r="R993" i="2" s="1"/>
  <c r="M983" i="2" a="1"/>
  <c r="M983" i="2" s="1"/>
  <c r="R983" i="2" s="1" a="1"/>
  <c r="R983" i="2" s="1"/>
  <c r="M967" i="2" a="1"/>
  <c r="M967" i="2" s="1"/>
  <c r="R967" i="2" s="1" a="1"/>
  <c r="R967" i="2" s="1"/>
  <c r="M939" i="2" a="1"/>
  <c r="M939" i="2" s="1"/>
  <c r="R939" i="2" s="1" a="1"/>
  <c r="R939" i="2" s="1"/>
  <c r="M935" i="2" a="1"/>
  <c r="M935" i="2" s="1"/>
  <c r="R935" i="2" s="1" a="1"/>
  <c r="R935" i="2" s="1"/>
  <c r="M770" i="2" a="1"/>
  <c r="M770" i="2" s="1"/>
  <c r="R770" i="2" s="1" a="1"/>
  <c r="R770" i="2" s="1"/>
  <c r="M742" i="2" a="1"/>
  <c r="M742" i="2" s="1"/>
  <c r="R742" i="2" s="1" a="1"/>
  <c r="R742" i="2" s="1"/>
  <c r="W638" i="2"/>
  <c r="W562" i="2"/>
  <c r="W419" i="2"/>
  <c r="W398" i="2"/>
  <c r="M398" i="2" a="1"/>
  <c r="M398" i="2" s="1"/>
  <c r="R398" i="2" s="1" a="1"/>
  <c r="R398" i="2" s="1"/>
  <c r="W323" i="2"/>
  <c r="M323" i="2" a="1"/>
  <c r="M323" i="2" s="1"/>
  <c r="R323" i="2" s="1" a="1"/>
  <c r="R323" i="2" s="1"/>
  <c r="M710" i="2" a="1"/>
  <c r="M710" i="2" s="1"/>
  <c r="R710" i="2" s="1" a="1"/>
  <c r="R710" i="2" s="1"/>
  <c r="W703" i="2"/>
  <c r="M703" i="2" a="1"/>
  <c r="M703" i="2" s="1"/>
  <c r="R703" i="2" s="1" a="1"/>
  <c r="R703" i="2" s="1"/>
  <c r="W685" i="2"/>
  <c r="M685" i="2" a="1"/>
  <c r="M685" i="2" s="1"/>
  <c r="R685" i="2" s="1" a="1"/>
  <c r="R685" i="2" s="1"/>
  <c r="M677" i="2" a="1"/>
  <c r="M677" i="2" s="1"/>
  <c r="R677" i="2" s="1" a="1"/>
  <c r="R677" i="2" s="1"/>
  <c r="W664" i="2"/>
  <c r="W505" i="2"/>
  <c r="M505" i="2" a="1"/>
  <c r="M505" i="2" s="1"/>
  <c r="R505" i="2" s="1" a="1"/>
  <c r="R505" i="2" s="1"/>
  <c r="W387" i="2"/>
  <c r="M387" i="2" a="1"/>
  <c r="M387" i="2" s="1"/>
  <c r="R387" i="2" s="1" a="1"/>
  <c r="R387" i="2" s="1"/>
  <c r="W339" i="2"/>
  <c r="M339" i="2" a="1"/>
  <c r="M339" i="2" s="1"/>
  <c r="R339" i="2" s="1" a="1"/>
  <c r="R339" i="2" s="1"/>
  <c r="W674" i="2"/>
  <c r="W628" i="2"/>
  <c r="M593" i="2" a="1"/>
  <c r="M593" i="2" s="1"/>
  <c r="R593" i="2" s="1" a="1"/>
  <c r="R593" i="2" s="1"/>
  <c r="M397" i="2" a="1"/>
  <c r="M397" i="2" s="1"/>
  <c r="R397" i="2" s="1" a="1"/>
  <c r="R397" i="2" s="1"/>
  <c r="W397" i="2"/>
  <c r="W941" i="2"/>
  <c r="M991" i="2" a="1"/>
  <c r="M991" i="2" s="1"/>
  <c r="R991" i="2" s="1" a="1"/>
  <c r="R991" i="2" s="1"/>
  <c r="M985" i="2" a="1"/>
  <c r="M985" i="2" s="1"/>
  <c r="R985" i="2" s="1" a="1"/>
  <c r="R985" i="2" s="1"/>
  <c r="M798" i="2" a="1"/>
  <c r="M798" i="2" s="1"/>
  <c r="R798" i="2" s="1" a="1"/>
  <c r="R798" i="2" s="1"/>
  <c r="W695" i="2"/>
  <c r="M695" i="2" a="1"/>
  <c r="M695" i="2" s="1"/>
  <c r="R695" i="2" s="1" a="1"/>
  <c r="R695" i="2" s="1"/>
  <c r="M639" i="2" a="1"/>
  <c r="M639" i="2" s="1"/>
  <c r="R639" i="2" s="1" a="1"/>
  <c r="R639" i="2" s="1"/>
  <c r="W639" i="2"/>
  <c r="W566" i="2"/>
  <c r="M566" i="2" a="1"/>
  <c r="M566" i="2" s="1"/>
  <c r="R566" i="2" s="1" a="1"/>
  <c r="R566" i="2" s="1"/>
  <c r="W775" i="2"/>
  <c r="M964" i="2" a="1"/>
  <c r="M964" i="2" s="1"/>
  <c r="R964" i="2" s="1" a="1"/>
  <c r="R964" i="2" s="1"/>
  <c r="M955" i="2" a="1"/>
  <c r="M955" i="2" s="1"/>
  <c r="R955" i="2" s="1" a="1"/>
  <c r="R955" i="2" s="1"/>
  <c r="W936" i="2"/>
  <c r="M936" i="2" a="1"/>
  <c r="M936" i="2" s="1"/>
  <c r="R936" i="2" s="1" a="1"/>
  <c r="R936" i="2" s="1"/>
  <c r="W895" i="2"/>
  <c r="W767" i="2"/>
  <c r="M767" i="2" a="1"/>
  <c r="M767" i="2" s="1"/>
  <c r="R767" i="2" s="1" a="1"/>
  <c r="R767" i="2" s="1"/>
  <c r="W764" i="2"/>
  <c r="M764" i="2" a="1"/>
  <c r="M764" i="2" s="1"/>
  <c r="R764" i="2" s="1" a="1"/>
  <c r="R764" i="2" s="1"/>
  <c r="M654" i="2" a="1"/>
  <c r="M654" i="2" s="1"/>
  <c r="R654" i="2" s="1" a="1"/>
  <c r="R654" i="2" s="1"/>
  <c r="W473" i="2"/>
  <c r="M473" i="2" a="1"/>
  <c r="M473" i="2" s="1"/>
  <c r="R473" i="2" s="1" a="1"/>
  <c r="R473" i="2" s="1"/>
  <c r="W405" i="2"/>
  <c r="M965" i="2" a="1"/>
  <c r="M965" i="2" s="1"/>
  <c r="R965" i="2" s="1" a="1"/>
  <c r="R965" i="2" s="1"/>
  <c r="M937" i="2" a="1"/>
  <c r="M937" i="2" s="1"/>
  <c r="R937" i="2" s="1" a="1"/>
  <c r="R937" i="2" s="1"/>
  <c r="M641" i="2" a="1"/>
  <c r="M641" i="2" s="1"/>
  <c r="R641" i="2" s="1" a="1"/>
  <c r="R641" i="2" s="1"/>
  <c r="W641" i="2"/>
  <c r="W610" i="2"/>
  <c r="W305" i="2"/>
  <c r="M305" i="2" a="1"/>
  <c r="M305" i="2" s="1"/>
  <c r="R305" i="2" s="1" a="1"/>
  <c r="R305" i="2" s="1"/>
  <c r="M626" i="2" a="1"/>
  <c r="M626" i="2" s="1"/>
  <c r="R626" i="2" s="1" a="1"/>
  <c r="R626" i="2" s="1"/>
  <c r="M992" i="2" a="1"/>
  <c r="M992" i="2" s="1"/>
  <c r="R992" i="2" s="1" a="1"/>
  <c r="R992" i="2" s="1"/>
  <c r="M960" i="2" a="1"/>
  <c r="M960" i="2" s="1"/>
  <c r="R960" i="2" s="1" a="1"/>
  <c r="R960" i="2" s="1"/>
  <c r="W727" i="2"/>
  <c r="M727" i="2" a="1"/>
  <c r="M727" i="2" s="1"/>
  <c r="R727" i="2" s="1" a="1"/>
  <c r="R727" i="2" s="1"/>
  <c r="W725" i="2"/>
  <c r="W711" i="2"/>
  <c r="W677" i="2"/>
  <c r="M562" i="2" a="1"/>
  <c r="M562" i="2" s="1"/>
  <c r="R562" i="2" s="1" a="1"/>
  <c r="R562" i="2" s="1"/>
  <c r="W413" i="2"/>
  <c r="M413" i="2" a="1"/>
  <c r="M413" i="2" s="1"/>
  <c r="R413" i="2" s="1" a="1"/>
  <c r="R413" i="2" s="1"/>
  <c r="M320" i="2" a="1"/>
  <c r="M320" i="2" s="1"/>
  <c r="R320" i="2" s="1" a="1"/>
  <c r="R320" i="2" s="1"/>
  <c r="W320" i="2"/>
  <c r="W475" i="2"/>
  <c r="W416" i="2"/>
  <c r="M416" i="2" a="1"/>
  <c r="M416" i="2" s="1"/>
  <c r="R416" i="2" s="1" a="1"/>
  <c r="R416" i="2" s="1"/>
  <c r="W302" i="2"/>
  <c r="M302" i="2" a="1"/>
  <c r="M302" i="2" s="1"/>
  <c r="R302" i="2" s="1" a="1"/>
  <c r="R302" i="2" s="1"/>
  <c r="M629" i="2" a="1"/>
  <c r="M629" i="2" s="1"/>
  <c r="R629" i="2" s="1" a="1"/>
  <c r="R629" i="2" s="1"/>
  <c r="W554" i="2"/>
  <c r="W534" i="2"/>
  <c r="W308" i="2"/>
  <c r="M89" i="2" a="1"/>
  <c r="M89" i="2" s="1"/>
  <c r="R89" i="2" s="1" a="1"/>
  <c r="R89" i="2" s="1"/>
  <c r="M87" i="2" a="1"/>
  <c r="M87" i="2" s="1"/>
  <c r="R87" i="2" s="1" a="1"/>
  <c r="R87" i="2" s="1"/>
  <c r="W39" i="2"/>
  <c r="W578" i="2"/>
  <c r="W402" i="2"/>
  <c r="M331" i="2" a="1"/>
  <c r="M331" i="2" s="1"/>
  <c r="R331" i="2" s="1" a="1"/>
  <c r="R331" i="2" s="1"/>
  <c r="W331" i="2"/>
  <c r="M22" i="2" a="1"/>
  <c r="M22" i="2" s="1"/>
  <c r="R22" i="2" s="1" a="1"/>
  <c r="R22" i="2" s="1"/>
  <c r="W491" i="2"/>
  <c r="W389" i="2"/>
  <c r="M642" i="2" a="1"/>
  <c r="M642" i="2" s="1"/>
  <c r="R642" i="2" s="1" a="1"/>
  <c r="R642" i="2" s="1"/>
  <c r="M621" i="2" a="1"/>
  <c r="M621" i="2" s="1"/>
  <c r="R621" i="2" s="1" a="1"/>
  <c r="R621" i="2" s="1"/>
  <c r="W546" i="2"/>
  <c r="M475" i="2" a="1"/>
  <c r="M475" i="2" s="1"/>
  <c r="R475" i="2" s="1" a="1"/>
  <c r="R475" i="2" s="1"/>
  <c r="W280" i="2"/>
  <c r="M280" i="2" a="1"/>
  <c r="M280" i="2" s="1"/>
  <c r="R280" i="2" s="1" a="1"/>
  <c r="R280" i="2" s="1"/>
  <c r="M272" i="2" a="1"/>
  <c r="M272" i="2" s="1"/>
  <c r="R272" i="2" s="1" a="1"/>
  <c r="R272" i="2" s="1"/>
  <c r="M49" i="2" a="1"/>
  <c r="M49" i="2" s="1"/>
  <c r="R49" i="2" s="1" a="1"/>
  <c r="R49" i="2" s="1"/>
  <c r="M15" i="2" a="1"/>
  <c r="M15" i="2" s="1"/>
  <c r="R15" i="2" s="1" a="1"/>
  <c r="R15" i="2" s="1"/>
  <c r="W15" i="2"/>
  <c r="W7" i="2"/>
  <c r="M7" i="2" a="1"/>
  <c r="M7" i="2" s="1"/>
  <c r="R7" i="2" s="1" a="1"/>
  <c r="R7" i="2" s="1"/>
  <c r="W215" i="2"/>
  <c r="W72" i="2"/>
  <c r="M294" i="2" a="1"/>
  <c r="M294" i="2" s="1"/>
  <c r="R294" i="2" s="1" a="1"/>
  <c r="R294" i="2" s="1"/>
  <c r="M278" i="2" a="1"/>
  <c r="M278" i="2" s="1"/>
  <c r="R278" i="2" s="1" a="1"/>
  <c r="R278" i="2" s="1"/>
  <c r="M283" i="2" a="1"/>
  <c r="M283" i="2" s="1"/>
  <c r="R283" i="2" s="1" a="1"/>
  <c r="R283" i="2" s="1"/>
  <c r="M256" i="2" a="1"/>
  <c r="M256" i="2" s="1"/>
  <c r="R256" i="2" s="1" a="1"/>
  <c r="R256" i="2" s="1"/>
  <c r="W147" i="2"/>
  <c r="W144" i="2"/>
  <c r="M11" i="2" a="1"/>
  <c r="M11" i="2" s="1"/>
  <c r="R11" i="2" s="1" a="1"/>
  <c r="R11" i="2" s="1"/>
  <c r="M889" i="2" a="1"/>
  <c r="M889" i="2" s="1"/>
  <c r="R889" i="2" s="1" a="1"/>
  <c r="R889" i="2" s="1"/>
  <c r="W889" i="2"/>
  <c r="M897" i="2" a="1"/>
  <c r="M897" i="2" s="1"/>
  <c r="R897" i="2" s="1" a="1"/>
  <c r="R897" i="2" s="1"/>
  <c r="M860" i="2" a="1"/>
  <c r="M860" i="2" s="1"/>
  <c r="R860" i="2" s="1" a="1"/>
  <c r="R860" i="2" s="1"/>
  <c r="W860" i="2"/>
  <c r="M857" i="2" a="1"/>
  <c r="M857" i="2" s="1"/>
  <c r="R857" i="2" s="1" a="1"/>
  <c r="R857" i="2" s="1"/>
  <c r="W857" i="2"/>
  <c r="M846" i="2" a="1"/>
  <c r="M846" i="2" s="1"/>
  <c r="R846" i="2" s="1" a="1"/>
  <c r="R846" i="2" s="1"/>
  <c r="W846" i="2"/>
  <c r="M901" i="2" a="1"/>
  <c r="M901" i="2" s="1"/>
  <c r="R901" i="2" s="1" a="1"/>
  <c r="R901" i="2" s="1"/>
  <c r="W901" i="2"/>
  <c r="M848" i="2" a="1"/>
  <c r="M848" i="2" s="1"/>
  <c r="R848" i="2" s="1" a="1"/>
  <c r="R848" i="2" s="1"/>
  <c r="W848" i="2"/>
  <c r="M872" i="2" a="1"/>
  <c r="M872" i="2" s="1"/>
  <c r="R872" i="2" s="1" a="1"/>
  <c r="R872" i="2" s="1"/>
  <c r="W872" i="2"/>
  <c r="M844" i="2" a="1"/>
  <c r="M844" i="2" s="1"/>
  <c r="R844" i="2" s="1" a="1"/>
  <c r="R844" i="2" s="1"/>
  <c r="W844" i="2"/>
  <c r="W990" i="2"/>
  <c r="M990" i="2" a="1"/>
  <c r="M990" i="2" s="1"/>
  <c r="R990" i="2" s="1" a="1"/>
  <c r="R990" i="2" s="1"/>
  <c r="W974" i="2"/>
  <c r="M974" i="2" a="1"/>
  <c r="M974" i="2" s="1"/>
  <c r="R974" i="2" s="1" a="1"/>
  <c r="R974" i="2" s="1"/>
  <c r="W950" i="2"/>
  <c r="M950" i="2" a="1"/>
  <c r="M950" i="2" s="1"/>
  <c r="R950" i="2" s="1" a="1"/>
  <c r="R950" i="2" s="1"/>
  <c r="M868" i="2" a="1"/>
  <c r="M868" i="2" s="1"/>
  <c r="R868" i="2" s="1" a="1"/>
  <c r="R868" i="2" s="1"/>
  <c r="W868" i="2"/>
  <c r="M865" i="2" a="1"/>
  <c r="M865" i="2" s="1"/>
  <c r="R865" i="2" s="1" a="1"/>
  <c r="R865" i="2" s="1"/>
  <c r="W865" i="2"/>
  <c r="M863" i="2" a="1"/>
  <c r="M863" i="2" s="1"/>
  <c r="R863" i="2" s="1" a="1"/>
  <c r="R863" i="2" s="1"/>
  <c r="W863" i="2"/>
  <c r="W922" i="2"/>
  <c r="M922" i="2" a="1"/>
  <c r="M922" i="2" s="1"/>
  <c r="R922" i="2" s="1" a="1"/>
  <c r="R922" i="2" s="1"/>
  <c r="M878" i="2" a="1"/>
  <c r="M878" i="2" s="1"/>
  <c r="R878" i="2" s="1" a="1"/>
  <c r="R878" i="2" s="1"/>
  <c r="W878" i="2"/>
  <c r="W926" i="2"/>
  <c r="M926" i="2" a="1"/>
  <c r="M926" i="2" s="1"/>
  <c r="R926" i="2" s="1" a="1"/>
  <c r="R926" i="2" s="1"/>
  <c r="M881" i="2" a="1"/>
  <c r="M881" i="2" s="1"/>
  <c r="R881" i="2" s="1" a="1"/>
  <c r="R881" i="2" s="1"/>
  <c r="M852" i="2" a="1"/>
  <c r="M852" i="2" s="1"/>
  <c r="R852" i="2" s="1" a="1"/>
  <c r="R852" i="2" s="1"/>
  <c r="M847" i="2" a="1"/>
  <c r="M847" i="2" s="1"/>
  <c r="R847" i="2" s="1" a="1"/>
  <c r="R847" i="2" s="1"/>
  <c r="W847" i="2"/>
  <c r="M909" i="2" a="1"/>
  <c r="M909" i="2" s="1"/>
  <c r="R909" i="2" s="1" a="1"/>
  <c r="R909" i="2" s="1"/>
  <c r="M892" i="2" a="1"/>
  <c r="M892" i="2" s="1"/>
  <c r="R892" i="2" s="1" a="1"/>
  <c r="R892" i="2" s="1"/>
  <c r="W892" i="2"/>
  <c r="M876" i="2" a="1"/>
  <c r="M876" i="2" s="1"/>
  <c r="R876" i="2" s="1" a="1"/>
  <c r="R876" i="2" s="1"/>
  <c r="W876" i="2"/>
  <c r="M873" i="2" a="1"/>
  <c r="M873" i="2" s="1"/>
  <c r="R873" i="2" s="1" a="1"/>
  <c r="R873" i="2" s="1"/>
  <c r="W873" i="2"/>
  <c r="M871" i="2" a="1"/>
  <c r="M871" i="2" s="1"/>
  <c r="R871" i="2" s="1" a="1"/>
  <c r="R871" i="2" s="1"/>
  <c r="W871" i="2"/>
  <c r="M862" i="2" a="1"/>
  <c r="M862" i="2" s="1"/>
  <c r="R862" i="2" s="1" a="1"/>
  <c r="R862" i="2" s="1"/>
  <c r="W862" i="2"/>
  <c r="W970" i="2"/>
  <c r="W954" i="2"/>
  <c r="M954" i="2" a="1"/>
  <c r="M954" i="2" s="1"/>
  <c r="R954" i="2" s="1" a="1"/>
  <c r="R954" i="2" s="1"/>
  <c r="W946" i="2"/>
  <c r="W938" i="2"/>
  <c r="M938" i="2" a="1"/>
  <c r="M938" i="2" s="1"/>
  <c r="R938" i="2" s="1" a="1"/>
  <c r="R938" i="2" s="1"/>
  <c r="W914" i="2"/>
  <c r="M914" i="2" a="1"/>
  <c r="M914" i="2" s="1"/>
  <c r="R914" i="2" s="1" a="1"/>
  <c r="R914" i="2" s="1"/>
  <c r="M900" i="2" a="1"/>
  <c r="M900" i="2" s="1"/>
  <c r="R900" i="2" s="1" a="1"/>
  <c r="R900" i="2" s="1"/>
  <c r="W900" i="2"/>
  <c r="M864" i="2" a="1"/>
  <c r="M864" i="2" s="1"/>
  <c r="R864" i="2" s="1" a="1"/>
  <c r="R864" i="2" s="1"/>
  <c r="W864" i="2"/>
  <c r="W920" i="2"/>
  <c r="M912" i="2" a="1"/>
  <c r="M912" i="2" s="1"/>
  <c r="R912" i="2" s="1" a="1"/>
  <c r="R912" i="2" s="1"/>
  <c r="W912" i="2"/>
  <c r="M896" i="2" a="1"/>
  <c r="M896" i="2" s="1"/>
  <c r="R896" i="2" s="1" a="1"/>
  <c r="R896" i="2" s="1"/>
  <c r="W896" i="2"/>
  <c r="M888" i="2" a="1"/>
  <c r="M888" i="2" s="1"/>
  <c r="R888" i="2" s="1" a="1"/>
  <c r="R888" i="2" s="1"/>
  <c r="W888" i="2"/>
  <c r="M755" i="2" a="1"/>
  <c r="M755" i="2" s="1"/>
  <c r="R755" i="2" s="1" a="1"/>
  <c r="R755" i="2" s="1"/>
  <c r="W755" i="2"/>
  <c r="W736" i="2"/>
  <c r="M736" i="2" a="1"/>
  <c r="M736" i="2" s="1"/>
  <c r="R736" i="2" s="1" a="1"/>
  <c r="R736" i="2" s="1"/>
  <c r="W720" i="2"/>
  <c r="M841" i="2" a="1"/>
  <c r="M841" i="2" s="1"/>
  <c r="R841" i="2" s="1" a="1"/>
  <c r="R841" i="2" s="1"/>
  <c r="W833" i="2"/>
  <c r="M825" i="2" a="1"/>
  <c r="M825" i="2" s="1"/>
  <c r="R825" i="2" s="1" a="1"/>
  <c r="R825" i="2" s="1"/>
  <c r="W825" i="2"/>
  <c r="W799" i="2"/>
  <c r="M776" i="2" a="1"/>
  <c r="M776" i="2" s="1"/>
  <c r="R776" i="2" s="1" a="1"/>
  <c r="R776" i="2" s="1"/>
  <c r="W776" i="2"/>
  <c r="W728" i="2"/>
  <c r="M728" i="2" a="1"/>
  <c r="M728" i="2" s="1"/>
  <c r="R728" i="2" s="1" a="1"/>
  <c r="R728" i="2" s="1"/>
  <c r="M813" i="2" a="1"/>
  <c r="M813" i="2" s="1"/>
  <c r="R813" i="2" s="1" a="1"/>
  <c r="R813" i="2" s="1"/>
  <c r="W813" i="2"/>
  <c r="M808" i="2" a="1"/>
  <c r="M808" i="2" s="1"/>
  <c r="R808" i="2" s="1" a="1"/>
  <c r="R808" i="2" s="1"/>
  <c r="W808" i="2"/>
  <c r="W789" i="2"/>
  <c r="M785" i="2" a="1"/>
  <c r="M785" i="2" s="1"/>
  <c r="R785" i="2" s="1" a="1"/>
  <c r="R785" i="2" s="1"/>
  <c r="W752" i="2"/>
  <c r="M752" i="2" a="1"/>
  <c r="M752" i="2" s="1"/>
  <c r="R752" i="2" s="1" a="1"/>
  <c r="R752" i="2" s="1"/>
  <c r="M731" i="2" a="1"/>
  <c r="M731" i="2" s="1"/>
  <c r="R731" i="2" s="1" a="1"/>
  <c r="R731" i="2" s="1"/>
  <c r="W731" i="2"/>
  <c r="W923" i="2"/>
  <c r="W915" i="2"/>
  <c r="M910" i="2" a="1"/>
  <c r="M910" i="2" s="1"/>
  <c r="R910" i="2" s="1" a="1"/>
  <c r="R910" i="2" s="1"/>
  <c r="M906" i="2" a="1"/>
  <c r="M906" i="2" s="1"/>
  <c r="R906" i="2" s="1" a="1"/>
  <c r="R906" i="2" s="1"/>
  <c r="M902" i="2" a="1"/>
  <c r="M902" i="2" s="1"/>
  <c r="R902" i="2" s="1" a="1"/>
  <c r="R902" i="2" s="1"/>
  <c r="M898" i="2" a="1"/>
  <c r="M898" i="2" s="1"/>
  <c r="R898" i="2" s="1" a="1"/>
  <c r="R898" i="2" s="1"/>
  <c r="W898" i="2"/>
  <c r="M890" i="2" a="1"/>
  <c r="M890" i="2" s="1"/>
  <c r="R890" i="2" s="1" a="1"/>
  <c r="R890" i="2" s="1"/>
  <c r="W890" i="2"/>
  <c r="M886" i="2" a="1"/>
  <c r="M886" i="2" s="1"/>
  <c r="R886" i="2" s="1" a="1"/>
  <c r="R886" i="2" s="1"/>
  <c r="M875" i="2" a="1"/>
  <c r="M875" i="2" s="1"/>
  <c r="R875" i="2" s="1" a="1"/>
  <c r="R875" i="2" s="1"/>
  <c r="W875" i="2"/>
  <c r="M867" i="2" a="1"/>
  <c r="M867" i="2" s="1"/>
  <c r="R867" i="2" s="1" a="1"/>
  <c r="R867" i="2" s="1"/>
  <c r="W867" i="2"/>
  <c r="M859" i="2" a="1"/>
  <c r="M859" i="2" s="1"/>
  <c r="R859" i="2" s="1" a="1"/>
  <c r="R859" i="2" s="1"/>
  <c r="W859" i="2"/>
  <c r="M851" i="2" a="1"/>
  <c r="M851" i="2" s="1"/>
  <c r="R851" i="2" s="1" a="1"/>
  <c r="R851" i="2" s="1"/>
  <c r="W851" i="2"/>
  <c r="M843" i="2" a="1"/>
  <c r="M843" i="2" s="1"/>
  <c r="R843" i="2" s="1" a="1"/>
  <c r="R843" i="2" s="1"/>
  <c r="W843" i="2"/>
  <c r="M832" i="2" a="1"/>
  <c r="M832" i="2" s="1"/>
  <c r="R832" i="2" s="1" a="1"/>
  <c r="R832" i="2" s="1"/>
  <c r="W832" i="2"/>
  <c r="M828" i="2" a="1"/>
  <c r="M828" i="2" s="1"/>
  <c r="R828" i="2" s="1" a="1"/>
  <c r="R828" i="2" s="1"/>
  <c r="W828" i="2"/>
  <c r="M824" i="2" a="1"/>
  <c r="M824" i="2" s="1"/>
  <c r="R824" i="2" s="1" a="1"/>
  <c r="R824" i="2" s="1"/>
  <c r="W824" i="2"/>
  <c r="M814" i="2" a="1"/>
  <c r="M814" i="2" s="1"/>
  <c r="R814" i="2" s="1" a="1"/>
  <c r="R814" i="2" s="1"/>
  <c r="W801" i="2"/>
  <c r="M794" i="2" a="1"/>
  <c r="M794" i="2" s="1"/>
  <c r="R794" i="2" s="1" a="1"/>
  <c r="R794" i="2" s="1"/>
  <c r="M781" i="2" a="1"/>
  <c r="M781" i="2" s="1"/>
  <c r="R781" i="2" s="1" a="1"/>
  <c r="R781" i="2" s="1"/>
  <c r="W781" i="2"/>
  <c r="W924" i="2"/>
  <c r="W916" i="2"/>
  <c r="M810" i="2" a="1"/>
  <c r="M810" i="2" s="1"/>
  <c r="R810" i="2" s="1" a="1"/>
  <c r="R810" i="2" s="1"/>
  <c r="W810" i="2"/>
  <c r="W704" i="2"/>
  <c r="M704" i="2" a="1"/>
  <c r="M704" i="2" s="1"/>
  <c r="R704" i="2" s="1" a="1"/>
  <c r="R704" i="2" s="1"/>
  <c r="M877" i="2" a="1"/>
  <c r="M877" i="2" s="1"/>
  <c r="R877" i="2" s="1" a="1"/>
  <c r="R877" i="2" s="1"/>
  <c r="W877" i="2"/>
  <c r="M861" i="2" a="1"/>
  <c r="M861" i="2" s="1"/>
  <c r="R861" i="2" s="1" a="1"/>
  <c r="R861" i="2" s="1"/>
  <c r="W861" i="2"/>
  <c r="M839" i="2" a="1"/>
  <c r="M839" i="2" s="1"/>
  <c r="R839" i="2" s="1" a="1"/>
  <c r="R839" i="2" s="1"/>
  <c r="W839" i="2"/>
  <c r="M835" i="2" a="1"/>
  <c r="M835" i="2" s="1"/>
  <c r="R835" i="2" s="1" a="1"/>
  <c r="R835" i="2" s="1"/>
  <c r="W835" i="2"/>
  <c r="M823" i="2" a="1"/>
  <c r="M823" i="2" s="1"/>
  <c r="R823" i="2" s="1" a="1"/>
  <c r="R823" i="2" s="1"/>
  <c r="W823" i="2"/>
  <c r="M774" i="2" a="1"/>
  <c r="M774" i="2" s="1"/>
  <c r="R774" i="2" s="1" a="1"/>
  <c r="R774" i="2" s="1"/>
  <c r="W774" i="2"/>
  <c r="W918" i="2"/>
  <c r="M899" i="2" a="1"/>
  <c r="M899" i="2" s="1"/>
  <c r="R899" i="2" s="1" a="1"/>
  <c r="R899" i="2" s="1"/>
  <c r="M891" i="2" a="1"/>
  <c r="M891" i="2" s="1"/>
  <c r="R891" i="2" s="1" a="1"/>
  <c r="R891" i="2" s="1"/>
  <c r="M884" i="2" a="1"/>
  <c r="M884" i="2" s="1"/>
  <c r="R884" i="2" s="1" a="1"/>
  <c r="R884" i="2" s="1"/>
  <c r="M874" i="2" a="1"/>
  <c r="M874" i="2" s="1"/>
  <c r="R874" i="2" s="1" a="1"/>
  <c r="R874" i="2" s="1"/>
  <c r="W874" i="2"/>
  <c r="M866" i="2" a="1"/>
  <c r="M866" i="2" s="1"/>
  <c r="R866" i="2" s="1" a="1"/>
  <c r="R866" i="2" s="1"/>
  <c r="M858" i="2" a="1"/>
  <c r="M858" i="2" s="1"/>
  <c r="R858" i="2" s="1" a="1"/>
  <c r="R858" i="2" s="1"/>
  <c r="W858" i="2"/>
  <c r="M850" i="2" a="1"/>
  <c r="M850" i="2" s="1"/>
  <c r="R850" i="2" s="1" a="1"/>
  <c r="R850" i="2" s="1"/>
  <c r="W850" i="2"/>
  <c r="M842" i="2" a="1"/>
  <c r="M842" i="2" s="1"/>
  <c r="R842" i="2" s="1" a="1"/>
  <c r="R842" i="2" s="1"/>
  <c r="W842" i="2"/>
  <c r="W816" i="2"/>
  <c r="M816" i="2" a="1"/>
  <c r="M816" i="2" s="1"/>
  <c r="R816" i="2" s="1" a="1"/>
  <c r="R816" i="2" s="1"/>
  <c r="M765" i="2" a="1"/>
  <c r="M765" i="2" s="1"/>
  <c r="R765" i="2" s="1" a="1"/>
  <c r="R765" i="2" s="1"/>
  <c r="W765" i="2"/>
  <c r="M737" i="2" a="1"/>
  <c r="M737" i="2" s="1"/>
  <c r="R737" i="2" s="1" a="1"/>
  <c r="R737" i="2" s="1"/>
  <c r="W737" i="2"/>
  <c r="W734" i="2"/>
  <c r="M734" i="2" a="1"/>
  <c r="M734" i="2" s="1"/>
  <c r="R734" i="2" s="1" a="1"/>
  <c r="R734" i="2" s="1"/>
  <c r="W919" i="2"/>
  <c r="W910" i="2"/>
  <c r="W902" i="2"/>
  <c r="W894" i="2"/>
  <c r="W886" i="2"/>
  <c r="M838" i="2" a="1"/>
  <c r="M838" i="2" s="1"/>
  <c r="R838" i="2" s="1" a="1"/>
  <c r="R838" i="2" s="1"/>
  <c r="W838" i="2"/>
  <c r="W834" i="2"/>
  <c r="M830" i="2" a="1"/>
  <c r="M830" i="2" s="1"/>
  <c r="R830" i="2" s="1" a="1"/>
  <c r="R830" i="2" s="1"/>
  <c r="W830" i="2"/>
  <c r="M826" i="2" a="1"/>
  <c r="M826" i="2" s="1"/>
  <c r="R826" i="2" s="1" a="1"/>
  <c r="R826" i="2" s="1"/>
  <c r="M822" i="2" a="1"/>
  <c r="M822" i="2" s="1"/>
  <c r="R822" i="2" s="1" a="1"/>
  <c r="R822" i="2" s="1"/>
  <c r="W822" i="2"/>
  <c r="M797" i="2" a="1"/>
  <c r="M797" i="2" s="1"/>
  <c r="R797" i="2" s="1" a="1"/>
  <c r="R797" i="2" s="1"/>
  <c r="W797" i="2"/>
  <c r="M792" i="2" a="1"/>
  <c r="M792" i="2" s="1"/>
  <c r="R792" i="2" s="1" a="1"/>
  <c r="R792" i="2" s="1"/>
  <c r="W792" i="2"/>
  <c r="M778" i="2" a="1"/>
  <c r="M778" i="2" s="1"/>
  <c r="R778" i="2" s="1" a="1"/>
  <c r="R778" i="2" s="1"/>
  <c r="W778" i="2"/>
  <c r="M768" i="2" a="1"/>
  <c r="M768" i="2" s="1"/>
  <c r="R768" i="2" s="1" a="1"/>
  <c r="R768" i="2" s="1"/>
  <c r="W803" i="2"/>
  <c r="W787" i="2"/>
  <c r="M780" i="2" a="1"/>
  <c r="M780" i="2" s="1"/>
  <c r="R780" i="2" s="1" a="1"/>
  <c r="R780" i="2" s="1"/>
  <c r="W717" i="2"/>
  <c r="W714" i="2"/>
  <c r="M714" i="2" a="1"/>
  <c r="M714" i="2" s="1"/>
  <c r="R714" i="2" s="1" a="1"/>
  <c r="R714" i="2" s="1"/>
  <c r="W596" i="2"/>
  <c r="M596" i="2" a="1"/>
  <c r="M596" i="2" s="1"/>
  <c r="R596" i="2" s="1" a="1"/>
  <c r="R596" i="2" s="1"/>
  <c r="W666" i="2"/>
  <c r="M666" i="2" a="1"/>
  <c r="M666" i="2" s="1"/>
  <c r="R666" i="2" s="1" a="1"/>
  <c r="R666" i="2" s="1"/>
  <c r="W620" i="2"/>
  <c r="M620" i="2" a="1"/>
  <c r="M620" i="2" s="1"/>
  <c r="R620" i="2" s="1" a="1"/>
  <c r="R620" i="2" s="1"/>
  <c r="M696" i="2" a="1"/>
  <c r="M696" i="2" s="1"/>
  <c r="R696" i="2" s="1" a="1"/>
  <c r="R696" i="2" s="1"/>
  <c r="W696" i="2"/>
  <c r="M750" i="2" a="1"/>
  <c r="M750" i="2" s="1"/>
  <c r="R750" i="2" s="1" a="1"/>
  <c r="R750" i="2" s="1"/>
  <c r="W733" i="2"/>
  <c r="M732" i="2" a="1"/>
  <c r="M732" i="2" s="1"/>
  <c r="R732" i="2" s="1" a="1"/>
  <c r="R732" i="2" s="1"/>
  <c r="M718" i="2" a="1"/>
  <c r="M718" i="2" s="1"/>
  <c r="R718" i="2" s="1" a="1"/>
  <c r="R718" i="2" s="1"/>
  <c r="W718" i="2"/>
  <c r="W712" i="2"/>
  <c r="M699" i="2" a="1"/>
  <c r="M699" i="2" s="1"/>
  <c r="R699" i="2" s="1" a="1"/>
  <c r="R699" i="2" s="1"/>
  <c r="W699" i="2"/>
  <c r="W679" i="2"/>
  <c r="M679" i="2" a="1"/>
  <c r="M679" i="2" s="1"/>
  <c r="R679" i="2" s="1" a="1"/>
  <c r="R679" i="2" s="1"/>
  <c r="W811" i="2"/>
  <c r="M804" i="2" a="1"/>
  <c r="M804" i="2" s="1"/>
  <c r="R804" i="2" s="1" a="1"/>
  <c r="R804" i="2" s="1"/>
  <c r="W795" i="2"/>
  <c r="M788" i="2" a="1"/>
  <c r="M788" i="2" s="1"/>
  <c r="R788" i="2" s="1" a="1"/>
  <c r="R788" i="2" s="1"/>
  <c r="W688" i="2"/>
  <c r="M688" i="2" a="1"/>
  <c r="M688" i="2" s="1"/>
  <c r="R688" i="2" s="1" a="1"/>
  <c r="R688" i="2" s="1"/>
  <c r="M766" i="2" a="1"/>
  <c r="M766" i="2" s="1"/>
  <c r="R766" i="2" s="1" a="1"/>
  <c r="R766" i="2" s="1"/>
  <c r="W809" i="2"/>
  <c r="W807" i="2"/>
  <c r="M800" i="2" a="1"/>
  <c r="M800" i="2" s="1"/>
  <c r="R800" i="2" s="1" a="1"/>
  <c r="R800" i="2" s="1"/>
  <c r="M784" i="2" a="1"/>
  <c r="M784" i="2" s="1"/>
  <c r="R784" i="2" s="1" a="1"/>
  <c r="R784" i="2" s="1"/>
  <c r="M762" i="2" a="1"/>
  <c r="M762" i="2" s="1"/>
  <c r="R762" i="2" s="1" a="1"/>
  <c r="R762" i="2" s="1"/>
  <c r="W761" i="2"/>
  <c r="M747" i="2" a="1"/>
  <c r="M747" i="2" s="1"/>
  <c r="R747" i="2" s="1" a="1"/>
  <c r="R747" i="2" s="1"/>
  <c r="W746" i="2"/>
  <c r="M746" i="2" a="1"/>
  <c r="M746" i="2" s="1"/>
  <c r="R746" i="2" s="1" a="1"/>
  <c r="R746" i="2" s="1"/>
  <c r="W745" i="2"/>
  <c r="M744" i="2" a="1"/>
  <c r="M744" i="2" s="1"/>
  <c r="R744" i="2" s="1" a="1"/>
  <c r="R744" i="2" s="1"/>
  <c r="W743" i="2"/>
  <c r="M743" i="2" a="1"/>
  <c r="M743" i="2" s="1"/>
  <c r="R743" i="2" s="1" a="1"/>
  <c r="R743" i="2" s="1"/>
  <c r="M726" i="2" a="1"/>
  <c r="M726" i="2" s="1"/>
  <c r="R726" i="2" s="1" a="1"/>
  <c r="R726" i="2" s="1"/>
  <c r="W719" i="2"/>
  <c r="M700" i="2" a="1"/>
  <c r="M700" i="2" s="1"/>
  <c r="R700" i="2" s="1" a="1"/>
  <c r="R700" i="2" s="1"/>
  <c r="W700" i="2"/>
  <c r="W820" i="2"/>
  <c r="W819" i="2"/>
  <c r="W818" i="2"/>
  <c r="W817" i="2"/>
  <c r="M803" i="2" a="1"/>
  <c r="M803" i="2" s="1"/>
  <c r="R803" i="2" s="1" a="1"/>
  <c r="R803" i="2" s="1"/>
  <c r="M787" i="2" a="1"/>
  <c r="M787" i="2" s="1"/>
  <c r="R787" i="2" s="1" a="1"/>
  <c r="R787" i="2" s="1"/>
  <c r="W773" i="2"/>
  <c r="M741" i="2" a="1"/>
  <c r="M741" i="2" s="1"/>
  <c r="R741" i="2" s="1" a="1"/>
  <c r="R741" i="2" s="1"/>
  <c r="W740" i="2"/>
  <c r="M740" i="2" a="1"/>
  <c r="M740" i="2" s="1"/>
  <c r="R740" i="2" s="1" a="1"/>
  <c r="R740" i="2" s="1"/>
  <c r="M724" i="2" a="1"/>
  <c r="M724" i="2" s="1"/>
  <c r="R724" i="2" s="1" a="1"/>
  <c r="R724" i="2" s="1"/>
  <c r="W684" i="2"/>
  <c r="M684" i="2" a="1"/>
  <c r="M684" i="2" s="1"/>
  <c r="R684" i="2" s="1" a="1"/>
  <c r="R684" i="2" s="1"/>
  <c r="W651" i="2"/>
  <c r="M651" i="2" a="1"/>
  <c r="M651" i="2" s="1"/>
  <c r="R651" i="2" s="1" a="1"/>
  <c r="R651" i="2" s="1"/>
  <c r="M560" i="2" a="1"/>
  <c r="M560" i="2" s="1"/>
  <c r="R560" i="2" s="1" a="1"/>
  <c r="R560" i="2" s="1"/>
  <c r="W560" i="2"/>
  <c r="W769" i="2"/>
  <c r="W763" i="2"/>
  <c r="W760" i="2"/>
  <c r="W748" i="2"/>
  <c r="W742" i="2"/>
  <c r="M711" i="2" a="1"/>
  <c r="M711" i="2" s="1"/>
  <c r="R711" i="2" s="1" a="1"/>
  <c r="R711" i="2" s="1"/>
  <c r="M708" i="2" a="1"/>
  <c r="M708" i="2" s="1"/>
  <c r="R708" i="2" s="1" a="1"/>
  <c r="R708" i="2" s="1"/>
  <c r="M697" i="2" a="1"/>
  <c r="M697" i="2" s="1"/>
  <c r="R697" i="2" s="1" a="1"/>
  <c r="R697" i="2" s="1"/>
  <c r="W692" i="2"/>
  <c r="M692" i="2" a="1"/>
  <c r="M692" i="2" s="1"/>
  <c r="R692" i="2" s="1" a="1"/>
  <c r="R692" i="2" s="1"/>
  <c r="M664" i="2" a="1"/>
  <c r="M664" i="2" s="1"/>
  <c r="R664" i="2" s="1" a="1"/>
  <c r="R664" i="2" s="1"/>
  <c r="W655" i="2"/>
  <c r="W630" i="2"/>
  <c r="W606" i="2"/>
  <c r="W585" i="2"/>
  <c r="M585" i="2" a="1"/>
  <c r="M585" i="2" s="1"/>
  <c r="R585" i="2" s="1" a="1"/>
  <c r="R585" i="2" s="1"/>
  <c r="W583" i="2"/>
  <c r="M571" i="2" a="1"/>
  <c r="M571" i="2" s="1"/>
  <c r="R571" i="2" s="1" a="1"/>
  <c r="R571" i="2" s="1"/>
  <c r="W571" i="2"/>
  <c r="M528" i="2" a="1"/>
  <c r="M528" i="2" s="1"/>
  <c r="R528" i="2" s="1" a="1"/>
  <c r="R528" i="2" s="1"/>
  <c r="W528" i="2"/>
  <c r="W604" i="2"/>
  <c r="W600" i="2"/>
  <c r="M600" i="2" a="1"/>
  <c r="M600" i="2" s="1"/>
  <c r="R600" i="2" s="1" a="1"/>
  <c r="R600" i="2" s="1"/>
  <c r="M576" i="2" a="1"/>
  <c r="M576" i="2" s="1"/>
  <c r="R576" i="2" s="1" a="1"/>
  <c r="R576" i="2" s="1"/>
  <c r="W576" i="2"/>
  <c r="M565" i="2" a="1"/>
  <c r="M565" i="2" s="1"/>
  <c r="R565" i="2" s="1" a="1"/>
  <c r="R565" i="2" s="1"/>
  <c r="M552" i="2" a="1"/>
  <c r="M552" i="2" s="1"/>
  <c r="R552" i="2" s="1" a="1"/>
  <c r="R552" i="2" s="1"/>
  <c r="W552" i="2"/>
  <c r="M637" i="2" a="1"/>
  <c r="M637" i="2" s="1"/>
  <c r="R637" i="2" s="1" a="1"/>
  <c r="R637" i="2" s="1"/>
  <c r="W637" i="2"/>
  <c r="W636" i="2"/>
  <c r="M611" i="2" a="1"/>
  <c r="M611" i="2" s="1"/>
  <c r="R611" i="2" s="1" a="1"/>
  <c r="R611" i="2" s="1"/>
  <c r="W611" i="2"/>
  <c r="W680" i="2"/>
  <c r="M650" i="2" a="1"/>
  <c r="M650" i="2" s="1"/>
  <c r="R650" i="2" s="1" a="1"/>
  <c r="R650" i="2" s="1"/>
  <c r="W650" i="2"/>
  <c r="M635" i="2" a="1"/>
  <c r="M635" i="2" s="1"/>
  <c r="R635" i="2" s="1" a="1"/>
  <c r="R635" i="2" s="1"/>
  <c r="W635" i="2"/>
  <c r="M613" i="2" a="1"/>
  <c r="M613" i="2" s="1"/>
  <c r="R613" i="2" s="1" a="1"/>
  <c r="R613" i="2" s="1"/>
  <c r="W613" i="2"/>
  <c r="M584" i="2" a="1"/>
  <c r="M584" i="2" s="1"/>
  <c r="R584" i="2" s="1" a="1"/>
  <c r="R584" i="2" s="1"/>
  <c r="W584" i="2"/>
  <c r="M568" i="2" a="1"/>
  <c r="M568" i="2" s="1"/>
  <c r="R568" i="2" s="1" a="1"/>
  <c r="R568" i="2" s="1"/>
  <c r="W568" i="2"/>
  <c r="W559" i="2"/>
  <c r="M559" i="2" a="1"/>
  <c r="M559" i="2" s="1"/>
  <c r="R559" i="2" s="1" a="1"/>
  <c r="R559" i="2" s="1"/>
  <c r="M536" i="2" a="1"/>
  <c r="M536" i="2" s="1"/>
  <c r="R536" i="2" s="1" a="1"/>
  <c r="R536" i="2" s="1"/>
  <c r="W536" i="2"/>
  <c r="M760" i="2" a="1"/>
  <c r="M760" i="2" s="1"/>
  <c r="R760" i="2" s="1" a="1"/>
  <c r="R760" i="2" s="1"/>
  <c r="M674" i="2" a="1"/>
  <c r="M674" i="2" s="1"/>
  <c r="R674" i="2" s="1" a="1"/>
  <c r="R674" i="2" s="1"/>
  <c r="M665" i="2" a="1"/>
  <c r="M665" i="2" s="1"/>
  <c r="R665" i="2" s="1" a="1"/>
  <c r="R665" i="2" s="1"/>
  <c r="W647" i="2"/>
  <c r="W608" i="2"/>
  <c r="M608" i="2" a="1"/>
  <c r="M608" i="2" s="1"/>
  <c r="R608" i="2" s="1" a="1"/>
  <c r="R608" i="2" s="1"/>
  <c r="M544" i="2" a="1"/>
  <c r="M544" i="2" s="1"/>
  <c r="R544" i="2" s="1" a="1"/>
  <c r="R544" i="2" s="1"/>
  <c r="W544" i="2"/>
  <c r="M738" i="2" a="1"/>
  <c r="M738" i="2" s="1"/>
  <c r="R738" i="2" s="1" a="1"/>
  <c r="R738" i="2" s="1"/>
  <c r="M735" i="2" a="1"/>
  <c r="M735" i="2" s="1"/>
  <c r="R735" i="2" s="1" a="1"/>
  <c r="R735" i="2" s="1"/>
  <c r="M722" i="2" a="1"/>
  <c r="M722" i="2" s="1"/>
  <c r="R722" i="2" s="1" a="1"/>
  <c r="R722" i="2" s="1"/>
  <c r="M698" i="2" a="1"/>
  <c r="M698" i="2" s="1"/>
  <c r="R698" i="2" s="1" a="1"/>
  <c r="R698" i="2" s="1"/>
  <c r="W698" i="2"/>
  <c r="W694" i="2"/>
  <c r="M694" i="2" a="1"/>
  <c r="M694" i="2" s="1"/>
  <c r="R694" i="2" s="1" a="1"/>
  <c r="R694" i="2" s="1"/>
  <c r="M678" i="2" a="1"/>
  <c r="M678" i="2" s="1"/>
  <c r="R678" i="2" s="1" a="1"/>
  <c r="R678" i="2" s="1"/>
  <c r="W663" i="2"/>
  <c r="W662" i="2"/>
  <c r="M627" i="2" a="1"/>
  <c r="M627" i="2" s="1"/>
  <c r="R627" i="2" s="1" a="1"/>
  <c r="R627" i="2" s="1"/>
  <c r="M614" i="2" a="1"/>
  <c r="M614" i="2" s="1"/>
  <c r="R614" i="2" s="1" a="1"/>
  <c r="R614" i="2" s="1"/>
  <c r="W614" i="2"/>
  <c r="W581" i="2"/>
  <c r="M581" i="2" a="1"/>
  <c r="M581" i="2" s="1"/>
  <c r="R581" i="2" s="1" a="1"/>
  <c r="R581" i="2" s="1"/>
  <c r="W561" i="2"/>
  <c r="M561" i="2" a="1"/>
  <c r="M561" i="2" s="1"/>
  <c r="R561" i="2" s="1" a="1"/>
  <c r="R561" i="2" s="1"/>
  <c r="W551" i="2"/>
  <c r="M551" i="2" a="1"/>
  <c r="M551" i="2" s="1"/>
  <c r="R551" i="2" s="1" a="1"/>
  <c r="R551" i="2" s="1"/>
  <c r="W710" i="2"/>
  <c r="W707" i="2"/>
  <c r="W702" i="2"/>
  <c r="M702" i="2" a="1"/>
  <c r="M702" i="2" s="1"/>
  <c r="R702" i="2" s="1" a="1"/>
  <c r="R702" i="2" s="1"/>
  <c r="W681" i="2"/>
  <c r="M672" i="2" a="1"/>
  <c r="M672" i="2" s="1"/>
  <c r="R672" i="2" s="1" a="1"/>
  <c r="R672" i="2" s="1"/>
  <c r="W668" i="2"/>
  <c r="W632" i="2"/>
  <c r="W624" i="2"/>
  <c r="M624" i="2" a="1"/>
  <c r="M624" i="2" s="1"/>
  <c r="R624" i="2" s="1" a="1"/>
  <c r="R624" i="2" s="1"/>
  <c r="M602" i="2" a="1"/>
  <c r="M602" i="2" s="1"/>
  <c r="R602" i="2" s="1" a="1"/>
  <c r="R602" i="2" s="1"/>
  <c r="W602" i="2"/>
  <c r="M598" i="2" a="1"/>
  <c r="M598" i="2" s="1"/>
  <c r="R598" i="2" s="1" a="1"/>
  <c r="R598" i="2" s="1"/>
  <c r="W598" i="2"/>
  <c r="M588" i="2" a="1"/>
  <c r="M588" i="2" s="1"/>
  <c r="R588" i="2" s="1" a="1"/>
  <c r="R588" i="2" s="1"/>
  <c r="W588" i="2"/>
  <c r="W575" i="2"/>
  <c r="M575" i="2" a="1"/>
  <c r="M575" i="2" s="1"/>
  <c r="R575" i="2" s="1" a="1"/>
  <c r="R575" i="2" s="1"/>
  <c r="W701" i="2"/>
  <c r="W656" i="2"/>
  <c r="M656" i="2" a="1"/>
  <c r="M656" i="2" s="1"/>
  <c r="R656" i="2" s="1" a="1"/>
  <c r="R656" i="2" s="1"/>
  <c r="W646" i="2"/>
  <c r="W644" i="2"/>
  <c r="M644" i="2" a="1"/>
  <c r="M644" i="2" s="1"/>
  <c r="R644" i="2" s="1" a="1"/>
  <c r="R644" i="2" s="1"/>
  <c r="W631" i="2"/>
  <c r="M630" i="2" a="1"/>
  <c r="M630" i="2" s="1"/>
  <c r="R630" i="2" s="1" a="1"/>
  <c r="R630" i="2" s="1"/>
  <c r="M619" i="2" a="1"/>
  <c r="M619" i="2" s="1"/>
  <c r="R619" i="2" s="1" a="1"/>
  <c r="R619" i="2" s="1"/>
  <c r="W619" i="2"/>
  <c r="M615" i="2" a="1"/>
  <c r="M615" i="2" s="1"/>
  <c r="R615" i="2" s="1" a="1"/>
  <c r="R615" i="2" s="1"/>
  <c r="W615" i="2"/>
  <c r="M606" i="2" a="1"/>
  <c r="M606" i="2" s="1"/>
  <c r="R606" i="2" s="1" a="1"/>
  <c r="R606" i="2" s="1"/>
  <c r="M583" i="2" a="1"/>
  <c r="M583" i="2" s="1"/>
  <c r="R583" i="2" s="1" a="1"/>
  <c r="R583" i="2" s="1"/>
  <c r="M660" i="2" a="1"/>
  <c r="M660" i="2" s="1"/>
  <c r="R660" i="2" s="1" a="1"/>
  <c r="R660" i="2" s="1"/>
  <c r="M628" i="2" a="1"/>
  <c r="M628" i="2" s="1"/>
  <c r="R628" i="2" s="1" a="1"/>
  <c r="R628" i="2" s="1"/>
  <c r="M612" i="2" a="1"/>
  <c r="M612" i="2" s="1"/>
  <c r="R612" i="2" s="1" a="1"/>
  <c r="R612" i="2" s="1"/>
  <c r="M557" i="2" a="1"/>
  <c r="M557" i="2" s="1"/>
  <c r="R557" i="2" s="1" a="1"/>
  <c r="R557" i="2" s="1"/>
  <c r="M531" i="2" a="1"/>
  <c r="M531" i="2" s="1"/>
  <c r="R531" i="2" s="1" a="1"/>
  <c r="R531" i="2" s="1"/>
  <c r="W519" i="2"/>
  <c r="M519" i="2" a="1"/>
  <c r="M519" i="2" s="1"/>
  <c r="R519" i="2" s="1" a="1"/>
  <c r="R519" i="2" s="1"/>
  <c r="W498" i="2"/>
  <c r="M498" i="2" a="1"/>
  <c r="M498" i="2" s="1"/>
  <c r="R498" i="2" s="1" a="1"/>
  <c r="R498" i="2" s="1"/>
  <c r="W478" i="2"/>
  <c r="M478" i="2" a="1"/>
  <c r="M478" i="2" s="1"/>
  <c r="R478" i="2" s="1" a="1"/>
  <c r="R478" i="2" s="1"/>
  <c r="W511" i="2"/>
  <c r="M511" i="2" a="1"/>
  <c r="M511" i="2" s="1"/>
  <c r="R511" i="2" s="1" a="1"/>
  <c r="R511" i="2" s="1"/>
  <c r="M532" i="2" a="1"/>
  <c r="M532" i="2" s="1"/>
  <c r="R532" i="2" s="1" a="1"/>
  <c r="R532" i="2" s="1"/>
  <c r="W529" i="2"/>
  <c r="M529" i="2" a="1"/>
  <c r="M529" i="2" s="1"/>
  <c r="R529" i="2" s="1" a="1"/>
  <c r="R529" i="2" s="1"/>
  <c r="W506" i="2"/>
  <c r="M506" i="2" a="1"/>
  <c r="M506" i="2" s="1"/>
  <c r="R506" i="2" s="1" a="1"/>
  <c r="R506" i="2" s="1"/>
  <c r="W503" i="2"/>
  <c r="M503" i="2" a="1"/>
  <c r="M503" i="2" s="1"/>
  <c r="R503" i="2" s="1" a="1"/>
  <c r="R503" i="2" s="1"/>
  <c r="W477" i="2"/>
  <c r="M477" i="2" a="1"/>
  <c r="M477" i="2" s="1"/>
  <c r="R477" i="2" s="1" a="1"/>
  <c r="R477" i="2" s="1"/>
  <c r="M640" i="2" a="1"/>
  <c r="M640" i="2" s="1"/>
  <c r="R640" i="2" s="1" a="1"/>
  <c r="R640" i="2" s="1"/>
  <c r="M616" i="2" a="1"/>
  <c r="M616" i="2" s="1"/>
  <c r="R616" i="2" s="1" a="1"/>
  <c r="R616" i="2" s="1"/>
  <c r="W599" i="2"/>
  <c r="W594" i="2"/>
  <c r="M580" i="2" a="1"/>
  <c r="M580" i="2" s="1"/>
  <c r="R580" i="2" s="1" a="1"/>
  <c r="R580" i="2" s="1"/>
  <c r="W579" i="2"/>
  <c r="M563" i="2" a="1"/>
  <c r="M563" i="2" s="1"/>
  <c r="R563" i="2" s="1" a="1"/>
  <c r="R563" i="2" s="1"/>
  <c r="W543" i="2"/>
  <c r="W535" i="2"/>
  <c r="M523" i="2" a="1"/>
  <c r="M523" i="2" s="1"/>
  <c r="R523" i="2" s="1" a="1"/>
  <c r="R523" i="2" s="1"/>
  <c r="W428" i="2"/>
  <c r="M428" i="2" a="1"/>
  <c r="M428" i="2" s="1"/>
  <c r="R428" i="2" s="1" a="1"/>
  <c r="R428" i="2" s="1"/>
  <c r="M610" i="2" a="1"/>
  <c r="M610" i="2" s="1"/>
  <c r="R610" i="2" s="1" a="1"/>
  <c r="R610" i="2" s="1"/>
  <c r="W592" i="2"/>
  <c r="W515" i="2"/>
  <c r="M515" i="2" a="1"/>
  <c r="M515" i="2" s="1"/>
  <c r="R515" i="2" s="1" a="1"/>
  <c r="R515" i="2" s="1"/>
  <c r="W467" i="2"/>
  <c r="M467" i="2" a="1"/>
  <c r="M467" i="2" s="1"/>
  <c r="R467" i="2" s="1" a="1"/>
  <c r="R467" i="2" s="1"/>
  <c r="M601" i="2" a="1"/>
  <c r="M601" i="2" s="1"/>
  <c r="R601" i="2" s="1" a="1"/>
  <c r="R601" i="2" s="1"/>
  <c r="M590" i="2" a="1"/>
  <c r="M590" i="2" s="1"/>
  <c r="R590" i="2" s="1" a="1"/>
  <c r="R590" i="2" s="1"/>
  <c r="W590" i="2"/>
  <c r="W587" i="2"/>
  <c r="M555" i="2" a="1"/>
  <c r="M555" i="2" s="1"/>
  <c r="R555" i="2" s="1" a="1"/>
  <c r="R555" i="2" s="1"/>
  <c r="W545" i="2"/>
  <c r="M545" i="2" a="1"/>
  <c r="M545" i="2" s="1"/>
  <c r="R545" i="2" s="1" a="1"/>
  <c r="R545" i="2" s="1"/>
  <c r="M524" i="2" a="1"/>
  <c r="M524" i="2" s="1"/>
  <c r="R524" i="2" s="1" a="1"/>
  <c r="R524" i="2" s="1"/>
  <c r="W521" i="2"/>
  <c r="M521" i="2" a="1"/>
  <c r="M521" i="2" s="1"/>
  <c r="R521" i="2" s="1" a="1"/>
  <c r="R521" i="2" s="1"/>
  <c r="W518" i="2"/>
  <c r="M518" i="2" a="1"/>
  <c r="M518" i="2" s="1"/>
  <c r="R518" i="2" s="1" a="1"/>
  <c r="R518" i="2" s="1"/>
  <c r="W504" i="2"/>
  <c r="M504" i="2" a="1"/>
  <c r="M504" i="2" s="1"/>
  <c r="R504" i="2" s="1" a="1"/>
  <c r="R504" i="2" s="1"/>
  <c r="W479" i="2"/>
  <c r="M479" i="2" a="1"/>
  <c r="M479" i="2" s="1"/>
  <c r="R479" i="2" s="1" a="1"/>
  <c r="R479" i="2" s="1"/>
  <c r="M597" i="2" a="1"/>
  <c r="M597" i="2" s="1"/>
  <c r="R597" i="2" s="1" a="1"/>
  <c r="R597" i="2" s="1"/>
  <c r="W567" i="2"/>
  <c r="M548" i="2" a="1"/>
  <c r="M548" i="2" s="1"/>
  <c r="R548" i="2" s="1" a="1"/>
  <c r="R548" i="2" s="1"/>
  <c r="M547" i="2" a="1"/>
  <c r="M547" i="2" s="1"/>
  <c r="R547" i="2" s="1" a="1"/>
  <c r="R547" i="2" s="1"/>
  <c r="M537" i="2" a="1"/>
  <c r="M537" i="2" s="1"/>
  <c r="R537" i="2" s="1" a="1"/>
  <c r="R537" i="2" s="1"/>
  <c r="W527" i="2"/>
  <c r="W525" i="2"/>
  <c r="W513" i="2"/>
  <c r="M513" i="2" a="1"/>
  <c r="M513" i="2" s="1"/>
  <c r="R513" i="2" s="1" a="1"/>
  <c r="R513" i="2" s="1"/>
  <c r="W507" i="2"/>
  <c r="M507" i="2" a="1"/>
  <c r="M507" i="2" s="1"/>
  <c r="R507" i="2" s="1" a="1"/>
  <c r="R507" i="2" s="1"/>
  <c r="W490" i="2"/>
  <c r="M490" i="2" a="1"/>
  <c r="M490" i="2" s="1"/>
  <c r="R490" i="2" s="1" a="1"/>
  <c r="R490" i="2" s="1"/>
  <c r="W618" i="2"/>
  <c r="W603" i="2"/>
  <c r="W591" i="2"/>
  <c r="W589" i="2"/>
  <c r="M540" i="2" a="1"/>
  <c r="M540" i="2" s="1"/>
  <c r="R540" i="2" s="1" a="1"/>
  <c r="R540" i="2" s="1"/>
  <c r="M539" i="2" a="1"/>
  <c r="M539" i="2" s="1"/>
  <c r="R539" i="2" s="1" a="1"/>
  <c r="R539" i="2" s="1"/>
  <c r="W531" i="2"/>
  <c r="W520" i="2"/>
  <c r="M520" i="2" a="1"/>
  <c r="M520" i="2" s="1"/>
  <c r="R520" i="2" s="1" a="1"/>
  <c r="R520" i="2" s="1"/>
  <c r="W508" i="2"/>
  <c r="M508" i="2" a="1"/>
  <c r="M508" i="2" s="1"/>
  <c r="R508" i="2" s="1" a="1"/>
  <c r="R508" i="2" s="1"/>
  <c r="W501" i="2"/>
  <c r="M501" i="2" a="1"/>
  <c r="M501" i="2" s="1"/>
  <c r="R501" i="2" s="1" a="1"/>
  <c r="R501" i="2" s="1"/>
  <c r="W496" i="2"/>
  <c r="M496" i="2" a="1"/>
  <c r="M496" i="2" s="1"/>
  <c r="R496" i="2" s="1" a="1"/>
  <c r="R496" i="2" s="1"/>
  <c r="W470" i="2"/>
  <c r="M470" i="2" a="1"/>
  <c r="M470" i="2" s="1"/>
  <c r="R470" i="2" s="1" a="1"/>
  <c r="R470" i="2" s="1"/>
  <c r="W464" i="2"/>
  <c r="M464" i="2" a="1"/>
  <c r="M464" i="2" s="1"/>
  <c r="R464" i="2" s="1" a="1"/>
  <c r="R464" i="2" s="1"/>
  <c r="W452" i="2"/>
  <c r="M452" i="2" a="1"/>
  <c r="M452" i="2" s="1"/>
  <c r="R452" i="2" s="1" a="1"/>
  <c r="R452" i="2" s="1"/>
  <c r="W434" i="2"/>
  <c r="M434" i="2" a="1"/>
  <c r="M434" i="2" s="1"/>
  <c r="R434" i="2" s="1" a="1"/>
  <c r="R434" i="2" s="1"/>
  <c r="W417" i="2"/>
  <c r="M417" i="2" a="1"/>
  <c r="M417" i="2" s="1"/>
  <c r="R417" i="2" s="1" a="1"/>
  <c r="R417" i="2" s="1"/>
  <c r="W444" i="2"/>
  <c r="M444" i="2" a="1"/>
  <c r="M444" i="2" s="1"/>
  <c r="R444" i="2" s="1" a="1"/>
  <c r="R444" i="2" s="1"/>
  <c r="W440" i="2"/>
  <c r="M440" i="2" a="1"/>
  <c r="M440" i="2" s="1"/>
  <c r="R440" i="2" s="1" a="1"/>
  <c r="R440" i="2" s="1"/>
  <c r="W516" i="2"/>
  <c r="M516" i="2" a="1"/>
  <c r="M516" i="2" s="1"/>
  <c r="R516" i="2" s="1" a="1"/>
  <c r="R516" i="2" s="1"/>
  <c r="W514" i="2"/>
  <c r="W500" i="2"/>
  <c r="M500" i="2" a="1"/>
  <c r="M500" i="2" s="1"/>
  <c r="R500" i="2" s="1" a="1"/>
  <c r="R500" i="2" s="1"/>
  <c r="W494" i="2"/>
  <c r="M494" i="2" a="1"/>
  <c r="M494" i="2" s="1"/>
  <c r="R494" i="2" s="1" a="1"/>
  <c r="R494" i="2" s="1"/>
  <c r="W483" i="2"/>
  <c r="M483" i="2" a="1"/>
  <c r="M483" i="2" s="1"/>
  <c r="R483" i="2" s="1" a="1"/>
  <c r="R483" i="2" s="1"/>
  <c r="W412" i="2"/>
  <c r="M412" i="2" a="1"/>
  <c r="M412" i="2" s="1"/>
  <c r="R412" i="2" s="1" a="1"/>
  <c r="R412" i="2" s="1"/>
  <c r="W509" i="2"/>
  <c r="M509" i="2" a="1"/>
  <c r="M509" i="2" s="1"/>
  <c r="R509" i="2" s="1" a="1"/>
  <c r="R509" i="2" s="1"/>
  <c r="W502" i="2"/>
  <c r="W488" i="2"/>
  <c r="M488" i="2" a="1"/>
  <c r="M488" i="2" s="1"/>
  <c r="R488" i="2" s="1" a="1"/>
  <c r="R488" i="2" s="1"/>
  <c r="W482" i="2"/>
  <c r="W472" i="2"/>
  <c r="M472" i="2" a="1"/>
  <c r="M472" i="2" s="1"/>
  <c r="R472" i="2" s="1" a="1"/>
  <c r="R472" i="2" s="1"/>
  <c r="W465" i="2"/>
  <c r="M465" i="2" a="1"/>
  <c r="M465" i="2" s="1"/>
  <c r="R465" i="2" s="1" a="1"/>
  <c r="R465" i="2" s="1"/>
  <c r="M530" i="2" a="1"/>
  <c r="M530" i="2" s="1"/>
  <c r="R530" i="2" s="1" a="1"/>
  <c r="R530" i="2" s="1"/>
  <c r="M522" i="2" a="1"/>
  <c r="M522" i="2" s="1"/>
  <c r="R522" i="2" s="1" a="1"/>
  <c r="R522" i="2" s="1"/>
  <c r="W512" i="2"/>
  <c r="M512" i="2" a="1"/>
  <c r="M512" i="2" s="1"/>
  <c r="R512" i="2" s="1" a="1"/>
  <c r="R512" i="2" s="1"/>
  <c r="M493" i="2" a="1"/>
  <c r="M493" i="2" s="1"/>
  <c r="R493" i="2" s="1" a="1"/>
  <c r="R493" i="2" s="1"/>
  <c r="W492" i="2"/>
  <c r="M492" i="2" a="1"/>
  <c r="M492" i="2" s="1"/>
  <c r="R492" i="2" s="1" a="1"/>
  <c r="R492" i="2" s="1"/>
  <c r="W481" i="2"/>
  <c r="M481" i="2" a="1"/>
  <c r="M481" i="2" s="1"/>
  <c r="R481" i="2" s="1" a="1"/>
  <c r="R481" i="2" s="1"/>
  <c r="W486" i="2"/>
  <c r="W474" i="2"/>
  <c r="M474" i="2" a="1"/>
  <c r="M474" i="2" s="1"/>
  <c r="R474" i="2" s="1" a="1"/>
  <c r="R474" i="2" s="1"/>
  <c r="W455" i="2"/>
  <c r="W446" i="2"/>
  <c r="M446" i="2" a="1"/>
  <c r="M446" i="2" s="1"/>
  <c r="R446" i="2" s="1" a="1"/>
  <c r="R446" i="2" s="1"/>
  <c r="W425" i="2"/>
  <c r="M425" i="2" a="1"/>
  <c r="M425" i="2" s="1"/>
  <c r="R425" i="2" s="1" a="1"/>
  <c r="R425" i="2" s="1"/>
  <c r="W404" i="2"/>
  <c r="M404" i="2" a="1"/>
  <c r="M404" i="2" s="1"/>
  <c r="R404" i="2" s="1" a="1"/>
  <c r="R404" i="2" s="1"/>
  <c r="M517" i="2" a="1"/>
  <c r="M517" i="2" s="1"/>
  <c r="R517" i="2" s="1" a="1"/>
  <c r="R517" i="2" s="1"/>
  <c r="W510" i="2"/>
  <c r="W497" i="2"/>
  <c r="W485" i="2"/>
  <c r="M485" i="2" a="1"/>
  <c r="M485" i="2" s="1"/>
  <c r="R485" i="2" s="1" a="1"/>
  <c r="R485" i="2" s="1"/>
  <c r="W469" i="2"/>
  <c r="M469" i="2" a="1"/>
  <c r="M469" i="2" s="1"/>
  <c r="R469" i="2" s="1" a="1"/>
  <c r="R469" i="2" s="1"/>
  <c r="W459" i="2"/>
  <c r="M459" i="2" a="1"/>
  <c r="M459" i="2" s="1"/>
  <c r="R459" i="2" s="1" a="1"/>
  <c r="R459" i="2" s="1"/>
  <c r="M449" i="2" a="1"/>
  <c r="M449" i="2" s="1"/>
  <c r="R449" i="2" s="1" a="1"/>
  <c r="R449" i="2" s="1"/>
  <c r="W441" i="2"/>
  <c r="M441" i="2" a="1"/>
  <c r="M441" i="2" s="1"/>
  <c r="R441" i="2" s="1" a="1"/>
  <c r="R441" i="2" s="1"/>
  <c r="W431" i="2"/>
  <c r="M431" i="2" a="1"/>
  <c r="M431" i="2" s="1"/>
  <c r="R431" i="2" s="1" a="1"/>
  <c r="R431" i="2" s="1"/>
  <c r="W420" i="2"/>
  <c r="M420" i="2" a="1"/>
  <c r="M420" i="2" s="1"/>
  <c r="R420" i="2" s="1" a="1"/>
  <c r="R420" i="2" s="1"/>
  <c r="W495" i="2"/>
  <c r="W484" i="2"/>
  <c r="M484" i="2" a="1"/>
  <c r="M484" i="2" s="1"/>
  <c r="R484" i="2" s="1" a="1"/>
  <c r="R484" i="2" s="1"/>
  <c r="W480" i="2"/>
  <c r="M480" i="2" a="1"/>
  <c r="M480" i="2" s="1"/>
  <c r="R480" i="2" s="1" a="1"/>
  <c r="R480" i="2" s="1"/>
  <c r="W468" i="2"/>
  <c r="M468" i="2" a="1"/>
  <c r="M468" i="2" s="1"/>
  <c r="R468" i="2" s="1" a="1"/>
  <c r="R468" i="2" s="1"/>
  <c r="W450" i="2"/>
  <c r="M450" i="2" a="1"/>
  <c r="M450" i="2" s="1"/>
  <c r="R450" i="2" s="1" a="1"/>
  <c r="R450" i="2" s="1"/>
  <c r="M443" i="2" a="1"/>
  <c r="M443" i="2" s="1"/>
  <c r="R443" i="2" s="1" a="1"/>
  <c r="R443" i="2" s="1"/>
  <c r="M419" i="2" a="1"/>
  <c r="M419" i="2" s="1"/>
  <c r="R419" i="2" s="1" a="1"/>
  <c r="R419" i="2" s="1"/>
  <c r="M395" i="2" a="1"/>
  <c r="M395" i="2" s="1"/>
  <c r="R395" i="2" s="1" a="1"/>
  <c r="R395" i="2" s="1"/>
  <c r="W395" i="2"/>
  <c r="W359" i="2"/>
  <c r="M359" i="2" a="1"/>
  <c r="M359" i="2" s="1"/>
  <c r="R359" i="2" s="1" a="1"/>
  <c r="R359" i="2" s="1"/>
  <c r="W410" i="2"/>
  <c r="M410" i="2" a="1"/>
  <c r="M410" i="2" s="1"/>
  <c r="R410" i="2" s="1" a="1"/>
  <c r="R410" i="2" s="1"/>
  <c r="W409" i="2"/>
  <c r="M409" i="2" a="1"/>
  <c r="M409" i="2" s="1"/>
  <c r="R409" i="2" s="1" a="1"/>
  <c r="R409" i="2" s="1"/>
  <c r="M390" i="2" a="1"/>
  <c r="M390" i="2" s="1"/>
  <c r="R390" i="2" s="1" a="1"/>
  <c r="R390" i="2" s="1"/>
  <c r="W390" i="2"/>
  <c r="M374" i="2" a="1"/>
  <c r="M374" i="2" s="1"/>
  <c r="R374" i="2" s="1" a="1"/>
  <c r="R374" i="2" s="1"/>
  <c r="W374" i="2"/>
  <c r="W399" i="2"/>
  <c r="M396" i="2" a="1"/>
  <c r="M396" i="2" s="1"/>
  <c r="R396" i="2" s="1" a="1"/>
  <c r="R396" i="2" s="1"/>
  <c r="W396" i="2"/>
  <c r="W458" i="2"/>
  <c r="M458" i="2" a="1"/>
  <c r="M458" i="2" s="1"/>
  <c r="R458" i="2" s="1" a="1"/>
  <c r="R458" i="2" s="1"/>
  <c r="M451" i="2" a="1"/>
  <c r="M451" i="2" s="1"/>
  <c r="R451" i="2" s="1" a="1"/>
  <c r="R451" i="2" s="1"/>
  <c r="W430" i="2"/>
  <c r="M430" i="2" a="1"/>
  <c r="M430" i="2" s="1"/>
  <c r="R430" i="2" s="1" a="1"/>
  <c r="R430" i="2" s="1"/>
  <c r="W418" i="2"/>
  <c r="M418" i="2" a="1"/>
  <c r="M418" i="2" s="1"/>
  <c r="R418" i="2" s="1" a="1"/>
  <c r="R418" i="2" s="1"/>
  <c r="W407" i="2"/>
  <c r="M407" i="2" a="1"/>
  <c r="M407" i="2" s="1"/>
  <c r="R407" i="2" s="1" a="1"/>
  <c r="R407" i="2" s="1"/>
  <c r="W406" i="2"/>
  <c r="M406" i="2" a="1"/>
  <c r="M406" i="2" s="1"/>
  <c r="R406" i="2" s="1" a="1"/>
  <c r="R406" i="2" s="1"/>
  <c r="M382" i="2" a="1"/>
  <c r="M382" i="2" s="1"/>
  <c r="R382" i="2" s="1" a="1"/>
  <c r="R382" i="2" s="1"/>
  <c r="W382" i="2"/>
  <c r="W454" i="2"/>
  <c r="M454" i="2" a="1"/>
  <c r="M454" i="2" s="1"/>
  <c r="R454" i="2" s="1" a="1"/>
  <c r="R454" i="2" s="1"/>
  <c r="W448" i="2"/>
  <c r="W439" i="2"/>
  <c r="W436" i="2"/>
  <c r="M436" i="2" a="1"/>
  <c r="M436" i="2" s="1"/>
  <c r="R436" i="2" s="1" a="1"/>
  <c r="R436" i="2" s="1"/>
  <c r="W433" i="2"/>
  <c r="M433" i="2" a="1"/>
  <c r="M433" i="2" s="1"/>
  <c r="R433" i="2" s="1" a="1"/>
  <c r="R433" i="2" s="1"/>
  <c r="W400" i="2"/>
  <c r="M379" i="2" a="1"/>
  <c r="M379" i="2" s="1"/>
  <c r="R379" i="2" s="1" a="1"/>
  <c r="R379" i="2" s="1"/>
  <c r="W379" i="2"/>
  <c r="W463" i="2"/>
  <c r="W460" i="2"/>
  <c r="M460" i="2" a="1"/>
  <c r="M460" i="2" s="1"/>
  <c r="R460" i="2" s="1" a="1"/>
  <c r="R460" i="2" s="1"/>
  <c r="W442" i="2"/>
  <c r="M442" i="2" a="1"/>
  <c r="M442" i="2" s="1"/>
  <c r="R442" i="2" s="1" a="1"/>
  <c r="R442" i="2" s="1"/>
  <c r="W426" i="2"/>
  <c r="M426" i="2" a="1"/>
  <c r="M426" i="2" s="1"/>
  <c r="R426" i="2" s="1" a="1"/>
  <c r="R426" i="2" s="1"/>
  <c r="W415" i="2"/>
  <c r="M415" i="2" a="1"/>
  <c r="M415" i="2" s="1"/>
  <c r="R415" i="2" s="1" a="1"/>
  <c r="R415" i="2" s="1"/>
  <c r="W414" i="2"/>
  <c r="M414" i="2" a="1"/>
  <c r="M414" i="2" s="1"/>
  <c r="R414" i="2" s="1" a="1"/>
  <c r="R414" i="2" s="1"/>
  <c r="W471" i="2"/>
  <c r="W466" i="2"/>
  <c r="M466" i="2" a="1"/>
  <c r="M466" i="2" s="1"/>
  <c r="R466" i="2" s="1" a="1"/>
  <c r="R466" i="2" s="1"/>
  <c r="W438" i="2"/>
  <c r="M438" i="2" a="1"/>
  <c r="M438" i="2" s="1"/>
  <c r="R438" i="2" s="1" a="1"/>
  <c r="R438" i="2" s="1"/>
  <c r="W432" i="2"/>
  <c r="M411" i="2" a="1"/>
  <c r="M411" i="2" s="1"/>
  <c r="R411" i="2" s="1" a="1"/>
  <c r="R411" i="2" s="1"/>
  <c r="W401" i="2"/>
  <c r="M386" i="2" a="1"/>
  <c r="M386" i="2" s="1"/>
  <c r="R386" i="2" s="1" a="1"/>
  <c r="R386" i="2" s="1"/>
  <c r="W386" i="2"/>
  <c r="W360" i="2"/>
  <c r="M360" i="2" a="1"/>
  <c r="M360" i="2" s="1"/>
  <c r="R360" i="2" s="1" a="1"/>
  <c r="R360" i="2" s="1"/>
  <c r="M304" i="2" a="1"/>
  <c r="M304" i="2" s="1"/>
  <c r="R304" i="2" s="1" a="1"/>
  <c r="R304" i="2" s="1"/>
  <c r="W304" i="2"/>
  <c r="W487" i="2"/>
  <c r="W476" i="2"/>
  <c r="M476" i="2" a="1"/>
  <c r="M476" i="2" s="1"/>
  <c r="R476" i="2" s="1" a="1"/>
  <c r="R476" i="2" s="1"/>
  <c r="W462" i="2"/>
  <c r="M462" i="2" a="1"/>
  <c r="M462" i="2" s="1"/>
  <c r="R462" i="2" s="1" a="1"/>
  <c r="R462" i="2" s="1"/>
  <c r="W456" i="2"/>
  <c r="W447" i="2"/>
  <c r="W423" i="2"/>
  <c r="M423" i="2" a="1"/>
  <c r="M423" i="2" s="1"/>
  <c r="R423" i="2" s="1" a="1"/>
  <c r="R423" i="2" s="1"/>
  <c r="W422" i="2"/>
  <c r="M422" i="2" a="1"/>
  <c r="M422" i="2" s="1"/>
  <c r="R422" i="2" s="1" a="1"/>
  <c r="R422" i="2" s="1"/>
  <c r="M388" i="2" a="1"/>
  <c r="M388" i="2" s="1"/>
  <c r="R388" i="2" s="1" a="1"/>
  <c r="R388" i="2" s="1"/>
  <c r="W388" i="2"/>
  <c r="M383" i="2" a="1"/>
  <c r="M383" i="2" s="1"/>
  <c r="R383" i="2" s="1" a="1"/>
  <c r="R383" i="2" s="1"/>
  <c r="W383" i="2"/>
  <c r="M378" i="2" a="1"/>
  <c r="M378" i="2" s="1"/>
  <c r="R378" i="2" s="1" a="1"/>
  <c r="R378" i="2" s="1"/>
  <c r="W378" i="2"/>
  <c r="W336" i="2"/>
  <c r="M336" i="2" a="1"/>
  <c r="M336" i="2" s="1"/>
  <c r="R336" i="2" s="1" a="1"/>
  <c r="R336" i="2" s="1"/>
  <c r="M368" i="2" a="1"/>
  <c r="M368" i="2" s="1"/>
  <c r="R368" i="2" s="1" a="1"/>
  <c r="R368" i="2" s="1"/>
  <c r="W368" i="2"/>
  <c r="W354" i="2"/>
  <c r="M354" i="2" a="1"/>
  <c r="M354" i="2" s="1"/>
  <c r="R354" i="2" s="1" a="1"/>
  <c r="R354" i="2" s="1"/>
  <c r="W351" i="2"/>
  <c r="M351" i="2" a="1"/>
  <c r="M351" i="2" s="1"/>
  <c r="R351" i="2" s="1" a="1"/>
  <c r="R351" i="2" s="1"/>
  <c r="W327" i="2"/>
  <c r="M327" i="2" a="1"/>
  <c r="M327" i="2" s="1"/>
  <c r="R327" i="2" s="1" a="1"/>
  <c r="R327" i="2" s="1"/>
  <c r="M322" i="2" a="1"/>
  <c r="M322" i="2" s="1"/>
  <c r="R322" i="2" s="1" a="1"/>
  <c r="R322" i="2" s="1"/>
  <c r="W322" i="2"/>
  <c r="M298" i="2" a="1"/>
  <c r="M298" i="2" s="1"/>
  <c r="R298" i="2" s="1" a="1"/>
  <c r="R298" i="2" s="1"/>
  <c r="W298" i="2"/>
  <c r="M375" i="2" a="1"/>
  <c r="M375" i="2" s="1"/>
  <c r="R375" i="2" s="1" a="1"/>
  <c r="R375" i="2" s="1"/>
  <c r="M371" i="2" a="1"/>
  <c r="M371" i="2" s="1"/>
  <c r="R371" i="2" s="1" a="1"/>
  <c r="R371" i="2" s="1"/>
  <c r="W363" i="2"/>
  <c r="M363" i="2" a="1"/>
  <c r="M363" i="2" s="1"/>
  <c r="R363" i="2" s="1" a="1"/>
  <c r="R363" i="2" s="1"/>
  <c r="W357" i="2"/>
  <c r="M357" i="2" a="1"/>
  <c r="M357" i="2" s="1"/>
  <c r="R357" i="2" s="1" a="1"/>
  <c r="R357" i="2" s="1"/>
  <c r="M370" i="2" a="1"/>
  <c r="M370" i="2" s="1"/>
  <c r="R370" i="2" s="1" a="1"/>
  <c r="R370" i="2" s="1"/>
  <c r="W370" i="2"/>
  <c r="M367" i="2" a="1"/>
  <c r="M367" i="2" s="1"/>
  <c r="R367" i="2" s="1" a="1"/>
  <c r="R367" i="2" s="1"/>
  <c r="W334" i="2"/>
  <c r="M334" i="2" a="1"/>
  <c r="M334" i="2" s="1"/>
  <c r="R334" i="2" s="1" a="1"/>
  <c r="R334" i="2" s="1"/>
  <c r="W329" i="2"/>
  <c r="M329" i="2" a="1"/>
  <c r="M329" i="2" s="1"/>
  <c r="R329" i="2" s="1" a="1"/>
  <c r="R329" i="2" s="1"/>
  <c r="W310" i="2"/>
  <c r="M310" i="2" a="1"/>
  <c r="M310" i="2" s="1"/>
  <c r="R310" i="2" s="1" a="1"/>
  <c r="R310" i="2" s="1"/>
  <c r="W300" i="2"/>
  <c r="M366" i="2" a="1"/>
  <c r="M366" i="2" s="1"/>
  <c r="R366" i="2" s="1" a="1"/>
  <c r="R366" i="2" s="1"/>
  <c r="W366" i="2"/>
  <c r="W365" i="2"/>
  <c r="M365" i="2" a="1"/>
  <c r="M365" i="2" s="1"/>
  <c r="R365" i="2" s="1" a="1"/>
  <c r="R365" i="2" s="1"/>
  <c r="W361" i="2"/>
  <c r="M361" i="2" a="1"/>
  <c r="M361" i="2" s="1"/>
  <c r="R361" i="2" s="1" a="1"/>
  <c r="R361" i="2" s="1"/>
  <c r="W358" i="2"/>
  <c r="M358" i="2" a="1"/>
  <c r="M358" i="2" s="1"/>
  <c r="R358" i="2" s="1" a="1"/>
  <c r="R358" i="2" s="1"/>
  <c r="W355" i="2"/>
  <c r="M355" i="2" a="1"/>
  <c r="M355" i="2" s="1"/>
  <c r="R355" i="2" s="1" a="1"/>
  <c r="R355" i="2" s="1"/>
  <c r="W343" i="2"/>
  <c r="M343" i="2" a="1"/>
  <c r="M343" i="2" s="1"/>
  <c r="R343" i="2" s="1" a="1"/>
  <c r="R343" i="2" s="1"/>
  <c r="M340" i="2" a="1"/>
  <c r="M340" i="2" s="1"/>
  <c r="R340" i="2" s="1" a="1"/>
  <c r="R340" i="2" s="1"/>
  <c r="W340" i="2"/>
  <c r="M337" i="2" a="1"/>
  <c r="M337" i="2" s="1"/>
  <c r="R337" i="2" s="1" a="1"/>
  <c r="R337" i="2" s="1"/>
  <c r="M293" i="2" a="1"/>
  <c r="M293" i="2" s="1"/>
  <c r="R293" i="2" s="1" a="1"/>
  <c r="R293" i="2" s="1"/>
  <c r="W293" i="2"/>
  <c r="W393" i="2"/>
  <c r="M389" i="2" a="1"/>
  <c r="M389" i="2" s="1"/>
  <c r="R389" i="2" s="1" a="1"/>
  <c r="R389" i="2" s="1"/>
  <c r="W352" i="2"/>
  <c r="M352" i="2" a="1"/>
  <c r="M352" i="2" s="1"/>
  <c r="R352" i="2" s="1" a="1"/>
  <c r="R352" i="2" s="1"/>
  <c r="W346" i="2"/>
  <c r="M346" i="2" a="1"/>
  <c r="M346" i="2" s="1"/>
  <c r="R346" i="2" s="1" a="1"/>
  <c r="R346" i="2" s="1"/>
  <c r="W326" i="2"/>
  <c r="W303" i="2"/>
  <c r="W349" i="2"/>
  <c r="M349" i="2" a="1"/>
  <c r="M349" i="2" s="1"/>
  <c r="R349" i="2" s="1" a="1"/>
  <c r="R349" i="2" s="1"/>
  <c r="M328" i="2" a="1"/>
  <c r="M328" i="2" s="1"/>
  <c r="R328" i="2" s="1" a="1"/>
  <c r="R328" i="2" s="1"/>
  <c r="W328" i="2"/>
  <c r="W319" i="2"/>
  <c r="M319" i="2" a="1"/>
  <c r="M319" i="2" s="1"/>
  <c r="R319" i="2" s="1" a="1"/>
  <c r="R319" i="2" s="1"/>
  <c r="W301" i="2"/>
  <c r="M292" i="2" a="1"/>
  <c r="M292" i="2" s="1"/>
  <c r="R292" i="2" s="1" a="1"/>
  <c r="R292" i="2" s="1"/>
  <c r="W292" i="2"/>
  <c r="W288" i="2"/>
  <c r="M288" i="2" a="1"/>
  <c r="M288" i="2" s="1"/>
  <c r="R288" i="2" s="1" a="1"/>
  <c r="R288" i="2" s="1"/>
  <c r="M392" i="2" a="1"/>
  <c r="M392" i="2" s="1"/>
  <c r="R392" i="2" s="1" a="1"/>
  <c r="R392" i="2" s="1"/>
  <c r="W392" i="2"/>
  <c r="W362" i="2"/>
  <c r="M362" i="2" a="1"/>
  <c r="M362" i="2" s="1"/>
  <c r="R362" i="2" s="1" a="1"/>
  <c r="R362" i="2" s="1"/>
  <c r="M313" i="2" a="1"/>
  <c r="M313" i="2" s="1"/>
  <c r="R313" i="2" s="1" a="1"/>
  <c r="R313" i="2" s="1"/>
  <c r="W313" i="2"/>
  <c r="M384" i="2" a="1"/>
  <c r="M384" i="2" s="1"/>
  <c r="R384" i="2" s="1" a="1"/>
  <c r="R384" i="2" s="1"/>
  <c r="W384" i="2"/>
  <c r="M380" i="2" a="1"/>
  <c r="M380" i="2" s="1"/>
  <c r="R380" i="2" s="1" a="1"/>
  <c r="R380" i="2" s="1"/>
  <c r="W380" i="2"/>
  <c r="M376" i="2" a="1"/>
  <c r="M376" i="2" s="1"/>
  <c r="R376" i="2" s="1" a="1"/>
  <c r="R376" i="2" s="1"/>
  <c r="W376" i="2"/>
  <c r="W375" i="2"/>
  <c r="M372" i="2" a="1"/>
  <c r="M372" i="2" s="1"/>
  <c r="R372" i="2" s="1" a="1"/>
  <c r="R372" i="2" s="1"/>
  <c r="W372" i="2"/>
  <c r="W371" i="2"/>
  <c r="W356" i="2"/>
  <c r="M356" i="2" a="1"/>
  <c r="M356" i="2" s="1"/>
  <c r="R356" i="2" s="1" a="1"/>
  <c r="R356" i="2" s="1"/>
  <c r="W347" i="2"/>
  <c r="M347" i="2" a="1"/>
  <c r="M347" i="2" s="1"/>
  <c r="R347" i="2" s="1" a="1"/>
  <c r="R347" i="2" s="1"/>
  <c r="W344" i="2"/>
  <c r="M344" i="2" a="1"/>
  <c r="M344" i="2" s="1"/>
  <c r="R344" i="2" s="1" a="1"/>
  <c r="R344" i="2" s="1"/>
  <c r="M341" i="2" a="1"/>
  <c r="M341" i="2" s="1"/>
  <c r="R341" i="2" s="1" a="1"/>
  <c r="R341" i="2" s="1"/>
  <c r="W341" i="2"/>
  <c r="M338" i="2" a="1"/>
  <c r="M338" i="2" s="1"/>
  <c r="R338" i="2" s="1" a="1"/>
  <c r="R338" i="2" s="1"/>
  <c r="W338" i="2"/>
  <c r="W325" i="2"/>
  <c r="W275" i="2"/>
  <c r="M275" i="2" a="1"/>
  <c r="M275" i="2" s="1"/>
  <c r="R275" i="2" s="1" a="1"/>
  <c r="R275" i="2" s="1"/>
  <c r="M330" i="2" a="1"/>
  <c r="M330" i="2" s="1"/>
  <c r="R330" i="2" s="1" a="1"/>
  <c r="R330" i="2" s="1"/>
  <c r="W330" i="2"/>
  <c r="M306" i="2" a="1"/>
  <c r="M306" i="2" s="1"/>
  <c r="R306" i="2" s="1" a="1"/>
  <c r="R306" i="2" s="1"/>
  <c r="W306" i="2"/>
  <c r="M299" i="2" a="1"/>
  <c r="M299" i="2" s="1"/>
  <c r="R299" i="2" s="1" a="1"/>
  <c r="R299" i="2" s="1"/>
  <c r="M282" i="2" a="1"/>
  <c r="M282" i="2" s="1"/>
  <c r="R282" i="2" s="1" a="1"/>
  <c r="R282" i="2" s="1"/>
  <c r="W282" i="2"/>
  <c r="M271" i="2" a="1"/>
  <c r="M271" i="2" s="1"/>
  <c r="R271" i="2" s="1" a="1"/>
  <c r="R271" i="2" s="1"/>
  <c r="W271" i="2"/>
  <c r="M277" i="2" a="1"/>
  <c r="M277" i="2" s="1"/>
  <c r="R277" i="2" s="1" a="1"/>
  <c r="R277" i="2" s="1"/>
  <c r="W277" i="2"/>
  <c r="M274" i="2" a="1"/>
  <c r="M274" i="2" s="1"/>
  <c r="R274" i="2" s="1" a="1"/>
  <c r="R274" i="2" s="1"/>
  <c r="W274" i="2"/>
  <c r="W269" i="2"/>
  <c r="W262" i="2"/>
  <c r="M262" i="2" a="1"/>
  <c r="M262" i="2" s="1"/>
  <c r="R262" i="2" s="1" a="1"/>
  <c r="R262" i="2" s="1"/>
  <c r="M258" i="2" a="1"/>
  <c r="M258" i="2" s="1"/>
  <c r="R258" i="2" s="1" a="1"/>
  <c r="R258" i="2" s="1"/>
  <c r="W258" i="2"/>
  <c r="W348" i="2"/>
  <c r="W314" i="2"/>
  <c r="W311" i="2"/>
  <c r="M295" i="2" a="1"/>
  <c r="M295" i="2" s="1"/>
  <c r="R295" i="2" s="1" a="1"/>
  <c r="R295" i="2" s="1"/>
  <c r="W295" i="2"/>
  <c r="M289" i="2" a="1"/>
  <c r="M289" i="2" s="1"/>
  <c r="R289" i="2" s="1" a="1"/>
  <c r="R289" i="2" s="1"/>
  <c r="W364" i="2"/>
  <c r="M342" i="2" a="1"/>
  <c r="M342" i="2" s="1"/>
  <c r="R342" i="2" s="1" a="1"/>
  <c r="R342" i="2" s="1"/>
  <c r="W324" i="2"/>
  <c r="M324" i="2" a="1"/>
  <c r="M324" i="2" s="1"/>
  <c r="R324" i="2" s="1" a="1"/>
  <c r="R324" i="2" s="1"/>
  <c r="W321" i="2"/>
  <c r="W318" i="2"/>
  <c r="M312" i="2" a="1"/>
  <c r="M312" i="2" s="1"/>
  <c r="R312" i="2" s="1" a="1"/>
  <c r="R312" i="2" s="1"/>
  <c r="M291" i="2" a="1"/>
  <c r="M291" i="2" s="1"/>
  <c r="R291" i="2" s="1" a="1"/>
  <c r="R291" i="2" s="1"/>
  <c r="M285" i="2" a="1"/>
  <c r="M285" i="2" s="1"/>
  <c r="R285" i="2" s="1" a="1"/>
  <c r="R285" i="2" s="1"/>
  <c r="W353" i="2"/>
  <c r="W345" i="2"/>
  <c r="W316" i="2"/>
  <c r="M316" i="2" a="1"/>
  <c r="M316" i="2" s="1"/>
  <c r="R316" i="2" s="1" a="1"/>
  <c r="R316" i="2" s="1"/>
  <c r="W315" i="2"/>
  <c r="M311" i="2" a="1"/>
  <c r="M311" i="2" s="1"/>
  <c r="R311" i="2" s="1" a="1"/>
  <c r="R311" i="2" s="1"/>
  <c r="W270" i="2"/>
  <c r="M270" i="2" a="1"/>
  <c r="M270" i="2" s="1"/>
  <c r="R270" i="2" s="1" a="1"/>
  <c r="R270" i="2" s="1"/>
  <c r="W333" i="2"/>
  <c r="W309" i="2"/>
  <c r="M307" i="2" a="1"/>
  <c r="M307" i="2" s="1"/>
  <c r="R307" i="2" s="1" a="1"/>
  <c r="R307" i="2" s="1"/>
  <c r="W307" i="2"/>
  <c r="M279" i="2" a="1"/>
  <c r="M279" i="2" s="1"/>
  <c r="R279" i="2" s="1" a="1"/>
  <c r="R279" i="2" s="1"/>
  <c r="W266" i="2"/>
  <c r="M266" i="2" a="1"/>
  <c r="M266" i="2" s="1"/>
  <c r="R266" i="2" s="1" a="1"/>
  <c r="R266" i="2" s="1"/>
  <c r="M263" i="2" a="1"/>
  <c r="M263" i="2" s="1"/>
  <c r="R263" i="2" s="1" a="1"/>
  <c r="R263" i="2" s="1"/>
  <c r="W263" i="2"/>
  <c r="M243" i="2" a="1"/>
  <c r="M243" i="2" s="1"/>
  <c r="R243" i="2" s="1" a="1"/>
  <c r="R243" i="2" s="1"/>
  <c r="W243" i="2"/>
  <c r="M335" i="2" a="1"/>
  <c r="M335" i="2" s="1"/>
  <c r="R335" i="2" s="1" a="1"/>
  <c r="R335" i="2" s="1"/>
  <c r="M332" i="2" a="1"/>
  <c r="M332" i="2" s="1"/>
  <c r="R332" i="2" s="1" a="1"/>
  <c r="R332" i="2" s="1"/>
  <c r="W287" i="2"/>
  <c r="W281" i="2"/>
  <c r="M281" i="2" a="1"/>
  <c r="M281" i="2" s="1"/>
  <c r="R281" i="2" s="1" a="1"/>
  <c r="R281" i="2" s="1"/>
  <c r="W296" i="2"/>
  <c r="W290" i="2"/>
  <c r="M230" i="2" a="1"/>
  <c r="M230" i="2" s="1"/>
  <c r="R230" i="2" s="1" a="1"/>
  <c r="R230" i="2" s="1"/>
  <c r="W230" i="2"/>
  <c r="M245" i="2" a="1"/>
  <c r="M245" i="2" s="1"/>
  <c r="R245" i="2" s="1" a="1"/>
  <c r="R245" i="2" s="1"/>
  <c r="W245" i="2"/>
  <c r="M240" i="2" a="1"/>
  <c r="M240" i="2" s="1"/>
  <c r="R240" i="2" s="1" a="1"/>
  <c r="R240" i="2" s="1"/>
  <c r="W240" i="2"/>
  <c r="M202" i="2" a="1"/>
  <c r="M202" i="2" s="1"/>
  <c r="R202" i="2" s="1" a="1"/>
  <c r="R202" i="2" s="1"/>
  <c r="W202" i="2"/>
  <c r="W253" i="2"/>
  <c r="M253" i="2" a="1"/>
  <c r="M253" i="2" s="1"/>
  <c r="R253" i="2" s="1" a="1"/>
  <c r="R253" i="2" s="1"/>
  <c r="M242" i="2" a="1"/>
  <c r="M242" i="2" s="1"/>
  <c r="R242" i="2" s="1" a="1"/>
  <c r="R242" i="2" s="1"/>
  <c r="W242" i="2"/>
  <c r="M234" i="2" a="1"/>
  <c r="M234" i="2" s="1"/>
  <c r="R234" i="2" s="1" a="1"/>
  <c r="R234" i="2" s="1"/>
  <c r="W234" i="2"/>
  <c r="M232" i="2" a="1"/>
  <c r="M232" i="2" s="1"/>
  <c r="R232" i="2" s="1" a="1"/>
  <c r="R232" i="2" s="1"/>
  <c r="W232" i="2"/>
  <c r="M296" i="2" a="1"/>
  <c r="M296" i="2" s="1"/>
  <c r="R296" i="2" s="1" a="1"/>
  <c r="R296" i="2" s="1"/>
  <c r="M219" i="2" a="1"/>
  <c r="M219" i="2" s="1"/>
  <c r="R219" i="2" s="1" a="1"/>
  <c r="R219" i="2" s="1"/>
  <c r="W219" i="2"/>
  <c r="W191" i="2"/>
  <c r="M191" i="2" a="1"/>
  <c r="M191" i="2" s="1"/>
  <c r="R191" i="2" s="1" a="1"/>
  <c r="R191" i="2" s="1"/>
  <c r="M264" i="2" a="1"/>
  <c r="M264" i="2" s="1"/>
  <c r="R264" i="2" s="1" a="1"/>
  <c r="R264" i="2" s="1"/>
  <c r="M260" i="2" a="1"/>
  <c r="M260" i="2" s="1"/>
  <c r="R260" i="2" s="1" a="1"/>
  <c r="R260" i="2" s="1"/>
  <c r="M247" i="2" a="1"/>
  <c r="M247" i="2" s="1"/>
  <c r="R247" i="2" s="1" a="1"/>
  <c r="R247" i="2" s="1"/>
  <c r="W247" i="2"/>
  <c r="M244" i="2" a="1"/>
  <c r="M244" i="2" s="1"/>
  <c r="R244" i="2" s="1" a="1"/>
  <c r="R244" i="2" s="1"/>
  <c r="W244" i="2"/>
  <c r="M204" i="2" a="1"/>
  <c r="M204" i="2" s="1"/>
  <c r="R204" i="2" s="1" a="1"/>
  <c r="R204" i="2" s="1"/>
  <c r="W204" i="2"/>
  <c r="M276" i="2" a="1"/>
  <c r="M276" i="2" s="1"/>
  <c r="R276" i="2" s="1" a="1"/>
  <c r="R276" i="2" s="1"/>
  <c r="M268" i="2" a="1"/>
  <c r="M268" i="2" s="1"/>
  <c r="R268" i="2" s="1" a="1"/>
  <c r="R268" i="2" s="1"/>
  <c r="M241" i="2" a="1"/>
  <c r="M241" i="2" s="1"/>
  <c r="R241" i="2" s="1" a="1"/>
  <c r="R241" i="2" s="1"/>
  <c r="W241" i="2"/>
  <c r="W209" i="2"/>
  <c r="W187" i="2"/>
  <c r="M187" i="2" a="1"/>
  <c r="M187" i="2" s="1"/>
  <c r="R187" i="2" s="1" a="1"/>
  <c r="R187" i="2" s="1"/>
  <c r="W284" i="2"/>
  <c r="M273" i="2" a="1"/>
  <c r="M273" i="2" s="1"/>
  <c r="R273" i="2" s="1" a="1"/>
  <c r="R273" i="2" s="1"/>
  <c r="M254" i="2" a="1"/>
  <c r="M254" i="2" s="1"/>
  <c r="R254" i="2" s="1" a="1"/>
  <c r="R254" i="2" s="1"/>
  <c r="W254" i="2"/>
  <c r="M246" i="2" a="1"/>
  <c r="M246" i="2" s="1"/>
  <c r="R246" i="2" s="1" a="1"/>
  <c r="R246" i="2" s="1"/>
  <c r="W246" i="2"/>
  <c r="M265" i="2" a="1"/>
  <c r="M265" i="2" s="1"/>
  <c r="R265" i="2" s="1" a="1"/>
  <c r="R265" i="2" s="1"/>
  <c r="W265" i="2"/>
  <c r="M252" i="2" a="1"/>
  <c r="M252" i="2" s="1"/>
  <c r="R252" i="2" s="1" a="1"/>
  <c r="R252" i="2" s="1"/>
  <c r="M235" i="2" a="1"/>
  <c r="M235" i="2" s="1"/>
  <c r="R235" i="2" s="1" a="1"/>
  <c r="R235" i="2" s="1"/>
  <c r="W235" i="2"/>
  <c r="M214" i="2" a="1"/>
  <c r="M214" i="2" s="1"/>
  <c r="R214" i="2" s="1" a="1"/>
  <c r="R214" i="2" s="1"/>
  <c r="W214" i="2"/>
  <c r="M222" i="2" a="1"/>
  <c r="M222" i="2" s="1"/>
  <c r="R222" i="2" s="1" a="1"/>
  <c r="R222" i="2" s="1"/>
  <c r="W222" i="2"/>
  <c r="M211" i="2" a="1"/>
  <c r="M211" i="2" s="1"/>
  <c r="R211" i="2" s="1" a="1"/>
  <c r="R211" i="2" s="1"/>
  <c r="W211" i="2"/>
  <c r="M194" i="2" a="1"/>
  <c r="M194" i="2" s="1"/>
  <c r="R194" i="2" s="1" a="1"/>
  <c r="R194" i="2" s="1"/>
  <c r="W194" i="2"/>
  <c r="W186" i="2"/>
  <c r="M186" i="2" a="1"/>
  <c r="M186" i="2" s="1"/>
  <c r="R186" i="2" s="1" a="1"/>
  <c r="R186" i="2" s="1"/>
  <c r="M179" i="2" a="1"/>
  <c r="M179" i="2" s="1"/>
  <c r="R179" i="2" s="1" a="1"/>
  <c r="R179" i="2" s="1"/>
  <c r="W179" i="2"/>
  <c r="M188" i="2" a="1"/>
  <c r="M188" i="2" s="1"/>
  <c r="R188" i="2" s="1" a="1"/>
  <c r="R188" i="2" s="1"/>
  <c r="W165" i="2"/>
  <c r="M165" i="2" a="1"/>
  <c r="M165" i="2" s="1"/>
  <c r="R165" i="2" s="1" a="1"/>
  <c r="R165" i="2" s="1"/>
  <c r="M196" i="2" a="1"/>
  <c r="M196" i="2" s="1"/>
  <c r="R196" i="2" s="1" a="1"/>
  <c r="R196" i="2" s="1"/>
  <c r="W196" i="2"/>
  <c r="M185" i="2" a="1"/>
  <c r="M185" i="2" s="1"/>
  <c r="R185" i="2" s="1" a="1"/>
  <c r="R185" i="2" s="1"/>
  <c r="W185" i="2"/>
  <c r="M168" i="2" a="1"/>
  <c r="M168" i="2" s="1"/>
  <c r="R168" i="2" s="1" a="1"/>
  <c r="R168" i="2" s="1"/>
  <c r="W168" i="2"/>
  <c r="W259" i="2"/>
  <c r="M259" i="2" a="1"/>
  <c r="M259" i="2" s="1"/>
  <c r="R259" i="2" s="1" a="1"/>
  <c r="R259" i="2" s="1"/>
  <c r="M239" i="2" a="1"/>
  <c r="M239" i="2" s="1"/>
  <c r="R239" i="2" s="1" a="1"/>
  <c r="R239" i="2" s="1"/>
  <c r="W239" i="2"/>
  <c r="M238" i="2" a="1"/>
  <c r="M238" i="2" s="1"/>
  <c r="R238" i="2" s="1" a="1"/>
  <c r="R238" i="2" s="1"/>
  <c r="W238" i="2"/>
  <c r="M237" i="2" a="1"/>
  <c r="M237" i="2" s="1"/>
  <c r="R237" i="2" s="1" a="1"/>
  <c r="R237" i="2" s="1"/>
  <c r="W237" i="2"/>
  <c r="M236" i="2" a="1"/>
  <c r="M236" i="2" s="1"/>
  <c r="R236" i="2" s="1" a="1"/>
  <c r="R236" i="2" s="1"/>
  <c r="W236" i="2"/>
  <c r="M231" i="2" a="1"/>
  <c r="M231" i="2" s="1"/>
  <c r="R231" i="2" s="1" a="1"/>
  <c r="R231" i="2" s="1"/>
  <c r="W231" i="2"/>
  <c r="M224" i="2" a="1"/>
  <c r="M224" i="2" s="1"/>
  <c r="R224" i="2" s="1" a="1"/>
  <c r="R224" i="2" s="1"/>
  <c r="W224" i="2"/>
  <c r="M212" i="2" a="1"/>
  <c r="M212" i="2" s="1"/>
  <c r="R212" i="2" s="1" a="1"/>
  <c r="R212" i="2" s="1"/>
  <c r="W212" i="2"/>
  <c r="M207" i="2" a="1"/>
  <c r="M207" i="2" s="1"/>
  <c r="R207" i="2" s="1" a="1"/>
  <c r="R207" i="2" s="1"/>
  <c r="W207" i="2"/>
  <c r="M201" i="2" a="1"/>
  <c r="M201" i="2" s="1"/>
  <c r="R201" i="2" s="1" a="1"/>
  <c r="R201" i="2" s="1"/>
  <c r="W201" i="2"/>
  <c r="W193" i="2"/>
  <c r="M193" i="2" a="1"/>
  <c r="M193" i="2" s="1"/>
  <c r="R193" i="2" s="1" a="1"/>
  <c r="R193" i="2" s="1"/>
  <c r="M190" i="2" a="1"/>
  <c r="M190" i="2" s="1"/>
  <c r="R190" i="2" s="1" a="1"/>
  <c r="R190" i="2" s="1"/>
  <c r="W190" i="2"/>
  <c r="W267" i="2"/>
  <c r="M267" i="2" a="1"/>
  <c r="M267" i="2" s="1"/>
  <c r="R267" i="2" s="1" a="1"/>
  <c r="R267" i="2" s="1"/>
  <c r="M220" i="2" a="1"/>
  <c r="M220" i="2" s="1"/>
  <c r="R220" i="2" s="1" a="1"/>
  <c r="R220" i="2" s="1"/>
  <c r="W220" i="2"/>
  <c r="M205" i="2" a="1"/>
  <c r="M205" i="2" s="1"/>
  <c r="R205" i="2" s="1" a="1"/>
  <c r="R205" i="2" s="1"/>
  <c r="W205" i="2"/>
  <c r="W180" i="2"/>
  <c r="M180" i="2" a="1"/>
  <c r="M180" i="2" s="1"/>
  <c r="R180" i="2" s="1" a="1"/>
  <c r="R180" i="2" s="1"/>
  <c r="W251" i="2"/>
  <c r="M251" i="2" a="1"/>
  <c r="M251" i="2" s="1"/>
  <c r="R251" i="2" s="1" a="1"/>
  <c r="R251" i="2" s="1"/>
  <c r="W248" i="2"/>
  <c r="M227" i="2" a="1"/>
  <c r="M227" i="2" s="1"/>
  <c r="R227" i="2" s="1" a="1"/>
  <c r="R227" i="2" s="1"/>
  <c r="W227" i="2"/>
  <c r="M216" i="2" a="1"/>
  <c r="M216" i="2" s="1"/>
  <c r="R216" i="2" s="1" a="1"/>
  <c r="R216" i="2" s="1"/>
  <c r="M210" i="2" a="1"/>
  <c r="M210" i="2" s="1"/>
  <c r="R210" i="2" s="1" a="1"/>
  <c r="R210" i="2" s="1"/>
  <c r="W210" i="2"/>
  <c r="M197" i="2" a="1"/>
  <c r="M197" i="2" s="1"/>
  <c r="R197" i="2" s="1" a="1"/>
  <c r="R197" i="2" s="1"/>
  <c r="W197" i="2"/>
  <c r="M195" i="2" a="1"/>
  <c r="M195" i="2" s="1"/>
  <c r="R195" i="2" s="1" a="1"/>
  <c r="R195" i="2" s="1"/>
  <c r="W195" i="2"/>
  <c r="M257" i="2" a="1"/>
  <c r="M257" i="2" s="1"/>
  <c r="R257" i="2" s="1" a="1"/>
  <c r="R257" i="2" s="1"/>
  <c r="M255" i="2" a="1"/>
  <c r="M255" i="2" s="1"/>
  <c r="R255" i="2" s="1" a="1"/>
  <c r="R255" i="2" s="1"/>
  <c r="W255" i="2"/>
  <c r="W250" i="2"/>
  <c r="M250" i="2" a="1"/>
  <c r="M250" i="2" s="1"/>
  <c r="R250" i="2" s="1" a="1"/>
  <c r="R250" i="2" s="1"/>
  <c r="M233" i="2" a="1"/>
  <c r="M233" i="2" s="1"/>
  <c r="R233" i="2" s="1" a="1"/>
  <c r="R233" i="2" s="1"/>
  <c r="M228" i="2" a="1"/>
  <c r="M228" i="2" s="1"/>
  <c r="R228" i="2" s="1" a="1"/>
  <c r="R228" i="2" s="1"/>
  <c r="W228" i="2"/>
  <c r="M221" i="2" a="1"/>
  <c r="M221" i="2" s="1"/>
  <c r="R221" i="2" s="1" a="1"/>
  <c r="R221" i="2" s="1"/>
  <c r="W221" i="2"/>
  <c r="M213" i="2" a="1"/>
  <c r="M213" i="2" s="1"/>
  <c r="R213" i="2" s="1" a="1"/>
  <c r="R213" i="2" s="1"/>
  <c r="M192" i="2" a="1"/>
  <c r="M192" i="2" s="1"/>
  <c r="R192" i="2" s="1" a="1"/>
  <c r="R192" i="2" s="1"/>
  <c r="W192" i="2"/>
  <c r="W261" i="2"/>
  <c r="M249" i="2" a="1"/>
  <c r="M249" i="2" s="1"/>
  <c r="R249" i="2" s="1" a="1"/>
  <c r="R249" i="2" s="1"/>
  <c r="M248" i="2" a="1"/>
  <c r="M248" i="2" s="1"/>
  <c r="R248" i="2" s="1" a="1"/>
  <c r="R248" i="2" s="1"/>
  <c r="W229" i="2"/>
  <c r="M208" i="2" a="1"/>
  <c r="M208" i="2" s="1"/>
  <c r="R208" i="2" s="1" a="1"/>
  <c r="R208" i="2" s="1"/>
  <c r="W208" i="2"/>
  <c r="M200" i="2" a="1"/>
  <c r="M200" i="2" s="1"/>
  <c r="R200" i="2" s="1" a="1"/>
  <c r="R200" i="2" s="1"/>
  <c r="W200" i="2"/>
  <c r="W177" i="2"/>
  <c r="M177" i="2" a="1"/>
  <c r="M177" i="2" s="1"/>
  <c r="R177" i="2" s="1" a="1"/>
  <c r="R177" i="2" s="1"/>
  <c r="W172" i="2"/>
  <c r="M172" i="2" a="1"/>
  <c r="M172" i="2" s="1"/>
  <c r="R172" i="2" s="1" a="1"/>
  <c r="R172" i="2" s="1"/>
  <c r="M184" i="2" a="1"/>
  <c r="M184" i="2" s="1"/>
  <c r="R184" i="2" s="1" a="1"/>
  <c r="R184" i="2" s="1"/>
  <c r="W156" i="2"/>
  <c r="M151" i="2" a="1"/>
  <c r="M151" i="2" s="1"/>
  <c r="R151" i="2" s="1" a="1"/>
  <c r="R151" i="2" s="1"/>
  <c r="W151" i="2"/>
  <c r="W141" i="2"/>
  <c r="M141" i="2" a="1"/>
  <c r="M141" i="2" s="1"/>
  <c r="R141" i="2" s="1" a="1"/>
  <c r="R141" i="2" s="1"/>
  <c r="M175" i="2" a="1"/>
  <c r="M175" i="2" s="1"/>
  <c r="R175" i="2" s="1" a="1"/>
  <c r="R175" i="2" s="1"/>
  <c r="W175" i="2"/>
  <c r="M169" i="2" a="1"/>
  <c r="M169" i="2" s="1"/>
  <c r="R169" i="2" s="1" a="1"/>
  <c r="R169" i="2" s="1"/>
  <c r="W169" i="2"/>
  <c r="W164" i="2"/>
  <c r="M164" i="2" a="1"/>
  <c r="M164" i="2" s="1"/>
  <c r="R164" i="2" s="1" a="1"/>
  <c r="R164" i="2" s="1"/>
  <c r="W161" i="2"/>
  <c r="M150" i="2" a="1"/>
  <c r="M150" i="2" s="1"/>
  <c r="R150" i="2" s="1" a="1"/>
  <c r="R150" i="2" s="1"/>
  <c r="W150" i="2"/>
  <c r="W108" i="2"/>
  <c r="M206" i="2" a="1"/>
  <c r="M206" i="2" s="1"/>
  <c r="R206" i="2" s="1" a="1"/>
  <c r="R206" i="2" s="1"/>
  <c r="M181" i="2" a="1"/>
  <c r="M181" i="2" s="1"/>
  <c r="R181" i="2" s="1" a="1"/>
  <c r="R181" i="2" s="1"/>
  <c r="M167" i="2" a="1"/>
  <c r="M167" i="2" s="1"/>
  <c r="R167" i="2" s="1" a="1"/>
  <c r="R167" i="2" s="1"/>
  <c r="W167" i="2"/>
  <c r="M113" i="2" a="1"/>
  <c r="M113" i="2" s="1"/>
  <c r="R113" i="2" s="1" a="1"/>
  <c r="R113" i="2" s="1"/>
  <c r="W113" i="2"/>
  <c r="M226" i="2" a="1"/>
  <c r="M226" i="2" s="1"/>
  <c r="R226" i="2" s="1" a="1"/>
  <c r="R226" i="2" s="1"/>
  <c r="M225" i="2" a="1"/>
  <c r="M225" i="2" s="1"/>
  <c r="R225" i="2" s="1" a="1"/>
  <c r="R225" i="2" s="1"/>
  <c r="W225" i="2"/>
  <c r="W173" i="2"/>
  <c r="M162" i="2" a="1"/>
  <c r="M162" i="2" s="1"/>
  <c r="R162" i="2" s="1" a="1"/>
  <c r="R162" i="2" s="1"/>
  <c r="M131" i="2" a="1"/>
  <c r="M131" i="2" s="1"/>
  <c r="R131" i="2" s="1" a="1"/>
  <c r="R131" i="2" s="1"/>
  <c r="W131" i="2"/>
  <c r="M103" i="2" a="1"/>
  <c r="M103" i="2" s="1"/>
  <c r="R103" i="2" s="1" a="1"/>
  <c r="R103" i="2" s="1"/>
  <c r="W103" i="2"/>
  <c r="M198" i="2" a="1"/>
  <c r="M198" i="2" s="1"/>
  <c r="R198" i="2" s="1" a="1"/>
  <c r="R198" i="2" s="1"/>
  <c r="W182" i="2"/>
  <c r="M157" i="2" a="1"/>
  <c r="M157" i="2" s="1"/>
  <c r="R157" i="2" s="1" a="1"/>
  <c r="R157" i="2" s="1"/>
  <c r="W157" i="2"/>
  <c r="M110" i="2" a="1"/>
  <c r="M110" i="2" s="1"/>
  <c r="R110" i="2" s="1" a="1"/>
  <c r="R110" i="2" s="1"/>
  <c r="W110" i="2"/>
  <c r="M218" i="2" a="1"/>
  <c r="M218" i="2" s="1"/>
  <c r="R218" i="2" s="1" a="1"/>
  <c r="R218" i="2" s="1"/>
  <c r="M217" i="2" a="1"/>
  <c r="M217" i="2" s="1"/>
  <c r="R217" i="2" s="1" a="1"/>
  <c r="R217" i="2" s="1"/>
  <c r="W217" i="2"/>
  <c r="W183" i="2"/>
  <c r="M183" i="2" a="1"/>
  <c r="M183" i="2" s="1"/>
  <c r="R183" i="2" s="1" a="1"/>
  <c r="R183" i="2" s="1"/>
  <c r="W171" i="2"/>
  <c r="M171" i="2" a="1"/>
  <c r="M171" i="2" s="1"/>
  <c r="R171" i="2" s="1" a="1"/>
  <c r="R171" i="2" s="1"/>
  <c r="M160" i="2" a="1"/>
  <c r="M160" i="2" s="1"/>
  <c r="R160" i="2" s="1" a="1"/>
  <c r="R160" i="2" s="1"/>
  <c r="W160" i="2"/>
  <c r="M142" i="2" a="1"/>
  <c r="M142" i="2" s="1"/>
  <c r="R142" i="2" s="1" a="1"/>
  <c r="R142" i="2" s="1"/>
  <c r="W142" i="2"/>
  <c r="W226" i="2"/>
  <c r="W223" i="2"/>
  <c r="M203" i="2" a="1"/>
  <c r="M203" i="2" s="1"/>
  <c r="R203" i="2" s="1" a="1"/>
  <c r="R203" i="2" s="1"/>
  <c r="W203" i="2"/>
  <c r="W184" i="2"/>
  <c r="M178" i="2" a="1"/>
  <c r="M178" i="2" s="1"/>
  <c r="R178" i="2" s="1" a="1"/>
  <c r="R178" i="2" s="1"/>
  <c r="W163" i="2"/>
  <c r="M163" i="2" a="1"/>
  <c r="M163" i="2" s="1"/>
  <c r="R163" i="2" s="1" a="1"/>
  <c r="R163" i="2" s="1"/>
  <c r="M130" i="2" a="1"/>
  <c r="M130" i="2" s="1"/>
  <c r="R130" i="2" s="1" a="1"/>
  <c r="R130" i="2" s="1"/>
  <c r="W130" i="2"/>
  <c r="M128" i="2" a="1"/>
  <c r="M128" i="2" s="1"/>
  <c r="R128" i="2" s="1" a="1"/>
  <c r="R128" i="2" s="1"/>
  <c r="W128" i="2"/>
  <c r="W166" i="2"/>
  <c r="M125" i="2" a="1"/>
  <c r="M125" i="2" s="1"/>
  <c r="R125" i="2" s="1" a="1"/>
  <c r="R125" i="2" s="1"/>
  <c r="M105" i="2" a="1"/>
  <c r="M105" i="2" s="1"/>
  <c r="R105" i="2" s="1" a="1"/>
  <c r="R105" i="2" s="1"/>
  <c r="W105" i="2"/>
  <c r="M101" i="2" a="1"/>
  <c r="M101" i="2" s="1"/>
  <c r="R101" i="2" s="1" a="1"/>
  <c r="R101" i="2" s="1"/>
  <c r="M166" i="2" a="1"/>
  <c r="M166" i="2" s="1"/>
  <c r="R166" i="2" s="1" a="1"/>
  <c r="R166" i="2" s="1"/>
  <c r="W155" i="2"/>
  <c r="M126" i="2" a="1"/>
  <c r="M126" i="2" s="1"/>
  <c r="R126" i="2" s="1" a="1"/>
  <c r="R126" i="2" s="1"/>
  <c r="W126" i="2"/>
  <c r="M118" i="2" a="1"/>
  <c r="M118" i="2" s="1"/>
  <c r="R118" i="2" s="1" a="1"/>
  <c r="R118" i="2" s="1"/>
  <c r="M174" i="2" a="1"/>
  <c r="M174" i="2" s="1"/>
  <c r="R174" i="2" s="1" a="1"/>
  <c r="R174" i="2" s="1"/>
  <c r="M170" i="2" a="1"/>
  <c r="M170" i="2" s="1"/>
  <c r="R170" i="2" s="1" a="1"/>
  <c r="R170" i="2" s="1"/>
  <c r="M155" i="2" a="1"/>
  <c r="M155" i="2" s="1"/>
  <c r="R155" i="2" s="1" a="1"/>
  <c r="R155" i="2" s="1"/>
  <c r="W152" i="2"/>
  <c r="M145" i="2" a="1"/>
  <c r="M145" i="2" s="1"/>
  <c r="R145" i="2" s="1" a="1"/>
  <c r="R145" i="2" s="1"/>
  <c r="W145" i="2"/>
  <c r="W121" i="2"/>
  <c r="M121" i="2" a="1"/>
  <c r="M121" i="2" s="1"/>
  <c r="R121" i="2" s="1" a="1"/>
  <c r="R121" i="2" s="1"/>
  <c r="M148" i="2" a="1"/>
  <c r="M148" i="2" s="1"/>
  <c r="R148" i="2" s="1" a="1"/>
  <c r="R148" i="2" s="1"/>
  <c r="M129" i="2" a="1"/>
  <c r="M129" i="2" s="1"/>
  <c r="R129" i="2" s="1" a="1"/>
  <c r="R129" i="2" s="1"/>
  <c r="W129" i="2"/>
  <c r="M104" i="2" a="1"/>
  <c r="M104" i="2" s="1"/>
  <c r="R104" i="2" s="1" a="1"/>
  <c r="R104" i="2" s="1"/>
  <c r="W104" i="2"/>
  <c r="M102" i="2" a="1"/>
  <c r="M102" i="2" s="1"/>
  <c r="R102" i="2" s="1" a="1"/>
  <c r="R102" i="2" s="1"/>
  <c r="M100" i="2" a="1"/>
  <c r="M100" i="2" s="1"/>
  <c r="R100" i="2" s="1" a="1"/>
  <c r="R100" i="2" s="1"/>
  <c r="W100" i="2"/>
  <c r="M159" i="2" a="1"/>
  <c r="M159" i="2" s="1"/>
  <c r="R159" i="2" s="1" a="1"/>
  <c r="R159" i="2" s="1"/>
  <c r="M143" i="2" a="1"/>
  <c r="M143" i="2" s="1"/>
  <c r="R143" i="2" s="1" a="1"/>
  <c r="R143" i="2" s="1"/>
  <c r="W143" i="2"/>
  <c r="M119" i="2" a="1"/>
  <c r="M119" i="2" s="1"/>
  <c r="R119" i="2" s="1" a="1"/>
  <c r="R119" i="2" s="1"/>
  <c r="W119" i="2"/>
  <c r="M115" i="2" a="1"/>
  <c r="M115" i="2" s="1"/>
  <c r="R115" i="2" s="1" a="1"/>
  <c r="R115" i="2" s="1"/>
  <c r="W115" i="2"/>
  <c r="W158" i="2"/>
  <c r="W149" i="2"/>
  <c r="M146" i="2" a="1"/>
  <c r="M146" i="2" s="1"/>
  <c r="R146" i="2" s="1" a="1"/>
  <c r="R146" i="2" s="1"/>
  <c r="W139" i="2"/>
  <c r="M133" i="2" a="1"/>
  <c r="M133" i="2" s="1"/>
  <c r="R133" i="2" s="1" a="1"/>
  <c r="R133" i="2" s="1"/>
  <c r="W127" i="2"/>
  <c r="M127" i="2" a="1"/>
  <c r="M127" i="2" s="1"/>
  <c r="R127" i="2" s="1" a="1"/>
  <c r="R127" i="2" s="1"/>
  <c r="M99" i="2" a="1"/>
  <c r="M99" i="2" s="1"/>
  <c r="R99" i="2" s="1" a="1"/>
  <c r="R99" i="2" s="1"/>
  <c r="W99" i="2"/>
  <c r="W82" i="2"/>
  <c r="M82" i="2" a="1"/>
  <c r="M82" i="2" s="1"/>
  <c r="R82" i="2" s="1" a="1"/>
  <c r="R82" i="2" s="1"/>
  <c r="W90" i="2"/>
  <c r="M90" i="2" a="1"/>
  <c r="M90" i="2" s="1"/>
  <c r="R90" i="2" s="1" a="1"/>
  <c r="R90" i="2" s="1"/>
  <c r="W80" i="2"/>
  <c r="W61" i="2"/>
  <c r="M61" i="2" a="1"/>
  <c r="M61" i="2" s="1"/>
  <c r="R61" i="2" s="1" a="1"/>
  <c r="R61" i="2" s="1"/>
  <c r="M76" i="2" a="1"/>
  <c r="M76" i="2" s="1"/>
  <c r="R76" i="2" s="1" a="1"/>
  <c r="R76" i="2" s="1"/>
  <c r="W76" i="2"/>
  <c r="M154" i="2" a="1"/>
  <c r="M154" i="2" s="1"/>
  <c r="R154" i="2" s="1" a="1"/>
  <c r="R154" i="2" s="1"/>
  <c r="M138" i="2" a="1"/>
  <c r="M138" i="2" s="1"/>
  <c r="R138" i="2" s="1" a="1"/>
  <c r="R138" i="2" s="1"/>
  <c r="W123" i="2"/>
  <c r="W114" i="2"/>
  <c r="M114" i="2" a="1"/>
  <c r="M114" i="2" s="1"/>
  <c r="R114" i="2" s="1" a="1"/>
  <c r="R114" i="2" s="1"/>
  <c r="M137" i="2" a="1"/>
  <c r="M137" i="2" s="1"/>
  <c r="R137" i="2" s="1" a="1"/>
  <c r="R137" i="2" s="1"/>
  <c r="M134" i="2" a="1"/>
  <c r="M134" i="2" s="1"/>
  <c r="R134" i="2" s="1" a="1"/>
  <c r="R134" i="2" s="1"/>
  <c r="M116" i="2" a="1"/>
  <c r="M116" i="2" s="1"/>
  <c r="R116" i="2" s="1" a="1"/>
  <c r="R116" i="2" s="1"/>
  <c r="W109" i="2"/>
  <c r="M94" i="2" a="1"/>
  <c r="M94" i="2" s="1"/>
  <c r="R94" i="2" s="1" a="1"/>
  <c r="R94" i="2" s="1"/>
  <c r="W94" i="2"/>
  <c r="W79" i="2"/>
  <c r="M79" i="2" a="1"/>
  <c r="M79" i="2" s="1"/>
  <c r="R79" i="2" s="1" a="1"/>
  <c r="R79" i="2" s="1"/>
  <c r="M147" i="2" a="1"/>
  <c r="M147" i="2" s="1"/>
  <c r="R147" i="2" s="1" a="1"/>
  <c r="R147" i="2" s="1"/>
  <c r="M132" i="2" a="1"/>
  <c r="M132" i="2" s="1"/>
  <c r="R132" i="2" s="1" a="1"/>
  <c r="R132" i="2" s="1"/>
  <c r="W97" i="2"/>
  <c r="W83" i="2"/>
  <c r="M83" i="2" a="1"/>
  <c r="M83" i="2" s="1"/>
  <c r="R83" i="2" s="1" a="1"/>
  <c r="R83" i="2" s="1"/>
  <c r="M81" i="2" a="1"/>
  <c r="M81" i="2" s="1"/>
  <c r="R81" i="2" s="1" a="1"/>
  <c r="R81" i="2" s="1"/>
  <c r="M124" i="2" a="1"/>
  <c r="M124" i="2" s="1"/>
  <c r="R124" i="2" s="1" a="1"/>
  <c r="R124" i="2" s="1"/>
  <c r="W122" i="2"/>
  <c r="M122" i="2" a="1"/>
  <c r="M122" i="2" s="1"/>
  <c r="R122" i="2" s="1" a="1"/>
  <c r="R122" i="2" s="1"/>
  <c r="W120" i="2"/>
  <c r="M120" i="2" a="1"/>
  <c r="M120" i="2" s="1"/>
  <c r="R120" i="2" s="1" a="1"/>
  <c r="R120" i="2" s="1"/>
  <c r="W111" i="2"/>
  <c r="M92" i="2" a="1"/>
  <c r="M92" i="2" s="1"/>
  <c r="R92" i="2" s="1" a="1"/>
  <c r="R92" i="2" s="1"/>
  <c r="W92" i="2"/>
  <c r="M71" i="2" a="1"/>
  <c r="M71" i="2" s="1"/>
  <c r="R71" i="2" s="1" a="1"/>
  <c r="R71" i="2" s="1"/>
  <c r="W71" i="2"/>
  <c r="W138" i="2"/>
  <c r="M95" i="2" a="1"/>
  <c r="M95" i="2" s="1"/>
  <c r="R95" i="2" s="1" a="1"/>
  <c r="R95" i="2" s="1"/>
  <c r="M96" i="2" a="1"/>
  <c r="M96" i="2" s="1"/>
  <c r="R96" i="2" s="1" a="1"/>
  <c r="R96" i="2" s="1"/>
  <c r="W54" i="2"/>
  <c r="M66" i="2" a="1"/>
  <c r="M66" i="2" s="1"/>
  <c r="R66" i="2" s="1" a="1"/>
  <c r="R66" i="2" s="1"/>
  <c r="W66" i="2"/>
  <c r="M63" i="2" a="1"/>
  <c r="M63" i="2" s="1"/>
  <c r="R63" i="2" s="1" a="1"/>
  <c r="R63" i="2" s="1"/>
  <c r="W63" i="2"/>
  <c r="W89" i="2"/>
  <c r="W88" i="2"/>
  <c r="M86" i="2" a="1"/>
  <c r="M86" i="2" s="1"/>
  <c r="R86" i="2" s="1" a="1"/>
  <c r="R86" i="2" s="1"/>
  <c r="W96" i="2"/>
  <c r="W91" i="2"/>
  <c r="W85" i="2"/>
  <c r="M85" i="2" a="1"/>
  <c r="M85" i="2" s="1"/>
  <c r="R85" i="2" s="1" a="1"/>
  <c r="R85" i="2" s="1"/>
  <c r="M78" i="2" a="1"/>
  <c r="M78" i="2" s="1"/>
  <c r="R78" i="2" s="1" a="1"/>
  <c r="R78" i="2" s="1"/>
  <c r="W78" i="2"/>
  <c r="M77" i="2" a="1"/>
  <c r="M77" i="2" s="1"/>
  <c r="R77" i="2" s="1" a="1"/>
  <c r="R77" i="2" s="1"/>
  <c r="M73" i="2" a="1"/>
  <c r="M73" i="2" s="1"/>
  <c r="R73" i="2" s="1" a="1"/>
  <c r="R73" i="2" s="1"/>
  <c r="W73" i="2"/>
  <c r="W69" i="2"/>
  <c r="M69" i="2" a="1"/>
  <c r="M69" i="2" s="1"/>
  <c r="R69" i="2" s="1" a="1"/>
  <c r="R69" i="2" s="1"/>
  <c r="M107" i="2" a="1"/>
  <c r="M107" i="2" s="1"/>
  <c r="R107" i="2" s="1" a="1"/>
  <c r="R107" i="2" s="1"/>
  <c r="W98" i="2"/>
  <c r="W93" i="2"/>
  <c r="W75" i="2"/>
  <c r="M75" i="2" a="1"/>
  <c r="M75" i="2" s="1"/>
  <c r="R75" i="2" s="1" a="1"/>
  <c r="R75" i="2" s="1"/>
  <c r="W74" i="2"/>
  <c r="W106" i="2"/>
  <c r="W70" i="2"/>
  <c r="M70" i="2" a="1"/>
  <c r="M70" i="2" s="1"/>
  <c r="R70" i="2" s="1" a="1"/>
  <c r="R70" i="2" s="1"/>
  <c r="W67" i="2"/>
  <c r="M67" i="2" a="1"/>
  <c r="M67" i="2" s="1"/>
  <c r="R67" i="2" s="1" a="1"/>
  <c r="R67" i="2" s="1"/>
  <c r="M50" i="2" a="1"/>
  <c r="M50" i="2" s="1"/>
  <c r="R50" i="2" s="1" a="1"/>
  <c r="R50" i="2" s="1"/>
  <c r="W50" i="2"/>
  <c r="W48" i="2"/>
  <c r="M48" i="2" a="1"/>
  <c r="M48" i="2" s="1"/>
  <c r="R48" i="2" s="1" a="1"/>
  <c r="R48" i="2" s="1"/>
  <c r="W43" i="2"/>
  <c r="M65" i="2" a="1"/>
  <c r="M65" i="2" s="1"/>
  <c r="R65" i="2" s="1" a="1"/>
  <c r="R65" i="2" s="1"/>
  <c r="W65" i="2"/>
  <c r="M60" i="2" a="1"/>
  <c r="M60" i="2" s="1"/>
  <c r="R60" i="2" s="1" a="1"/>
  <c r="R60" i="2" s="1"/>
  <c r="W59" i="2"/>
  <c r="M59" i="2" a="1"/>
  <c r="M59" i="2" s="1"/>
  <c r="R59" i="2" s="1" a="1"/>
  <c r="R59" i="2" s="1"/>
  <c r="M57" i="2" a="1"/>
  <c r="M57" i="2" s="1"/>
  <c r="R57" i="2" s="1" a="1"/>
  <c r="R57" i="2" s="1"/>
  <c r="M56" i="2" a="1"/>
  <c r="M56" i="2" s="1"/>
  <c r="R56" i="2" s="1" a="1"/>
  <c r="R56" i="2" s="1"/>
  <c r="W56" i="2"/>
  <c r="W55" i="2"/>
  <c r="M21" i="2" a="1"/>
  <c r="M21" i="2" s="1"/>
  <c r="R21" i="2" s="1" a="1"/>
  <c r="R21" i="2" s="1"/>
  <c r="W21" i="2"/>
  <c r="M68" i="2" a="1"/>
  <c r="M68" i="2" s="1"/>
  <c r="R68" i="2" s="1" a="1"/>
  <c r="R68" i="2" s="1"/>
  <c r="W58" i="2"/>
  <c r="W38" i="2"/>
  <c r="M38" i="2" a="1"/>
  <c r="M38" i="2" s="1"/>
  <c r="R38" i="2" s="1" a="1"/>
  <c r="R38" i="2" s="1"/>
  <c r="M34" i="2" a="1"/>
  <c r="M34" i="2" s="1"/>
  <c r="R34" i="2" s="1" a="1"/>
  <c r="R34" i="2" s="1"/>
  <c r="W34" i="2"/>
  <c r="W27" i="2"/>
  <c r="M27" i="2" a="1"/>
  <c r="M27" i="2" s="1"/>
  <c r="R27" i="2" s="1" a="1"/>
  <c r="R27" i="2" s="1"/>
  <c r="M46" i="2" a="1"/>
  <c r="M46" i="2" s="1"/>
  <c r="R46" i="2" s="1" a="1"/>
  <c r="R46" i="2" s="1"/>
  <c r="W25" i="2"/>
  <c r="M25" i="2" a="1"/>
  <c r="M25" i="2" s="1"/>
  <c r="R25" i="2" s="1" a="1"/>
  <c r="R25" i="2" s="1"/>
  <c r="W53" i="2"/>
  <c r="M53" i="2" a="1"/>
  <c r="M53" i="2" s="1"/>
  <c r="R53" i="2" s="1" a="1"/>
  <c r="R53" i="2" s="1"/>
  <c r="W52" i="2"/>
  <c r="W42" i="2"/>
  <c r="M42" i="2" a="1"/>
  <c r="M42" i="2" s="1"/>
  <c r="R42" i="2" s="1" a="1"/>
  <c r="R42" i="2" s="1"/>
  <c r="W51" i="2"/>
  <c r="M26" i="2" a="1"/>
  <c r="M26" i="2" s="1"/>
  <c r="R26" i="2" s="1" a="1"/>
  <c r="R26" i="2" s="1"/>
  <c r="W10" i="2"/>
  <c r="W20" i="2"/>
  <c r="M19" i="2" a="1"/>
  <c r="M19" i="2" s="1"/>
  <c r="R19" i="2" s="1" a="1"/>
  <c r="R19" i="2" s="1"/>
  <c r="W19" i="2"/>
  <c r="M51" i="2" a="1"/>
  <c r="M51" i="2" s="1"/>
  <c r="R51" i="2" s="1" a="1"/>
  <c r="R51" i="2" s="1"/>
  <c r="M30" i="2" a="1"/>
  <c r="M30" i="2" s="1"/>
  <c r="R30" i="2" s="1" a="1"/>
  <c r="R30" i="2" s="1"/>
  <c r="M23" i="2" a="1"/>
  <c r="M23" i="2" s="1"/>
  <c r="R23" i="2" s="1" a="1"/>
  <c r="R23" i="2" s="1"/>
  <c r="W23" i="2"/>
  <c r="W18" i="2"/>
  <c r="M17" i="2" a="1"/>
  <c r="M17" i="2" s="1"/>
  <c r="R17" i="2" s="1" a="1"/>
  <c r="R17" i="2" s="1"/>
  <c r="M12" i="2" a="1"/>
  <c r="M12" i="2" s="1"/>
  <c r="R12" i="2" s="1" a="1"/>
  <c r="R12" i="2" s="1"/>
  <c r="W47" i="2"/>
  <c r="W32" i="2"/>
  <c r="M32" i="2" a="1"/>
  <c r="M32" i="2" s="1"/>
  <c r="R32" i="2" s="1" a="1"/>
  <c r="R32" i="2" s="1"/>
  <c r="M31" i="2" a="1"/>
  <c r="M31" i="2" s="1"/>
  <c r="R31" i="2" s="1" a="1"/>
  <c r="R31" i="2" s="1"/>
  <c r="W44" i="2"/>
  <c r="M44" i="2" a="1"/>
  <c r="M44" i="2" s="1"/>
  <c r="R44" i="2" s="1" a="1"/>
  <c r="R44" i="2" s="1"/>
  <c r="W40" i="2"/>
  <c r="M40" i="2" a="1"/>
  <c r="M40" i="2" s="1"/>
  <c r="R40" i="2" s="1" a="1"/>
  <c r="R40" i="2" s="1"/>
  <c r="W36" i="2"/>
  <c r="M36" i="2" a="1"/>
  <c r="M36" i="2" s="1"/>
  <c r="R36" i="2" s="1" a="1"/>
  <c r="R36" i="2" s="1"/>
  <c r="W26" i="2"/>
  <c r="M47" i="2" a="1"/>
  <c r="M47" i="2" s="1"/>
  <c r="R47" i="2" s="1" a="1"/>
  <c r="R47" i="2" s="1"/>
  <c r="M14" i="2" a="1"/>
  <c r="M14" i="2" s="1"/>
  <c r="R14" i="2" s="1" a="1"/>
  <c r="R14" i="2" s="1"/>
  <c r="W9" i="2"/>
  <c r="M9" i="2" a="1"/>
  <c r="M9" i="2" s="1"/>
  <c r="R9" i="2" s="1" a="1"/>
  <c r="R9" i="2" s="1"/>
  <c r="W13" i="2"/>
  <c r="W5" i="2"/>
  <c r="W2" i="2"/>
  <c r="W6" i="2"/>
  <c r="M4" i="2" a="1"/>
  <c r="M4" i="2" s="1"/>
  <c r="R4" i="2" s="1" a="1"/>
  <c r="R4" i="2" s="1"/>
  <c r="M996" i="1" a="1"/>
  <c r="M996" i="1" s="1"/>
  <c r="R996" i="1" s="1" a="1"/>
  <c r="R996" i="1" s="1"/>
  <c r="H996" i="1" a="1"/>
  <c r="H996" i="1" s="1"/>
  <c r="M924" i="1" a="1"/>
  <c r="M924" i="1" s="1"/>
  <c r="R924" i="1" s="1" a="1"/>
  <c r="R924" i="1" s="1"/>
  <c r="H924" i="1" a="1"/>
  <c r="H924" i="1" s="1"/>
  <c r="M820" i="1" a="1"/>
  <c r="M820" i="1" s="1"/>
  <c r="R820" i="1" s="1" a="1"/>
  <c r="R820" i="1" s="1"/>
  <c r="H820" i="1" a="1"/>
  <c r="H820" i="1" s="1"/>
  <c r="M620" i="1" a="1"/>
  <c r="M620" i="1" s="1"/>
  <c r="R620" i="1" s="1" a="1"/>
  <c r="R620" i="1" s="1"/>
  <c r="H620" i="1" a="1"/>
  <c r="H620" i="1" s="1"/>
  <c r="M604" i="1" a="1"/>
  <c r="M604" i="1" s="1"/>
  <c r="R604" i="1" s="1" a="1"/>
  <c r="R604" i="1" s="1"/>
  <c r="H604" i="1" a="1"/>
  <c r="H604" i="1" s="1"/>
  <c r="M484" i="1" a="1"/>
  <c r="M484" i="1" s="1"/>
  <c r="R484" i="1" s="1" a="1"/>
  <c r="R484" i="1" s="1"/>
  <c r="H484" i="1" a="1"/>
  <c r="H484" i="1" s="1"/>
  <c r="M428" i="1" a="1"/>
  <c r="M428" i="1" s="1"/>
  <c r="R428" i="1" s="1" a="1"/>
  <c r="R428" i="1" s="1"/>
  <c r="H428" i="1" a="1"/>
  <c r="H428" i="1" s="1"/>
  <c r="M420" i="1" a="1"/>
  <c r="M420" i="1" s="1"/>
  <c r="R420" i="1" s="1" a="1"/>
  <c r="R420" i="1" s="1"/>
  <c r="H420" i="1" a="1"/>
  <c r="H420" i="1" s="1"/>
  <c r="M412" i="1" a="1"/>
  <c r="M412" i="1" s="1"/>
  <c r="R412" i="1" s="1" a="1"/>
  <c r="R412" i="1" s="1"/>
  <c r="H412" i="1" a="1"/>
  <c r="H412" i="1" s="1"/>
  <c r="M404" i="1" a="1"/>
  <c r="M404" i="1" s="1"/>
  <c r="R404" i="1" s="1" a="1"/>
  <c r="R404" i="1" s="1"/>
  <c r="H404" i="1" a="1"/>
  <c r="H404" i="1" s="1"/>
  <c r="M396" i="1" a="1"/>
  <c r="M396" i="1" s="1"/>
  <c r="R396" i="1" s="1" a="1"/>
  <c r="R396" i="1" s="1"/>
  <c r="H396" i="1" a="1"/>
  <c r="H396" i="1" s="1"/>
  <c r="M388" i="1" a="1"/>
  <c r="M388" i="1" s="1"/>
  <c r="R388" i="1" s="1" a="1"/>
  <c r="R388" i="1" s="1"/>
  <c r="H388" i="1" a="1"/>
  <c r="H388" i="1" s="1"/>
  <c r="M380" i="1" a="1"/>
  <c r="M380" i="1" s="1"/>
  <c r="R380" i="1" s="1" a="1"/>
  <c r="R380" i="1" s="1"/>
  <c r="H380" i="1" a="1"/>
  <c r="H380" i="1" s="1"/>
  <c r="M364" i="1" a="1"/>
  <c r="M364" i="1" s="1"/>
  <c r="R364" i="1" s="1" a="1"/>
  <c r="R364" i="1" s="1"/>
  <c r="H364" i="1" a="1"/>
  <c r="H364" i="1" s="1"/>
  <c r="M356" i="1" a="1"/>
  <c r="M356" i="1" s="1"/>
  <c r="R356" i="1" s="1" a="1"/>
  <c r="R356" i="1" s="1"/>
  <c r="H356" i="1" a="1"/>
  <c r="H356" i="1" s="1"/>
  <c r="M308" i="1" a="1"/>
  <c r="M308" i="1" s="1"/>
  <c r="R308" i="1" s="1" a="1"/>
  <c r="R308" i="1" s="1"/>
  <c r="H308" i="1" a="1"/>
  <c r="H308" i="1" s="1"/>
  <c r="M292" i="1" a="1"/>
  <c r="M292" i="1" s="1"/>
  <c r="R292" i="1" s="1" a="1"/>
  <c r="R292" i="1" s="1"/>
  <c r="H292" i="1" a="1"/>
  <c r="H292" i="1" s="1"/>
  <c r="M252" i="1" a="1"/>
  <c r="M252" i="1" s="1"/>
  <c r="R252" i="1" s="1" a="1"/>
  <c r="R252" i="1" s="1"/>
  <c r="H252" i="1" a="1"/>
  <c r="H252" i="1" s="1"/>
  <c r="M228" i="1" a="1"/>
  <c r="M228" i="1" s="1"/>
  <c r="R228" i="1" s="1" a="1"/>
  <c r="R228" i="1" s="1"/>
  <c r="H228" i="1" a="1"/>
  <c r="H228" i="1" s="1"/>
  <c r="M220" i="1" a="1"/>
  <c r="M220" i="1" s="1"/>
  <c r="R220" i="1" s="1" a="1"/>
  <c r="R220" i="1" s="1"/>
  <c r="H220" i="1" a="1"/>
  <c r="H220" i="1" s="1"/>
  <c r="M212" i="1" a="1"/>
  <c r="M212" i="1" s="1"/>
  <c r="R212" i="1" s="1" a="1"/>
  <c r="R212" i="1" s="1"/>
  <c r="H212" i="1" a="1"/>
  <c r="H212" i="1" s="1"/>
  <c r="M180" i="1" a="1"/>
  <c r="M180" i="1" s="1"/>
  <c r="R180" i="1" s="1" a="1"/>
  <c r="R180" i="1" s="1"/>
  <c r="H180" i="1" a="1"/>
  <c r="H180" i="1" s="1"/>
  <c r="M164" i="1" a="1"/>
  <c r="M164" i="1" s="1"/>
  <c r="R164" i="1" s="1" a="1"/>
  <c r="R164" i="1" s="1"/>
  <c r="H164" i="1" a="1"/>
  <c r="H164" i="1" s="1"/>
  <c r="M140" i="1" a="1"/>
  <c r="M140" i="1" s="1"/>
  <c r="R140" i="1" s="1" a="1"/>
  <c r="R140" i="1" s="1"/>
  <c r="H140" i="1" a="1"/>
  <c r="H140" i="1" s="1"/>
  <c r="M132" i="1" a="1"/>
  <c r="M132" i="1" s="1"/>
  <c r="R132" i="1" s="1" a="1"/>
  <c r="R132" i="1" s="1"/>
  <c r="H132" i="1" a="1"/>
  <c r="H132" i="1" s="1"/>
  <c r="M124" i="1" a="1"/>
  <c r="M124" i="1" s="1"/>
  <c r="R124" i="1" s="1" a="1"/>
  <c r="R124" i="1" s="1"/>
  <c r="H124" i="1" a="1"/>
  <c r="H124" i="1" s="1"/>
  <c r="M108" i="1" a="1"/>
  <c r="M108" i="1" s="1"/>
  <c r="R108" i="1" s="1" a="1"/>
  <c r="R108" i="1" s="1"/>
  <c r="H108" i="1" a="1"/>
  <c r="H108" i="1" s="1"/>
  <c r="M816" i="1" a="1"/>
  <c r="M816" i="1" s="1"/>
  <c r="R816" i="1" s="1" a="1"/>
  <c r="R816" i="1" s="1"/>
  <c r="H816" i="1" a="1"/>
  <c r="H816" i="1" s="1"/>
  <c r="M592" i="1" a="1"/>
  <c r="M592" i="1" s="1"/>
  <c r="R592" i="1" s="1" a="1"/>
  <c r="R592" i="1" s="1"/>
  <c r="H592" i="1" a="1"/>
  <c r="H592" i="1" s="1"/>
  <c r="H932" i="1" a="1"/>
  <c r="H932" i="1" s="1"/>
  <c r="M932" i="1" a="1"/>
  <c r="M932" i="1" s="1"/>
  <c r="R932" i="1" s="1" a="1"/>
  <c r="R932" i="1" s="1"/>
  <c r="M780" i="1" a="1"/>
  <c r="M780" i="1" s="1"/>
  <c r="R780" i="1" s="1" a="1"/>
  <c r="R780" i="1" s="1"/>
  <c r="H780" i="1" a="1"/>
  <c r="H780" i="1" s="1"/>
  <c r="M540" i="1" a="1"/>
  <c r="M540" i="1" s="1"/>
  <c r="R540" i="1" s="1" a="1"/>
  <c r="R540" i="1" s="1"/>
  <c r="H540" i="1" a="1"/>
  <c r="H540" i="1" s="1"/>
  <c r="M939" i="1" a="1"/>
  <c r="M939" i="1" s="1"/>
  <c r="R939" i="1" s="1" a="1"/>
  <c r="R939" i="1" s="1"/>
  <c r="H939" i="1" a="1"/>
  <c r="H939" i="1" s="1"/>
  <c r="M867" i="1" a="1"/>
  <c r="M867" i="1" s="1"/>
  <c r="R867" i="1" s="1" a="1"/>
  <c r="R867" i="1" s="1"/>
  <c r="H867" i="1" a="1"/>
  <c r="H867" i="1" s="1"/>
  <c r="M779" i="1" a="1"/>
  <c r="M779" i="1" s="1"/>
  <c r="R779" i="1" s="1" a="1"/>
  <c r="R779" i="1" s="1"/>
  <c r="H779" i="1" a="1"/>
  <c r="H779" i="1" s="1"/>
  <c r="M627" i="1" a="1"/>
  <c r="M627" i="1" s="1"/>
  <c r="R627" i="1" s="1" a="1"/>
  <c r="R627" i="1" s="1"/>
  <c r="H627" i="1" a="1"/>
  <c r="H627" i="1" s="1"/>
  <c r="M539" i="1" a="1"/>
  <c r="M539" i="1" s="1"/>
  <c r="R539" i="1" s="1" a="1"/>
  <c r="R539" i="1" s="1"/>
  <c r="H539" i="1" a="1"/>
  <c r="H539" i="1" s="1"/>
  <c r="M275" i="1" a="1"/>
  <c r="M275" i="1" s="1"/>
  <c r="R275" i="1" s="1" a="1"/>
  <c r="R275" i="1" s="1"/>
  <c r="H275" i="1" a="1"/>
  <c r="H275" i="1" s="1"/>
  <c r="M251" i="1" a="1"/>
  <c r="M251" i="1" s="1"/>
  <c r="R251" i="1" s="1" a="1"/>
  <c r="R251" i="1" s="1"/>
  <c r="H251" i="1" a="1"/>
  <c r="H251" i="1" s="1"/>
  <c r="M227" i="1" a="1"/>
  <c r="M227" i="1" s="1"/>
  <c r="R227" i="1" s="1" a="1"/>
  <c r="R227" i="1" s="1"/>
  <c r="H227" i="1" a="1"/>
  <c r="H227" i="1" s="1"/>
  <c r="M219" i="1" a="1"/>
  <c r="M219" i="1" s="1"/>
  <c r="R219" i="1" s="1" a="1"/>
  <c r="R219" i="1" s="1"/>
  <c r="H219" i="1" a="1"/>
  <c r="H219" i="1" s="1"/>
  <c r="M211" i="1" a="1"/>
  <c r="M211" i="1" s="1"/>
  <c r="R211" i="1" s="1" a="1"/>
  <c r="R211" i="1" s="1"/>
  <c r="H211" i="1" a="1"/>
  <c r="H211" i="1" s="1"/>
  <c r="M179" i="1" a="1"/>
  <c r="M179" i="1" s="1"/>
  <c r="R179" i="1" s="1" a="1"/>
  <c r="R179" i="1" s="1"/>
  <c r="H179" i="1" a="1"/>
  <c r="H179" i="1" s="1"/>
  <c r="M147" i="1" a="1"/>
  <c r="M147" i="1" s="1"/>
  <c r="R147" i="1" s="1" a="1"/>
  <c r="R147" i="1" s="1"/>
  <c r="H147" i="1" a="1"/>
  <c r="H147" i="1" s="1"/>
  <c r="M123" i="1" a="1"/>
  <c r="M123" i="1" s="1"/>
  <c r="R123" i="1" s="1" a="1"/>
  <c r="R123" i="1" s="1"/>
  <c r="H123" i="1" a="1"/>
  <c r="H123" i="1" s="1"/>
  <c r="M107" i="1" a="1"/>
  <c r="M107" i="1" s="1"/>
  <c r="R107" i="1" s="1" a="1"/>
  <c r="R107" i="1" s="1"/>
  <c r="H107" i="1" a="1"/>
  <c r="H107" i="1" s="1"/>
  <c r="AA984" i="1"/>
  <c r="AB984" i="1" s="1"/>
  <c r="W984" i="1"/>
  <c r="X984" i="1"/>
  <c r="Y984" i="1" a="1"/>
  <c r="Y984" i="1" s="1"/>
  <c r="M633" i="1" a="1"/>
  <c r="M633" i="1" s="1"/>
  <c r="R633" i="1" s="1" a="1"/>
  <c r="R633" i="1" s="1"/>
  <c r="H633" i="1" a="1"/>
  <c r="H633" i="1" s="1"/>
  <c r="M980" i="1" a="1"/>
  <c r="M980" i="1" s="1"/>
  <c r="R980" i="1" s="1" a="1"/>
  <c r="R980" i="1" s="1"/>
  <c r="H980" i="1" a="1"/>
  <c r="H980" i="1" s="1"/>
  <c r="M868" i="1" a="1"/>
  <c r="M868" i="1" s="1"/>
  <c r="R868" i="1" s="1" a="1"/>
  <c r="R868" i="1" s="1"/>
  <c r="H868" i="1" a="1"/>
  <c r="H868" i="1" s="1"/>
  <c r="M788" i="1" a="1"/>
  <c r="M788" i="1" s="1"/>
  <c r="R788" i="1" s="1" a="1"/>
  <c r="R788" i="1" s="1"/>
  <c r="H788" i="1" a="1"/>
  <c r="H788" i="1" s="1"/>
  <c r="M716" i="1" a="1"/>
  <c r="M716" i="1" s="1"/>
  <c r="R716" i="1" s="1" a="1"/>
  <c r="R716" i="1" s="1"/>
  <c r="H716" i="1" a="1"/>
  <c r="H716" i="1" s="1"/>
  <c r="M564" i="1" a="1"/>
  <c r="M564" i="1" s="1"/>
  <c r="R564" i="1" s="1" a="1"/>
  <c r="R564" i="1" s="1"/>
  <c r="H564" i="1" a="1"/>
  <c r="H564" i="1" s="1"/>
  <c r="M516" i="1" a="1"/>
  <c r="M516" i="1" s="1"/>
  <c r="R516" i="1" s="1" a="1"/>
  <c r="R516" i="1" s="1"/>
  <c r="H516" i="1" a="1"/>
  <c r="H516" i="1" s="1"/>
  <c r="M468" i="1" a="1"/>
  <c r="M468" i="1" s="1"/>
  <c r="R468" i="1" s="1" a="1"/>
  <c r="R468" i="1" s="1"/>
  <c r="H468" i="1" a="1"/>
  <c r="H468" i="1" s="1"/>
  <c r="M995" i="1" a="1"/>
  <c r="M995" i="1" s="1"/>
  <c r="R995" i="1" s="1" a="1"/>
  <c r="R995" i="1" s="1"/>
  <c r="H995" i="1" a="1"/>
  <c r="H995" i="1" s="1"/>
  <c r="M971" i="1" a="1"/>
  <c r="M971" i="1" s="1"/>
  <c r="R971" i="1" s="1" a="1"/>
  <c r="R971" i="1" s="1"/>
  <c r="H971" i="1" a="1"/>
  <c r="H971" i="1" s="1"/>
  <c r="M907" i="1" a="1"/>
  <c r="M907" i="1" s="1"/>
  <c r="R907" i="1" s="1" a="1"/>
  <c r="R907" i="1" s="1"/>
  <c r="H907" i="1" a="1"/>
  <c r="H907" i="1" s="1"/>
  <c r="M859" i="1" a="1"/>
  <c r="M859" i="1" s="1"/>
  <c r="R859" i="1" s="1" a="1"/>
  <c r="R859" i="1" s="1"/>
  <c r="H859" i="1" a="1"/>
  <c r="H859" i="1" s="1"/>
  <c r="M835" i="1" a="1"/>
  <c r="M835" i="1" s="1"/>
  <c r="R835" i="1" s="1" a="1"/>
  <c r="R835" i="1" s="1"/>
  <c r="H835" i="1" a="1"/>
  <c r="H835" i="1" s="1"/>
  <c r="M803" i="1" a="1"/>
  <c r="M803" i="1" s="1"/>
  <c r="R803" i="1" s="1" a="1"/>
  <c r="R803" i="1" s="1"/>
  <c r="H803" i="1" a="1"/>
  <c r="H803" i="1" s="1"/>
  <c r="M787" i="1" a="1"/>
  <c r="M787" i="1" s="1"/>
  <c r="R787" i="1" s="1" a="1"/>
  <c r="R787" i="1" s="1"/>
  <c r="H787" i="1" a="1"/>
  <c r="H787" i="1" s="1"/>
  <c r="M755" i="1" a="1"/>
  <c r="M755" i="1" s="1"/>
  <c r="R755" i="1" s="1" a="1"/>
  <c r="R755" i="1" s="1"/>
  <c r="H755" i="1" a="1"/>
  <c r="H755" i="1" s="1"/>
  <c r="M675" i="1" a="1"/>
  <c r="M675" i="1" s="1"/>
  <c r="R675" i="1" s="1" a="1"/>
  <c r="R675" i="1" s="1"/>
  <c r="H675" i="1" a="1"/>
  <c r="H675" i="1" s="1"/>
  <c r="M667" i="1" a="1"/>
  <c r="M667" i="1" s="1"/>
  <c r="R667" i="1" s="1" a="1"/>
  <c r="R667" i="1" s="1"/>
  <c r="H667" i="1" a="1"/>
  <c r="H667" i="1" s="1"/>
  <c r="M619" i="1" a="1"/>
  <c r="M619" i="1" s="1"/>
  <c r="R619" i="1" s="1" a="1"/>
  <c r="R619" i="1" s="1"/>
  <c r="H619" i="1" a="1"/>
  <c r="H619" i="1" s="1"/>
  <c r="M587" i="1" a="1"/>
  <c r="M587" i="1" s="1"/>
  <c r="R587" i="1" s="1" a="1"/>
  <c r="R587" i="1" s="1"/>
  <c r="H587" i="1" a="1"/>
  <c r="H587" i="1" s="1"/>
  <c r="M547" i="1" a="1"/>
  <c r="M547" i="1" s="1"/>
  <c r="R547" i="1" s="1" a="1"/>
  <c r="R547" i="1" s="1"/>
  <c r="H547" i="1" a="1"/>
  <c r="H547" i="1" s="1"/>
  <c r="M523" i="1" a="1"/>
  <c r="M523" i="1" s="1"/>
  <c r="R523" i="1" s="1" a="1"/>
  <c r="R523" i="1" s="1"/>
  <c r="H523" i="1" a="1"/>
  <c r="H523" i="1" s="1"/>
  <c r="M307" i="1" a="1"/>
  <c r="M307" i="1" s="1"/>
  <c r="R307" i="1" s="1" a="1"/>
  <c r="R307" i="1" s="1"/>
  <c r="H307" i="1" a="1"/>
  <c r="H307" i="1" s="1"/>
  <c r="M299" i="1" a="1"/>
  <c r="M299" i="1" s="1"/>
  <c r="R299" i="1" s="1" a="1"/>
  <c r="R299" i="1" s="1"/>
  <c r="H299" i="1" a="1"/>
  <c r="H299" i="1" s="1"/>
  <c r="M994" i="1" a="1"/>
  <c r="M994" i="1" s="1"/>
  <c r="R994" i="1" s="1" a="1"/>
  <c r="R994" i="1" s="1"/>
  <c r="H994" i="1" a="1"/>
  <c r="H994" i="1" s="1"/>
  <c r="M986" i="1" a="1"/>
  <c r="M986" i="1" s="1"/>
  <c r="R986" i="1" s="1" a="1"/>
  <c r="R986" i="1" s="1"/>
  <c r="H986" i="1" a="1"/>
  <c r="H986" i="1" s="1"/>
  <c r="M978" i="1" a="1"/>
  <c r="M978" i="1" s="1"/>
  <c r="R978" i="1" s="1" a="1"/>
  <c r="R978" i="1" s="1"/>
  <c r="H978" i="1" a="1"/>
  <c r="H978" i="1" s="1"/>
  <c r="M970" i="1" a="1"/>
  <c r="M970" i="1" s="1"/>
  <c r="R970" i="1" s="1" a="1"/>
  <c r="R970" i="1" s="1"/>
  <c r="H970" i="1" a="1"/>
  <c r="H970" i="1" s="1"/>
  <c r="M962" i="1" a="1"/>
  <c r="M962" i="1" s="1"/>
  <c r="R962" i="1" s="1" a="1"/>
  <c r="R962" i="1" s="1"/>
  <c r="H962" i="1" a="1"/>
  <c r="H962" i="1" s="1"/>
  <c r="M954" i="1" a="1"/>
  <c r="M954" i="1" s="1"/>
  <c r="R954" i="1" s="1" a="1"/>
  <c r="R954" i="1" s="1"/>
  <c r="H954" i="1" a="1"/>
  <c r="H954" i="1" s="1"/>
  <c r="M930" i="1" a="1"/>
  <c r="M930" i="1" s="1"/>
  <c r="R930" i="1" s="1" a="1"/>
  <c r="R930" i="1" s="1"/>
  <c r="H930" i="1" a="1"/>
  <c r="H930" i="1" s="1"/>
  <c r="M922" i="1" a="1"/>
  <c r="M922" i="1" s="1"/>
  <c r="R922" i="1" s="1" a="1"/>
  <c r="R922" i="1" s="1"/>
  <c r="H922" i="1" a="1"/>
  <c r="H922" i="1" s="1"/>
  <c r="M914" i="1" a="1"/>
  <c r="M914" i="1" s="1"/>
  <c r="R914" i="1" s="1" a="1"/>
  <c r="R914" i="1" s="1"/>
  <c r="H914" i="1" a="1"/>
  <c r="H914" i="1" s="1"/>
  <c r="M906" i="1" a="1"/>
  <c r="M906" i="1" s="1"/>
  <c r="R906" i="1" s="1" a="1"/>
  <c r="R906" i="1" s="1"/>
  <c r="H906" i="1" a="1"/>
  <c r="H906" i="1" s="1"/>
  <c r="H898" i="1" a="1"/>
  <c r="H898" i="1" s="1"/>
  <c r="M898" i="1" a="1"/>
  <c r="M898" i="1" s="1"/>
  <c r="R898" i="1" s="1" a="1"/>
  <c r="R898" i="1" s="1"/>
  <c r="H890" i="1" a="1"/>
  <c r="H890" i="1" s="1"/>
  <c r="M890" i="1" a="1"/>
  <c r="M890" i="1" s="1"/>
  <c r="R890" i="1" s="1" a="1"/>
  <c r="R890" i="1" s="1"/>
  <c r="M866" i="1" a="1"/>
  <c r="M866" i="1" s="1"/>
  <c r="R866" i="1" s="1" a="1"/>
  <c r="R866" i="1" s="1"/>
  <c r="H866" i="1" a="1"/>
  <c r="H866" i="1" s="1"/>
  <c r="M858" i="1" a="1"/>
  <c r="M858" i="1" s="1"/>
  <c r="R858" i="1" s="1" a="1"/>
  <c r="R858" i="1" s="1"/>
  <c r="H858" i="1" a="1"/>
  <c r="H858" i="1" s="1"/>
  <c r="M850" i="1" a="1"/>
  <c r="M850" i="1" s="1"/>
  <c r="R850" i="1" s="1" a="1"/>
  <c r="R850" i="1" s="1"/>
  <c r="H850" i="1" a="1"/>
  <c r="H850" i="1" s="1"/>
  <c r="M842" i="1" a="1"/>
  <c r="M842" i="1" s="1"/>
  <c r="R842" i="1" s="1" a="1"/>
  <c r="R842" i="1" s="1"/>
  <c r="H842" i="1" a="1"/>
  <c r="H842" i="1" s="1"/>
  <c r="M834" i="1" a="1"/>
  <c r="M834" i="1" s="1"/>
  <c r="R834" i="1" s="1" a="1"/>
  <c r="R834" i="1" s="1"/>
  <c r="H834" i="1" a="1"/>
  <c r="H834" i="1" s="1"/>
  <c r="M826" i="1" a="1"/>
  <c r="M826" i="1" s="1"/>
  <c r="R826" i="1" s="1" a="1"/>
  <c r="R826" i="1" s="1"/>
  <c r="H826" i="1" a="1"/>
  <c r="H826" i="1" s="1"/>
  <c r="M810" i="1" a="1"/>
  <c r="M810" i="1" s="1"/>
  <c r="R810" i="1" s="1" a="1"/>
  <c r="R810" i="1" s="1"/>
  <c r="H810" i="1" a="1"/>
  <c r="H810" i="1" s="1"/>
  <c r="M802" i="1" a="1"/>
  <c r="M802" i="1" s="1"/>
  <c r="R802" i="1" s="1" a="1"/>
  <c r="R802" i="1" s="1"/>
  <c r="H802" i="1" a="1"/>
  <c r="H802" i="1" s="1"/>
  <c r="M794" i="1" a="1"/>
  <c r="M794" i="1" s="1"/>
  <c r="R794" i="1" s="1" a="1"/>
  <c r="R794" i="1" s="1"/>
  <c r="H794" i="1" a="1"/>
  <c r="H794" i="1" s="1"/>
  <c r="M786" i="1" a="1"/>
  <c r="M786" i="1" s="1"/>
  <c r="R786" i="1" s="1" a="1"/>
  <c r="R786" i="1" s="1"/>
  <c r="H786" i="1" a="1"/>
  <c r="H786" i="1" s="1"/>
  <c r="M778" i="1" a="1"/>
  <c r="M778" i="1" s="1"/>
  <c r="R778" i="1" s="1" a="1"/>
  <c r="R778" i="1" s="1"/>
  <c r="H778" i="1" a="1"/>
  <c r="H778" i="1" s="1"/>
  <c r="M770" i="1" a="1"/>
  <c r="M770" i="1" s="1"/>
  <c r="R770" i="1" s="1" a="1"/>
  <c r="R770" i="1" s="1"/>
  <c r="H770" i="1" a="1"/>
  <c r="H770" i="1" s="1"/>
  <c r="M762" i="1" a="1"/>
  <c r="M762" i="1" s="1"/>
  <c r="R762" i="1" s="1" a="1"/>
  <c r="R762" i="1" s="1"/>
  <c r="H762" i="1" a="1"/>
  <c r="H762" i="1" s="1"/>
  <c r="M706" i="1" a="1"/>
  <c r="M706" i="1" s="1"/>
  <c r="R706" i="1" s="1" a="1"/>
  <c r="R706" i="1" s="1"/>
  <c r="H706" i="1" a="1"/>
  <c r="H706" i="1" s="1"/>
  <c r="M698" i="1" a="1"/>
  <c r="M698" i="1" s="1"/>
  <c r="R698" i="1" s="1" a="1"/>
  <c r="R698" i="1" s="1"/>
  <c r="H698" i="1" a="1"/>
  <c r="H698" i="1" s="1"/>
  <c r="M682" i="1" a="1"/>
  <c r="M682" i="1" s="1"/>
  <c r="R682" i="1" s="1" a="1"/>
  <c r="R682" i="1" s="1"/>
  <c r="H682" i="1" a="1"/>
  <c r="H682" i="1" s="1"/>
  <c r="M674" i="1" a="1"/>
  <c r="M674" i="1" s="1"/>
  <c r="R674" i="1" s="1" a="1"/>
  <c r="R674" i="1" s="1"/>
  <c r="H674" i="1" a="1"/>
  <c r="H674" i="1" s="1"/>
  <c r="M666" i="1" a="1"/>
  <c r="M666" i="1" s="1"/>
  <c r="R666" i="1" s="1" a="1"/>
  <c r="R666" i="1" s="1"/>
  <c r="H666" i="1" a="1"/>
  <c r="H666" i="1" s="1"/>
  <c r="M658" i="1" a="1"/>
  <c r="M658" i="1" s="1"/>
  <c r="R658" i="1" s="1" a="1"/>
  <c r="R658" i="1" s="1"/>
  <c r="H658" i="1" a="1"/>
  <c r="H658" i="1" s="1"/>
  <c r="M634" i="1" a="1"/>
  <c r="M634" i="1" s="1"/>
  <c r="R634" i="1" s="1" a="1"/>
  <c r="R634" i="1" s="1"/>
  <c r="H634" i="1" a="1"/>
  <c r="H634" i="1" s="1"/>
  <c r="M626" i="1" a="1"/>
  <c r="M626" i="1" s="1"/>
  <c r="R626" i="1" s="1" a="1"/>
  <c r="R626" i="1" s="1"/>
  <c r="H626" i="1" a="1"/>
  <c r="H626" i="1" s="1"/>
  <c r="M618" i="1" a="1"/>
  <c r="M618" i="1" s="1"/>
  <c r="R618" i="1" s="1" a="1"/>
  <c r="R618" i="1" s="1"/>
  <c r="H618" i="1" a="1"/>
  <c r="H618" i="1" s="1"/>
  <c r="M594" i="1" a="1"/>
  <c r="M594" i="1" s="1"/>
  <c r="R594" i="1" s="1" a="1"/>
  <c r="R594" i="1" s="1"/>
  <c r="H594" i="1" a="1"/>
  <c r="H594" i="1" s="1"/>
  <c r="M586" i="1" a="1"/>
  <c r="M586" i="1" s="1"/>
  <c r="R586" i="1" s="1" a="1"/>
  <c r="R586" i="1" s="1"/>
  <c r="H586" i="1" a="1"/>
  <c r="H586" i="1" s="1"/>
  <c r="M578" i="1" a="1"/>
  <c r="M578" i="1" s="1"/>
  <c r="R578" i="1" s="1" a="1"/>
  <c r="R578" i="1" s="1"/>
  <c r="H578" i="1" a="1"/>
  <c r="H578" i="1" s="1"/>
  <c r="M538" i="1" a="1"/>
  <c r="M538" i="1" s="1"/>
  <c r="R538" i="1" s="1" a="1"/>
  <c r="R538" i="1" s="1"/>
  <c r="H538" i="1" a="1"/>
  <c r="H538" i="1" s="1"/>
  <c r="M314" i="1" a="1"/>
  <c r="M314" i="1" s="1"/>
  <c r="R314" i="1" s="1" a="1"/>
  <c r="R314" i="1" s="1"/>
  <c r="H314" i="1" a="1"/>
  <c r="H314" i="1" s="1"/>
  <c r="M306" i="1" a="1"/>
  <c r="M306" i="1" s="1"/>
  <c r="R306" i="1" s="1" a="1"/>
  <c r="R306" i="1" s="1"/>
  <c r="H306" i="1" a="1"/>
  <c r="H306" i="1" s="1"/>
  <c r="M298" i="1" a="1"/>
  <c r="M298" i="1" s="1"/>
  <c r="R298" i="1" s="1" a="1"/>
  <c r="R298" i="1" s="1"/>
  <c r="H298" i="1" a="1"/>
  <c r="H298" i="1" s="1"/>
  <c r="M266" i="1" a="1"/>
  <c r="M266" i="1" s="1"/>
  <c r="R266" i="1" s="1" a="1"/>
  <c r="R266" i="1" s="1"/>
  <c r="H266" i="1" a="1"/>
  <c r="H266" i="1" s="1"/>
  <c r="M194" i="1" a="1"/>
  <c r="M194" i="1" s="1"/>
  <c r="R194" i="1" s="1" a="1"/>
  <c r="R194" i="1" s="1"/>
  <c r="H194" i="1" a="1"/>
  <c r="H194" i="1" s="1"/>
  <c r="M178" i="1" a="1"/>
  <c r="M178" i="1" s="1"/>
  <c r="R178" i="1" s="1" a="1"/>
  <c r="R178" i="1" s="1"/>
  <c r="H178" i="1" a="1"/>
  <c r="H178" i="1" s="1"/>
  <c r="M170" i="1" a="1"/>
  <c r="M170" i="1" s="1"/>
  <c r="R170" i="1" s="1" a="1"/>
  <c r="R170" i="1" s="1"/>
  <c r="H170" i="1" a="1"/>
  <c r="H170" i="1" s="1"/>
  <c r="M146" i="1" a="1"/>
  <c r="M146" i="1" s="1"/>
  <c r="R146" i="1" s="1" a="1"/>
  <c r="R146" i="1" s="1"/>
  <c r="H146" i="1" a="1"/>
  <c r="H146" i="1" s="1"/>
  <c r="M122" i="1" a="1"/>
  <c r="M122" i="1" s="1"/>
  <c r="R122" i="1" s="1" a="1"/>
  <c r="R122" i="1" s="1"/>
  <c r="H122" i="1" a="1"/>
  <c r="H122" i="1" s="1"/>
  <c r="M948" i="1" a="1"/>
  <c r="M948" i="1" s="1"/>
  <c r="R948" i="1" s="1" a="1"/>
  <c r="R948" i="1" s="1"/>
  <c r="H948" i="1" a="1"/>
  <c r="H948" i="1" s="1"/>
  <c r="M860" i="1" a="1"/>
  <c r="M860" i="1" s="1"/>
  <c r="R860" i="1" s="1" a="1"/>
  <c r="R860" i="1" s="1"/>
  <c r="H860" i="1" a="1"/>
  <c r="H860" i="1" s="1"/>
  <c r="M828" i="1" a="1"/>
  <c r="M828" i="1" s="1"/>
  <c r="R828" i="1" s="1" a="1"/>
  <c r="R828" i="1" s="1"/>
  <c r="H828" i="1" a="1"/>
  <c r="H828" i="1" s="1"/>
  <c r="M748" i="1" a="1"/>
  <c r="M748" i="1" s="1"/>
  <c r="R748" i="1" s="1" a="1"/>
  <c r="R748" i="1" s="1"/>
  <c r="H748" i="1" a="1"/>
  <c r="H748" i="1" s="1"/>
  <c r="M572" i="1" a="1"/>
  <c r="M572" i="1" s="1"/>
  <c r="R572" i="1" s="1" a="1"/>
  <c r="R572" i="1" s="1"/>
  <c r="H572" i="1" a="1"/>
  <c r="H572" i="1" s="1"/>
  <c r="M532" i="1" a="1"/>
  <c r="M532" i="1" s="1"/>
  <c r="R532" i="1" s="1" a="1"/>
  <c r="R532" i="1" s="1"/>
  <c r="H532" i="1" a="1"/>
  <c r="H532" i="1" s="1"/>
  <c r="M492" i="1" a="1"/>
  <c r="M492" i="1" s="1"/>
  <c r="R492" i="1" s="1" a="1"/>
  <c r="R492" i="1" s="1"/>
  <c r="H492" i="1" a="1"/>
  <c r="H492" i="1" s="1"/>
  <c r="M987" i="1" a="1"/>
  <c r="M987" i="1" s="1"/>
  <c r="R987" i="1" s="1" a="1"/>
  <c r="R987" i="1" s="1"/>
  <c r="H987" i="1" a="1"/>
  <c r="H987" i="1" s="1"/>
  <c r="M963" i="1" a="1"/>
  <c r="M963" i="1" s="1"/>
  <c r="R963" i="1" s="1" a="1"/>
  <c r="R963" i="1" s="1"/>
  <c r="H963" i="1" a="1"/>
  <c r="H963" i="1" s="1"/>
  <c r="M931" i="1" a="1"/>
  <c r="M931" i="1" s="1"/>
  <c r="R931" i="1" s="1" a="1"/>
  <c r="R931" i="1" s="1"/>
  <c r="H931" i="1" a="1"/>
  <c r="H931" i="1" s="1"/>
  <c r="M923" i="1" a="1"/>
  <c r="M923" i="1" s="1"/>
  <c r="R923" i="1" s="1" a="1"/>
  <c r="R923" i="1" s="1"/>
  <c r="H923" i="1" a="1"/>
  <c r="H923" i="1" s="1"/>
  <c r="M899" i="1" a="1"/>
  <c r="M899" i="1" s="1"/>
  <c r="R899" i="1" s="1" a="1"/>
  <c r="R899" i="1" s="1"/>
  <c r="H899" i="1" a="1"/>
  <c r="H899" i="1" s="1"/>
  <c r="M851" i="1" a="1"/>
  <c r="M851" i="1" s="1"/>
  <c r="R851" i="1" s="1" a="1"/>
  <c r="R851" i="1" s="1"/>
  <c r="H851" i="1" a="1"/>
  <c r="H851" i="1" s="1"/>
  <c r="M827" i="1" a="1"/>
  <c r="M827" i="1" s="1"/>
  <c r="R827" i="1" s="1" a="1"/>
  <c r="R827" i="1" s="1"/>
  <c r="H827" i="1" a="1"/>
  <c r="H827" i="1" s="1"/>
  <c r="M795" i="1" a="1"/>
  <c r="M795" i="1" s="1"/>
  <c r="R795" i="1" s="1" a="1"/>
  <c r="R795" i="1" s="1"/>
  <c r="H795" i="1" a="1"/>
  <c r="H795" i="1" s="1"/>
  <c r="M763" i="1" a="1"/>
  <c r="M763" i="1" s="1"/>
  <c r="R763" i="1" s="1" a="1"/>
  <c r="R763" i="1" s="1"/>
  <c r="H763" i="1" a="1"/>
  <c r="H763" i="1" s="1"/>
  <c r="M747" i="1" a="1"/>
  <c r="M747" i="1" s="1"/>
  <c r="R747" i="1" s="1" a="1"/>
  <c r="R747" i="1" s="1"/>
  <c r="H747" i="1" a="1"/>
  <c r="H747" i="1" s="1"/>
  <c r="M691" i="1" a="1"/>
  <c r="M691" i="1" s="1"/>
  <c r="R691" i="1" s="1" a="1"/>
  <c r="R691" i="1" s="1"/>
  <c r="H691" i="1" a="1"/>
  <c r="H691" i="1" s="1"/>
  <c r="M659" i="1" a="1"/>
  <c r="M659" i="1" s="1"/>
  <c r="R659" i="1" s="1" a="1"/>
  <c r="R659" i="1" s="1"/>
  <c r="H659" i="1" a="1"/>
  <c r="H659" i="1" s="1"/>
  <c r="M595" i="1" a="1"/>
  <c r="M595" i="1" s="1"/>
  <c r="R595" i="1" s="1" a="1"/>
  <c r="R595" i="1" s="1"/>
  <c r="H595" i="1" a="1"/>
  <c r="H595" i="1" s="1"/>
  <c r="M571" i="1" a="1"/>
  <c r="M571" i="1" s="1"/>
  <c r="R571" i="1" s="1" a="1"/>
  <c r="R571" i="1" s="1"/>
  <c r="H571" i="1" a="1"/>
  <c r="H571" i="1" s="1"/>
  <c r="M985" i="1" a="1"/>
  <c r="M985" i="1" s="1"/>
  <c r="R985" i="1" s="1" a="1"/>
  <c r="R985" i="1" s="1"/>
  <c r="H985" i="1" a="1"/>
  <c r="H985" i="1" s="1"/>
  <c r="M977" i="1" a="1"/>
  <c r="M977" i="1" s="1"/>
  <c r="R977" i="1" s="1" a="1"/>
  <c r="R977" i="1" s="1"/>
  <c r="H977" i="1" a="1"/>
  <c r="H977" i="1" s="1"/>
  <c r="M969" i="1" a="1"/>
  <c r="M969" i="1" s="1"/>
  <c r="R969" i="1" s="1" a="1"/>
  <c r="R969" i="1" s="1"/>
  <c r="H969" i="1" a="1"/>
  <c r="H969" i="1" s="1"/>
  <c r="M961" i="1" a="1"/>
  <c r="M961" i="1" s="1"/>
  <c r="R961" i="1" s="1" a="1"/>
  <c r="R961" i="1" s="1"/>
  <c r="H961" i="1" a="1"/>
  <c r="H961" i="1" s="1"/>
  <c r="M953" i="1" a="1"/>
  <c r="M953" i="1" s="1"/>
  <c r="R953" i="1" s="1" a="1"/>
  <c r="R953" i="1" s="1"/>
  <c r="H953" i="1" a="1"/>
  <c r="H953" i="1" s="1"/>
  <c r="M945" i="1" a="1"/>
  <c r="M945" i="1" s="1"/>
  <c r="R945" i="1" s="1" a="1"/>
  <c r="R945" i="1" s="1"/>
  <c r="H945" i="1" a="1"/>
  <c r="H945" i="1" s="1"/>
  <c r="M921" i="1" a="1"/>
  <c r="M921" i="1" s="1"/>
  <c r="R921" i="1" s="1" a="1"/>
  <c r="R921" i="1" s="1"/>
  <c r="H921" i="1" a="1"/>
  <c r="H921" i="1" s="1"/>
  <c r="M913" i="1" a="1"/>
  <c r="M913" i="1" s="1"/>
  <c r="R913" i="1" s="1" a="1"/>
  <c r="R913" i="1" s="1"/>
  <c r="H913" i="1" a="1"/>
  <c r="H913" i="1" s="1"/>
  <c r="M905" i="1" a="1"/>
  <c r="M905" i="1" s="1"/>
  <c r="R905" i="1" s="1" a="1"/>
  <c r="R905" i="1" s="1"/>
  <c r="H905" i="1" a="1"/>
  <c r="H905" i="1" s="1"/>
  <c r="M897" i="1" a="1"/>
  <c r="M897" i="1" s="1"/>
  <c r="R897" i="1" s="1" a="1"/>
  <c r="R897" i="1" s="1"/>
  <c r="H897" i="1" a="1"/>
  <c r="H897" i="1" s="1"/>
  <c r="M889" i="1" a="1"/>
  <c r="M889" i="1" s="1"/>
  <c r="R889" i="1" s="1" a="1"/>
  <c r="R889" i="1" s="1"/>
  <c r="H889" i="1" a="1"/>
  <c r="H889" i="1" s="1"/>
  <c r="M881" i="1" a="1"/>
  <c r="M881" i="1" s="1"/>
  <c r="R881" i="1" s="1" a="1"/>
  <c r="R881" i="1" s="1"/>
  <c r="H881" i="1" a="1"/>
  <c r="H881" i="1" s="1"/>
  <c r="M857" i="1" a="1"/>
  <c r="M857" i="1" s="1"/>
  <c r="R857" i="1" s="1" a="1"/>
  <c r="R857" i="1" s="1"/>
  <c r="H857" i="1" a="1"/>
  <c r="H857" i="1" s="1"/>
  <c r="M849" i="1" a="1"/>
  <c r="M849" i="1" s="1"/>
  <c r="R849" i="1" s="1" a="1"/>
  <c r="R849" i="1" s="1"/>
  <c r="H849" i="1" a="1"/>
  <c r="H849" i="1" s="1"/>
  <c r="M841" i="1" a="1"/>
  <c r="M841" i="1" s="1"/>
  <c r="R841" i="1" s="1" a="1"/>
  <c r="R841" i="1" s="1"/>
  <c r="H841" i="1" a="1"/>
  <c r="H841" i="1" s="1"/>
  <c r="M833" i="1" a="1"/>
  <c r="M833" i="1" s="1"/>
  <c r="R833" i="1" s="1" a="1"/>
  <c r="R833" i="1" s="1"/>
  <c r="H833" i="1" a="1"/>
  <c r="H833" i="1" s="1"/>
  <c r="M825" i="1" a="1"/>
  <c r="M825" i="1" s="1"/>
  <c r="R825" i="1" s="1" a="1"/>
  <c r="R825" i="1" s="1"/>
  <c r="H825" i="1" a="1"/>
  <c r="H825" i="1" s="1"/>
  <c r="M817" i="1" a="1"/>
  <c r="M817" i="1" s="1"/>
  <c r="R817" i="1" s="1" a="1"/>
  <c r="R817" i="1" s="1"/>
  <c r="H817" i="1" a="1"/>
  <c r="H817" i="1" s="1"/>
  <c r="M809" i="1" a="1"/>
  <c r="M809" i="1" s="1"/>
  <c r="R809" i="1" s="1" a="1"/>
  <c r="R809" i="1" s="1"/>
  <c r="H809" i="1" a="1"/>
  <c r="H809" i="1" s="1"/>
  <c r="M801" i="1" a="1"/>
  <c r="M801" i="1" s="1"/>
  <c r="R801" i="1" s="1" a="1"/>
  <c r="R801" i="1" s="1"/>
  <c r="H801" i="1" a="1"/>
  <c r="H801" i="1" s="1"/>
  <c r="M745" i="1" a="1"/>
  <c r="M745" i="1" s="1"/>
  <c r="R745" i="1" s="1" a="1"/>
  <c r="R745" i="1" s="1"/>
  <c r="H745" i="1" a="1"/>
  <c r="H745" i="1" s="1"/>
  <c r="M729" i="1" a="1"/>
  <c r="M729" i="1" s="1"/>
  <c r="R729" i="1" s="1" a="1"/>
  <c r="R729" i="1" s="1"/>
  <c r="H729" i="1" a="1"/>
  <c r="H729" i="1" s="1"/>
  <c r="M721" i="1" a="1"/>
  <c r="M721" i="1" s="1"/>
  <c r="R721" i="1" s="1" a="1"/>
  <c r="R721" i="1" s="1"/>
  <c r="H721" i="1" a="1"/>
  <c r="H721" i="1" s="1"/>
  <c r="M713" i="1" a="1"/>
  <c r="M713" i="1" s="1"/>
  <c r="R713" i="1" s="1" a="1"/>
  <c r="R713" i="1" s="1"/>
  <c r="H713" i="1" a="1"/>
  <c r="H713" i="1" s="1"/>
  <c r="M705" i="1" a="1"/>
  <c r="M705" i="1" s="1"/>
  <c r="R705" i="1" s="1" a="1"/>
  <c r="R705" i="1" s="1"/>
  <c r="H705" i="1" a="1"/>
  <c r="H705" i="1" s="1"/>
  <c r="M697" i="1" a="1"/>
  <c r="M697" i="1" s="1"/>
  <c r="R697" i="1" s="1" a="1"/>
  <c r="R697" i="1" s="1"/>
  <c r="H697" i="1" a="1"/>
  <c r="H697" i="1" s="1"/>
  <c r="M689" i="1" a="1"/>
  <c r="M689" i="1" s="1"/>
  <c r="R689" i="1" s="1" a="1"/>
  <c r="R689" i="1" s="1"/>
  <c r="H689" i="1" a="1"/>
  <c r="H689" i="1" s="1"/>
  <c r="M681" i="1" a="1"/>
  <c r="M681" i="1" s="1"/>
  <c r="R681" i="1" s="1" a="1"/>
  <c r="R681" i="1" s="1"/>
  <c r="H681" i="1" a="1"/>
  <c r="H681" i="1" s="1"/>
  <c r="M673" i="1" a="1"/>
  <c r="M673" i="1" s="1"/>
  <c r="R673" i="1" s="1" a="1"/>
  <c r="R673" i="1" s="1"/>
  <c r="H673" i="1" a="1"/>
  <c r="H673" i="1" s="1"/>
  <c r="M665" i="1" a="1"/>
  <c r="M665" i="1" s="1"/>
  <c r="R665" i="1" s="1" a="1"/>
  <c r="R665" i="1" s="1"/>
  <c r="H665" i="1" a="1"/>
  <c r="H665" i="1" s="1"/>
  <c r="M649" i="1" a="1"/>
  <c r="M649" i="1" s="1"/>
  <c r="R649" i="1" s="1" a="1"/>
  <c r="R649" i="1" s="1"/>
  <c r="H649" i="1" a="1"/>
  <c r="H649" i="1" s="1"/>
  <c r="M625" i="1" a="1"/>
  <c r="M625" i="1" s="1"/>
  <c r="R625" i="1" s="1" a="1"/>
  <c r="R625" i="1" s="1"/>
  <c r="H625" i="1" a="1"/>
  <c r="H625" i="1" s="1"/>
  <c r="M593" i="1" a="1"/>
  <c r="M593" i="1" s="1"/>
  <c r="R593" i="1" s="1" a="1"/>
  <c r="R593" i="1" s="1"/>
  <c r="H593" i="1" a="1"/>
  <c r="H593" i="1" s="1"/>
  <c r="M585" i="1" a="1"/>
  <c r="M585" i="1" s="1"/>
  <c r="R585" i="1" s="1" a="1"/>
  <c r="R585" i="1" s="1"/>
  <c r="H585" i="1" a="1"/>
  <c r="H585" i="1" s="1"/>
  <c r="M561" i="1" a="1"/>
  <c r="M561" i="1" s="1"/>
  <c r="R561" i="1" s="1" a="1"/>
  <c r="R561" i="1" s="1"/>
  <c r="H561" i="1" a="1"/>
  <c r="H561" i="1" s="1"/>
  <c r="M545" i="1" a="1"/>
  <c r="M545" i="1" s="1"/>
  <c r="R545" i="1" s="1" a="1"/>
  <c r="R545" i="1" s="1"/>
  <c r="H545" i="1" a="1"/>
  <c r="H545" i="1" s="1"/>
  <c r="M537" i="1" a="1"/>
  <c r="M537" i="1" s="1"/>
  <c r="R537" i="1" s="1" a="1"/>
  <c r="R537" i="1" s="1"/>
  <c r="H537" i="1" a="1"/>
  <c r="H537" i="1" s="1"/>
  <c r="M337" i="1" a="1"/>
  <c r="M337" i="1" s="1"/>
  <c r="R337" i="1" s="1" a="1"/>
  <c r="R337" i="1" s="1"/>
  <c r="H337" i="1" a="1"/>
  <c r="H337" i="1" s="1"/>
  <c r="M329" i="1" a="1"/>
  <c r="M329" i="1" s="1"/>
  <c r="R329" i="1" s="1" a="1"/>
  <c r="R329" i="1" s="1"/>
  <c r="H329" i="1" a="1"/>
  <c r="H329" i="1" s="1"/>
  <c r="M321" i="1" a="1"/>
  <c r="M321" i="1" s="1"/>
  <c r="R321" i="1" s="1" a="1"/>
  <c r="R321" i="1" s="1"/>
  <c r="H321" i="1" a="1"/>
  <c r="H321" i="1" s="1"/>
  <c r="M313" i="1" a="1"/>
  <c r="M313" i="1" s="1"/>
  <c r="R313" i="1" s="1" a="1"/>
  <c r="R313" i="1" s="1"/>
  <c r="H313" i="1" a="1"/>
  <c r="H313" i="1" s="1"/>
  <c r="M281" i="1" a="1"/>
  <c r="M281" i="1" s="1"/>
  <c r="R281" i="1" s="1" a="1"/>
  <c r="R281" i="1" s="1"/>
  <c r="H281" i="1" a="1"/>
  <c r="H281" i="1" s="1"/>
  <c r="M265" i="1" a="1"/>
  <c r="M265" i="1" s="1"/>
  <c r="R265" i="1" s="1" a="1"/>
  <c r="R265" i="1" s="1"/>
  <c r="H265" i="1" a="1"/>
  <c r="H265" i="1" s="1"/>
  <c r="M241" i="1" a="1"/>
  <c r="M241" i="1" s="1"/>
  <c r="R241" i="1" s="1" a="1"/>
  <c r="R241" i="1" s="1"/>
  <c r="H241" i="1" a="1"/>
  <c r="H241" i="1" s="1"/>
  <c r="M233" i="1" a="1"/>
  <c r="M233" i="1" s="1"/>
  <c r="R233" i="1" s="1" a="1"/>
  <c r="R233" i="1" s="1"/>
  <c r="H233" i="1" a="1"/>
  <c r="H233" i="1" s="1"/>
  <c r="M185" i="1" a="1"/>
  <c r="M185" i="1" s="1"/>
  <c r="R185" i="1" s="1" a="1"/>
  <c r="R185" i="1" s="1"/>
  <c r="H185" i="1" a="1"/>
  <c r="H185" i="1" s="1"/>
  <c r="M177" i="1" a="1"/>
  <c r="M177" i="1" s="1"/>
  <c r="R177" i="1" s="1" a="1"/>
  <c r="R177" i="1" s="1"/>
  <c r="H177" i="1" a="1"/>
  <c r="H177" i="1" s="1"/>
  <c r="M153" i="1" a="1"/>
  <c r="M153" i="1" s="1"/>
  <c r="R153" i="1" s="1" a="1"/>
  <c r="R153" i="1" s="1"/>
  <c r="H153" i="1" a="1"/>
  <c r="H153" i="1" s="1"/>
  <c r="M137" i="1" a="1"/>
  <c r="M137" i="1" s="1"/>
  <c r="R137" i="1" s="1" a="1"/>
  <c r="R137" i="1" s="1"/>
  <c r="H137" i="1" a="1"/>
  <c r="H137" i="1" s="1"/>
  <c r="M89" i="1" a="1"/>
  <c r="M89" i="1" s="1"/>
  <c r="R89" i="1" s="1" a="1"/>
  <c r="R89" i="1" s="1"/>
  <c r="H89" i="1" a="1"/>
  <c r="H89" i="1" s="1"/>
  <c r="M73" i="1" a="1"/>
  <c r="M73" i="1" s="1"/>
  <c r="R73" i="1" s="1" a="1"/>
  <c r="R73" i="1" s="1"/>
  <c r="H73" i="1" a="1"/>
  <c r="H73" i="1" s="1"/>
  <c r="M57" i="1" a="1"/>
  <c r="M57" i="1" s="1"/>
  <c r="R57" i="1" s="1" a="1"/>
  <c r="R57" i="1" s="1"/>
  <c r="H57" i="1" a="1"/>
  <c r="H57" i="1" s="1"/>
  <c r="M49" i="1" a="1"/>
  <c r="M49" i="1" s="1"/>
  <c r="R49" i="1" s="1" a="1"/>
  <c r="R49" i="1" s="1"/>
  <c r="H49" i="1" a="1"/>
  <c r="H49" i="1" s="1"/>
  <c r="M33" i="1" a="1"/>
  <c r="M33" i="1" s="1"/>
  <c r="R33" i="1" s="1" a="1"/>
  <c r="R33" i="1" s="1"/>
  <c r="H33" i="1" a="1"/>
  <c r="H33" i="1" s="1"/>
  <c r="M25" i="1" a="1"/>
  <c r="M25" i="1" s="1"/>
  <c r="R25" i="1" s="1" a="1"/>
  <c r="R25" i="1" s="1"/>
  <c r="H25" i="1" a="1"/>
  <c r="H25" i="1" s="1"/>
  <c r="M17" i="1" a="1"/>
  <c r="M17" i="1" s="1"/>
  <c r="R17" i="1" s="1" a="1"/>
  <c r="R17" i="1" s="1"/>
  <c r="H17" i="1" a="1"/>
  <c r="H17" i="1" s="1"/>
  <c r="M9" i="1" a="1"/>
  <c r="M9" i="1" s="1"/>
  <c r="R9" i="1" s="1" a="1"/>
  <c r="R9" i="1" s="1"/>
  <c r="H9" i="1" a="1"/>
  <c r="H9" i="1" s="1"/>
  <c r="M940" i="1" a="1"/>
  <c r="M940" i="1" s="1"/>
  <c r="R940" i="1" s="1" a="1"/>
  <c r="R940" i="1" s="1"/>
  <c r="H940" i="1" a="1"/>
  <c r="H940" i="1" s="1"/>
  <c r="M876" i="1" a="1"/>
  <c r="M876" i="1" s="1"/>
  <c r="R876" i="1" s="1" a="1"/>
  <c r="R876" i="1" s="1"/>
  <c r="H876" i="1" a="1"/>
  <c r="H876" i="1" s="1"/>
  <c r="M812" i="1" a="1"/>
  <c r="M812" i="1" s="1"/>
  <c r="R812" i="1" s="1" a="1"/>
  <c r="R812" i="1" s="1"/>
  <c r="H812" i="1" a="1"/>
  <c r="H812" i="1" s="1"/>
  <c r="M756" i="1" a="1"/>
  <c r="M756" i="1" s="1"/>
  <c r="R756" i="1" s="1" a="1"/>
  <c r="R756" i="1" s="1"/>
  <c r="H756" i="1" a="1"/>
  <c r="H756" i="1" s="1"/>
  <c r="M548" i="1" a="1"/>
  <c r="M548" i="1" s="1"/>
  <c r="R548" i="1" s="1" a="1"/>
  <c r="R548" i="1" s="1"/>
  <c r="H548" i="1" a="1"/>
  <c r="H548" i="1" s="1"/>
  <c r="M508" i="1" a="1"/>
  <c r="M508" i="1" s="1"/>
  <c r="R508" i="1" s="1" a="1"/>
  <c r="R508" i="1" s="1"/>
  <c r="H508" i="1" a="1"/>
  <c r="H508" i="1" s="1"/>
  <c r="M452" i="1" a="1"/>
  <c r="M452" i="1" s="1"/>
  <c r="R452" i="1" s="1" a="1"/>
  <c r="R452" i="1" s="1"/>
  <c r="H452" i="1" a="1"/>
  <c r="H452" i="1" s="1"/>
  <c r="M979" i="1" a="1"/>
  <c r="M979" i="1" s="1"/>
  <c r="R979" i="1" s="1" a="1"/>
  <c r="R979" i="1" s="1"/>
  <c r="H979" i="1" a="1"/>
  <c r="H979" i="1" s="1"/>
  <c r="M915" i="1" a="1"/>
  <c r="M915" i="1" s="1"/>
  <c r="R915" i="1" s="1" a="1"/>
  <c r="R915" i="1" s="1"/>
  <c r="H915" i="1" a="1"/>
  <c r="H915" i="1" s="1"/>
  <c r="M875" i="1" a="1"/>
  <c r="M875" i="1" s="1"/>
  <c r="R875" i="1" s="1" a="1"/>
  <c r="R875" i="1" s="1"/>
  <c r="H875" i="1" a="1"/>
  <c r="H875" i="1" s="1"/>
  <c r="M843" i="1" a="1"/>
  <c r="M843" i="1" s="1"/>
  <c r="R843" i="1" s="1" a="1"/>
  <c r="R843" i="1" s="1"/>
  <c r="H843" i="1" a="1"/>
  <c r="H843" i="1" s="1"/>
  <c r="M819" i="1" a="1"/>
  <c r="M819" i="1" s="1"/>
  <c r="R819" i="1" s="1" a="1"/>
  <c r="R819" i="1" s="1"/>
  <c r="H819" i="1" a="1"/>
  <c r="H819" i="1" s="1"/>
  <c r="M1000" i="1" a="1"/>
  <c r="M1000" i="1" s="1"/>
  <c r="R1000" i="1" s="1" a="1"/>
  <c r="R1000" i="1" s="1"/>
  <c r="H1000" i="1" a="1"/>
  <c r="H1000" i="1" s="1"/>
  <c r="M976" i="1" a="1"/>
  <c r="M976" i="1" s="1"/>
  <c r="R976" i="1" s="1" a="1"/>
  <c r="R976" i="1" s="1"/>
  <c r="H976" i="1" a="1"/>
  <c r="H976" i="1" s="1"/>
  <c r="H968" i="1" a="1"/>
  <c r="H968" i="1" s="1"/>
  <c r="M968" i="1" a="1"/>
  <c r="M968" i="1" s="1"/>
  <c r="R968" i="1" s="1" a="1"/>
  <c r="R968" i="1" s="1"/>
  <c r="M960" i="1" a="1"/>
  <c r="M960" i="1" s="1"/>
  <c r="R960" i="1" s="1" a="1"/>
  <c r="R960" i="1" s="1"/>
  <c r="H960" i="1" a="1"/>
  <c r="H960" i="1" s="1"/>
  <c r="M952" i="1" a="1"/>
  <c r="M952" i="1" s="1"/>
  <c r="R952" i="1" s="1" a="1"/>
  <c r="R952" i="1" s="1"/>
  <c r="H952" i="1" a="1"/>
  <c r="H952" i="1" s="1"/>
  <c r="M944" i="1" a="1"/>
  <c r="M944" i="1" s="1"/>
  <c r="R944" i="1" s="1" a="1"/>
  <c r="R944" i="1" s="1"/>
  <c r="H944" i="1" a="1"/>
  <c r="H944" i="1" s="1"/>
  <c r="H936" i="1" a="1"/>
  <c r="H936" i="1" s="1"/>
  <c r="M936" i="1" a="1"/>
  <c r="M936" i="1" s="1"/>
  <c r="R936" i="1" s="1" a="1"/>
  <c r="R936" i="1" s="1"/>
  <c r="M912" i="1" a="1"/>
  <c r="M912" i="1" s="1"/>
  <c r="R912" i="1" s="1" a="1"/>
  <c r="R912" i="1" s="1"/>
  <c r="H912" i="1" a="1"/>
  <c r="H912" i="1" s="1"/>
  <c r="M904" i="1" a="1"/>
  <c r="M904" i="1" s="1"/>
  <c r="R904" i="1" s="1" a="1"/>
  <c r="R904" i="1" s="1"/>
  <c r="H904" i="1" a="1"/>
  <c r="H904" i="1" s="1"/>
  <c r="M896" i="1" a="1"/>
  <c r="M896" i="1" s="1"/>
  <c r="R896" i="1" s="1" a="1"/>
  <c r="R896" i="1" s="1"/>
  <c r="H896" i="1" a="1"/>
  <c r="H896" i="1" s="1"/>
  <c r="M888" i="1" a="1"/>
  <c r="M888" i="1" s="1"/>
  <c r="R888" i="1" s="1" a="1"/>
  <c r="R888" i="1" s="1"/>
  <c r="H888" i="1" a="1"/>
  <c r="H888" i="1" s="1"/>
  <c r="M880" i="1" a="1"/>
  <c r="M880" i="1" s="1"/>
  <c r="R880" i="1" s="1" a="1"/>
  <c r="R880" i="1" s="1"/>
  <c r="H880" i="1" a="1"/>
  <c r="H880" i="1" s="1"/>
  <c r="M872" i="1" a="1"/>
  <c r="M872" i="1" s="1"/>
  <c r="R872" i="1" s="1" a="1"/>
  <c r="R872" i="1" s="1"/>
  <c r="H872" i="1" a="1"/>
  <c r="H872" i="1" s="1"/>
  <c r="M848" i="1" a="1"/>
  <c r="M848" i="1" s="1"/>
  <c r="R848" i="1" s="1" a="1"/>
  <c r="R848" i="1" s="1"/>
  <c r="H848" i="1" a="1"/>
  <c r="H848" i="1" s="1"/>
  <c r="M840" i="1" a="1"/>
  <c r="M840" i="1" s="1"/>
  <c r="R840" i="1" s="1" a="1"/>
  <c r="R840" i="1" s="1"/>
  <c r="H840" i="1" a="1"/>
  <c r="H840" i="1" s="1"/>
  <c r="M832" i="1" a="1"/>
  <c r="M832" i="1" s="1"/>
  <c r="R832" i="1" s="1" a="1"/>
  <c r="R832" i="1" s="1"/>
  <c r="H832" i="1" a="1"/>
  <c r="H832" i="1" s="1"/>
  <c r="M824" i="1" a="1"/>
  <c r="M824" i="1" s="1"/>
  <c r="R824" i="1" s="1" a="1"/>
  <c r="R824" i="1" s="1"/>
  <c r="H824" i="1" a="1"/>
  <c r="H824" i="1" s="1"/>
  <c r="M768" i="1" a="1"/>
  <c r="M768" i="1" s="1"/>
  <c r="R768" i="1" s="1" a="1"/>
  <c r="R768" i="1" s="1"/>
  <c r="H768" i="1" a="1"/>
  <c r="H768" i="1" s="1"/>
  <c r="M760" i="1" a="1"/>
  <c r="M760" i="1" s="1"/>
  <c r="R760" i="1" s="1" a="1"/>
  <c r="R760" i="1" s="1"/>
  <c r="H760" i="1" a="1"/>
  <c r="H760" i="1" s="1"/>
  <c r="M752" i="1" a="1"/>
  <c r="M752" i="1" s="1"/>
  <c r="R752" i="1" s="1" a="1"/>
  <c r="R752" i="1" s="1"/>
  <c r="H752" i="1" a="1"/>
  <c r="H752" i="1" s="1"/>
  <c r="M736" i="1" a="1"/>
  <c r="M736" i="1" s="1"/>
  <c r="R736" i="1" s="1" a="1"/>
  <c r="R736" i="1" s="1"/>
  <c r="H736" i="1" a="1"/>
  <c r="H736" i="1" s="1"/>
  <c r="M728" i="1" a="1"/>
  <c r="M728" i="1" s="1"/>
  <c r="R728" i="1" s="1" a="1"/>
  <c r="R728" i="1" s="1"/>
  <c r="H728" i="1" a="1"/>
  <c r="H728" i="1" s="1"/>
  <c r="M720" i="1" a="1"/>
  <c r="M720" i="1" s="1"/>
  <c r="R720" i="1" s="1" a="1"/>
  <c r="R720" i="1" s="1"/>
  <c r="H720" i="1" a="1"/>
  <c r="H720" i="1" s="1"/>
  <c r="M712" i="1" a="1"/>
  <c r="M712" i="1" s="1"/>
  <c r="R712" i="1" s="1" a="1"/>
  <c r="R712" i="1" s="1"/>
  <c r="H712" i="1" a="1"/>
  <c r="H712" i="1" s="1"/>
  <c r="M704" i="1" a="1"/>
  <c r="M704" i="1" s="1"/>
  <c r="R704" i="1" s="1" a="1"/>
  <c r="R704" i="1" s="1"/>
  <c r="H704" i="1" a="1"/>
  <c r="H704" i="1" s="1"/>
  <c r="M696" i="1" a="1"/>
  <c r="M696" i="1" s="1"/>
  <c r="R696" i="1" s="1" a="1"/>
  <c r="R696" i="1" s="1"/>
  <c r="H696" i="1" a="1"/>
  <c r="H696" i="1" s="1"/>
  <c r="M688" i="1" a="1"/>
  <c r="M688" i="1" s="1"/>
  <c r="R688" i="1" s="1" a="1"/>
  <c r="R688" i="1" s="1"/>
  <c r="H688" i="1" a="1"/>
  <c r="H688" i="1" s="1"/>
  <c r="M680" i="1" a="1"/>
  <c r="M680" i="1" s="1"/>
  <c r="R680" i="1" s="1" a="1"/>
  <c r="R680" i="1" s="1"/>
  <c r="H680" i="1" a="1"/>
  <c r="H680" i="1" s="1"/>
  <c r="M672" i="1" a="1"/>
  <c r="M672" i="1" s="1"/>
  <c r="R672" i="1" s="1" a="1"/>
  <c r="R672" i="1" s="1"/>
  <c r="H672" i="1" a="1"/>
  <c r="H672" i="1" s="1"/>
  <c r="M656" i="1" a="1"/>
  <c r="M656" i="1" s="1"/>
  <c r="R656" i="1" s="1" a="1"/>
  <c r="R656" i="1" s="1"/>
  <c r="H656" i="1" a="1"/>
  <c r="H656" i="1" s="1"/>
  <c r="M648" i="1" a="1"/>
  <c r="M648" i="1" s="1"/>
  <c r="R648" i="1" s="1" a="1"/>
  <c r="R648" i="1" s="1"/>
  <c r="H648" i="1" a="1"/>
  <c r="H648" i="1" s="1"/>
  <c r="M640" i="1" a="1"/>
  <c r="M640" i="1" s="1"/>
  <c r="R640" i="1" s="1" a="1"/>
  <c r="R640" i="1" s="1"/>
  <c r="H640" i="1" a="1"/>
  <c r="H640" i="1" s="1"/>
  <c r="M608" i="1" a="1"/>
  <c r="M608" i="1" s="1"/>
  <c r="R608" i="1" s="1" a="1"/>
  <c r="R608" i="1" s="1"/>
  <c r="H608" i="1" a="1"/>
  <c r="H608" i="1" s="1"/>
  <c r="M584" i="1" a="1"/>
  <c r="M584" i="1" s="1"/>
  <c r="R584" i="1" s="1" a="1"/>
  <c r="R584" i="1" s="1"/>
  <c r="H584" i="1" a="1"/>
  <c r="H584" i="1" s="1"/>
  <c r="M560" i="1" a="1"/>
  <c r="M560" i="1" s="1"/>
  <c r="R560" i="1" s="1" a="1"/>
  <c r="R560" i="1" s="1"/>
  <c r="H560" i="1" a="1"/>
  <c r="H560" i="1" s="1"/>
  <c r="M552" i="1" a="1"/>
  <c r="M552" i="1" s="1"/>
  <c r="R552" i="1" s="1" a="1"/>
  <c r="R552" i="1" s="1"/>
  <c r="H552" i="1" a="1"/>
  <c r="H552" i="1" s="1"/>
  <c r="M512" i="1" a="1"/>
  <c r="M512" i="1" s="1"/>
  <c r="R512" i="1" s="1" a="1"/>
  <c r="R512" i="1" s="1"/>
  <c r="H512" i="1" a="1"/>
  <c r="H512" i="1" s="1"/>
  <c r="M504" i="1" a="1"/>
  <c r="M504" i="1" s="1"/>
  <c r="R504" i="1" s="1" a="1"/>
  <c r="R504" i="1" s="1"/>
  <c r="H504" i="1" a="1"/>
  <c r="H504" i="1" s="1"/>
  <c r="M496" i="1" a="1"/>
  <c r="M496" i="1" s="1"/>
  <c r="R496" i="1" s="1" a="1"/>
  <c r="R496" i="1" s="1"/>
  <c r="H496" i="1" a="1"/>
  <c r="H496" i="1" s="1"/>
  <c r="M480" i="1" a="1"/>
  <c r="M480" i="1" s="1"/>
  <c r="R480" i="1" s="1" a="1"/>
  <c r="R480" i="1" s="1"/>
  <c r="H480" i="1" a="1"/>
  <c r="H480" i="1" s="1"/>
  <c r="M464" i="1" a="1"/>
  <c r="M464" i="1" s="1"/>
  <c r="R464" i="1" s="1" a="1"/>
  <c r="R464" i="1" s="1"/>
  <c r="H464" i="1" a="1"/>
  <c r="H464" i="1" s="1"/>
  <c r="M448" i="1" a="1"/>
  <c r="M448" i="1" s="1"/>
  <c r="R448" i="1" s="1" a="1"/>
  <c r="R448" i="1" s="1"/>
  <c r="H448" i="1" a="1"/>
  <c r="H448" i="1" s="1"/>
  <c r="M440" i="1" a="1"/>
  <c r="M440" i="1" s="1"/>
  <c r="R440" i="1" s="1" a="1"/>
  <c r="R440" i="1" s="1"/>
  <c r="H440" i="1" a="1"/>
  <c r="H440" i="1" s="1"/>
  <c r="M432" i="1" a="1"/>
  <c r="M432" i="1" s="1"/>
  <c r="R432" i="1" s="1" a="1"/>
  <c r="R432" i="1" s="1"/>
  <c r="H432" i="1" a="1"/>
  <c r="H432" i="1" s="1"/>
  <c r="M424" i="1" a="1"/>
  <c r="M424" i="1" s="1"/>
  <c r="R424" i="1" s="1" a="1"/>
  <c r="R424" i="1" s="1"/>
  <c r="H424" i="1" a="1"/>
  <c r="H424" i="1" s="1"/>
  <c r="M416" i="1" a="1"/>
  <c r="M416" i="1" s="1"/>
  <c r="R416" i="1" s="1" a="1"/>
  <c r="R416" i="1" s="1"/>
  <c r="H416" i="1" a="1"/>
  <c r="H416" i="1" s="1"/>
  <c r="M392" i="1" a="1"/>
  <c r="M392" i="1" s="1"/>
  <c r="R392" i="1" s="1" a="1"/>
  <c r="R392" i="1" s="1"/>
  <c r="H392" i="1" a="1"/>
  <c r="H392" i="1" s="1"/>
  <c r="M376" i="1" a="1"/>
  <c r="M376" i="1" s="1"/>
  <c r="R376" i="1" s="1" a="1"/>
  <c r="R376" i="1" s="1"/>
  <c r="H376" i="1" a="1"/>
  <c r="H376" i="1" s="1"/>
  <c r="M368" i="1" a="1"/>
  <c r="M368" i="1" s="1"/>
  <c r="R368" i="1" s="1" a="1"/>
  <c r="R368" i="1" s="1"/>
  <c r="H368" i="1" a="1"/>
  <c r="H368" i="1" s="1"/>
  <c r="M360" i="1" a="1"/>
  <c r="M360" i="1" s="1"/>
  <c r="R360" i="1" s="1" a="1"/>
  <c r="R360" i="1" s="1"/>
  <c r="H360" i="1" a="1"/>
  <c r="H360" i="1" s="1"/>
  <c r="M352" i="1" a="1"/>
  <c r="M352" i="1" s="1"/>
  <c r="R352" i="1" s="1" a="1"/>
  <c r="R352" i="1" s="1"/>
  <c r="H352" i="1" a="1"/>
  <c r="H352" i="1" s="1"/>
  <c r="M336" i="1" a="1"/>
  <c r="M336" i="1" s="1"/>
  <c r="R336" i="1" s="1" a="1"/>
  <c r="R336" i="1" s="1"/>
  <c r="H336" i="1" a="1"/>
  <c r="H336" i="1" s="1"/>
  <c r="M328" i="1" a="1"/>
  <c r="M328" i="1" s="1"/>
  <c r="R328" i="1" s="1" a="1"/>
  <c r="R328" i="1" s="1"/>
  <c r="H328" i="1" a="1"/>
  <c r="H328" i="1" s="1"/>
  <c r="M320" i="1" a="1"/>
  <c r="M320" i="1" s="1"/>
  <c r="R320" i="1" s="1" a="1"/>
  <c r="R320" i="1" s="1"/>
  <c r="H320" i="1" a="1"/>
  <c r="H320" i="1" s="1"/>
  <c r="M280" i="1" a="1"/>
  <c r="M280" i="1" s="1"/>
  <c r="R280" i="1" s="1" a="1"/>
  <c r="R280" i="1" s="1"/>
  <c r="H280" i="1" a="1"/>
  <c r="H280" i="1" s="1"/>
  <c r="M272" i="1" a="1"/>
  <c r="M272" i="1" s="1"/>
  <c r="R272" i="1" s="1" a="1"/>
  <c r="R272" i="1" s="1"/>
  <c r="H272" i="1" a="1"/>
  <c r="H272" i="1" s="1"/>
  <c r="M264" i="1" a="1"/>
  <c r="M264" i="1" s="1"/>
  <c r="R264" i="1" s="1" a="1"/>
  <c r="R264" i="1" s="1"/>
  <c r="H264" i="1" a="1"/>
  <c r="H264" i="1" s="1"/>
  <c r="M240" i="1" a="1"/>
  <c r="M240" i="1" s="1"/>
  <c r="R240" i="1" s="1" a="1"/>
  <c r="R240" i="1" s="1"/>
  <c r="H240" i="1" a="1"/>
  <c r="H240" i="1" s="1"/>
  <c r="M232" i="1" a="1"/>
  <c r="M232" i="1" s="1"/>
  <c r="R232" i="1" s="1" a="1"/>
  <c r="R232" i="1" s="1"/>
  <c r="H232" i="1" a="1"/>
  <c r="H232" i="1" s="1"/>
  <c r="M224" i="1" a="1"/>
  <c r="M224" i="1" s="1"/>
  <c r="R224" i="1" s="1" a="1"/>
  <c r="R224" i="1" s="1"/>
  <c r="H224" i="1" a="1"/>
  <c r="H224" i="1" s="1"/>
  <c r="M184" i="1" a="1"/>
  <c r="M184" i="1" s="1"/>
  <c r="R184" i="1" s="1" a="1"/>
  <c r="R184" i="1" s="1"/>
  <c r="H184" i="1" a="1"/>
  <c r="H184" i="1" s="1"/>
  <c r="M152" i="1" a="1"/>
  <c r="M152" i="1" s="1"/>
  <c r="R152" i="1" s="1" a="1"/>
  <c r="R152" i="1" s="1"/>
  <c r="H152" i="1" a="1"/>
  <c r="H152" i="1" s="1"/>
  <c r="M136" i="1" a="1"/>
  <c r="M136" i="1" s="1"/>
  <c r="R136" i="1" s="1" a="1"/>
  <c r="R136" i="1" s="1"/>
  <c r="H136" i="1" a="1"/>
  <c r="H136" i="1" s="1"/>
  <c r="M88" i="1" a="1"/>
  <c r="M88" i="1" s="1"/>
  <c r="R88" i="1" s="1" a="1"/>
  <c r="R88" i="1" s="1"/>
  <c r="H88" i="1" a="1"/>
  <c r="H88" i="1" s="1"/>
  <c r="M72" i="1" a="1"/>
  <c r="M72" i="1" s="1"/>
  <c r="R72" i="1" s="1" a="1"/>
  <c r="R72" i="1" s="1"/>
  <c r="H72" i="1" a="1"/>
  <c r="H72" i="1" s="1"/>
  <c r="M56" i="1" a="1"/>
  <c r="M56" i="1" s="1"/>
  <c r="R56" i="1" s="1" a="1"/>
  <c r="R56" i="1" s="1"/>
  <c r="H56" i="1" a="1"/>
  <c r="H56" i="1" s="1"/>
  <c r="M24" i="1" a="1"/>
  <c r="M24" i="1" s="1"/>
  <c r="R24" i="1" s="1" a="1"/>
  <c r="R24" i="1" s="1"/>
  <c r="H24" i="1" a="1"/>
  <c r="H24" i="1" s="1"/>
  <c r="M8" i="1" a="1"/>
  <c r="M8" i="1" s="1"/>
  <c r="R8" i="1" s="1" a="1"/>
  <c r="R8" i="1" s="1"/>
  <c r="H8" i="1" a="1"/>
  <c r="H8" i="1" s="1"/>
  <c r="M793" i="1" a="1"/>
  <c r="M793" i="1" s="1"/>
  <c r="R793" i="1" s="1" a="1"/>
  <c r="R793" i="1" s="1"/>
  <c r="H793" i="1" a="1"/>
  <c r="H793" i="1" s="1"/>
  <c r="M613" i="1" a="1"/>
  <c r="M613" i="1" s="1"/>
  <c r="R613" i="1" s="1" a="1"/>
  <c r="R613" i="1" s="1"/>
  <c r="H613" i="1" a="1"/>
  <c r="H613" i="1" s="1"/>
  <c r="M972" i="1" a="1"/>
  <c r="M972" i="1" s="1"/>
  <c r="R972" i="1" s="1" a="1"/>
  <c r="R972" i="1" s="1"/>
  <c r="H972" i="1" a="1"/>
  <c r="H972" i="1" s="1"/>
  <c r="M916" i="1" a="1"/>
  <c r="M916" i="1" s="1"/>
  <c r="R916" i="1" s="1" a="1"/>
  <c r="R916" i="1" s="1"/>
  <c r="H916" i="1" a="1"/>
  <c r="H916" i="1" s="1"/>
  <c r="M836" i="1" a="1"/>
  <c r="M836" i="1" s="1"/>
  <c r="R836" i="1" s="1" a="1"/>
  <c r="R836" i="1" s="1"/>
  <c r="H836" i="1" a="1"/>
  <c r="H836" i="1" s="1"/>
  <c r="M772" i="1" a="1"/>
  <c r="M772" i="1" s="1"/>
  <c r="R772" i="1" s="1" a="1"/>
  <c r="R772" i="1" s="1"/>
  <c r="H772" i="1" a="1"/>
  <c r="H772" i="1" s="1"/>
  <c r="M628" i="1" a="1"/>
  <c r="M628" i="1" s="1"/>
  <c r="R628" i="1" s="1" a="1"/>
  <c r="R628" i="1" s="1"/>
  <c r="H628" i="1" a="1"/>
  <c r="H628" i="1" s="1"/>
  <c r="H991" i="1" a="1"/>
  <c r="H991" i="1" s="1"/>
  <c r="M991" i="1" a="1"/>
  <c r="M991" i="1" s="1"/>
  <c r="R991" i="1" s="1" a="1"/>
  <c r="R991" i="1" s="1"/>
  <c r="H951" i="1" a="1"/>
  <c r="H951" i="1" s="1"/>
  <c r="M951" i="1" a="1"/>
  <c r="M951" i="1" s="1"/>
  <c r="R951" i="1" s="1" a="1"/>
  <c r="R951" i="1" s="1"/>
  <c r="M935" i="1" a="1"/>
  <c r="M935" i="1" s="1"/>
  <c r="R935" i="1" s="1" a="1"/>
  <c r="R935" i="1" s="1"/>
  <c r="H935" i="1" a="1"/>
  <c r="H935" i="1" s="1"/>
  <c r="H911" i="1" a="1"/>
  <c r="H911" i="1" s="1"/>
  <c r="M911" i="1" a="1"/>
  <c r="M911" i="1" s="1"/>
  <c r="R911" i="1" s="1" a="1"/>
  <c r="R911" i="1" s="1"/>
  <c r="H887" i="1" a="1"/>
  <c r="H887" i="1" s="1"/>
  <c r="M887" i="1" a="1"/>
  <c r="M887" i="1" s="1"/>
  <c r="R887" i="1" s="1" a="1"/>
  <c r="R887" i="1" s="1"/>
  <c r="M863" i="1" a="1"/>
  <c r="M863" i="1" s="1"/>
  <c r="R863" i="1" s="1" a="1"/>
  <c r="R863" i="1" s="1"/>
  <c r="H863" i="1" a="1"/>
  <c r="H863" i="1" s="1"/>
  <c r="M823" i="1" a="1"/>
  <c r="M823" i="1" s="1"/>
  <c r="R823" i="1" s="1" a="1"/>
  <c r="R823" i="1" s="1"/>
  <c r="H823" i="1" a="1"/>
  <c r="H823" i="1" s="1"/>
  <c r="M791" i="1" a="1"/>
  <c r="M791" i="1" s="1"/>
  <c r="R791" i="1" s="1" a="1"/>
  <c r="R791" i="1" s="1"/>
  <c r="H791" i="1" a="1"/>
  <c r="H791" i="1" s="1"/>
  <c r="M759" i="1" a="1"/>
  <c r="M759" i="1" s="1"/>
  <c r="R759" i="1" s="1" a="1"/>
  <c r="R759" i="1" s="1"/>
  <c r="H759" i="1" a="1"/>
  <c r="H759" i="1" s="1"/>
  <c r="M727" i="1" a="1"/>
  <c r="M727" i="1" s="1"/>
  <c r="R727" i="1" s="1" a="1"/>
  <c r="R727" i="1" s="1"/>
  <c r="H727" i="1" a="1"/>
  <c r="H727" i="1" s="1"/>
  <c r="M695" i="1" a="1"/>
  <c r="M695" i="1" s="1"/>
  <c r="R695" i="1" s="1" a="1"/>
  <c r="R695" i="1" s="1"/>
  <c r="H695" i="1" a="1"/>
  <c r="H695" i="1" s="1"/>
  <c r="M679" i="1" a="1"/>
  <c r="M679" i="1" s="1"/>
  <c r="R679" i="1" s="1" a="1"/>
  <c r="R679" i="1" s="1"/>
  <c r="H679" i="1" a="1"/>
  <c r="H679" i="1" s="1"/>
  <c r="M671" i="1" a="1"/>
  <c r="M671" i="1" s="1"/>
  <c r="R671" i="1" s="1" a="1"/>
  <c r="R671" i="1" s="1"/>
  <c r="H671" i="1" a="1"/>
  <c r="H671" i="1" s="1"/>
  <c r="M663" i="1" a="1"/>
  <c r="M663" i="1" s="1"/>
  <c r="R663" i="1" s="1" a="1"/>
  <c r="R663" i="1" s="1"/>
  <c r="H663" i="1" a="1"/>
  <c r="H663" i="1" s="1"/>
  <c r="M655" i="1" a="1"/>
  <c r="M655" i="1" s="1"/>
  <c r="R655" i="1" s="1" a="1"/>
  <c r="R655" i="1" s="1"/>
  <c r="H655" i="1" a="1"/>
  <c r="H655" i="1" s="1"/>
  <c r="M647" i="1" a="1"/>
  <c r="M647" i="1" s="1"/>
  <c r="R647" i="1" s="1" a="1"/>
  <c r="R647" i="1" s="1"/>
  <c r="H647" i="1" a="1"/>
  <c r="H647" i="1" s="1"/>
  <c r="M639" i="1" a="1"/>
  <c r="M639" i="1" s="1"/>
  <c r="R639" i="1" s="1" a="1"/>
  <c r="R639" i="1" s="1"/>
  <c r="H639" i="1" a="1"/>
  <c r="H639" i="1" s="1"/>
  <c r="M631" i="1" a="1"/>
  <c r="M631" i="1" s="1"/>
  <c r="R631" i="1" s="1" a="1"/>
  <c r="R631" i="1" s="1"/>
  <c r="H631" i="1" a="1"/>
  <c r="H631" i="1" s="1"/>
  <c r="M615" i="1" a="1"/>
  <c r="M615" i="1" s="1"/>
  <c r="R615" i="1" s="1" a="1"/>
  <c r="R615" i="1" s="1"/>
  <c r="H615" i="1" a="1"/>
  <c r="H615" i="1" s="1"/>
  <c r="M607" i="1" a="1"/>
  <c r="M607" i="1" s="1"/>
  <c r="R607" i="1" s="1" a="1"/>
  <c r="R607" i="1" s="1"/>
  <c r="H607" i="1" a="1"/>
  <c r="H607" i="1" s="1"/>
  <c r="M599" i="1" a="1"/>
  <c r="M599" i="1" s="1"/>
  <c r="R599" i="1" s="1" a="1"/>
  <c r="R599" i="1" s="1"/>
  <c r="H599" i="1" a="1"/>
  <c r="H599" i="1" s="1"/>
  <c r="M559" i="1" a="1"/>
  <c r="M559" i="1" s="1"/>
  <c r="R559" i="1" s="1" a="1"/>
  <c r="R559" i="1" s="1"/>
  <c r="H559" i="1" a="1"/>
  <c r="H559" i="1" s="1"/>
  <c r="M551" i="1" a="1"/>
  <c r="M551" i="1" s="1"/>
  <c r="R551" i="1" s="1" a="1"/>
  <c r="R551" i="1" s="1"/>
  <c r="H551" i="1" a="1"/>
  <c r="H551" i="1" s="1"/>
  <c r="M527" i="1" a="1"/>
  <c r="M527" i="1" s="1"/>
  <c r="R527" i="1" s="1" a="1"/>
  <c r="R527" i="1" s="1"/>
  <c r="H527" i="1" a="1"/>
  <c r="H527" i="1" s="1"/>
  <c r="M519" i="1" a="1"/>
  <c r="M519" i="1" s="1"/>
  <c r="R519" i="1" s="1" a="1"/>
  <c r="R519" i="1" s="1"/>
  <c r="H519" i="1" a="1"/>
  <c r="H519" i="1" s="1"/>
  <c r="M503" i="1" a="1"/>
  <c r="M503" i="1" s="1"/>
  <c r="R503" i="1" s="1" a="1"/>
  <c r="R503" i="1" s="1"/>
  <c r="H503" i="1" a="1"/>
  <c r="H503" i="1" s="1"/>
  <c r="M495" i="1" a="1"/>
  <c r="M495" i="1" s="1"/>
  <c r="R495" i="1" s="1" a="1"/>
  <c r="R495" i="1" s="1"/>
  <c r="H495" i="1" a="1"/>
  <c r="H495" i="1" s="1"/>
  <c r="M487" i="1" a="1"/>
  <c r="M487" i="1" s="1"/>
  <c r="R487" i="1" s="1" a="1"/>
  <c r="R487" i="1" s="1"/>
  <c r="H487" i="1" a="1"/>
  <c r="H487" i="1" s="1"/>
  <c r="M479" i="1" a="1"/>
  <c r="M479" i="1" s="1"/>
  <c r="R479" i="1" s="1" a="1"/>
  <c r="R479" i="1" s="1"/>
  <c r="H479" i="1" a="1"/>
  <c r="H479" i="1" s="1"/>
  <c r="M471" i="1" a="1"/>
  <c r="M471" i="1" s="1"/>
  <c r="R471" i="1" s="1" a="1"/>
  <c r="R471" i="1" s="1"/>
  <c r="H471" i="1" a="1"/>
  <c r="H471" i="1" s="1"/>
  <c r="M463" i="1" a="1"/>
  <c r="M463" i="1" s="1"/>
  <c r="R463" i="1" s="1" a="1"/>
  <c r="R463" i="1" s="1"/>
  <c r="H463" i="1" a="1"/>
  <c r="H463" i="1" s="1"/>
  <c r="M455" i="1" a="1"/>
  <c r="M455" i="1" s="1"/>
  <c r="R455" i="1" s="1" a="1"/>
  <c r="R455" i="1" s="1"/>
  <c r="H455" i="1" a="1"/>
  <c r="H455" i="1" s="1"/>
  <c r="M439" i="1" a="1"/>
  <c r="M439" i="1" s="1"/>
  <c r="R439" i="1" s="1" a="1"/>
  <c r="R439" i="1" s="1"/>
  <c r="H439" i="1" a="1"/>
  <c r="H439" i="1" s="1"/>
  <c r="M431" i="1" a="1"/>
  <c r="M431" i="1" s="1"/>
  <c r="R431" i="1" s="1" a="1"/>
  <c r="R431" i="1" s="1"/>
  <c r="H431" i="1" a="1"/>
  <c r="H431" i="1" s="1"/>
  <c r="M423" i="1" a="1"/>
  <c r="M423" i="1" s="1"/>
  <c r="R423" i="1" s="1" a="1"/>
  <c r="R423" i="1" s="1"/>
  <c r="H423" i="1" a="1"/>
  <c r="H423" i="1" s="1"/>
  <c r="M415" i="1" a="1"/>
  <c r="M415" i="1" s="1"/>
  <c r="R415" i="1" s="1" a="1"/>
  <c r="R415" i="1" s="1"/>
  <c r="H415" i="1" a="1"/>
  <c r="H415" i="1" s="1"/>
  <c r="M407" i="1" a="1"/>
  <c r="M407" i="1" s="1"/>
  <c r="R407" i="1" s="1" a="1"/>
  <c r="R407" i="1" s="1"/>
  <c r="H407" i="1" a="1"/>
  <c r="H407" i="1" s="1"/>
  <c r="M399" i="1" a="1"/>
  <c r="M399" i="1" s="1"/>
  <c r="R399" i="1" s="1" a="1"/>
  <c r="R399" i="1" s="1"/>
  <c r="H399" i="1" a="1"/>
  <c r="H399" i="1" s="1"/>
  <c r="M391" i="1" a="1"/>
  <c r="M391" i="1" s="1"/>
  <c r="R391" i="1" s="1" a="1"/>
  <c r="R391" i="1" s="1"/>
  <c r="H391" i="1" a="1"/>
  <c r="H391" i="1" s="1"/>
  <c r="M375" i="1" a="1"/>
  <c r="M375" i="1" s="1"/>
  <c r="R375" i="1" s="1" a="1"/>
  <c r="R375" i="1" s="1"/>
  <c r="H375" i="1" a="1"/>
  <c r="H375" i="1" s="1"/>
  <c r="M367" i="1" a="1"/>
  <c r="M367" i="1" s="1"/>
  <c r="R367" i="1" s="1" a="1"/>
  <c r="R367" i="1" s="1"/>
  <c r="H367" i="1" a="1"/>
  <c r="H367" i="1" s="1"/>
  <c r="M351" i="1" a="1"/>
  <c r="M351" i="1" s="1"/>
  <c r="R351" i="1" s="1" a="1"/>
  <c r="R351" i="1" s="1"/>
  <c r="H351" i="1" a="1"/>
  <c r="H351" i="1" s="1"/>
  <c r="M343" i="1" a="1"/>
  <c r="M343" i="1" s="1"/>
  <c r="R343" i="1" s="1" a="1"/>
  <c r="R343" i="1" s="1"/>
  <c r="H343" i="1" a="1"/>
  <c r="H343" i="1" s="1"/>
  <c r="M327" i="1" a="1"/>
  <c r="M327" i="1" s="1"/>
  <c r="R327" i="1" s="1" a="1"/>
  <c r="R327" i="1" s="1"/>
  <c r="H327" i="1" a="1"/>
  <c r="H327" i="1" s="1"/>
  <c r="M319" i="1" a="1"/>
  <c r="M319" i="1" s="1"/>
  <c r="R319" i="1" s="1" a="1"/>
  <c r="R319" i="1" s="1"/>
  <c r="H319" i="1" a="1"/>
  <c r="H319" i="1" s="1"/>
  <c r="M287" i="1" a="1"/>
  <c r="M287" i="1" s="1"/>
  <c r="R287" i="1" s="1" a="1"/>
  <c r="R287" i="1" s="1"/>
  <c r="H287" i="1" a="1"/>
  <c r="H287" i="1" s="1"/>
  <c r="M271" i="1" a="1"/>
  <c r="M271" i="1" s="1"/>
  <c r="R271" i="1" s="1" a="1"/>
  <c r="R271" i="1" s="1"/>
  <c r="H271" i="1" a="1"/>
  <c r="H271" i="1" s="1"/>
  <c r="M247" i="1" a="1"/>
  <c r="M247" i="1" s="1"/>
  <c r="R247" i="1" s="1" a="1"/>
  <c r="R247" i="1" s="1"/>
  <c r="H247" i="1" a="1"/>
  <c r="H247" i="1" s="1"/>
  <c r="M239" i="1" a="1"/>
  <c r="M239" i="1" s="1"/>
  <c r="R239" i="1" s="1" a="1"/>
  <c r="R239" i="1" s="1"/>
  <c r="H239" i="1" a="1"/>
  <c r="H239" i="1" s="1"/>
  <c r="M231" i="1" a="1"/>
  <c r="M231" i="1" s="1"/>
  <c r="R231" i="1" s="1" a="1"/>
  <c r="R231" i="1" s="1"/>
  <c r="H231" i="1" a="1"/>
  <c r="H231" i="1" s="1"/>
  <c r="M207" i="1" a="1"/>
  <c r="M207" i="1" s="1"/>
  <c r="R207" i="1" s="1" a="1"/>
  <c r="R207" i="1" s="1"/>
  <c r="H207" i="1" a="1"/>
  <c r="H207" i="1" s="1"/>
  <c r="M199" i="1" a="1"/>
  <c r="M199" i="1" s="1"/>
  <c r="R199" i="1" s="1" a="1"/>
  <c r="R199" i="1" s="1"/>
  <c r="H199" i="1" a="1"/>
  <c r="H199" i="1" s="1"/>
  <c r="M191" i="1" a="1"/>
  <c r="M191" i="1" s="1"/>
  <c r="R191" i="1" s="1" a="1"/>
  <c r="R191" i="1" s="1"/>
  <c r="H191" i="1" a="1"/>
  <c r="H191" i="1" s="1"/>
  <c r="M151" i="1" a="1"/>
  <c r="M151" i="1" s="1"/>
  <c r="R151" i="1" s="1" a="1"/>
  <c r="R151" i="1" s="1"/>
  <c r="H151" i="1" a="1"/>
  <c r="H151" i="1" s="1"/>
  <c r="M143" i="1" a="1"/>
  <c r="M143" i="1" s="1"/>
  <c r="R143" i="1" s="1" a="1"/>
  <c r="R143" i="1" s="1"/>
  <c r="H143" i="1" a="1"/>
  <c r="H143" i="1" s="1"/>
  <c r="M95" i="1" a="1"/>
  <c r="M95" i="1" s="1"/>
  <c r="R95" i="1" s="1" a="1"/>
  <c r="R95" i="1" s="1"/>
  <c r="H95" i="1" a="1"/>
  <c r="H95" i="1" s="1"/>
  <c r="M87" i="1" a="1"/>
  <c r="M87" i="1" s="1"/>
  <c r="R87" i="1" s="1" a="1"/>
  <c r="R87" i="1" s="1"/>
  <c r="H87" i="1" a="1"/>
  <c r="H87" i="1" s="1"/>
  <c r="M71" i="1" a="1"/>
  <c r="M71" i="1" s="1"/>
  <c r="R71" i="1" s="1" a="1"/>
  <c r="R71" i="1" s="1"/>
  <c r="H71" i="1" a="1"/>
  <c r="H71" i="1" s="1"/>
  <c r="M63" i="1" a="1"/>
  <c r="M63" i="1" s="1"/>
  <c r="R63" i="1" s="1" a="1"/>
  <c r="R63" i="1" s="1"/>
  <c r="H63" i="1" a="1"/>
  <c r="H63" i="1" s="1"/>
  <c r="M47" i="1" a="1"/>
  <c r="M47" i="1" s="1"/>
  <c r="R47" i="1" s="1" a="1"/>
  <c r="R47" i="1" s="1"/>
  <c r="H47" i="1" a="1"/>
  <c r="H47" i="1" s="1"/>
  <c r="M39" i="1" a="1"/>
  <c r="M39" i="1" s="1"/>
  <c r="R39" i="1" s="1" a="1"/>
  <c r="R39" i="1" s="1"/>
  <c r="H39" i="1" a="1"/>
  <c r="H39" i="1" s="1"/>
  <c r="M31" i="1" a="1"/>
  <c r="M31" i="1" s="1"/>
  <c r="R31" i="1" s="1" a="1"/>
  <c r="R31" i="1" s="1"/>
  <c r="H31" i="1" a="1"/>
  <c r="H31" i="1" s="1"/>
  <c r="M23" i="1" a="1"/>
  <c r="M23" i="1" s="1"/>
  <c r="R23" i="1" s="1" a="1"/>
  <c r="R23" i="1" s="1"/>
  <c r="H23" i="1" a="1"/>
  <c r="H23" i="1" s="1"/>
  <c r="M7" i="1" a="1"/>
  <c r="M7" i="1" s="1"/>
  <c r="R7" i="1" s="1" a="1"/>
  <c r="R7" i="1" s="1"/>
  <c r="H7" i="1" a="1"/>
  <c r="H7" i="1" s="1"/>
  <c r="M988" i="1" a="1"/>
  <c r="M988" i="1" s="1"/>
  <c r="R988" i="1" s="1" a="1"/>
  <c r="R988" i="1" s="1"/>
  <c r="H988" i="1" a="1"/>
  <c r="H988" i="1" s="1"/>
  <c r="M884" i="1" a="1"/>
  <c r="M884" i="1" s="1"/>
  <c r="R884" i="1" s="1" a="1"/>
  <c r="R884" i="1" s="1"/>
  <c r="H884" i="1" a="1"/>
  <c r="H884" i="1" s="1"/>
  <c r="M852" i="1" a="1"/>
  <c r="M852" i="1" s="1"/>
  <c r="R852" i="1" s="1" a="1"/>
  <c r="R852" i="1" s="1"/>
  <c r="H852" i="1" a="1"/>
  <c r="H852" i="1" s="1"/>
  <c r="M796" i="1" a="1"/>
  <c r="M796" i="1" s="1"/>
  <c r="R796" i="1" s="1" a="1"/>
  <c r="R796" i="1" s="1"/>
  <c r="H796" i="1" a="1"/>
  <c r="H796" i="1" s="1"/>
  <c r="M732" i="1" a="1"/>
  <c r="M732" i="1" s="1"/>
  <c r="R732" i="1" s="1" a="1"/>
  <c r="R732" i="1" s="1"/>
  <c r="H732" i="1" a="1"/>
  <c r="H732" i="1" s="1"/>
  <c r="H999" i="1" a="1"/>
  <c r="H999" i="1" s="1"/>
  <c r="M999" i="1" a="1"/>
  <c r="M999" i="1" s="1"/>
  <c r="R999" i="1" s="1" a="1"/>
  <c r="R999" i="1" s="1"/>
  <c r="H975" i="1" a="1"/>
  <c r="H975" i="1" s="1"/>
  <c r="M975" i="1" a="1"/>
  <c r="M975" i="1" s="1"/>
  <c r="R975" i="1" s="1" a="1"/>
  <c r="R975" i="1" s="1"/>
  <c r="M967" i="1" a="1"/>
  <c r="M967" i="1" s="1"/>
  <c r="R967" i="1" s="1" a="1"/>
  <c r="R967" i="1" s="1"/>
  <c r="H967" i="1" a="1"/>
  <c r="H967" i="1" s="1"/>
  <c r="H943" i="1" a="1"/>
  <c r="H943" i="1" s="1"/>
  <c r="M943" i="1" a="1"/>
  <c r="M943" i="1" s="1"/>
  <c r="R943" i="1" s="1" a="1"/>
  <c r="R943" i="1" s="1"/>
  <c r="H919" i="1" a="1"/>
  <c r="H919" i="1" s="1"/>
  <c r="M919" i="1" a="1"/>
  <c r="M919" i="1" s="1"/>
  <c r="R919" i="1" s="1" a="1"/>
  <c r="R919" i="1" s="1"/>
  <c r="H895" i="1" a="1"/>
  <c r="H895" i="1" s="1"/>
  <c r="M895" i="1" a="1"/>
  <c r="M895" i="1" s="1"/>
  <c r="R895" i="1" s="1" a="1"/>
  <c r="R895" i="1" s="1"/>
  <c r="M879" i="1" a="1"/>
  <c r="M879" i="1" s="1"/>
  <c r="R879" i="1" s="1" a="1"/>
  <c r="R879" i="1" s="1"/>
  <c r="H879" i="1" a="1"/>
  <c r="H879" i="1" s="1"/>
  <c r="M847" i="1" a="1"/>
  <c r="M847" i="1" s="1"/>
  <c r="R847" i="1" s="1" a="1"/>
  <c r="R847" i="1" s="1"/>
  <c r="H847" i="1" a="1"/>
  <c r="H847" i="1" s="1"/>
  <c r="H839" i="1" a="1"/>
  <c r="H839" i="1" s="1"/>
  <c r="M839" i="1" a="1"/>
  <c r="M839" i="1" s="1"/>
  <c r="R839" i="1" s="1" a="1"/>
  <c r="R839" i="1" s="1"/>
  <c r="M815" i="1" a="1"/>
  <c r="M815" i="1" s="1"/>
  <c r="R815" i="1" s="1" a="1"/>
  <c r="R815" i="1" s="1"/>
  <c r="H815" i="1" a="1"/>
  <c r="H815" i="1" s="1"/>
  <c r="M799" i="1" a="1"/>
  <c r="M799" i="1" s="1"/>
  <c r="R799" i="1" s="1" a="1"/>
  <c r="R799" i="1" s="1"/>
  <c r="H799" i="1" a="1"/>
  <c r="H799" i="1" s="1"/>
  <c r="M775" i="1" a="1"/>
  <c r="M775" i="1" s="1"/>
  <c r="R775" i="1" s="1" a="1"/>
  <c r="R775" i="1" s="1"/>
  <c r="H775" i="1" a="1"/>
  <c r="H775" i="1" s="1"/>
  <c r="M735" i="1" a="1"/>
  <c r="M735" i="1" s="1"/>
  <c r="R735" i="1" s="1" a="1"/>
  <c r="R735" i="1" s="1"/>
  <c r="H735" i="1" a="1"/>
  <c r="H735" i="1" s="1"/>
  <c r="M703" i="1" a="1"/>
  <c r="M703" i="1" s="1"/>
  <c r="R703" i="1" s="1" a="1"/>
  <c r="R703" i="1" s="1"/>
  <c r="H703" i="1" a="1"/>
  <c r="H703" i="1" s="1"/>
  <c r="H998" i="1" a="1"/>
  <c r="H998" i="1" s="1"/>
  <c r="M998" i="1" a="1"/>
  <c r="M998" i="1" s="1"/>
  <c r="R998" i="1" s="1" a="1"/>
  <c r="R998" i="1" s="1"/>
  <c r="M982" i="1" a="1"/>
  <c r="M982" i="1" s="1"/>
  <c r="R982" i="1" s="1" a="1"/>
  <c r="R982" i="1" s="1"/>
  <c r="H982" i="1" a="1"/>
  <c r="H982" i="1" s="1"/>
  <c r="H950" i="1" a="1"/>
  <c r="H950" i="1" s="1"/>
  <c r="M950" i="1" a="1"/>
  <c r="M950" i="1" s="1"/>
  <c r="R950" i="1" s="1" a="1"/>
  <c r="R950" i="1" s="1"/>
  <c r="H942" i="1" a="1"/>
  <c r="H942" i="1" s="1"/>
  <c r="M942" i="1" a="1"/>
  <c r="M942" i="1" s="1"/>
  <c r="R942" i="1" s="1" a="1"/>
  <c r="R942" i="1" s="1"/>
  <c r="H926" i="1" a="1"/>
  <c r="H926" i="1" s="1"/>
  <c r="M926" i="1" a="1"/>
  <c r="M926" i="1" s="1"/>
  <c r="R926" i="1" s="1" a="1"/>
  <c r="R926" i="1" s="1"/>
  <c r="H910" i="1" a="1"/>
  <c r="H910" i="1" s="1"/>
  <c r="M910" i="1" a="1"/>
  <c r="M910" i="1" s="1"/>
  <c r="R910" i="1" s="1" a="1"/>
  <c r="R910" i="1" s="1"/>
  <c r="H886" i="1" a="1"/>
  <c r="H886" i="1" s="1"/>
  <c r="M886" i="1" a="1"/>
  <c r="M886" i="1" s="1"/>
  <c r="R886" i="1" s="1" a="1"/>
  <c r="R886" i="1" s="1"/>
  <c r="H870" i="1" a="1"/>
  <c r="H870" i="1" s="1"/>
  <c r="M870" i="1" a="1"/>
  <c r="M870" i="1" s="1"/>
  <c r="R870" i="1" s="1" a="1"/>
  <c r="R870" i="1" s="1"/>
  <c r="H854" i="1" a="1"/>
  <c r="H854" i="1" s="1"/>
  <c r="M854" i="1" a="1"/>
  <c r="M854" i="1" s="1"/>
  <c r="R854" i="1" s="1" a="1"/>
  <c r="R854" i="1" s="1"/>
  <c r="H838" i="1" a="1"/>
  <c r="H838" i="1" s="1"/>
  <c r="M838" i="1" a="1"/>
  <c r="M838" i="1" s="1"/>
  <c r="R838" i="1" s="1" a="1"/>
  <c r="R838" i="1" s="1"/>
  <c r="M822" i="1" a="1"/>
  <c r="M822" i="1" s="1"/>
  <c r="R822" i="1" s="1" a="1"/>
  <c r="R822" i="1" s="1"/>
  <c r="H822" i="1" a="1"/>
  <c r="H822" i="1" s="1"/>
  <c r="M806" i="1" a="1"/>
  <c r="M806" i="1" s="1"/>
  <c r="R806" i="1" s="1" a="1"/>
  <c r="R806" i="1" s="1"/>
  <c r="H806" i="1" a="1"/>
  <c r="H806" i="1" s="1"/>
  <c r="M782" i="1" a="1"/>
  <c r="M782" i="1" s="1"/>
  <c r="R782" i="1" s="1" a="1"/>
  <c r="R782" i="1" s="1"/>
  <c r="H782" i="1" a="1"/>
  <c r="H782" i="1" s="1"/>
  <c r="M766" i="1" a="1"/>
  <c r="M766" i="1" s="1"/>
  <c r="R766" i="1" s="1" a="1"/>
  <c r="R766" i="1" s="1"/>
  <c r="H766" i="1" a="1"/>
  <c r="H766" i="1" s="1"/>
  <c r="M742" i="1" a="1"/>
  <c r="M742" i="1" s="1"/>
  <c r="R742" i="1" s="1" a="1"/>
  <c r="R742" i="1" s="1"/>
  <c r="H742" i="1" a="1"/>
  <c r="H742" i="1" s="1"/>
  <c r="M726" i="1" a="1"/>
  <c r="M726" i="1" s="1"/>
  <c r="R726" i="1" s="1" a="1"/>
  <c r="R726" i="1" s="1"/>
  <c r="H726" i="1" a="1"/>
  <c r="H726" i="1" s="1"/>
  <c r="M710" i="1" a="1"/>
  <c r="M710" i="1" s="1"/>
  <c r="R710" i="1" s="1" a="1"/>
  <c r="R710" i="1" s="1"/>
  <c r="H710" i="1" a="1"/>
  <c r="H710" i="1" s="1"/>
  <c r="M694" i="1" a="1"/>
  <c r="M694" i="1" s="1"/>
  <c r="R694" i="1" s="1" a="1"/>
  <c r="R694" i="1" s="1"/>
  <c r="H694" i="1" a="1"/>
  <c r="H694" i="1" s="1"/>
  <c r="M686" i="1" a="1"/>
  <c r="M686" i="1" s="1"/>
  <c r="R686" i="1" s="1" a="1"/>
  <c r="R686" i="1" s="1"/>
  <c r="H686" i="1" a="1"/>
  <c r="H686" i="1" s="1"/>
  <c r="M662" i="1" a="1"/>
  <c r="M662" i="1" s="1"/>
  <c r="R662" i="1" s="1" a="1"/>
  <c r="R662" i="1" s="1"/>
  <c r="H662" i="1" a="1"/>
  <c r="H662" i="1" s="1"/>
  <c r="M654" i="1" a="1"/>
  <c r="M654" i="1" s="1"/>
  <c r="R654" i="1" s="1" a="1"/>
  <c r="R654" i="1" s="1"/>
  <c r="H654" i="1" a="1"/>
  <c r="H654" i="1" s="1"/>
  <c r="M646" i="1" a="1"/>
  <c r="M646" i="1" s="1"/>
  <c r="R646" i="1" s="1" a="1"/>
  <c r="R646" i="1" s="1"/>
  <c r="H646" i="1" a="1"/>
  <c r="H646" i="1" s="1"/>
  <c r="M638" i="1" a="1"/>
  <c r="M638" i="1" s="1"/>
  <c r="R638" i="1" s="1" a="1"/>
  <c r="R638" i="1" s="1"/>
  <c r="H638" i="1" a="1"/>
  <c r="H638" i="1" s="1"/>
  <c r="M622" i="1" a="1"/>
  <c r="M622" i="1" s="1"/>
  <c r="R622" i="1" s="1" a="1"/>
  <c r="R622" i="1" s="1"/>
  <c r="H622" i="1" a="1"/>
  <c r="H622" i="1" s="1"/>
  <c r="M614" i="1" a="1"/>
  <c r="M614" i="1" s="1"/>
  <c r="R614" i="1" s="1" a="1"/>
  <c r="R614" i="1" s="1"/>
  <c r="H614" i="1" a="1"/>
  <c r="H614" i="1" s="1"/>
  <c r="M606" i="1" a="1"/>
  <c r="M606" i="1" s="1"/>
  <c r="R606" i="1" s="1" a="1"/>
  <c r="R606" i="1" s="1"/>
  <c r="H606" i="1" a="1"/>
  <c r="H606" i="1" s="1"/>
  <c r="M598" i="1" a="1"/>
  <c r="M598" i="1" s="1"/>
  <c r="R598" i="1" s="1" a="1"/>
  <c r="R598" i="1" s="1"/>
  <c r="H598" i="1" a="1"/>
  <c r="H598" i="1" s="1"/>
  <c r="M574" i="1" a="1"/>
  <c r="M574" i="1" s="1"/>
  <c r="R574" i="1" s="1" a="1"/>
  <c r="R574" i="1" s="1"/>
  <c r="H574" i="1" a="1"/>
  <c r="H574" i="1" s="1"/>
  <c r="H566" i="1" a="1"/>
  <c r="H566" i="1" s="1"/>
  <c r="M566" i="1" a="1"/>
  <c r="M566" i="1" s="1"/>
  <c r="R566" i="1" s="1" a="1"/>
  <c r="R566" i="1" s="1"/>
  <c r="M526" i="1" a="1"/>
  <c r="M526" i="1" s="1"/>
  <c r="R526" i="1" s="1" a="1"/>
  <c r="R526" i="1" s="1"/>
  <c r="H526" i="1" a="1"/>
  <c r="H526" i="1" s="1"/>
  <c r="M518" i="1" a="1"/>
  <c r="M518" i="1" s="1"/>
  <c r="R518" i="1" s="1" a="1"/>
  <c r="R518" i="1" s="1"/>
  <c r="H518" i="1" a="1"/>
  <c r="H518" i="1" s="1"/>
  <c r="M510" i="1" a="1"/>
  <c r="M510" i="1" s="1"/>
  <c r="R510" i="1" s="1" a="1"/>
  <c r="R510" i="1" s="1"/>
  <c r="H510" i="1" a="1"/>
  <c r="H510" i="1" s="1"/>
  <c r="M502" i="1" a="1"/>
  <c r="M502" i="1" s="1"/>
  <c r="R502" i="1" s="1" a="1"/>
  <c r="R502" i="1" s="1"/>
  <c r="H502" i="1" a="1"/>
  <c r="H502" i="1" s="1"/>
  <c r="M494" i="1" a="1"/>
  <c r="M494" i="1" s="1"/>
  <c r="R494" i="1" s="1" a="1"/>
  <c r="R494" i="1" s="1"/>
  <c r="H494" i="1" a="1"/>
  <c r="H494" i="1" s="1"/>
  <c r="M478" i="1" a="1"/>
  <c r="M478" i="1" s="1"/>
  <c r="R478" i="1" s="1" a="1"/>
  <c r="R478" i="1" s="1"/>
  <c r="H478" i="1" a="1"/>
  <c r="H478" i="1" s="1"/>
  <c r="M470" i="1" a="1"/>
  <c r="M470" i="1" s="1"/>
  <c r="R470" i="1" s="1" a="1"/>
  <c r="R470" i="1" s="1"/>
  <c r="H470" i="1" a="1"/>
  <c r="H470" i="1" s="1"/>
  <c r="M462" i="1" a="1"/>
  <c r="M462" i="1" s="1"/>
  <c r="R462" i="1" s="1" a="1"/>
  <c r="R462" i="1" s="1"/>
  <c r="H462" i="1" a="1"/>
  <c r="H462" i="1" s="1"/>
  <c r="M454" i="1" a="1"/>
  <c r="M454" i="1" s="1"/>
  <c r="R454" i="1" s="1" a="1"/>
  <c r="R454" i="1" s="1"/>
  <c r="H454" i="1" a="1"/>
  <c r="H454" i="1" s="1"/>
  <c r="M446" i="1" a="1"/>
  <c r="M446" i="1" s="1"/>
  <c r="R446" i="1" s="1" a="1"/>
  <c r="R446" i="1" s="1"/>
  <c r="H446" i="1" a="1"/>
  <c r="H446" i="1" s="1"/>
  <c r="M438" i="1" a="1"/>
  <c r="M438" i="1" s="1"/>
  <c r="R438" i="1" s="1" a="1"/>
  <c r="R438" i="1" s="1"/>
  <c r="H438" i="1" a="1"/>
  <c r="H438" i="1" s="1"/>
  <c r="M430" i="1" a="1"/>
  <c r="M430" i="1" s="1"/>
  <c r="R430" i="1" s="1" a="1"/>
  <c r="R430" i="1" s="1"/>
  <c r="H430" i="1" a="1"/>
  <c r="H430" i="1" s="1"/>
  <c r="M414" i="1" a="1"/>
  <c r="M414" i="1" s="1"/>
  <c r="R414" i="1" s="1" a="1"/>
  <c r="R414" i="1" s="1"/>
  <c r="H414" i="1" a="1"/>
  <c r="H414" i="1" s="1"/>
  <c r="M406" i="1" a="1"/>
  <c r="M406" i="1" s="1"/>
  <c r="R406" i="1" s="1" a="1"/>
  <c r="R406" i="1" s="1"/>
  <c r="H406" i="1" a="1"/>
  <c r="H406" i="1" s="1"/>
  <c r="M390" i="1" a="1"/>
  <c r="M390" i="1" s="1"/>
  <c r="R390" i="1" s="1" a="1"/>
  <c r="R390" i="1" s="1"/>
  <c r="H390" i="1" a="1"/>
  <c r="H390" i="1" s="1"/>
  <c r="M382" i="1" a="1"/>
  <c r="M382" i="1" s="1"/>
  <c r="R382" i="1" s="1" a="1"/>
  <c r="R382" i="1" s="1"/>
  <c r="H382" i="1" a="1"/>
  <c r="H382" i="1" s="1"/>
  <c r="M374" i="1" a="1"/>
  <c r="M374" i="1" s="1"/>
  <c r="R374" i="1" s="1" a="1"/>
  <c r="R374" i="1" s="1"/>
  <c r="H374" i="1" a="1"/>
  <c r="H374" i="1" s="1"/>
  <c r="M366" i="1" a="1"/>
  <c r="M366" i="1" s="1"/>
  <c r="R366" i="1" s="1" a="1"/>
  <c r="R366" i="1" s="1"/>
  <c r="H366" i="1" a="1"/>
  <c r="H366" i="1" s="1"/>
  <c r="M350" i="1" a="1"/>
  <c r="M350" i="1" s="1"/>
  <c r="R350" i="1" s="1" a="1"/>
  <c r="R350" i="1" s="1"/>
  <c r="H350" i="1" a="1"/>
  <c r="H350" i="1" s="1"/>
  <c r="M342" i="1" a="1"/>
  <c r="M342" i="1" s="1"/>
  <c r="R342" i="1" s="1" a="1"/>
  <c r="R342" i="1" s="1"/>
  <c r="H342" i="1" a="1"/>
  <c r="H342" i="1" s="1"/>
  <c r="M326" i="1" a="1"/>
  <c r="M326" i="1" s="1"/>
  <c r="R326" i="1" s="1" a="1"/>
  <c r="R326" i="1" s="1"/>
  <c r="H326" i="1" a="1"/>
  <c r="H326" i="1" s="1"/>
  <c r="M294" i="1" a="1"/>
  <c r="M294" i="1" s="1"/>
  <c r="R294" i="1" s="1" a="1"/>
  <c r="R294" i="1" s="1"/>
  <c r="H294" i="1" a="1"/>
  <c r="H294" i="1" s="1"/>
  <c r="M286" i="1" a="1"/>
  <c r="M286" i="1" s="1"/>
  <c r="R286" i="1" s="1" a="1"/>
  <c r="R286" i="1" s="1"/>
  <c r="H286" i="1" a="1"/>
  <c r="H286" i="1" s="1"/>
  <c r="M278" i="1" a="1"/>
  <c r="M278" i="1" s="1"/>
  <c r="R278" i="1" s="1" a="1"/>
  <c r="R278" i="1" s="1"/>
  <c r="H278" i="1" a="1"/>
  <c r="H278" i="1" s="1"/>
  <c r="M254" i="1" a="1"/>
  <c r="M254" i="1" s="1"/>
  <c r="R254" i="1" s="1" a="1"/>
  <c r="R254" i="1" s="1"/>
  <c r="H254" i="1" a="1"/>
  <c r="H254" i="1" s="1"/>
  <c r="M238" i="1" a="1"/>
  <c r="M238" i="1" s="1"/>
  <c r="R238" i="1" s="1" a="1"/>
  <c r="R238" i="1" s="1"/>
  <c r="H238" i="1" a="1"/>
  <c r="H238" i="1" s="1"/>
  <c r="M230" i="1" a="1"/>
  <c r="M230" i="1" s="1"/>
  <c r="R230" i="1" s="1" a="1"/>
  <c r="R230" i="1" s="1"/>
  <c r="H230" i="1" a="1"/>
  <c r="H230" i="1" s="1"/>
  <c r="M206" i="1" a="1"/>
  <c r="M206" i="1" s="1"/>
  <c r="R206" i="1" s="1" a="1"/>
  <c r="R206" i="1" s="1"/>
  <c r="H206" i="1" a="1"/>
  <c r="H206" i="1" s="1"/>
  <c r="M198" i="1" a="1"/>
  <c r="M198" i="1" s="1"/>
  <c r="R198" i="1" s="1" a="1"/>
  <c r="R198" i="1" s="1"/>
  <c r="H198" i="1" a="1"/>
  <c r="H198" i="1" s="1"/>
  <c r="M190" i="1" a="1"/>
  <c r="M190" i="1" s="1"/>
  <c r="R190" i="1" s="1" a="1"/>
  <c r="R190" i="1" s="1"/>
  <c r="H190" i="1" a="1"/>
  <c r="H190" i="1" s="1"/>
  <c r="M166" i="1" a="1"/>
  <c r="M166" i="1" s="1"/>
  <c r="R166" i="1" s="1" a="1"/>
  <c r="R166" i="1" s="1"/>
  <c r="H166" i="1" a="1"/>
  <c r="H166" i="1" s="1"/>
  <c r="M158" i="1" a="1"/>
  <c r="M158" i="1" s="1"/>
  <c r="R158" i="1" s="1" a="1"/>
  <c r="R158" i="1" s="1"/>
  <c r="H158" i="1" a="1"/>
  <c r="H158" i="1" s="1"/>
  <c r="M118" i="1" a="1"/>
  <c r="M118" i="1" s="1"/>
  <c r="R118" i="1" s="1" a="1"/>
  <c r="R118" i="1" s="1"/>
  <c r="H118" i="1" a="1"/>
  <c r="H118" i="1" s="1"/>
  <c r="M110" i="1" a="1"/>
  <c r="M110" i="1" s="1"/>
  <c r="R110" i="1" s="1" a="1"/>
  <c r="R110" i="1" s="1"/>
  <c r="H110" i="1" a="1"/>
  <c r="H110" i="1" s="1"/>
  <c r="M94" i="1" a="1"/>
  <c r="M94" i="1" s="1"/>
  <c r="R94" i="1" s="1" a="1"/>
  <c r="R94" i="1" s="1"/>
  <c r="H94" i="1" a="1"/>
  <c r="H94" i="1" s="1"/>
  <c r="M86" i="1" a="1"/>
  <c r="M86" i="1" s="1"/>
  <c r="R86" i="1" s="1" a="1"/>
  <c r="R86" i="1" s="1"/>
  <c r="H86" i="1" a="1"/>
  <c r="H86" i="1" s="1"/>
  <c r="M78" i="1" a="1"/>
  <c r="M78" i="1" s="1"/>
  <c r="R78" i="1" s="1" a="1"/>
  <c r="R78" i="1" s="1"/>
  <c r="H78" i="1" a="1"/>
  <c r="H78" i="1" s="1"/>
  <c r="M70" i="1" a="1"/>
  <c r="M70" i="1" s="1"/>
  <c r="R70" i="1" s="1" a="1"/>
  <c r="R70" i="1" s="1"/>
  <c r="H70" i="1" a="1"/>
  <c r="H70" i="1" s="1"/>
  <c r="M62" i="1" a="1"/>
  <c r="M62" i="1" s="1"/>
  <c r="R62" i="1" s="1" a="1"/>
  <c r="R62" i="1" s="1"/>
  <c r="H62" i="1" a="1"/>
  <c r="H62" i="1" s="1"/>
  <c r="M46" i="1" a="1"/>
  <c r="M46" i="1" s="1"/>
  <c r="R46" i="1" s="1" a="1"/>
  <c r="R46" i="1" s="1"/>
  <c r="H46" i="1" a="1"/>
  <c r="H46" i="1" s="1"/>
  <c r="M38" i="1" a="1"/>
  <c r="M38" i="1" s="1"/>
  <c r="R38" i="1" s="1" a="1"/>
  <c r="R38" i="1" s="1"/>
  <c r="H38" i="1" a="1"/>
  <c r="H38" i="1" s="1"/>
  <c r="M22" i="1" a="1"/>
  <c r="M22" i="1" s="1"/>
  <c r="R22" i="1" s="1" a="1"/>
  <c r="R22" i="1" s="1"/>
  <c r="H22" i="1" a="1"/>
  <c r="H22" i="1" s="1"/>
  <c r="M14" i="1" a="1"/>
  <c r="M14" i="1" s="1"/>
  <c r="R14" i="1" s="1" a="1"/>
  <c r="R14" i="1" s="1"/>
  <c r="H14" i="1" a="1"/>
  <c r="H14" i="1" s="1"/>
  <c r="M601" i="1" a="1"/>
  <c r="M601" i="1" s="1"/>
  <c r="R601" i="1" s="1" a="1"/>
  <c r="R601" i="1" s="1"/>
  <c r="H601" i="1" a="1"/>
  <c r="H601" i="1" s="1"/>
  <c r="M908" i="1" a="1"/>
  <c r="M908" i="1" s="1"/>
  <c r="R908" i="1" s="1" a="1"/>
  <c r="R908" i="1" s="1"/>
  <c r="H908" i="1" a="1"/>
  <c r="H908" i="1" s="1"/>
  <c r="M844" i="1" a="1"/>
  <c r="M844" i="1" s="1"/>
  <c r="R844" i="1" s="1" a="1"/>
  <c r="R844" i="1" s="1"/>
  <c r="H844" i="1" a="1"/>
  <c r="H844" i="1" s="1"/>
  <c r="M804" i="1" a="1"/>
  <c r="M804" i="1" s="1"/>
  <c r="R804" i="1" s="1" a="1"/>
  <c r="R804" i="1" s="1"/>
  <c r="H804" i="1" a="1"/>
  <c r="H804" i="1" s="1"/>
  <c r="M740" i="1" a="1"/>
  <c r="M740" i="1" s="1"/>
  <c r="R740" i="1" s="1" a="1"/>
  <c r="R740" i="1" s="1"/>
  <c r="H740" i="1" a="1"/>
  <c r="H740" i="1" s="1"/>
  <c r="M983" i="1" a="1"/>
  <c r="M983" i="1" s="1"/>
  <c r="R983" i="1" s="1" a="1"/>
  <c r="R983" i="1" s="1"/>
  <c r="H983" i="1" a="1"/>
  <c r="H983" i="1" s="1"/>
  <c r="H959" i="1" a="1"/>
  <c r="H959" i="1" s="1"/>
  <c r="M959" i="1" a="1"/>
  <c r="M959" i="1" s="1"/>
  <c r="R959" i="1" s="1" a="1"/>
  <c r="R959" i="1" s="1"/>
  <c r="H927" i="1" a="1"/>
  <c r="H927" i="1" s="1"/>
  <c r="M927" i="1" a="1"/>
  <c r="M927" i="1" s="1"/>
  <c r="R927" i="1" s="1" a="1"/>
  <c r="R927" i="1" s="1"/>
  <c r="M903" i="1" a="1"/>
  <c r="M903" i="1" s="1"/>
  <c r="R903" i="1" s="1" a="1"/>
  <c r="R903" i="1" s="1"/>
  <c r="H903" i="1" a="1"/>
  <c r="H903" i="1" s="1"/>
  <c r="H871" i="1" a="1"/>
  <c r="H871" i="1" s="1"/>
  <c r="M871" i="1" a="1"/>
  <c r="M871" i="1" s="1"/>
  <c r="R871" i="1" s="1" a="1"/>
  <c r="R871" i="1" s="1"/>
  <c r="M855" i="1" a="1"/>
  <c r="M855" i="1" s="1"/>
  <c r="R855" i="1" s="1" a="1"/>
  <c r="R855" i="1" s="1"/>
  <c r="H855" i="1" a="1"/>
  <c r="H855" i="1" s="1"/>
  <c r="M831" i="1" a="1"/>
  <c r="M831" i="1" s="1"/>
  <c r="R831" i="1" s="1" a="1"/>
  <c r="R831" i="1" s="1"/>
  <c r="H831" i="1" a="1"/>
  <c r="H831" i="1" s="1"/>
  <c r="H807" i="1" a="1"/>
  <c r="H807" i="1" s="1"/>
  <c r="M807" i="1" a="1"/>
  <c r="M807" i="1" s="1"/>
  <c r="R807" i="1" s="1" a="1"/>
  <c r="R807" i="1" s="1"/>
  <c r="M783" i="1" a="1"/>
  <c r="M783" i="1" s="1"/>
  <c r="R783" i="1" s="1" a="1"/>
  <c r="R783" i="1" s="1"/>
  <c r="H783" i="1" a="1"/>
  <c r="H783" i="1" s="1"/>
  <c r="M767" i="1" a="1"/>
  <c r="M767" i="1" s="1"/>
  <c r="R767" i="1" s="1" a="1"/>
  <c r="R767" i="1" s="1"/>
  <c r="H767" i="1" a="1"/>
  <c r="H767" i="1" s="1"/>
  <c r="M743" i="1" a="1"/>
  <c r="M743" i="1" s="1"/>
  <c r="R743" i="1" s="1" a="1"/>
  <c r="R743" i="1" s="1"/>
  <c r="H743" i="1" a="1"/>
  <c r="H743" i="1" s="1"/>
  <c r="M719" i="1" a="1"/>
  <c r="M719" i="1" s="1"/>
  <c r="R719" i="1" s="1" a="1"/>
  <c r="R719" i="1" s="1"/>
  <c r="H719" i="1" a="1"/>
  <c r="H719" i="1" s="1"/>
  <c r="M711" i="1" a="1"/>
  <c r="M711" i="1" s="1"/>
  <c r="R711" i="1" s="1" a="1"/>
  <c r="R711" i="1" s="1"/>
  <c r="H711" i="1" a="1"/>
  <c r="H711" i="1" s="1"/>
  <c r="M687" i="1" a="1"/>
  <c r="M687" i="1" s="1"/>
  <c r="R687" i="1" s="1" a="1"/>
  <c r="R687" i="1" s="1"/>
  <c r="H687" i="1" a="1"/>
  <c r="H687" i="1" s="1"/>
  <c r="M990" i="1" a="1"/>
  <c r="M990" i="1" s="1"/>
  <c r="R990" i="1" s="1" a="1"/>
  <c r="R990" i="1" s="1"/>
  <c r="H990" i="1" a="1"/>
  <c r="H990" i="1" s="1"/>
  <c r="H974" i="1" a="1"/>
  <c r="H974" i="1" s="1"/>
  <c r="M974" i="1" a="1"/>
  <c r="M974" i="1" s="1"/>
  <c r="R974" i="1" s="1" a="1"/>
  <c r="R974" i="1" s="1"/>
  <c r="H958" i="1" a="1"/>
  <c r="H958" i="1" s="1"/>
  <c r="M958" i="1" a="1"/>
  <c r="M958" i="1" s="1"/>
  <c r="R958" i="1" s="1" a="1"/>
  <c r="R958" i="1" s="1"/>
  <c r="H934" i="1" a="1"/>
  <c r="H934" i="1" s="1"/>
  <c r="M934" i="1" a="1"/>
  <c r="M934" i="1" s="1"/>
  <c r="R934" i="1" s="1" a="1"/>
  <c r="R934" i="1" s="1"/>
  <c r="H918" i="1" a="1"/>
  <c r="H918" i="1" s="1"/>
  <c r="M918" i="1" a="1"/>
  <c r="M918" i="1" s="1"/>
  <c r="R918" i="1" s="1" a="1"/>
  <c r="R918" i="1" s="1"/>
  <c r="H894" i="1" a="1"/>
  <c r="H894" i="1" s="1"/>
  <c r="M894" i="1" a="1"/>
  <c r="M894" i="1" s="1"/>
  <c r="R894" i="1" s="1" a="1"/>
  <c r="R894" i="1" s="1"/>
  <c r="H878" i="1" a="1"/>
  <c r="H878" i="1" s="1"/>
  <c r="M878" i="1" a="1"/>
  <c r="M878" i="1" s="1"/>
  <c r="R878" i="1" s="1" a="1"/>
  <c r="R878" i="1" s="1"/>
  <c r="M862" i="1" a="1"/>
  <c r="M862" i="1" s="1"/>
  <c r="R862" i="1" s="1" a="1"/>
  <c r="R862" i="1" s="1"/>
  <c r="H862" i="1" a="1"/>
  <c r="H862" i="1" s="1"/>
  <c r="M846" i="1" a="1"/>
  <c r="M846" i="1" s="1"/>
  <c r="R846" i="1" s="1" a="1"/>
  <c r="R846" i="1" s="1"/>
  <c r="H846" i="1" a="1"/>
  <c r="H846" i="1" s="1"/>
  <c r="M830" i="1" a="1"/>
  <c r="M830" i="1" s="1"/>
  <c r="R830" i="1" s="1" a="1"/>
  <c r="R830" i="1" s="1"/>
  <c r="H830" i="1" a="1"/>
  <c r="H830" i="1" s="1"/>
  <c r="M814" i="1" a="1"/>
  <c r="M814" i="1" s="1"/>
  <c r="R814" i="1" s="1" a="1"/>
  <c r="R814" i="1" s="1"/>
  <c r="H814" i="1" a="1"/>
  <c r="H814" i="1" s="1"/>
  <c r="M790" i="1" a="1"/>
  <c r="M790" i="1" s="1"/>
  <c r="R790" i="1" s="1" a="1"/>
  <c r="R790" i="1" s="1"/>
  <c r="H790" i="1" a="1"/>
  <c r="H790" i="1" s="1"/>
  <c r="M774" i="1" a="1"/>
  <c r="M774" i="1" s="1"/>
  <c r="R774" i="1" s="1" a="1"/>
  <c r="R774" i="1" s="1"/>
  <c r="H774" i="1" a="1"/>
  <c r="H774" i="1" s="1"/>
  <c r="M750" i="1" a="1"/>
  <c r="M750" i="1" s="1"/>
  <c r="R750" i="1" s="1" a="1"/>
  <c r="R750" i="1" s="1"/>
  <c r="H750" i="1" a="1"/>
  <c r="H750" i="1" s="1"/>
  <c r="M734" i="1" a="1"/>
  <c r="M734" i="1" s="1"/>
  <c r="R734" i="1" s="1" a="1"/>
  <c r="R734" i="1" s="1"/>
  <c r="H734" i="1" a="1"/>
  <c r="H734" i="1" s="1"/>
  <c r="H718" i="1" a="1"/>
  <c r="H718" i="1" s="1"/>
  <c r="M718" i="1" a="1"/>
  <c r="M718" i="1" s="1"/>
  <c r="R718" i="1" s="1" a="1"/>
  <c r="R718" i="1" s="1"/>
  <c r="M702" i="1" a="1"/>
  <c r="M702" i="1" s="1"/>
  <c r="R702" i="1" s="1" a="1"/>
  <c r="R702" i="1" s="1"/>
  <c r="H702" i="1" a="1"/>
  <c r="H702" i="1" s="1"/>
  <c r="H837" i="1" a="1"/>
  <c r="H837" i="1" s="1"/>
  <c r="M837" i="1" a="1"/>
  <c r="M837" i="1" s="1"/>
  <c r="R837" i="1" s="1" a="1"/>
  <c r="R837" i="1" s="1"/>
  <c r="M829" i="1" a="1"/>
  <c r="M829" i="1" s="1"/>
  <c r="R829" i="1" s="1" a="1"/>
  <c r="R829" i="1" s="1"/>
  <c r="H829" i="1" a="1"/>
  <c r="H829" i="1" s="1"/>
  <c r="M821" i="1" a="1"/>
  <c r="M821" i="1" s="1"/>
  <c r="R821" i="1" s="1" a="1"/>
  <c r="R821" i="1" s="1"/>
  <c r="H821" i="1" a="1"/>
  <c r="H821" i="1" s="1"/>
  <c r="M813" i="1" a="1"/>
  <c r="M813" i="1" s="1"/>
  <c r="R813" i="1" s="1" a="1"/>
  <c r="R813" i="1" s="1"/>
  <c r="H813" i="1" a="1"/>
  <c r="H813" i="1" s="1"/>
  <c r="M797" i="1" a="1"/>
  <c r="M797" i="1" s="1"/>
  <c r="R797" i="1" s="1" a="1"/>
  <c r="R797" i="1" s="1"/>
  <c r="H797" i="1" a="1"/>
  <c r="H797" i="1" s="1"/>
  <c r="M789" i="1" a="1"/>
  <c r="M789" i="1" s="1"/>
  <c r="R789" i="1" s="1" a="1"/>
  <c r="R789" i="1" s="1"/>
  <c r="H789" i="1" a="1"/>
  <c r="H789" i="1" s="1"/>
  <c r="M781" i="1" a="1"/>
  <c r="M781" i="1" s="1"/>
  <c r="R781" i="1" s="1" a="1"/>
  <c r="R781" i="1" s="1"/>
  <c r="H781" i="1" a="1"/>
  <c r="H781" i="1" s="1"/>
  <c r="M773" i="1" a="1"/>
  <c r="M773" i="1" s="1"/>
  <c r="R773" i="1" s="1" a="1"/>
  <c r="R773" i="1" s="1"/>
  <c r="H773" i="1" a="1"/>
  <c r="H773" i="1" s="1"/>
  <c r="M765" i="1" a="1"/>
  <c r="M765" i="1" s="1"/>
  <c r="R765" i="1" s="1" a="1"/>
  <c r="R765" i="1" s="1"/>
  <c r="H765" i="1" a="1"/>
  <c r="H765" i="1" s="1"/>
  <c r="M757" i="1" a="1"/>
  <c r="M757" i="1" s="1"/>
  <c r="R757" i="1" s="1" a="1"/>
  <c r="R757" i="1" s="1"/>
  <c r="H757" i="1" a="1"/>
  <c r="H757" i="1" s="1"/>
  <c r="M749" i="1" a="1"/>
  <c r="M749" i="1" s="1"/>
  <c r="R749" i="1" s="1" a="1"/>
  <c r="R749" i="1" s="1"/>
  <c r="H749" i="1" a="1"/>
  <c r="H749" i="1" s="1"/>
  <c r="M741" i="1" a="1"/>
  <c r="M741" i="1" s="1"/>
  <c r="R741" i="1" s="1" a="1"/>
  <c r="R741" i="1" s="1"/>
  <c r="H741" i="1" a="1"/>
  <c r="H741" i="1" s="1"/>
  <c r="M733" i="1" a="1"/>
  <c r="M733" i="1" s="1"/>
  <c r="R733" i="1" s="1" a="1"/>
  <c r="R733" i="1" s="1"/>
  <c r="H733" i="1" a="1"/>
  <c r="H733" i="1" s="1"/>
  <c r="M725" i="1" a="1"/>
  <c r="M725" i="1" s="1"/>
  <c r="R725" i="1" s="1" a="1"/>
  <c r="R725" i="1" s="1"/>
  <c r="H725" i="1" a="1"/>
  <c r="H725" i="1" s="1"/>
  <c r="M709" i="1" a="1"/>
  <c r="M709" i="1" s="1"/>
  <c r="R709" i="1" s="1" a="1"/>
  <c r="R709" i="1" s="1"/>
  <c r="H709" i="1" a="1"/>
  <c r="H709" i="1" s="1"/>
  <c r="M701" i="1" a="1"/>
  <c r="M701" i="1" s="1"/>
  <c r="R701" i="1" s="1" a="1"/>
  <c r="R701" i="1" s="1"/>
  <c r="H701" i="1" a="1"/>
  <c r="H701" i="1" s="1"/>
  <c r="M653" i="1" a="1"/>
  <c r="M653" i="1" s="1"/>
  <c r="R653" i="1" s="1" a="1"/>
  <c r="R653" i="1" s="1"/>
  <c r="H653" i="1" a="1"/>
  <c r="H653" i="1" s="1"/>
  <c r="M645" i="1" a="1"/>
  <c r="M645" i="1" s="1"/>
  <c r="R645" i="1" s="1" a="1"/>
  <c r="R645" i="1" s="1"/>
  <c r="H645" i="1" a="1"/>
  <c r="H645" i="1" s="1"/>
  <c r="M605" i="1" a="1"/>
  <c r="M605" i="1" s="1"/>
  <c r="R605" i="1" s="1" a="1"/>
  <c r="R605" i="1" s="1"/>
  <c r="H605" i="1" a="1"/>
  <c r="H605" i="1" s="1"/>
  <c r="M581" i="1" a="1"/>
  <c r="M581" i="1" s="1"/>
  <c r="R581" i="1" s="1" a="1"/>
  <c r="R581" i="1" s="1"/>
  <c r="H581" i="1" a="1"/>
  <c r="H581" i="1" s="1"/>
  <c r="M573" i="1" a="1"/>
  <c r="M573" i="1" s="1"/>
  <c r="R573" i="1" s="1" a="1"/>
  <c r="R573" i="1" s="1"/>
  <c r="H573" i="1" a="1"/>
  <c r="H573" i="1" s="1"/>
  <c r="M565" i="1" a="1"/>
  <c r="M565" i="1" s="1"/>
  <c r="R565" i="1" s="1" a="1"/>
  <c r="R565" i="1" s="1"/>
  <c r="H565" i="1" a="1"/>
  <c r="H565" i="1" s="1"/>
  <c r="M533" i="1" a="1"/>
  <c r="M533" i="1" s="1"/>
  <c r="R533" i="1" s="1" a="1"/>
  <c r="R533" i="1" s="1"/>
  <c r="H533" i="1" a="1"/>
  <c r="H533" i="1" s="1"/>
  <c r="M525" i="1" a="1"/>
  <c r="M525" i="1" s="1"/>
  <c r="R525" i="1" s="1" a="1"/>
  <c r="R525" i="1" s="1"/>
  <c r="H525" i="1" a="1"/>
  <c r="H525" i="1" s="1"/>
  <c r="M509" i="1" a="1"/>
  <c r="M509" i="1" s="1"/>
  <c r="R509" i="1" s="1" a="1"/>
  <c r="R509" i="1" s="1"/>
  <c r="H509" i="1" a="1"/>
  <c r="H509" i="1" s="1"/>
  <c r="M501" i="1" a="1"/>
  <c r="M501" i="1" s="1"/>
  <c r="R501" i="1" s="1" a="1"/>
  <c r="R501" i="1" s="1"/>
  <c r="H501" i="1" a="1"/>
  <c r="H501" i="1" s="1"/>
  <c r="M493" i="1" a="1"/>
  <c r="M493" i="1" s="1"/>
  <c r="R493" i="1" s="1" a="1"/>
  <c r="R493" i="1" s="1"/>
  <c r="H493" i="1" a="1"/>
  <c r="H493" i="1" s="1"/>
  <c r="M485" i="1" a="1"/>
  <c r="M485" i="1" s="1"/>
  <c r="R485" i="1" s="1" a="1"/>
  <c r="R485" i="1" s="1"/>
  <c r="H485" i="1" a="1"/>
  <c r="H485" i="1" s="1"/>
  <c r="M477" i="1" a="1"/>
  <c r="M477" i="1" s="1"/>
  <c r="R477" i="1" s="1" a="1"/>
  <c r="R477" i="1" s="1"/>
  <c r="H477" i="1" a="1"/>
  <c r="H477" i="1" s="1"/>
  <c r="M469" i="1" a="1"/>
  <c r="M469" i="1" s="1"/>
  <c r="R469" i="1" s="1" a="1"/>
  <c r="R469" i="1" s="1"/>
  <c r="H469" i="1" a="1"/>
  <c r="H469" i="1" s="1"/>
  <c r="M453" i="1" a="1"/>
  <c r="M453" i="1" s="1"/>
  <c r="R453" i="1" s="1" a="1"/>
  <c r="R453" i="1" s="1"/>
  <c r="H453" i="1" a="1"/>
  <c r="H453" i="1" s="1"/>
  <c r="M437" i="1" a="1"/>
  <c r="M437" i="1" s="1"/>
  <c r="R437" i="1" s="1" a="1"/>
  <c r="R437" i="1" s="1"/>
  <c r="H437" i="1" a="1"/>
  <c r="H437" i="1" s="1"/>
  <c r="M421" i="1" a="1"/>
  <c r="M421" i="1" s="1"/>
  <c r="R421" i="1" s="1" a="1"/>
  <c r="R421" i="1" s="1"/>
  <c r="H421" i="1" a="1"/>
  <c r="H421" i="1" s="1"/>
  <c r="M413" i="1" a="1"/>
  <c r="M413" i="1" s="1"/>
  <c r="R413" i="1" s="1" a="1"/>
  <c r="R413" i="1" s="1"/>
  <c r="H413" i="1" a="1"/>
  <c r="H413" i="1" s="1"/>
  <c r="M405" i="1" a="1"/>
  <c r="M405" i="1" s="1"/>
  <c r="R405" i="1" s="1" a="1"/>
  <c r="R405" i="1" s="1"/>
  <c r="H405" i="1" a="1"/>
  <c r="H405" i="1" s="1"/>
  <c r="M389" i="1" a="1"/>
  <c r="M389" i="1" s="1"/>
  <c r="R389" i="1" s="1" a="1"/>
  <c r="R389" i="1" s="1"/>
  <c r="H389" i="1" a="1"/>
  <c r="H389" i="1" s="1"/>
  <c r="M357" i="1" a="1"/>
  <c r="M357" i="1" s="1"/>
  <c r="R357" i="1" s="1" a="1"/>
  <c r="R357" i="1" s="1"/>
  <c r="H357" i="1" a="1"/>
  <c r="H357" i="1" s="1"/>
  <c r="M341" i="1" a="1"/>
  <c r="M341" i="1" s="1"/>
  <c r="R341" i="1" s="1" a="1"/>
  <c r="R341" i="1" s="1"/>
  <c r="H341" i="1" a="1"/>
  <c r="H341" i="1" s="1"/>
  <c r="M293" i="1" a="1"/>
  <c r="M293" i="1" s="1"/>
  <c r="R293" i="1" s="1" a="1"/>
  <c r="R293" i="1" s="1"/>
  <c r="H293" i="1" a="1"/>
  <c r="H293" i="1" s="1"/>
  <c r="M285" i="1" a="1"/>
  <c r="M285" i="1" s="1"/>
  <c r="R285" i="1" s="1" a="1"/>
  <c r="R285" i="1" s="1"/>
  <c r="H285" i="1" a="1"/>
  <c r="H285" i="1" s="1"/>
  <c r="M261" i="1" a="1"/>
  <c r="M261" i="1" s="1"/>
  <c r="R261" i="1" s="1" a="1"/>
  <c r="R261" i="1" s="1"/>
  <c r="H261" i="1" a="1"/>
  <c r="H261" i="1" s="1"/>
  <c r="M253" i="1" a="1"/>
  <c r="M253" i="1" s="1"/>
  <c r="R253" i="1" s="1" a="1"/>
  <c r="R253" i="1" s="1"/>
  <c r="H253" i="1" a="1"/>
  <c r="H253" i="1" s="1"/>
  <c r="M221" i="1" a="1"/>
  <c r="M221" i="1" s="1"/>
  <c r="R221" i="1" s="1" a="1"/>
  <c r="R221" i="1" s="1"/>
  <c r="H221" i="1" a="1"/>
  <c r="H221" i="1" s="1"/>
  <c r="M205" i="1" a="1"/>
  <c r="M205" i="1" s="1"/>
  <c r="R205" i="1" s="1" a="1"/>
  <c r="R205" i="1" s="1"/>
  <c r="H205" i="1" a="1"/>
  <c r="H205" i="1" s="1"/>
  <c r="M197" i="1" a="1"/>
  <c r="M197" i="1" s="1"/>
  <c r="R197" i="1" s="1" a="1"/>
  <c r="R197" i="1" s="1"/>
  <c r="H197" i="1" a="1"/>
  <c r="H197" i="1" s="1"/>
  <c r="M165" i="1" a="1"/>
  <c r="M165" i="1" s="1"/>
  <c r="R165" i="1" s="1" a="1"/>
  <c r="R165" i="1" s="1"/>
  <c r="H165" i="1" a="1"/>
  <c r="H165" i="1" s="1"/>
  <c r="M157" i="1" a="1"/>
  <c r="M157" i="1" s="1"/>
  <c r="R157" i="1" s="1" a="1"/>
  <c r="R157" i="1" s="1"/>
  <c r="H157" i="1" a="1"/>
  <c r="H157" i="1" s="1"/>
  <c r="M125" i="1" a="1"/>
  <c r="M125" i="1" s="1"/>
  <c r="R125" i="1" s="1" a="1"/>
  <c r="R125" i="1" s="1"/>
  <c r="H125" i="1" a="1"/>
  <c r="H125" i="1" s="1"/>
  <c r="M117" i="1" a="1"/>
  <c r="M117" i="1" s="1"/>
  <c r="R117" i="1" s="1" a="1"/>
  <c r="R117" i="1" s="1"/>
  <c r="H117" i="1" a="1"/>
  <c r="H117" i="1" s="1"/>
  <c r="M109" i="1" a="1"/>
  <c r="M109" i="1" s="1"/>
  <c r="R109" i="1" s="1" a="1"/>
  <c r="R109" i="1" s="1"/>
  <c r="H109" i="1" a="1"/>
  <c r="H109" i="1" s="1"/>
  <c r="M101" i="1" a="1"/>
  <c r="M101" i="1" s="1"/>
  <c r="R101" i="1" s="1" a="1"/>
  <c r="R101" i="1" s="1"/>
  <c r="H101" i="1" a="1"/>
  <c r="H101" i="1" s="1"/>
  <c r="M77" i="1" a="1"/>
  <c r="M77" i="1" s="1"/>
  <c r="R77" i="1" s="1" a="1"/>
  <c r="R77" i="1" s="1"/>
  <c r="H77" i="1" a="1"/>
  <c r="H77" i="1" s="1"/>
  <c r="M61" i="1" a="1"/>
  <c r="M61" i="1" s="1"/>
  <c r="R61" i="1" s="1" a="1"/>
  <c r="R61" i="1" s="1"/>
  <c r="H61" i="1" a="1"/>
  <c r="H61" i="1" s="1"/>
  <c r="M53" i="1" a="1"/>
  <c r="M53" i="1" s="1"/>
  <c r="R53" i="1" s="1" a="1"/>
  <c r="R53" i="1" s="1"/>
  <c r="H53" i="1" a="1"/>
  <c r="H53" i="1" s="1"/>
  <c r="M45" i="1" a="1"/>
  <c r="M45" i="1" s="1"/>
  <c r="R45" i="1" s="1" a="1"/>
  <c r="R45" i="1" s="1"/>
  <c r="H45" i="1" a="1"/>
  <c r="H45" i="1" s="1"/>
  <c r="M37" i="1" a="1"/>
  <c r="M37" i="1" s="1"/>
  <c r="R37" i="1" s="1" a="1"/>
  <c r="R37" i="1" s="1"/>
  <c r="H37" i="1" a="1"/>
  <c r="H37" i="1" s="1"/>
  <c r="M21" i="1" a="1"/>
  <c r="M21" i="1" s="1"/>
  <c r="R21" i="1" s="1" a="1"/>
  <c r="R21" i="1" s="1"/>
  <c r="H21" i="1" a="1"/>
  <c r="H21" i="1" s="1"/>
  <c r="M567" i="1" a="1"/>
  <c r="M567" i="1" s="1"/>
  <c r="R567" i="1" s="1" a="1"/>
  <c r="R567" i="1" s="1"/>
  <c r="H567" i="1" a="1"/>
  <c r="H567" i="1" s="1"/>
  <c r="M447" i="1" a="1"/>
  <c r="M447" i="1" s="1"/>
  <c r="R447" i="1" s="1" a="1"/>
  <c r="R447" i="1" s="1"/>
  <c r="H447" i="1" a="1"/>
  <c r="H447" i="1" s="1"/>
  <c r="M255" i="1" a="1"/>
  <c r="M255" i="1" s="1"/>
  <c r="R255" i="1" s="1" a="1"/>
  <c r="R255" i="1" s="1"/>
  <c r="H255" i="1" a="1"/>
  <c r="H255" i="1" s="1"/>
  <c r="M754" i="1" a="1"/>
  <c r="M754" i="1" s="1"/>
  <c r="R754" i="1" s="1" a="1"/>
  <c r="R754" i="1" s="1"/>
  <c r="H754" i="1" a="1"/>
  <c r="H754" i="1" s="1"/>
  <c r="M731" i="1" a="1"/>
  <c r="M731" i="1" s="1"/>
  <c r="R731" i="1" s="1" a="1"/>
  <c r="R731" i="1" s="1"/>
  <c r="H731" i="1" a="1"/>
  <c r="H731" i="1" s="1"/>
  <c r="M798" i="1" a="1"/>
  <c r="M798" i="1" s="1"/>
  <c r="R798" i="1" s="1" a="1"/>
  <c r="R798" i="1" s="1"/>
  <c r="H798" i="1" a="1"/>
  <c r="H798" i="1" s="1"/>
  <c r="M946" i="1" a="1"/>
  <c r="M946" i="1" s="1"/>
  <c r="R946" i="1" s="1" a="1"/>
  <c r="R946" i="1" s="1"/>
  <c r="H946" i="1" a="1"/>
  <c r="H946" i="1" s="1"/>
  <c r="M818" i="1" a="1"/>
  <c r="M818" i="1" s="1"/>
  <c r="R818" i="1" s="1" a="1"/>
  <c r="R818" i="1" s="1"/>
  <c r="H818" i="1" a="1"/>
  <c r="H818" i="1" s="1"/>
  <c r="M730" i="1" a="1"/>
  <c r="M730" i="1" s="1"/>
  <c r="R730" i="1" s="1" a="1"/>
  <c r="R730" i="1" s="1"/>
  <c r="H730" i="1" a="1"/>
  <c r="H730" i="1" s="1"/>
  <c r="M610" i="1" a="1"/>
  <c r="M610" i="1" s="1"/>
  <c r="R610" i="1" s="1" a="1"/>
  <c r="R610" i="1" s="1"/>
  <c r="H610" i="1" a="1"/>
  <c r="H610" i="1" s="1"/>
  <c r="M577" i="1" a="1"/>
  <c r="M577" i="1" s="1"/>
  <c r="R577" i="1" s="1" a="1"/>
  <c r="R577" i="1" s="1"/>
  <c r="H577" i="1" a="1"/>
  <c r="H577" i="1" s="1"/>
  <c r="M505" i="1" a="1"/>
  <c r="M505" i="1" s="1"/>
  <c r="R505" i="1" s="1" a="1"/>
  <c r="R505" i="1" s="1"/>
  <c r="H505" i="1" a="1"/>
  <c r="H505" i="1" s="1"/>
  <c r="M744" i="1" a="1"/>
  <c r="M744" i="1" s="1"/>
  <c r="R744" i="1" s="1" a="1"/>
  <c r="R744" i="1" s="1"/>
  <c r="H744" i="1" a="1"/>
  <c r="H744" i="1" s="1"/>
  <c r="M616" i="1" a="1"/>
  <c r="M616" i="1" s="1"/>
  <c r="R616" i="1" s="1" a="1"/>
  <c r="R616" i="1" s="1"/>
  <c r="H616" i="1" a="1"/>
  <c r="H616" i="1" s="1"/>
  <c r="M576" i="1" a="1"/>
  <c r="M576" i="1" s="1"/>
  <c r="R576" i="1" s="1" a="1"/>
  <c r="R576" i="1" s="1"/>
  <c r="H576" i="1" a="1"/>
  <c r="H576" i="1" s="1"/>
  <c r="M536" i="1" a="1"/>
  <c r="M536" i="1" s="1"/>
  <c r="R536" i="1" s="1" a="1"/>
  <c r="R536" i="1" s="1"/>
  <c r="H536" i="1" a="1"/>
  <c r="H536" i="1" s="1"/>
  <c r="M528" i="1" a="1"/>
  <c r="M528" i="1" s="1"/>
  <c r="R528" i="1" s="1" a="1"/>
  <c r="R528" i="1" s="1"/>
  <c r="H528" i="1" a="1"/>
  <c r="H528" i="1" s="1"/>
  <c r="M520" i="1" a="1"/>
  <c r="M520" i="1" s="1"/>
  <c r="R520" i="1" s="1" a="1"/>
  <c r="R520" i="1" s="1"/>
  <c r="H520" i="1" a="1"/>
  <c r="H520" i="1" s="1"/>
  <c r="M472" i="1" a="1"/>
  <c r="M472" i="1" s="1"/>
  <c r="R472" i="1" s="1" a="1"/>
  <c r="R472" i="1" s="1"/>
  <c r="H472" i="1" a="1"/>
  <c r="H472" i="1" s="1"/>
  <c r="M408" i="1" a="1"/>
  <c r="M408" i="1" s="1"/>
  <c r="R408" i="1" s="1" a="1"/>
  <c r="R408" i="1" s="1"/>
  <c r="H408" i="1" a="1"/>
  <c r="H408" i="1" s="1"/>
  <c r="M384" i="1" a="1"/>
  <c r="M384" i="1" s="1"/>
  <c r="R384" i="1" s="1" a="1"/>
  <c r="R384" i="1" s="1"/>
  <c r="H384" i="1" a="1"/>
  <c r="H384" i="1" s="1"/>
  <c r="M344" i="1" a="1"/>
  <c r="M344" i="1" s="1"/>
  <c r="R344" i="1" s="1" a="1"/>
  <c r="R344" i="1" s="1"/>
  <c r="H344" i="1" a="1"/>
  <c r="H344" i="1" s="1"/>
  <c r="M312" i="1" a="1"/>
  <c r="M312" i="1" s="1"/>
  <c r="R312" i="1" s="1" a="1"/>
  <c r="R312" i="1" s="1"/>
  <c r="H312" i="1" a="1"/>
  <c r="H312" i="1" s="1"/>
  <c r="M304" i="1" a="1"/>
  <c r="M304" i="1" s="1"/>
  <c r="R304" i="1" s="1" a="1"/>
  <c r="R304" i="1" s="1"/>
  <c r="H304" i="1" a="1"/>
  <c r="H304" i="1" s="1"/>
  <c r="M296" i="1" a="1"/>
  <c r="M296" i="1" s="1"/>
  <c r="R296" i="1" s="1" a="1"/>
  <c r="R296" i="1" s="1"/>
  <c r="H296" i="1" a="1"/>
  <c r="H296" i="1" s="1"/>
  <c r="M288" i="1" a="1"/>
  <c r="M288" i="1" s="1"/>
  <c r="R288" i="1" s="1" a="1"/>
  <c r="R288" i="1" s="1"/>
  <c r="H288" i="1" a="1"/>
  <c r="H288" i="1" s="1"/>
  <c r="M248" i="1" a="1"/>
  <c r="M248" i="1" s="1"/>
  <c r="R248" i="1" s="1" a="1"/>
  <c r="R248" i="1" s="1"/>
  <c r="H248" i="1" a="1"/>
  <c r="H248" i="1" s="1"/>
  <c r="M216" i="1" a="1"/>
  <c r="M216" i="1" s="1"/>
  <c r="R216" i="1" s="1" a="1"/>
  <c r="R216" i="1" s="1"/>
  <c r="H216" i="1" a="1"/>
  <c r="H216" i="1" s="1"/>
  <c r="M208" i="1" a="1"/>
  <c r="M208" i="1" s="1"/>
  <c r="R208" i="1" s="1" a="1"/>
  <c r="R208" i="1" s="1"/>
  <c r="H208" i="1" a="1"/>
  <c r="H208" i="1" s="1"/>
  <c r="M192" i="1" a="1"/>
  <c r="M192" i="1" s="1"/>
  <c r="R192" i="1" s="1" a="1"/>
  <c r="R192" i="1" s="1"/>
  <c r="H192" i="1" a="1"/>
  <c r="H192" i="1" s="1"/>
  <c r="M176" i="1" a="1"/>
  <c r="M176" i="1" s="1"/>
  <c r="R176" i="1" s="1" a="1"/>
  <c r="R176" i="1" s="1"/>
  <c r="H176" i="1" a="1"/>
  <c r="H176" i="1" s="1"/>
  <c r="M168" i="1" a="1"/>
  <c r="M168" i="1" s="1"/>
  <c r="R168" i="1" s="1" a="1"/>
  <c r="R168" i="1" s="1"/>
  <c r="H168" i="1" a="1"/>
  <c r="H168" i="1" s="1"/>
  <c r="M160" i="1" a="1"/>
  <c r="M160" i="1" s="1"/>
  <c r="R160" i="1" s="1" a="1"/>
  <c r="R160" i="1" s="1"/>
  <c r="H160" i="1" a="1"/>
  <c r="H160" i="1" s="1"/>
  <c r="M128" i="1" a="1"/>
  <c r="M128" i="1" s="1"/>
  <c r="R128" i="1" s="1" a="1"/>
  <c r="R128" i="1" s="1"/>
  <c r="H128" i="1" a="1"/>
  <c r="H128" i="1" s="1"/>
  <c r="M120" i="1" a="1"/>
  <c r="M120" i="1" s="1"/>
  <c r="R120" i="1" s="1" a="1"/>
  <c r="R120" i="1" s="1"/>
  <c r="H120" i="1" a="1"/>
  <c r="H120" i="1" s="1"/>
  <c r="M112" i="1" a="1"/>
  <c r="M112" i="1" s="1"/>
  <c r="R112" i="1" s="1" a="1"/>
  <c r="R112" i="1" s="1"/>
  <c r="H112" i="1" a="1"/>
  <c r="H112" i="1" s="1"/>
  <c r="M80" i="1" a="1"/>
  <c r="M80" i="1" s="1"/>
  <c r="R80" i="1" s="1" a="1"/>
  <c r="R80" i="1" s="1"/>
  <c r="H80" i="1" a="1"/>
  <c r="H80" i="1" s="1"/>
  <c r="M16" i="1" a="1"/>
  <c r="M16" i="1" s="1"/>
  <c r="R16" i="1" s="1" a="1"/>
  <c r="R16" i="1" s="1"/>
  <c r="H16" i="1" a="1"/>
  <c r="H16" i="1" s="1"/>
  <c r="H891" i="1" a="1"/>
  <c r="H891" i="1" s="1"/>
  <c r="H874" i="1" a="1"/>
  <c r="H874" i="1" s="1"/>
  <c r="H811" i="1" a="1"/>
  <c r="H811" i="1" s="1"/>
  <c r="H771" i="1" a="1"/>
  <c r="H771" i="1" s="1"/>
  <c r="H708" i="1" a="1"/>
  <c r="H708" i="1" s="1"/>
  <c r="H668" i="1" a="1"/>
  <c r="H668" i="1" s="1"/>
  <c r="H583" i="1" a="1"/>
  <c r="H583" i="1" s="1"/>
  <c r="H569" i="1" a="1"/>
  <c r="H569" i="1" s="1"/>
  <c r="H535" i="1" a="1"/>
  <c r="H535" i="1" s="1"/>
  <c r="H521" i="1" a="1"/>
  <c r="H521" i="1" s="1"/>
  <c r="H473" i="1" a="1"/>
  <c r="H473" i="1" s="1"/>
  <c r="H348" i="1" a="1"/>
  <c r="H348" i="1" s="1"/>
  <c r="H303" i="1" a="1"/>
  <c r="H303" i="1" s="1"/>
  <c r="H250" i="1" a="1"/>
  <c r="H250" i="1" s="1"/>
  <c r="H210" i="1" a="1"/>
  <c r="H210" i="1" s="1"/>
  <c r="H150" i="1" a="1"/>
  <c r="H150" i="1" s="1"/>
  <c r="H32" i="1" a="1"/>
  <c r="H32" i="1" s="1"/>
  <c r="M984" i="1" a="1"/>
  <c r="M984" i="1" s="1"/>
  <c r="R984" i="1" s="1" a="1"/>
  <c r="R984" i="1" s="1"/>
  <c r="M678" i="1" a="1"/>
  <c r="M678" i="1" s="1"/>
  <c r="R678" i="1" s="1" a="1"/>
  <c r="R678" i="1" s="1"/>
  <c r="H678" i="1" a="1"/>
  <c r="H678" i="1" s="1"/>
  <c r="M669" i="1" a="1"/>
  <c r="M669" i="1" s="1"/>
  <c r="R669" i="1" s="1" a="1"/>
  <c r="R669" i="1" s="1"/>
  <c r="H669" i="1" a="1"/>
  <c r="H669" i="1" s="1"/>
  <c r="M661" i="1" a="1"/>
  <c r="M661" i="1" s="1"/>
  <c r="R661" i="1" s="1" a="1"/>
  <c r="R661" i="1" s="1"/>
  <c r="H661" i="1" a="1"/>
  <c r="H661" i="1" s="1"/>
  <c r="M652" i="1" a="1"/>
  <c r="M652" i="1" s="1"/>
  <c r="R652" i="1" s="1" a="1"/>
  <c r="R652" i="1" s="1"/>
  <c r="H652" i="1" a="1"/>
  <c r="H652" i="1" s="1"/>
  <c r="M642" i="1" a="1"/>
  <c r="M642" i="1" s="1"/>
  <c r="R642" i="1" s="1" a="1"/>
  <c r="R642" i="1" s="1"/>
  <c r="H642" i="1" a="1"/>
  <c r="H642" i="1" s="1"/>
  <c r="M580" i="1" a="1"/>
  <c r="M580" i="1" s="1"/>
  <c r="R580" i="1" s="1" a="1"/>
  <c r="R580" i="1" s="1"/>
  <c r="H580" i="1" a="1"/>
  <c r="H580" i="1" s="1"/>
  <c r="M568" i="1" a="1"/>
  <c r="M568" i="1" s="1"/>
  <c r="R568" i="1" s="1" a="1"/>
  <c r="R568" i="1" s="1"/>
  <c r="H568" i="1" a="1"/>
  <c r="H568" i="1" s="1"/>
  <c r="M554" i="1" a="1"/>
  <c r="M554" i="1" s="1"/>
  <c r="R554" i="1" s="1" a="1"/>
  <c r="R554" i="1" s="1"/>
  <c r="H554" i="1" a="1"/>
  <c r="H554" i="1" s="1"/>
  <c r="M544" i="1" a="1"/>
  <c r="M544" i="1" s="1"/>
  <c r="R544" i="1" s="1" a="1"/>
  <c r="R544" i="1" s="1"/>
  <c r="H544" i="1" a="1"/>
  <c r="H544" i="1" s="1"/>
  <c r="M531" i="1" a="1"/>
  <c r="M531" i="1" s="1"/>
  <c r="R531" i="1" s="1" a="1"/>
  <c r="R531" i="1" s="1"/>
  <c r="H531" i="1" a="1"/>
  <c r="H531" i="1" s="1"/>
  <c r="M488" i="1" a="1"/>
  <c r="M488" i="1" s="1"/>
  <c r="R488" i="1" s="1" a="1"/>
  <c r="R488" i="1" s="1"/>
  <c r="H488" i="1" a="1"/>
  <c r="H488" i="1" s="1"/>
  <c r="M476" i="1" a="1"/>
  <c r="M476" i="1" s="1"/>
  <c r="R476" i="1" s="1" a="1"/>
  <c r="R476" i="1" s="1"/>
  <c r="H476" i="1" a="1"/>
  <c r="H476" i="1" s="1"/>
  <c r="M460" i="1" a="1"/>
  <c r="M460" i="1" s="1"/>
  <c r="R460" i="1" s="1" a="1"/>
  <c r="R460" i="1" s="1"/>
  <c r="H460" i="1" a="1"/>
  <c r="H460" i="1" s="1"/>
  <c r="M445" i="1" a="1"/>
  <c r="M445" i="1" s="1"/>
  <c r="R445" i="1" s="1" a="1"/>
  <c r="R445" i="1" s="1"/>
  <c r="H445" i="1" a="1"/>
  <c r="H445" i="1" s="1"/>
  <c r="M400" i="1" a="1"/>
  <c r="M400" i="1" s="1"/>
  <c r="R400" i="1" s="1" a="1"/>
  <c r="R400" i="1" s="1"/>
  <c r="H400" i="1" a="1"/>
  <c r="H400" i="1" s="1"/>
  <c r="M305" i="1" a="1"/>
  <c r="M305" i="1" s="1"/>
  <c r="R305" i="1" s="1" a="1"/>
  <c r="R305" i="1" s="1"/>
  <c r="H305" i="1" a="1"/>
  <c r="H305" i="1" s="1"/>
  <c r="M274" i="1" a="1"/>
  <c r="M274" i="1" s="1"/>
  <c r="R274" i="1" s="1" a="1"/>
  <c r="R274" i="1" s="1"/>
  <c r="H274" i="1" a="1"/>
  <c r="H274" i="1" s="1"/>
  <c r="M260" i="1" a="1"/>
  <c r="M260" i="1" s="1"/>
  <c r="R260" i="1" s="1" a="1"/>
  <c r="R260" i="1" s="1"/>
  <c r="H260" i="1" a="1"/>
  <c r="H260" i="1" s="1"/>
  <c r="M245" i="1" a="1"/>
  <c r="M245" i="1" s="1"/>
  <c r="R245" i="1" s="1" a="1"/>
  <c r="R245" i="1" s="1"/>
  <c r="H245" i="1" a="1"/>
  <c r="H245" i="1" s="1"/>
  <c r="M200" i="1" a="1"/>
  <c r="M200" i="1" s="1"/>
  <c r="R200" i="1" s="1" a="1"/>
  <c r="R200" i="1" s="1"/>
  <c r="H200" i="1" a="1"/>
  <c r="H200" i="1" s="1"/>
  <c r="M187" i="1" a="1"/>
  <c r="M187" i="1" s="1"/>
  <c r="R187" i="1" s="1" a="1"/>
  <c r="R187" i="1" s="1"/>
  <c r="H187" i="1" a="1"/>
  <c r="H187" i="1" s="1"/>
  <c r="M173" i="1" a="1"/>
  <c r="M173" i="1" s="1"/>
  <c r="R173" i="1" s="1" a="1"/>
  <c r="R173" i="1" s="1"/>
  <c r="H173" i="1" a="1"/>
  <c r="H173" i="1" s="1"/>
  <c r="M145" i="1" a="1"/>
  <c r="M145" i="1" s="1"/>
  <c r="R145" i="1" s="1" a="1"/>
  <c r="R145" i="1" s="1"/>
  <c r="H145" i="1" a="1"/>
  <c r="H145" i="1" s="1"/>
  <c r="M131" i="1" a="1"/>
  <c r="M131" i="1" s="1"/>
  <c r="R131" i="1" s="1" a="1"/>
  <c r="R131" i="1" s="1"/>
  <c r="H131" i="1" a="1"/>
  <c r="H131" i="1" s="1"/>
  <c r="M100" i="1" a="1"/>
  <c r="M100" i="1" s="1"/>
  <c r="R100" i="1" s="1" a="1"/>
  <c r="R100" i="1" s="1"/>
  <c r="H100" i="1" a="1"/>
  <c r="H100" i="1" s="1"/>
  <c r="M85" i="1" a="1"/>
  <c r="M85" i="1" s="1"/>
  <c r="R85" i="1" s="1" a="1"/>
  <c r="R85" i="1" s="1"/>
  <c r="H85" i="1" a="1"/>
  <c r="H85" i="1" s="1"/>
  <c r="M64" i="1" a="1"/>
  <c r="M64" i="1" s="1"/>
  <c r="R64" i="1" s="1" a="1"/>
  <c r="R64" i="1" s="1"/>
  <c r="H64" i="1" a="1"/>
  <c r="H64" i="1" s="1"/>
  <c r="M48" i="1" a="1"/>
  <c r="M48" i="1" s="1"/>
  <c r="R48" i="1" s="1" a="1"/>
  <c r="R48" i="1" s="1"/>
  <c r="H48" i="1" a="1"/>
  <c r="H48" i="1" s="1"/>
  <c r="H993" i="1" a="1"/>
  <c r="H993" i="1" s="1"/>
  <c r="H764" i="1" a="1"/>
  <c r="H764" i="1" s="1"/>
  <c r="H724" i="1" a="1"/>
  <c r="H724" i="1" s="1"/>
  <c r="H707" i="1" a="1"/>
  <c r="H707" i="1" s="1"/>
  <c r="H684" i="1" a="1"/>
  <c r="H684" i="1" s="1"/>
  <c r="H664" i="1" a="1"/>
  <c r="H664" i="1" s="1"/>
  <c r="H644" i="1" a="1"/>
  <c r="H644" i="1" s="1"/>
  <c r="H624" i="1" a="1"/>
  <c r="H624" i="1" s="1"/>
  <c r="H456" i="1" a="1"/>
  <c r="H456" i="1" s="1"/>
  <c r="H249" i="1" a="1"/>
  <c r="H249" i="1" s="1"/>
  <c r="H193" i="1" a="1"/>
  <c r="H193" i="1" s="1"/>
  <c r="H142" i="1" a="1"/>
  <c r="H142" i="1" s="1"/>
  <c r="M383" i="1" a="1"/>
  <c r="M383" i="1" s="1"/>
  <c r="R383" i="1" s="1" a="1"/>
  <c r="R383" i="1" s="1"/>
  <c r="H383" i="1" a="1"/>
  <c r="H383" i="1" s="1"/>
  <c r="M135" i="1" a="1"/>
  <c r="M135" i="1" s="1"/>
  <c r="R135" i="1" s="1" a="1"/>
  <c r="R135" i="1" s="1"/>
  <c r="H135" i="1" a="1"/>
  <c r="H135" i="1" s="1"/>
  <c r="M651" i="1" a="1"/>
  <c r="M651" i="1" s="1"/>
  <c r="R651" i="1" s="1" a="1"/>
  <c r="R651" i="1" s="1"/>
  <c r="H651" i="1" a="1"/>
  <c r="H651" i="1" s="1"/>
  <c r="M429" i="1" a="1"/>
  <c r="M429" i="1" s="1"/>
  <c r="R429" i="1" s="1" a="1"/>
  <c r="R429" i="1" s="1"/>
  <c r="H429" i="1" a="1"/>
  <c r="H429" i="1" s="1"/>
  <c r="M381" i="1" a="1"/>
  <c r="M381" i="1" s="1"/>
  <c r="R381" i="1" s="1" a="1"/>
  <c r="R381" i="1" s="1"/>
  <c r="H381" i="1" a="1"/>
  <c r="H381" i="1" s="1"/>
  <c r="M365" i="1" a="1"/>
  <c r="M365" i="1" s="1"/>
  <c r="R365" i="1" s="1" a="1"/>
  <c r="R365" i="1" s="1"/>
  <c r="H365" i="1" a="1"/>
  <c r="H365" i="1" s="1"/>
  <c r="M349" i="1" a="1"/>
  <c r="M349" i="1" s="1"/>
  <c r="R349" i="1" s="1" a="1"/>
  <c r="R349" i="1" s="1"/>
  <c r="H349" i="1" a="1"/>
  <c r="H349" i="1" s="1"/>
  <c r="M330" i="1" a="1"/>
  <c r="M330" i="1" s="1"/>
  <c r="R330" i="1" s="1" a="1"/>
  <c r="R330" i="1" s="1"/>
  <c r="H330" i="1" a="1"/>
  <c r="H330" i="1" s="1"/>
  <c r="M315" i="1" a="1"/>
  <c r="M315" i="1" s="1"/>
  <c r="R315" i="1" s="1" a="1"/>
  <c r="R315" i="1" s="1"/>
  <c r="H315" i="1" a="1"/>
  <c r="H315" i="1" s="1"/>
  <c r="M301" i="1" a="1"/>
  <c r="M301" i="1" s="1"/>
  <c r="R301" i="1" s="1" a="1"/>
  <c r="R301" i="1" s="1"/>
  <c r="H301" i="1" a="1"/>
  <c r="H301" i="1" s="1"/>
  <c r="M273" i="1" a="1"/>
  <c r="M273" i="1" s="1"/>
  <c r="R273" i="1" s="1" a="1"/>
  <c r="R273" i="1" s="1"/>
  <c r="H273" i="1" a="1"/>
  <c r="H273" i="1" s="1"/>
  <c r="M244" i="1" a="1"/>
  <c r="M244" i="1" s="1"/>
  <c r="R244" i="1" s="1" a="1"/>
  <c r="R244" i="1" s="1"/>
  <c r="H244" i="1" a="1"/>
  <c r="H244" i="1" s="1"/>
  <c r="M217" i="1" a="1"/>
  <c r="M217" i="1" s="1"/>
  <c r="R217" i="1" s="1" a="1"/>
  <c r="R217" i="1" s="1"/>
  <c r="H217" i="1" a="1"/>
  <c r="H217" i="1" s="1"/>
  <c r="M186" i="1" a="1"/>
  <c r="M186" i="1" s="1"/>
  <c r="R186" i="1" s="1" a="1"/>
  <c r="R186" i="1" s="1"/>
  <c r="H186" i="1" a="1"/>
  <c r="H186" i="1" s="1"/>
  <c r="M144" i="1" a="1"/>
  <c r="M144" i="1" s="1"/>
  <c r="R144" i="1" s="1" a="1"/>
  <c r="R144" i="1" s="1"/>
  <c r="H144" i="1" a="1"/>
  <c r="H144" i="1" s="1"/>
  <c r="M130" i="1" a="1"/>
  <c r="M130" i="1" s="1"/>
  <c r="R130" i="1" s="1" a="1"/>
  <c r="R130" i="1" s="1"/>
  <c r="H130" i="1" a="1"/>
  <c r="H130" i="1" s="1"/>
  <c r="M96" i="1" a="1"/>
  <c r="M96" i="1" s="1"/>
  <c r="R96" i="1" s="1" a="1"/>
  <c r="R96" i="1" s="1"/>
  <c r="H96" i="1" a="1"/>
  <c r="H96" i="1" s="1"/>
  <c r="M81" i="1" a="1"/>
  <c r="M81" i="1" s="1"/>
  <c r="R81" i="1" s="1" a="1"/>
  <c r="R81" i="1" s="1"/>
  <c r="H81" i="1" a="1"/>
  <c r="H81" i="1" s="1"/>
  <c r="H992" i="1" a="1"/>
  <c r="H992" i="1" s="1"/>
  <c r="H929" i="1" a="1"/>
  <c r="H929" i="1" s="1"/>
  <c r="H746" i="1" a="1"/>
  <c r="H746" i="1" s="1"/>
  <c r="H723" i="1" a="1"/>
  <c r="H723" i="1" s="1"/>
  <c r="H700" i="1" a="1"/>
  <c r="H700" i="1" s="1"/>
  <c r="H683" i="1" a="1"/>
  <c r="H683" i="1" s="1"/>
  <c r="H660" i="1" a="1"/>
  <c r="H660" i="1" s="1"/>
  <c r="H643" i="1" a="1"/>
  <c r="H643" i="1" s="1"/>
  <c r="H597" i="1" a="1"/>
  <c r="H597" i="1" s="1"/>
  <c r="H579" i="1" a="1"/>
  <c r="H579" i="1" s="1"/>
  <c r="H499" i="1" a="1"/>
  <c r="H499" i="1" s="1"/>
  <c r="H449" i="1" a="1"/>
  <c r="H449" i="1" s="1"/>
  <c r="H403" i="1" a="1"/>
  <c r="H403" i="1" s="1"/>
  <c r="H340" i="1" a="1"/>
  <c r="H340" i="1" s="1"/>
  <c r="H242" i="1" a="1"/>
  <c r="H242" i="1" s="1"/>
  <c r="H141" i="1" a="1"/>
  <c r="H141" i="1" s="1"/>
  <c r="H13" i="1" a="1"/>
  <c r="H13" i="1" s="1"/>
  <c r="M111" i="1" a="1"/>
  <c r="M111" i="1" s="1"/>
  <c r="R111" i="1" s="1" a="1"/>
  <c r="R111" i="1" s="1"/>
  <c r="H111" i="1" a="1"/>
  <c r="H111" i="1" s="1"/>
  <c r="M15" i="1" a="1"/>
  <c r="M15" i="1" s="1"/>
  <c r="R15" i="1" s="1" a="1"/>
  <c r="R15" i="1" s="1"/>
  <c r="H15" i="1" a="1"/>
  <c r="H15" i="1" s="1"/>
  <c r="H966" i="1" a="1"/>
  <c r="H966" i="1" s="1"/>
  <c r="M966" i="1" a="1"/>
  <c r="M966" i="1" s="1"/>
  <c r="R966" i="1" s="1" a="1"/>
  <c r="R966" i="1" s="1"/>
  <c r="M758" i="1" a="1"/>
  <c r="M758" i="1" s="1"/>
  <c r="R758" i="1" s="1" a="1"/>
  <c r="R758" i="1" s="1"/>
  <c r="H758" i="1" a="1"/>
  <c r="H758" i="1" s="1"/>
  <c r="M302" i="1" a="1"/>
  <c r="M302" i="1" s="1"/>
  <c r="R302" i="1" s="1" a="1"/>
  <c r="R302" i="1" s="1"/>
  <c r="H302" i="1" a="1"/>
  <c r="H302" i="1" s="1"/>
  <c r="M30" i="1" a="1"/>
  <c r="M30" i="1" s="1"/>
  <c r="R30" i="1" s="1" a="1"/>
  <c r="R30" i="1" s="1"/>
  <c r="H30" i="1" a="1"/>
  <c r="H30" i="1" s="1"/>
  <c r="M873" i="1" a="1"/>
  <c r="M873" i="1" s="1"/>
  <c r="R873" i="1" s="1" a="1"/>
  <c r="R873" i="1" s="1"/>
  <c r="H873" i="1" a="1"/>
  <c r="H873" i="1" s="1"/>
  <c r="M676" i="1" a="1"/>
  <c r="M676" i="1" s="1"/>
  <c r="R676" i="1" s="1" a="1"/>
  <c r="R676" i="1" s="1"/>
  <c r="H676" i="1" a="1"/>
  <c r="H676" i="1" s="1"/>
  <c r="M641" i="1" a="1"/>
  <c r="M641" i="1" s="1"/>
  <c r="R641" i="1" s="1" a="1"/>
  <c r="R641" i="1" s="1"/>
  <c r="H641" i="1" a="1"/>
  <c r="H641" i="1" s="1"/>
  <c r="M621" i="1" a="1"/>
  <c r="M621" i="1" s="1"/>
  <c r="R621" i="1" s="1" a="1"/>
  <c r="R621" i="1" s="1"/>
  <c r="H621" i="1" a="1"/>
  <c r="H621" i="1" s="1"/>
  <c r="M588" i="1" a="1"/>
  <c r="M588" i="1" s="1"/>
  <c r="R588" i="1" s="1" a="1"/>
  <c r="R588" i="1" s="1"/>
  <c r="H588" i="1" a="1"/>
  <c r="H588" i="1" s="1"/>
  <c r="M517" i="1" a="1"/>
  <c r="M517" i="1" s="1"/>
  <c r="R517" i="1" s="1" a="1"/>
  <c r="R517" i="1" s="1"/>
  <c r="H517" i="1" a="1"/>
  <c r="H517" i="1" s="1"/>
  <c r="H989" i="1" a="1"/>
  <c r="H989" i="1" s="1"/>
  <c r="M989" i="1" a="1"/>
  <c r="M989" i="1" s="1"/>
  <c r="R989" i="1" s="1" a="1"/>
  <c r="R989" i="1" s="1"/>
  <c r="M973" i="1" a="1"/>
  <c r="M973" i="1" s="1"/>
  <c r="R973" i="1" s="1" a="1"/>
  <c r="R973" i="1" s="1"/>
  <c r="H973" i="1" a="1"/>
  <c r="H973" i="1" s="1"/>
  <c r="M965" i="1" a="1"/>
  <c r="M965" i="1" s="1"/>
  <c r="R965" i="1" s="1" a="1"/>
  <c r="R965" i="1" s="1"/>
  <c r="H965" i="1" a="1"/>
  <c r="H965" i="1" s="1"/>
  <c r="M949" i="1" a="1"/>
  <c r="M949" i="1" s="1"/>
  <c r="R949" i="1" s="1" a="1"/>
  <c r="R949" i="1" s="1"/>
  <c r="H949" i="1" a="1"/>
  <c r="H949" i="1" s="1"/>
  <c r="M933" i="1" a="1"/>
  <c r="M933" i="1" s="1"/>
  <c r="R933" i="1" s="1" a="1"/>
  <c r="R933" i="1" s="1"/>
  <c r="H933" i="1" a="1"/>
  <c r="H933" i="1" s="1"/>
  <c r="M917" i="1" a="1"/>
  <c r="M917" i="1" s="1"/>
  <c r="R917" i="1" s="1" a="1"/>
  <c r="R917" i="1" s="1"/>
  <c r="H917" i="1" a="1"/>
  <c r="H917" i="1" s="1"/>
  <c r="M909" i="1" a="1"/>
  <c r="M909" i="1" s="1"/>
  <c r="R909" i="1" s="1" a="1"/>
  <c r="R909" i="1" s="1"/>
  <c r="H909" i="1" a="1"/>
  <c r="H909" i="1" s="1"/>
  <c r="M901" i="1" a="1"/>
  <c r="M901" i="1" s="1"/>
  <c r="R901" i="1" s="1" a="1"/>
  <c r="R901" i="1" s="1"/>
  <c r="H901" i="1" a="1"/>
  <c r="H901" i="1" s="1"/>
  <c r="M893" i="1" a="1"/>
  <c r="M893" i="1" s="1"/>
  <c r="R893" i="1" s="1" a="1"/>
  <c r="R893" i="1" s="1"/>
  <c r="H893" i="1" a="1"/>
  <c r="H893" i="1" s="1"/>
  <c r="H885" i="1" a="1"/>
  <c r="H885" i="1" s="1"/>
  <c r="M885" i="1" a="1"/>
  <c r="M885" i="1" s="1"/>
  <c r="R885" i="1" s="1" a="1"/>
  <c r="R885" i="1" s="1"/>
  <c r="M877" i="1" a="1"/>
  <c r="M877" i="1" s="1"/>
  <c r="R877" i="1" s="1" a="1"/>
  <c r="R877" i="1" s="1"/>
  <c r="H877" i="1" a="1"/>
  <c r="H877" i="1" s="1"/>
  <c r="W869" i="1"/>
  <c r="AA869" i="1"/>
  <c r="AB869" i="1" s="1"/>
  <c r="Y869" i="1" a="1"/>
  <c r="Y869" i="1" s="1"/>
  <c r="Z869" i="1" s="1"/>
  <c r="X869" i="1"/>
  <c r="M861" i="1" a="1"/>
  <c r="M861" i="1" s="1"/>
  <c r="R861" i="1" s="1" a="1"/>
  <c r="R861" i="1" s="1"/>
  <c r="H861" i="1" a="1"/>
  <c r="H861" i="1" s="1"/>
  <c r="M853" i="1" a="1"/>
  <c r="M853" i="1" s="1"/>
  <c r="R853" i="1" s="1" a="1"/>
  <c r="R853" i="1" s="1"/>
  <c r="H853" i="1" a="1"/>
  <c r="H853" i="1" s="1"/>
  <c r="M845" i="1" a="1"/>
  <c r="M845" i="1" s="1"/>
  <c r="R845" i="1" s="1" a="1"/>
  <c r="R845" i="1" s="1"/>
  <c r="H845" i="1" a="1"/>
  <c r="H845" i="1" s="1"/>
  <c r="M805" i="1" a="1"/>
  <c r="M805" i="1" s="1"/>
  <c r="R805" i="1" s="1" a="1"/>
  <c r="R805" i="1" s="1"/>
  <c r="H805" i="1" a="1"/>
  <c r="H805" i="1" s="1"/>
  <c r="M717" i="1" a="1"/>
  <c r="M717" i="1" s="1"/>
  <c r="R717" i="1" s="1" a="1"/>
  <c r="R717" i="1" s="1"/>
  <c r="H717" i="1" a="1"/>
  <c r="H717" i="1" s="1"/>
  <c r="M677" i="1" a="1"/>
  <c r="M677" i="1" s="1"/>
  <c r="R677" i="1" s="1" a="1"/>
  <c r="R677" i="1" s="1"/>
  <c r="H677" i="1" a="1"/>
  <c r="H677" i="1" s="1"/>
  <c r="M637" i="1" a="1"/>
  <c r="M637" i="1" s="1"/>
  <c r="R637" i="1" s="1" a="1"/>
  <c r="R637" i="1" s="1"/>
  <c r="H637" i="1" a="1"/>
  <c r="H637" i="1" s="1"/>
  <c r="M629" i="1" a="1"/>
  <c r="M629" i="1" s="1"/>
  <c r="R629" i="1" s="1" a="1"/>
  <c r="R629" i="1" s="1"/>
  <c r="H629" i="1" a="1"/>
  <c r="H629" i="1" s="1"/>
  <c r="M557" i="1" a="1"/>
  <c r="M557" i="1" s="1"/>
  <c r="R557" i="1" s="1" a="1"/>
  <c r="R557" i="1" s="1"/>
  <c r="H557" i="1" a="1"/>
  <c r="H557" i="1" s="1"/>
  <c r="M549" i="1" a="1"/>
  <c r="M549" i="1" s="1"/>
  <c r="R549" i="1" s="1" a="1"/>
  <c r="R549" i="1" s="1"/>
  <c r="H549" i="1" a="1"/>
  <c r="H549" i="1" s="1"/>
  <c r="M461" i="1" a="1"/>
  <c r="M461" i="1" s="1"/>
  <c r="R461" i="1" s="1" a="1"/>
  <c r="R461" i="1" s="1"/>
  <c r="H461" i="1" a="1"/>
  <c r="H461" i="1" s="1"/>
  <c r="M397" i="1" a="1"/>
  <c r="M397" i="1" s="1"/>
  <c r="R397" i="1" s="1" a="1"/>
  <c r="R397" i="1" s="1"/>
  <c r="H397" i="1" a="1"/>
  <c r="H397" i="1" s="1"/>
  <c r="M373" i="1" a="1"/>
  <c r="M373" i="1" s="1"/>
  <c r="R373" i="1" s="1" a="1"/>
  <c r="R373" i="1" s="1"/>
  <c r="H373" i="1" a="1"/>
  <c r="H373" i="1" s="1"/>
  <c r="M325" i="1" a="1"/>
  <c r="M325" i="1" s="1"/>
  <c r="R325" i="1" s="1" a="1"/>
  <c r="R325" i="1" s="1"/>
  <c r="H325" i="1" a="1"/>
  <c r="H325" i="1" s="1"/>
  <c r="M309" i="1" a="1"/>
  <c r="M309" i="1" s="1"/>
  <c r="R309" i="1" s="1" a="1"/>
  <c r="R309" i="1" s="1"/>
  <c r="H309" i="1" a="1"/>
  <c r="H309" i="1" s="1"/>
  <c r="M277" i="1" a="1"/>
  <c r="M277" i="1" s="1"/>
  <c r="R277" i="1" s="1" a="1"/>
  <c r="R277" i="1" s="1"/>
  <c r="H277" i="1" a="1"/>
  <c r="H277" i="1" s="1"/>
  <c r="M269" i="1" a="1"/>
  <c r="M269" i="1" s="1"/>
  <c r="R269" i="1" s="1" a="1"/>
  <c r="R269" i="1" s="1"/>
  <c r="H269" i="1" a="1"/>
  <c r="H269" i="1" s="1"/>
  <c r="M237" i="1" a="1"/>
  <c r="M237" i="1" s="1"/>
  <c r="R237" i="1" s="1" a="1"/>
  <c r="R237" i="1" s="1"/>
  <c r="H237" i="1" a="1"/>
  <c r="H237" i="1" s="1"/>
  <c r="M229" i="1" a="1"/>
  <c r="M229" i="1" s="1"/>
  <c r="R229" i="1" s="1" a="1"/>
  <c r="R229" i="1" s="1"/>
  <c r="H229" i="1" a="1"/>
  <c r="H229" i="1" s="1"/>
  <c r="M213" i="1" a="1"/>
  <c r="M213" i="1" s="1"/>
  <c r="R213" i="1" s="1" a="1"/>
  <c r="R213" i="1" s="1"/>
  <c r="H213" i="1" a="1"/>
  <c r="H213" i="1" s="1"/>
  <c r="M189" i="1" a="1"/>
  <c r="M189" i="1" s="1"/>
  <c r="R189" i="1" s="1" a="1"/>
  <c r="R189" i="1" s="1"/>
  <c r="H189" i="1" a="1"/>
  <c r="H189" i="1" s="1"/>
  <c r="M181" i="1" a="1"/>
  <c r="M181" i="1" s="1"/>
  <c r="R181" i="1" s="1" a="1"/>
  <c r="R181" i="1" s="1"/>
  <c r="H181" i="1" a="1"/>
  <c r="H181" i="1" s="1"/>
  <c r="M149" i="1" a="1"/>
  <c r="M149" i="1" s="1"/>
  <c r="R149" i="1" s="1" a="1"/>
  <c r="R149" i="1" s="1"/>
  <c r="H149" i="1" a="1"/>
  <c r="H149" i="1" s="1"/>
  <c r="M133" i="1" a="1"/>
  <c r="M133" i="1" s="1"/>
  <c r="R133" i="1" s="1" a="1"/>
  <c r="R133" i="1" s="1"/>
  <c r="H133" i="1" a="1"/>
  <c r="H133" i="1" s="1"/>
  <c r="M93" i="1" a="1"/>
  <c r="M93" i="1" s="1"/>
  <c r="R93" i="1" s="1" a="1"/>
  <c r="R93" i="1" s="1"/>
  <c r="H93" i="1" a="1"/>
  <c r="H93" i="1" s="1"/>
  <c r="M29" i="1" a="1"/>
  <c r="M29" i="1" s="1"/>
  <c r="R29" i="1" s="1" a="1"/>
  <c r="R29" i="1" s="1"/>
  <c r="H29" i="1" a="1"/>
  <c r="H29" i="1" s="1"/>
  <c r="H928" i="1" a="1"/>
  <c r="H928" i="1" s="1"/>
  <c r="H865" i="1" a="1"/>
  <c r="H865" i="1" s="1"/>
  <c r="H785" i="1" a="1"/>
  <c r="H785" i="1" s="1"/>
  <c r="H739" i="1" a="1"/>
  <c r="H739" i="1" s="1"/>
  <c r="H722" i="1" a="1"/>
  <c r="H722" i="1" s="1"/>
  <c r="H699" i="1" a="1"/>
  <c r="H699" i="1" s="1"/>
  <c r="H636" i="1" a="1"/>
  <c r="H636" i="1" s="1"/>
  <c r="H530" i="1" a="1"/>
  <c r="H530" i="1" s="1"/>
  <c r="H515" i="1" a="1"/>
  <c r="H515" i="1" s="1"/>
  <c r="H498" i="1" a="1"/>
  <c r="H498" i="1" s="1"/>
  <c r="H385" i="1" a="1"/>
  <c r="H385" i="1" s="1"/>
  <c r="H334" i="1" a="1"/>
  <c r="H334" i="1" s="1"/>
  <c r="H69" i="1" a="1"/>
  <c r="H69" i="1" s="1"/>
  <c r="M869" i="1" a="1"/>
  <c r="M869" i="1" s="1"/>
  <c r="R869" i="1" s="1" a="1"/>
  <c r="R869" i="1" s="1"/>
  <c r="M751" i="1" a="1"/>
  <c r="M751" i="1" s="1"/>
  <c r="R751" i="1" s="1" a="1"/>
  <c r="R751" i="1" s="1"/>
  <c r="H751" i="1" a="1"/>
  <c r="H751" i="1" s="1"/>
  <c r="M335" i="1" a="1"/>
  <c r="M335" i="1" s="1"/>
  <c r="R335" i="1" s="1" a="1"/>
  <c r="R335" i="1" s="1"/>
  <c r="H335" i="1" a="1"/>
  <c r="H335" i="1" s="1"/>
  <c r="M263" i="1" a="1"/>
  <c r="M263" i="1" s="1"/>
  <c r="R263" i="1" s="1" a="1"/>
  <c r="R263" i="1" s="1"/>
  <c r="H263" i="1" a="1"/>
  <c r="H263" i="1" s="1"/>
  <c r="M167" i="1" a="1"/>
  <c r="M167" i="1" s="1"/>
  <c r="R167" i="1" s="1" a="1"/>
  <c r="R167" i="1" s="1"/>
  <c r="H167" i="1" a="1"/>
  <c r="H167" i="1" s="1"/>
  <c r="M103" i="1" a="1"/>
  <c r="M103" i="1" s="1"/>
  <c r="R103" i="1" s="1" a="1"/>
  <c r="R103" i="1" s="1"/>
  <c r="H103" i="1" a="1"/>
  <c r="H103" i="1" s="1"/>
  <c r="M947" i="1" a="1"/>
  <c r="M947" i="1" s="1"/>
  <c r="R947" i="1" s="1" a="1"/>
  <c r="R947" i="1" s="1"/>
  <c r="H947" i="1" a="1"/>
  <c r="H947" i="1" s="1"/>
  <c r="M630" i="1" a="1"/>
  <c r="M630" i="1" s="1"/>
  <c r="R630" i="1" s="1" a="1"/>
  <c r="R630" i="1" s="1"/>
  <c r="H630" i="1" a="1"/>
  <c r="H630" i="1" s="1"/>
  <c r="M534" i="1" a="1"/>
  <c r="M534" i="1" s="1"/>
  <c r="R534" i="1" s="1" a="1"/>
  <c r="R534" i="1" s="1"/>
  <c r="H534" i="1" a="1"/>
  <c r="H534" i="1" s="1"/>
  <c r="M398" i="1" a="1"/>
  <c r="M398" i="1" s="1"/>
  <c r="R398" i="1" s="1" a="1"/>
  <c r="R398" i="1" s="1"/>
  <c r="H398" i="1" a="1"/>
  <c r="H398" i="1" s="1"/>
  <c r="M270" i="1" a="1"/>
  <c r="M270" i="1" s="1"/>
  <c r="R270" i="1" s="1" a="1"/>
  <c r="R270" i="1" s="1"/>
  <c r="H270" i="1" a="1"/>
  <c r="H270" i="1" s="1"/>
  <c r="M222" i="1" a="1"/>
  <c r="M222" i="1" s="1"/>
  <c r="R222" i="1" s="1" a="1"/>
  <c r="R222" i="1" s="1"/>
  <c r="H222" i="1" a="1"/>
  <c r="H222" i="1" s="1"/>
  <c r="M134" i="1" a="1"/>
  <c r="M134" i="1" s="1"/>
  <c r="R134" i="1" s="1" a="1"/>
  <c r="R134" i="1" s="1"/>
  <c r="H134" i="1" a="1"/>
  <c r="H134" i="1" s="1"/>
  <c r="M937" i="1" a="1"/>
  <c r="M937" i="1" s="1"/>
  <c r="R937" i="1" s="1" a="1"/>
  <c r="R937" i="1" s="1"/>
  <c r="H937" i="1" a="1"/>
  <c r="H937" i="1" s="1"/>
  <c r="M692" i="1" a="1"/>
  <c r="M692" i="1" s="1"/>
  <c r="R692" i="1" s="1" a="1"/>
  <c r="R692" i="1" s="1"/>
  <c r="H692" i="1" a="1"/>
  <c r="H692" i="1" s="1"/>
  <c r="M612" i="1" a="1"/>
  <c r="M612" i="1" s="1"/>
  <c r="R612" i="1" s="1" a="1"/>
  <c r="R612" i="1" s="1"/>
  <c r="H612" i="1" a="1"/>
  <c r="H612" i="1" s="1"/>
  <c r="M444" i="1" a="1"/>
  <c r="M444" i="1" s="1"/>
  <c r="R444" i="1" s="1" a="1"/>
  <c r="R444" i="1" s="1"/>
  <c r="H444" i="1" a="1"/>
  <c r="H444" i="1" s="1"/>
  <c r="M997" i="1" a="1"/>
  <c r="M997" i="1" s="1"/>
  <c r="R997" i="1" s="1" a="1"/>
  <c r="R997" i="1" s="1"/>
  <c r="H997" i="1" a="1"/>
  <c r="H997" i="1" s="1"/>
  <c r="M981" i="1" a="1"/>
  <c r="M981" i="1" s="1"/>
  <c r="R981" i="1" s="1" a="1"/>
  <c r="R981" i="1" s="1"/>
  <c r="H981" i="1" a="1"/>
  <c r="H981" i="1" s="1"/>
  <c r="M957" i="1" a="1"/>
  <c r="M957" i="1" s="1"/>
  <c r="R957" i="1" s="1" a="1"/>
  <c r="R957" i="1" s="1"/>
  <c r="H957" i="1" a="1"/>
  <c r="H957" i="1" s="1"/>
  <c r="M941" i="1" a="1"/>
  <c r="M941" i="1" s="1"/>
  <c r="R941" i="1" s="1" a="1"/>
  <c r="R941" i="1" s="1"/>
  <c r="H941" i="1" a="1"/>
  <c r="H941" i="1" s="1"/>
  <c r="M925" i="1" a="1"/>
  <c r="M925" i="1" s="1"/>
  <c r="R925" i="1" s="1" a="1"/>
  <c r="R925" i="1" s="1"/>
  <c r="H925" i="1" a="1"/>
  <c r="H925" i="1" s="1"/>
  <c r="M596" i="1" a="1"/>
  <c r="M596" i="1" s="1"/>
  <c r="R596" i="1" s="1" a="1"/>
  <c r="R596" i="1" s="1"/>
  <c r="H596" i="1" a="1"/>
  <c r="H596" i="1" s="1"/>
  <c r="M556" i="1" a="1"/>
  <c r="M556" i="1" s="1"/>
  <c r="R556" i="1" s="1" a="1"/>
  <c r="R556" i="1" s="1"/>
  <c r="H556" i="1" a="1"/>
  <c r="H556" i="1" s="1"/>
  <c r="M500" i="1" a="1"/>
  <c r="M500" i="1" s="1"/>
  <c r="R500" i="1" s="1" a="1"/>
  <c r="R500" i="1" s="1"/>
  <c r="H500" i="1" a="1"/>
  <c r="H500" i="1" s="1"/>
  <c r="M436" i="1" a="1"/>
  <c r="M436" i="1" s="1"/>
  <c r="R436" i="1" s="1" a="1"/>
  <c r="R436" i="1" s="1"/>
  <c r="H436" i="1" a="1"/>
  <c r="H436" i="1" s="1"/>
  <c r="M372" i="1" a="1"/>
  <c r="M372" i="1" s="1"/>
  <c r="R372" i="1" s="1" a="1"/>
  <c r="R372" i="1" s="1"/>
  <c r="H372" i="1" a="1"/>
  <c r="H372" i="1" s="1"/>
  <c r="M332" i="1" a="1"/>
  <c r="M332" i="1" s="1"/>
  <c r="R332" i="1" s="1" a="1"/>
  <c r="R332" i="1" s="1"/>
  <c r="H332" i="1" a="1"/>
  <c r="H332" i="1" s="1"/>
  <c r="M324" i="1" a="1"/>
  <c r="M324" i="1" s="1"/>
  <c r="R324" i="1" s="1" a="1"/>
  <c r="R324" i="1" s="1"/>
  <c r="H324" i="1" a="1"/>
  <c r="H324" i="1" s="1"/>
  <c r="M316" i="1" a="1"/>
  <c r="M316" i="1" s="1"/>
  <c r="R316" i="1" s="1" a="1"/>
  <c r="R316" i="1" s="1"/>
  <c r="H316" i="1" a="1"/>
  <c r="H316" i="1" s="1"/>
  <c r="M300" i="1" a="1"/>
  <c r="M300" i="1" s="1"/>
  <c r="R300" i="1" s="1" a="1"/>
  <c r="R300" i="1" s="1"/>
  <c r="H300" i="1" a="1"/>
  <c r="H300" i="1" s="1"/>
  <c r="M284" i="1" a="1"/>
  <c r="M284" i="1" s="1"/>
  <c r="R284" i="1" s="1" a="1"/>
  <c r="R284" i="1" s="1"/>
  <c r="H284" i="1" a="1"/>
  <c r="H284" i="1" s="1"/>
  <c r="M276" i="1" a="1"/>
  <c r="M276" i="1" s="1"/>
  <c r="R276" i="1" s="1" a="1"/>
  <c r="R276" i="1" s="1"/>
  <c r="H276" i="1" a="1"/>
  <c r="H276" i="1" s="1"/>
  <c r="M268" i="1" a="1"/>
  <c r="M268" i="1" s="1"/>
  <c r="R268" i="1" s="1" a="1"/>
  <c r="R268" i="1" s="1"/>
  <c r="H268" i="1" a="1"/>
  <c r="H268" i="1" s="1"/>
  <c r="M236" i="1" a="1"/>
  <c r="M236" i="1" s="1"/>
  <c r="R236" i="1" s="1" a="1"/>
  <c r="R236" i="1" s="1"/>
  <c r="H236" i="1" a="1"/>
  <c r="H236" i="1" s="1"/>
  <c r="M204" i="1" a="1"/>
  <c r="M204" i="1" s="1"/>
  <c r="R204" i="1" s="1" a="1"/>
  <c r="R204" i="1" s="1"/>
  <c r="H204" i="1" a="1"/>
  <c r="H204" i="1" s="1"/>
  <c r="M196" i="1" a="1"/>
  <c r="M196" i="1" s="1"/>
  <c r="R196" i="1" s="1" a="1"/>
  <c r="R196" i="1" s="1"/>
  <c r="H196" i="1" a="1"/>
  <c r="H196" i="1" s="1"/>
  <c r="M188" i="1" a="1"/>
  <c r="M188" i="1" s="1"/>
  <c r="R188" i="1" s="1" a="1"/>
  <c r="R188" i="1" s="1"/>
  <c r="H188" i="1" a="1"/>
  <c r="H188" i="1" s="1"/>
  <c r="M172" i="1" a="1"/>
  <c r="M172" i="1" s="1"/>
  <c r="R172" i="1" s="1" a="1"/>
  <c r="R172" i="1" s="1"/>
  <c r="H172" i="1" a="1"/>
  <c r="H172" i="1" s="1"/>
  <c r="M156" i="1" a="1"/>
  <c r="M156" i="1" s="1"/>
  <c r="R156" i="1" s="1" a="1"/>
  <c r="R156" i="1" s="1"/>
  <c r="H156" i="1" a="1"/>
  <c r="H156" i="1" s="1"/>
  <c r="M148" i="1" a="1"/>
  <c r="M148" i="1" s="1"/>
  <c r="R148" i="1" s="1" a="1"/>
  <c r="R148" i="1" s="1"/>
  <c r="H148" i="1" a="1"/>
  <c r="H148" i="1" s="1"/>
  <c r="M116" i="1" a="1"/>
  <c r="M116" i="1" s="1"/>
  <c r="R116" i="1" s="1" a="1"/>
  <c r="R116" i="1" s="1"/>
  <c r="H116" i="1" a="1"/>
  <c r="H116" i="1" s="1"/>
  <c r="M92" i="1" a="1"/>
  <c r="M92" i="1" s="1"/>
  <c r="R92" i="1" s="1" a="1"/>
  <c r="R92" i="1" s="1"/>
  <c r="H92" i="1" a="1"/>
  <c r="H92" i="1" s="1"/>
  <c r="M84" i="1" a="1"/>
  <c r="M84" i="1" s="1"/>
  <c r="R84" i="1" s="1" a="1"/>
  <c r="R84" i="1" s="1"/>
  <c r="H84" i="1" a="1"/>
  <c r="H84" i="1" s="1"/>
  <c r="M76" i="1" a="1"/>
  <c r="M76" i="1" s="1"/>
  <c r="R76" i="1" s="1" a="1"/>
  <c r="R76" i="1" s="1"/>
  <c r="H76" i="1" a="1"/>
  <c r="H76" i="1" s="1"/>
  <c r="M60" i="1" a="1"/>
  <c r="M60" i="1" s="1"/>
  <c r="R60" i="1" s="1" a="1"/>
  <c r="R60" i="1" s="1"/>
  <c r="H60" i="1" a="1"/>
  <c r="H60" i="1" s="1"/>
  <c r="M52" i="1" a="1"/>
  <c r="M52" i="1" s="1"/>
  <c r="R52" i="1" s="1" a="1"/>
  <c r="R52" i="1" s="1"/>
  <c r="H52" i="1" a="1"/>
  <c r="H52" i="1" s="1"/>
  <c r="M44" i="1" a="1"/>
  <c r="M44" i="1" s="1"/>
  <c r="R44" i="1" s="1" a="1"/>
  <c r="R44" i="1" s="1"/>
  <c r="H44" i="1" a="1"/>
  <c r="H44" i="1" s="1"/>
  <c r="M36" i="1" a="1"/>
  <c r="M36" i="1" s="1"/>
  <c r="R36" i="1" s="1" a="1"/>
  <c r="R36" i="1" s="1"/>
  <c r="H36" i="1" a="1"/>
  <c r="H36" i="1" s="1"/>
  <c r="M28" i="1" a="1"/>
  <c r="M28" i="1" s="1"/>
  <c r="R28" i="1" s="1" a="1"/>
  <c r="R28" i="1" s="1"/>
  <c r="H28" i="1" a="1"/>
  <c r="H28" i="1" s="1"/>
  <c r="M20" i="1" a="1"/>
  <c r="M20" i="1" s="1"/>
  <c r="R20" i="1" s="1" a="1"/>
  <c r="R20" i="1" s="1"/>
  <c r="H20" i="1" a="1"/>
  <c r="H20" i="1" s="1"/>
  <c r="M12" i="1" a="1"/>
  <c r="M12" i="1" s="1"/>
  <c r="R12" i="1" s="1" a="1"/>
  <c r="R12" i="1" s="1"/>
  <c r="H12" i="1" a="1"/>
  <c r="H12" i="1" s="1"/>
  <c r="H964" i="1" a="1"/>
  <c r="H964" i="1" s="1"/>
  <c r="H864" i="1" a="1"/>
  <c r="H864" i="1" s="1"/>
  <c r="H761" i="1" a="1"/>
  <c r="H761" i="1" s="1"/>
  <c r="H738" i="1" a="1"/>
  <c r="H738" i="1" s="1"/>
  <c r="H635" i="1" a="1"/>
  <c r="H635" i="1" s="1"/>
  <c r="H617" i="1" a="1"/>
  <c r="H617" i="1" s="1"/>
  <c r="H591" i="1" a="1"/>
  <c r="H591" i="1" s="1"/>
  <c r="H542" i="1" a="1"/>
  <c r="H542" i="1" s="1"/>
  <c r="H529" i="1" a="1"/>
  <c r="H529" i="1" s="1"/>
  <c r="H490" i="1" a="1"/>
  <c r="H490" i="1" s="1"/>
  <c r="H441" i="1" a="1"/>
  <c r="H441" i="1" s="1"/>
  <c r="H377" i="1" a="1"/>
  <c r="H377" i="1" s="1"/>
  <c r="H333" i="1" a="1"/>
  <c r="H333" i="1" s="1"/>
  <c r="H279" i="1" a="1"/>
  <c r="H279" i="1" s="1"/>
  <c r="H225" i="1" a="1"/>
  <c r="H225" i="1" s="1"/>
  <c r="H114" i="1" a="1"/>
  <c r="H114" i="1" s="1"/>
  <c r="H68" i="1" a="1"/>
  <c r="H68" i="1" s="1"/>
  <c r="M183" i="1" a="1"/>
  <c r="M183" i="1" s="1"/>
  <c r="R183" i="1" s="1" a="1"/>
  <c r="R183" i="1" s="1"/>
  <c r="H183" i="1" a="1"/>
  <c r="H183" i="1" s="1"/>
  <c r="M119" i="1" a="1"/>
  <c r="M119" i="1" s="1"/>
  <c r="R119" i="1" s="1" a="1"/>
  <c r="R119" i="1" s="1"/>
  <c r="H119" i="1" a="1"/>
  <c r="H119" i="1" s="1"/>
  <c r="H902" i="1" a="1"/>
  <c r="H902" i="1" s="1"/>
  <c r="M902" i="1" a="1"/>
  <c r="M902" i="1" s="1"/>
  <c r="R902" i="1" s="1" a="1"/>
  <c r="R902" i="1" s="1"/>
  <c r="M715" i="1" a="1"/>
  <c r="M715" i="1" s="1"/>
  <c r="R715" i="1" s="1" a="1"/>
  <c r="R715" i="1" s="1"/>
  <c r="H715" i="1" a="1"/>
  <c r="H715" i="1" s="1"/>
  <c r="M262" i="1" a="1"/>
  <c r="M262" i="1" s="1"/>
  <c r="R262" i="1" s="1" a="1"/>
  <c r="R262" i="1" s="1"/>
  <c r="H262" i="1" a="1"/>
  <c r="H262" i="1" s="1"/>
  <c r="M182" i="1" a="1"/>
  <c r="M182" i="1" s="1"/>
  <c r="R182" i="1" s="1" a="1"/>
  <c r="R182" i="1" s="1"/>
  <c r="H182" i="1" a="1"/>
  <c r="H182" i="1" s="1"/>
  <c r="M126" i="1" a="1"/>
  <c r="M126" i="1" s="1"/>
  <c r="R126" i="1" s="1" a="1"/>
  <c r="R126" i="1" s="1"/>
  <c r="H126" i="1" a="1"/>
  <c r="H126" i="1" s="1"/>
  <c r="M600" i="1" a="1"/>
  <c r="M600" i="1" s="1"/>
  <c r="R600" i="1" s="1" a="1"/>
  <c r="R600" i="1" s="1"/>
  <c r="H600" i="1" a="1"/>
  <c r="H600" i="1" s="1"/>
  <c r="M611" i="1" a="1"/>
  <c r="M611" i="1" s="1"/>
  <c r="R611" i="1" s="1" a="1"/>
  <c r="R611" i="1" s="1"/>
  <c r="H611" i="1" a="1"/>
  <c r="H611" i="1" s="1"/>
  <c r="M603" i="1" a="1"/>
  <c r="M603" i="1" s="1"/>
  <c r="R603" i="1" s="1" a="1"/>
  <c r="R603" i="1" s="1"/>
  <c r="H603" i="1" a="1"/>
  <c r="H603" i="1" s="1"/>
  <c r="M563" i="1" a="1"/>
  <c r="M563" i="1" s="1"/>
  <c r="R563" i="1" s="1" a="1"/>
  <c r="R563" i="1" s="1"/>
  <c r="H563" i="1" a="1"/>
  <c r="H563" i="1" s="1"/>
  <c r="M555" i="1" a="1"/>
  <c r="M555" i="1" s="1"/>
  <c r="R555" i="1" s="1" a="1"/>
  <c r="R555" i="1" s="1"/>
  <c r="H555" i="1" a="1"/>
  <c r="H555" i="1" s="1"/>
  <c r="M507" i="1" a="1"/>
  <c r="M507" i="1" s="1"/>
  <c r="R507" i="1" s="1" a="1"/>
  <c r="R507" i="1" s="1"/>
  <c r="H507" i="1" a="1"/>
  <c r="H507" i="1" s="1"/>
  <c r="M491" i="1" a="1"/>
  <c r="M491" i="1" s="1"/>
  <c r="R491" i="1" s="1" a="1"/>
  <c r="R491" i="1" s="1"/>
  <c r="H491" i="1" a="1"/>
  <c r="H491" i="1" s="1"/>
  <c r="M467" i="1" a="1"/>
  <c r="M467" i="1" s="1"/>
  <c r="R467" i="1" s="1" a="1"/>
  <c r="R467" i="1" s="1"/>
  <c r="H467" i="1" a="1"/>
  <c r="H467" i="1" s="1"/>
  <c r="M459" i="1" a="1"/>
  <c r="M459" i="1" s="1"/>
  <c r="R459" i="1" s="1" a="1"/>
  <c r="R459" i="1" s="1"/>
  <c r="H459" i="1" a="1"/>
  <c r="H459" i="1" s="1"/>
  <c r="M451" i="1" a="1"/>
  <c r="M451" i="1" s="1"/>
  <c r="R451" i="1" s="1" a="1"/>
  <c r="R451" i="1" s="1"/>
  <c r="H451" i="1" a="1"/>
  <c r="H451" i="1" s="1"/>
  <c r="M443" i="1" a="1"/>
  <c r="M443" i="1" s="1"/>
  <c r="R443" i="1" s="1" a="1"/>
  <c r="R443" i="1" s="1"/>
  <c r="H443" i="1" a="1"/>
  <c r="H443" i="1" s="1"/>
  <c r="M435" i="1" a="1"/>
  <c r="M435" i="1" s="1"/>
  <c r="R435" i="1" s="1" a="1"/>
  <c r="R435" i="1" s="1"/>
  <c r="H435" i="1" a="1"/>
  <c r="H435" i="1" s="1"/>
  <c r="M427" i="1" a="1"/>
  <c r="M427" i="1" s="1"/>
  <c r="R427" i="1" s="1" a="1"/>
  <c r="R427" i="1" s="1"/>
  <c r="H427" i="1" a="1"/>
  <c r="H427" i="1" s="1"/>
  <c r="M419" i="1" a="1"/>
  <c r="M419" i="1" s="1"/>
  <c r="R419" i="1" s="1" a="1"/>
  <c r="R419" i="1" s="1"/>
  <c r="H419" i="1" a="1"/>
  <c r="H419" i="1" s="1"/>
  <c r="M411" i="1" a="1"/>
  <c r="M411" i="1" s="1"/>
  <c r="R411" i="1" s="1" a="1"/>
  <c r="R411" i="1" s="1"/>
  <c r="H411" i="1" a="1"/>
  <c r="H411" i="1" s="1"/>
  <c r="M395" i="1" a="1"/>
  <c r="M395" i="1" s="1"/>
  <c r="R395" i="1" s="1" a="1"/>
  <c r="R395" i="1" s="1"/>
  <c r="H395" i="1" a="1"/>
  <c r="H395" i="1" s="1"/>
  <c r="M387" i="1" a="1"/>
  <c r="M387" i="1" s="1"/>
  <c r="R387" i="1" s="1" a="1"/>
  <c r="R387" i="1" s="1"/>
  <c r="H387" i="1" a="1"/>
  <c r="H387" i="1" s="1"/>
  <c r="M379" i="1" a="1"/>
  <c r="M379" i="1" s="1"/>
  <c r="R379" i="1" s="1" a="1"/>
  <c r="R379" i="1" s="1"/>
  <c r="H379" i="1" a="1"/>
  <c r="H379" i="1" s="1"/>
  <c r="M371" i="1" a="1"/>
  <c r="M371" i="1" s="1"/>
  <c r="R371" i="1" s="1" a="1"/>
  <c r="R371" i="1" s="1"/>
  <c r="H371" i="1" a="1"/>
  <c r="H371" i="1" s="1"/>
  <c r="M363" i="1" a="1"/>
  <c r="M363" i="1" s="1"/>
  <c r="R363" i="1" s="1" a="1"/>
  <c r="R363" i="1" s="1"/>
  <c r="H363" i="1" a="1"/>
  <c r="H363" i="1" s="1"/>
  <c r="M355" i="1" a="1"/>
  <c r="M355" i="1" s="1"/>
  <c r="R355" i="1" s="1" a="1"/>
  <c r="R355" i="1" s="1"/>
  <c r="H355" i="1" a="1"/>
  <c r="H355" i="1" s="1"/>
  <c r="M347" i="1" a="1"/>
  <c r="M347" i="1" s="1"/>
  <c r="R347" i="1" s="1" a="1"/>
  <c r="R347" i="1" s="1"/>
  <c r="H347" i="1" a="1"/>
  <c r="H347" i="1" s="1"/>
  <c r="M339" i="1" a="1"/>
  <c r="M339" i="1" s="1"/>
  <c r="R339" i="1" s="1" a="1"/>
  <c r="R339" i="1" s="1"/>
  <c r="H339" i="1" a="1"/>
  <c r="H339" i="1" s="1"/>
  <c r="M331" i="1" a="1"/>
  <c r="M331" i="1" s="1"/>
  <c r="R331" i="1" s="1" a="1"/>
  <c r="R331" i="1" s="1"/>
  <c r="H331" i="1" a="1"/>
  <c r="H331" i="1" s="1"/>
  <c r="M323" i="1" a="1"/>
  <c r="M323" i="1" s="1"/>
  <c r="R323" i="1" s="1" a="1"/>
  <c r="R323" i="1" s="1"/>
  <c r="H323" i="1" a="1"/>
  <c r="H323" i="1" s="1"/>
  <c r="M291" i="1" a="1"/>
  <c r="M291" i="1" s="1"/>
  <c r="R291" i="1" s="1" a="1"/>
  <c r="R291" i="1" s="1"/>
  <c r="H291" i="1" a="1"/>
  <c r="H291" i="1" s="1"/>
  <c r="M283" i="1" a="1"/>
  <c r="M283" i="1" s="1"/>
  <c r="R283" i="1" s="1" a="1"/>
  <c r="R283" i="1" s="1"/>
  <c r="H283" i="1" a="1"/>
  <c r="H283" i="1" s="1"/>
  <c r="M267" i="1" a="1"/>
  <c r="M267" i="1" s="1"/>
  <c r="R267" i="1" s="1" a="1"/>
  <c r="R267" i="1" s="1"/>
  <c r="H267" i="1" a="1"/>
  <c r="H267" i="1" s="1"/>
  <c r="M259" i="1" a="1"/>
  <c r="M259" i="1" s="1"/>
  <c r="R259" i="1" s="1" a="1"/>
  <c r="R259" i="1" s="1"/>
  <c r="H259" i="1" a="1"/>
  <c r="H259" i="1" s="1"/>
  <c r="M243" i="1" a="1"/>
  <c r="M243" i="1" s="1"/>
  <c r="R243" i="1" s="1" a="1"/>
  <c r="R243" i="1" s="1"/>
  <c r="H243" i="1" a="1"/>
  <c r="H243" i="1" s="1"/>
  <c r="M235" i="1" a="1"/>
  <c r="M235" i="1" s="1"/>
  <c r="R235" i="1" s="1" a="1"/>
  <c r="R235" i="1" s="1"/>
  <c r="H235" i="1" a="1"/>
  <c r="H235" i="1" s="1"/>
  <c r="M203" i="1" a="1"/>
  <c r="M203" i="1" s="1"/>
  <c r="R203" i="1" s="1" a="1"/>
  <c r="R203" i="1" s="1"/>
  <c r="H203" i="1" a="1"/>
  <c r="H203" i="1" s="1"/>
  <c r="M195" i="1" a="1"/>
  <c r="M195" i="1" s="1"/>
  <c r="R195" i="1" s="1" a="1"/>
  <c r="R195" i="1" s="1"/>
  <c r="H195" i="1" a="1"/>
  <c r="H195" i="1" s="1"/>
  <c r="M171" i="1" a="1"/>
  <c r="M171" i="1" s="1"/>
  <c r="R171" i="1" s="1" a="1"/>
  <c r="R171" i="1" s="1"/>
  <c r="H171" i="1" a="1"/>
  <c r="H171" i="1" s="1"/>
  <c r="M163" i="1" a="1"/>
  <c r="M163" i="1" s="1"/>
  <c r="R163" i="1" s="1" a="1"/>
  <c r="R163" i="1" s="1"/>
  <c r="H163" i="1" a="1"/>
  <c r="H163" i="1" s="1"/>
  <c r="M155" i="1" a="1"/>
  <c r="M155" i="1" s="1"/>
  <c r="R155" i="1" s="1" a="1"/>
  <c r="R155" i="1" s="1"/>
  <c r="H155" i="1" a="1"/>
  <c r="H155" i="1" s="1"/>
  <c r="M139" i="1" a="1"/>
  <c r="M139" i="1" s="1"/>
  <c r="R139" i="1" s="1" a="1"/>
  <c r="R139" i="1" s="1"/>
  <c r="H139" i="1" a="1"/>
  <c r="H139" i="1" s="1"/>
  <c r="M115" i="1" a="1"/>
  <c r="M115" i="1" s="1"/>
  <c r="R115" i="1" s="1" a="1"/>
  <c r="R115" i="1" s="1"/>
  <c r="H115" i="1" a="1"/>
  <c r="H115" i="1" s="1"/>
  <c r="M99" i="1" a="1"/>
  <c r="M99" i="1" s="1"/>
  <c r="R99" i="1" s="1" a="1"/>
  <c r="R99" i="1" s="1"/>
  <c r="H99" i="1" a="1"/>
  <c r="H99" i="1" s="1"/>
  <c r="M91" i="1" a="1"/>
  <c r="M91" i="1" s="1"/>
  <c r="R91" i="1" s="1" a="1"/>
  <c r="R91" i="1" s="1"/>
  <c r="H91" i="1" a="1"/>
  <c r="H91" i="1" s="1"/>
  <c r="M83" i="1" a="1"/>
  <c r="M83" i="1" s="1"/>
  <c r="R83" i="1" s="1" a="1"/>
  <c r="R83" i="1" s="1"/>
  <c r="H83" i="1" a="1"/>
  <c r="H83" i="1" s="1"/>
  <c r="M75" i="1" a="1"/>
  <c r="M75" i="1" s="1"/>
  <c r="R75" i="1" s="1" a="1"/>
  <c r="R75" i="1" s="1"/>
  <c r="H75" i="1" a="1"/>
  <c r="H75" i="1" s="1"/>
  <c r="M67" i="1" a="1"/>
  <c r="M67" i="1" s="1"/>
  <c r="R67" i="1" s="1" a="1"/>
  <c r="R67" i="1" s="1"/>
  <c r="H67" i="1" a="1"/>
  <c r="H67" i="1" s="1"/>
  <c r="M59" i="1" a="1"/>
  <c r="M59" i="1" s="1"/>
  <c r="R59" i="1" s="1" a="1"/>
  <c r="R59" i="1" s="1"/>
  <c r="H59" i="1" a="1"/>
  <c r="H59" i="1" s="1"/>
  <c r="M51" i="1" a="1"/>
  <c r="M51" i="1" s="1"/>
  <c r="R51" i="1" s="1" a="1"/>
  <c r="R51" i="1" s="1"/>
  <c r="H51" i="1" a="1"/>
  <c r="H51" i="1" s="1"/>
  <c r="M43" i="1" a="1"/>
  <c r="M43" i="1" s="1"/>
  <c r="R43" i="1" s="1" a="1"/>
  <c r="R43" i="1" s="1"/>
  <c r="H43" i="1" a="1"/>
  <c r="H43" i="1" s="1"/>
  <c r="M35" i="1" a="1"/>
  <c r="M35" i="1" s="1"/>
  <c r="R35" i="1" s="1" a="1"/>
  <c r="R35" i="1" s="1"/>
  <c r="H35" i="1" a="1"/>
  <c r="H35" i="1" s="1"/>
  <c r="M27" i="1" a="1"/>
  <c r="M27" i="1" s="1"/>
  <c r="R27" i="1" s="1" a="1"/>
  <c r="R27" i="1" s="1"/>
  <c r="H27" i="1" a="1"/>
  <c r="H27" i="1" s="1"/>
  <c r="M19" i="1" a="1"/>
  <c r="M19" i="1" s="1"/>
  <c r="R19" i="1" s="1" a="1"/>
  <c r="R19" i="1" s="1"/>
  <c r="H19" i="1" a="1"/>
  <c r="H19" i="1" s="1"/>
  <c r="M11" i="1" a="1"/>
  <c r="M11" i="1" s="1"/>
  <c r="R11" i="1" s="1" a="1"/>
  <c r="R11" i="1" s="1"/>
  <c r="H11" i="1" a="1"/>
  <c r="H11" i="1" s="1"/>
  <c r="H920" i="1" a="1"/>
  <c r="H920" i="1" s="1"/>
  <c r="H900" i="1" a="1"/>
  <c r="H900" i="1" s="1"/>
  <c r="H800" i="1" a="1"/>
  <c r="H800" i="1" s="1"/>
  <c r="H777" i="1" a="1"/>
  <c r="H777" i="1" s="1"/>
  <c r="H737" i="1" a="1"/>
  <c r="H737" i="1" s="1"/>
  <c r="H714" i="1" a="1"/>
  <c r="H714" i="1" s="1"/>
  <c r="H657" i="1" a="1"/>
  <c r="H657" i="1" s="1"/>
  <c r="H609" i="1" a="1"/>
  <c r="H609" i="1" s="1"/>
  <c r="H590" i="1" a="1"/>
  <c r="H590" i="1" s="1"/>
  <c r="H541" i="1" a="1"/>
  <c r="H541" i="1" s="1"/>
  <c r="H524" i="1" a="1"/>
  <c r="H524" i="1" s="1"/>
  <c r="H511" i="1" a="1"/>
  <c r="H511" i="1" s="1"/>
  <c r="H483" i="1" a="1"/>
  <c r="H483" i="1" s="1"/>
  <c r="H317" i="1" a="1"/>
  <c r="H317" i="1" s="1"/>
  <c r="H113" i="1" a="1"/>
  <c r="H113" i="1" s="1"/>
  <c r="M623" i="1" a="1"/>
  <c r="M623" i="1" s="1"/>
  <c r="R623" i="1" s="1" a="1"/>
  <c r="R623" i="1" s="1"/>
  <c r="H623" i="1" a="1"/>
  <c r="H623" i="1" s="1"/>
  <c r="M575" i="1" a="1"/>
  <c r="M575" i="1" s="1"/>
  <c r="R575" i="1" s="1" a="1"/>
  <c r="R575" i="1" s="1"/>
  <c r="H575" i="1" a="1"/>
  <c r="H575" i="1" s="1"/>
  <c r="M223" i="1" a="1"/>
  <c r="M223" i="1" s="1"/>
  <c r="R223" i="1" s="1" a="1"/>
  <c r="R223" i="1" s="1"/>
  <c r="H223" i="1" a="1"/>
  <c r="H223" i="1" s="1"/>
  <c r="M175" i="1" a="1"/>
  <c r="M175" i="1" s="1"/>
  <c r="R175" i="1" s="1" a="1"/>
  <c r="R175" i="1" s="1"/>
  <c r="H175" i="1" a="1"/>
  <c r="H175" i="1" s="1"/>
  <c r="M79" i="1" a="1"/>
  <c r="M79" i="1" s="1"/>
  <c r="R79" i="1" s="1" a="1"/>
  <c r="R79" i="1" s="1"/>
  <c r="H79" i="1" a="1"/>
  <c r="H79" i="1" s="1"/>
  <c r="M808" i="1" a="1"/>
  <c r="M808" i="1" s="1"/>
  <c r="R808" i="1" s="1" a="1"/>
  <c r="R808" i="1" s="1"/>
  <c r="H808" i="1" a="1"/>
  <c r="H808" i="1" s="1"/>
  <c r="M685" i="1" a="1"/>
  <c r="M685" i="1" s="1"/>
  <c r="R685" i="1" s="1" a="1"/>
  <c r="R685" i="1" s="1"/>
  <c r="H685" i="1" a="1"/>
  <c r="H685" i="1" s="1"/>
  <c r="M670" i="1" a="1"/>
  <c r="M670" i="1" s="1"/>
  <c r="R670" i="1" s="1" a="1"/>
  <c r="R670" i="1" s="1"/>
  <c r="H670" i="1" a="1"/>
  <c r="H670" i="1" s="1"/>
  <c r="M558" i="1" a="1"/>
  <c r="M558" i="1" s="1"/>
  <c r="R558" i="1" s="1" a="1"/>
  <c r="R558" i="1" s="1"/>
  <c r="H558" i="1" a="1"/>
  <c r="H558" i="1" s="1"/>
  <c r="M486" i="1" a="1"/>
  <c r="M486" i="1" s="1"/>
  <c r="R486" i="1" s="1" a="1"/>
  <c r="R486" i="1" s="1"/>
  <c r="H486" i="1" a="1"/>
  <c r="H486" i="1" s="1"/>
  <c r="M358" i="1" a="1"/>
  <c r="M358" i="1" s="1"/>
  <c r="R358" i="1" s="1" a="1"/>
  <c r="R358" i="1" s="1"/>
  <c r="H358" i="1" a="1"/>
  <c r="H358" i="1" s="1"/>
  <c r="M246" i="1" a="1"/>
  <c r="M246" i="1" s="1"/>
  <c r="R246" i="1" s="1" a="1"/>
  <c r="R246" i="1" s="1"/>
  <c r="H246" i="1" a="1"/>
  <c r="H246" i="1" s="1"/>
  <c r="M214" i="1" a="1"/>
  <c r="M214" i="1" s="1"/>
  <c r="R214" i="1" s="1" a="1"/>
  <c r="R214" i="1" s="1"/>
  <c r="H214" i="1" a="1"/>
  <c r="H214" i="1" s="1"/>
  <c r="M102" i="1" a="1"/>
  <c r="M102" i="1" s="1"/>
  <c r="R102" i="1" s="1" a="1"/>
  <c r="R102" i="1" s="1"/>
  <c r="H102" i="1" a="1"/>
  <c r="H102" i="1" s="1"/>
  <c r="M54" i="1" a="1"/>
  <c r="M54" i="1" s="1"/>
  <c r="R54" i="1" s="1" a="1"/>
  <c r="R54" i="1" s="1"/>
  <c r="H54" i="1" a="1"/>
  <c r="H54" i="1" s="1"/>
  <c r="M882" i="1" a="1"/>
  <c r="M882" i="1" s="1"/>
  <c r="R882" i="1" s="1" a="1"/>
  <c r="R882" i="1" s="1"/>
  <c r="H882" i="1" a="1"/>
  <c r="H882" i="1" s="1"/>
  <c r="M784" i="1" a="1"/>
  <c r="M784" i="1" s="1"/>
  <c r="R784" i="1" s="1" a="1"/>
  <c r="R784" i="1" s="1"/>
  <c r="H784" i="1" a="1"/>
  <c r="H784" i="1" s="1"/>
  <c r="M690" i="1" a="1"/>
  <c r="M690" i="1" s="1"/>
  <c r="R690" i="1" s="1" a="1"/>
  <c r="R690" i="1" s="1"/>
  <c r="H690" i="1" a="1"/>
  <c r="H690" i="1" s="1"/>
  <c r="M602" i="1" a="1"/>
  <c r="M602" i="1" s="1"/>
  <c r="R602" i="1" s="1" a="1"/>
  <c r="R602" i="1" s="1"/>
  <c r="H602" i="1" a="1"/>
  <c r="H602" i="1" s="1"/>
  <c r="M562" i="1" a="1"/>
  <c r="M562" i="1" s="1"/>
  <c r="R562" i="1" s="1" a="1"/>
  <c r="R562" i="1" s="1"/>
  <c r="H562" i="1" a="1"/>
  <c r="H562" i="1" s="1"/>
  <c r="M546" i="1" a="1"/>
  <c r="M546" i="1" s="1"/>
  <c r="R546" i="1" s="1" a="1"/>
  <c r="R546" i="1" s="1"/>
  <c r="H546" i="1" a="1"/>
  <c r="H546" i="1" s="1"/>
  <c r="M514" i="1" a="1"/>
  <c r="M514" i="1" s="1"/>
  <c r="R514" i="1" s="1" a="1"/>
  <c r="R514" i="1" s="1"/>
  <c r="H514" i="1" a="1"/>
  <c r="H514" i="1" s="1"/>
  <c r="M506" i="1" a="1"/>
  <c r="M506" i="1" s="1"/>
  <c r="R506" i="1" s="1" a="1"/>
  <c r="R506" i="1" s="1"/>
  <c r="H506" i="1" a="1"/>
  <c r="H506" i="1" s="1"/>
  <c r="M474" i="1" a="1"/>
  <c r="M474" i="1" s="1"/>
  <c r="R474" i="1" s="1" a="1"/>
  <c r="R474" i="1" s="1"/>
  <c r="H474" i="1" a="1"/>
  <c r="H474" i="1" s="1"/>
  <c r="M466" i="1" a="1"/>
  <c r="M466" i="1" s="1"/>
  <c r="R466" i="1" s="1" a="1"/>
  <c r="R466" i="1" s="1"/>
  <c r="H466" i="1" a="1"/>
  <c r="H466" i="1" s="1"/>
  <c r="M458" i="1" a="1"/>
  <c r="M458" i="1" s="1"/>
  <c r="R458" i="1" s="1" a="1"/>
  <c r="R458" i="1" s="1"/>
  <c r="H458" i="1" a="1"/>
  <c r="H458" i="1" s="1"/>
  <c r="M450" i="1" a="1"/>
  <c r="M450" i="1" s="1"/>
  <c r="R450" i="1" s="1" a="1"/>
  <c r="R450" i="1" s="1"/>
  <c r="H450" i="1" a="1"/>
  <c r="H450" i="1" s="1"/>
  <c r="M442" i="1" a="1"/>
  <c r="M442" i="1" s="1"/>
  <c r="R442" i="1" s="1" a="1"/>
  <c r="R442" i="1" s="1"/>
  <c r="H442" i="1" a="1"/>
  <c r="H442" i="1" s="1"/>
  <c r="M434" i="1" a="1"/>
  <c r="M434" i="1" s="1"/>
  <c r="R434" i="1" s="1" a="1"/>
  <c r="R434" i="1" s="1"/>
  <c r="H434" i="1" a="1"/>
  <c r="H434" i="1" s="1"/>
  <c r="M426" i="1" a="1"/>
  <c r="M426" i="1" s="1"/>
  <c r="R426" i="1" s="1" a="1"/>
  <c r="R426" i="1" s="1"/>
  <c r="H426" i="1" a="1"/>
  <c r="H426" i="1" s="1"/>
  <c r="M418" i="1" a="1"/>
  <c r="M418" i="1" s="1"/>
  <c r="R418" i="1" s="1" a="1"/>
  <c r="R418" i="1" s="1"/>
  <c r="H418" i="1" a="1"/>
  <c r="H418" i="1" s="1"/>
  <c r="M410" i="1" a="1"/>
  <c r="M410" i="1" s="1"/>
  <c r="R410" i="1" s="1" a="1"/>
  <c r="R410" i="1" s="1"/>
  <c r="H410" i="1" a="1"/>
  <c r="H410" i="1" s="1"/>
  <c r="M402" i="1" a="1"/>
  <c r="M402" i="1" s="1"/>
  <c r="R402" i="1" s="1" a="1"/>
  <c r="R402" i="1" s="1"/>
  <c r="H402" i="1" a="1"/>
  <c r="H402" i="1" s="1"/>
  <c r="M394" i="1" a="1"/>
  <c r="M394" i="1" s="1"/>
  <c r="R394" i="1" s="1" a="1"/>
  <c r="R394" i="1" s="1"/>
  <c r="H394" i="1" a="1"/>
  <c r="H394" i="1" s="1"/>
  <c r="M386" i="1" a="1"/>
  <c r="M386" i="1" s="1"/>
  <c r="R386" i="1" s="1" a="1"/>
  <c r="R386" i="1" s="1"/>
  <c r="H386" i="1" a="1"/>
  <c r="H386" i="1" s="1"/>
  <c r="M378" i="1" a="1"/>
  <c r="M378" i="1" s="1"/>
  <c r="R378" i="1" s="1" a="1"/>
  <c r="R378" i="1" s="1"/>
  <c r="H378" i="1" a="1"/>
  <c r="H378" i="1" s="1"/>
  <c r="M370" i="1" a="1"/>
  <c r="M370" i="1" s="1"/>
  <c r="R370" i="1" s="1" a="1"/>
  <c r="R370" i="1" s="1"/>
  <c r="H370" i="1" a="1"/>
  <c r="H370" i="1" s="1"/>
  <c r="M362" i="1" a="1"/>
  <c r="M362" i="1" s="1"/>
  <c r="R362" i="1" s="1" a="1"/>
  <c r="R362" i="1" s="1"/>
  <c r="H362" i="1" a="1"/>
  <c r="H362" i="1" s="1"/>
  <c r="M354" i="1" a="1"/>
  <c r="M354" i="1" s="1"/>
  <c r="R354" i="1" s="1" a="1"/>
  <c r="R354" i="1" s="1"/>
  <c r="H354" i="1" a="1"/>
  <c r="H354" i="1" s="1"/>
  <c r="M346" i="1" a="1"/>
  <c r="M346" i="1" s="1"/>
  <c r="R346" i="1" s="1" a="1"/>
  <c r="R346" i="1" s="1"/>
  <c r="H346" i="1" a="1"/>
  <c r="H346" i="1" s="1"/>
  <c r="M338" i="1" a="1"/>
  <c r="M338" i="1" s="1"/>
  <c r="R338" i="1" s="1" a="1"/>
  <c r="R338" i="1" s="1"/>
  <c r="H338" i="1" a="1"/>
  <c r="H338" i="1" s="1"/>
  <c r="M322" i="1" a="1"/>
  <c r="M322" i="1" s="1"/>
  <c r="R322" i="1" s="1" a="1"/>
  <c r="R322" i="1" s="1"/>
  <c r="H322" i="1" a="1"/>
  <c r="H322" i="1" s="1"/>
  <c r="M290" i="1" a="1"/>
  <c r="M290" i="1" s="1"/>
  <c r="R290" i="1" s="1" a="1"/>
  <c r="R290" i="1" s="1"/>
  <c r="H290" i="1" a="1"/>
  <c r="H290" i="1" s="1"/>
  <c r="M282" i="1" a="1"/>
  <c r="M282" i="1" s="1"/>
  <c r="R282" i="1" s="1" a="1"/>
  <c r="R282" i="1" s="1"/>
  <c r="H282" i="1" a="1"/>
  <c r="H282" i="1" s="1"/>
  <c r="M258" i="1" a="1"/>
  <c r="M258" i="1" s="1"/>
  <c r="R258" i="1" s="1" a="1"/>
  <c r="R258" i="1" s="1"/>
  <c r="H258" i="1" a="1"/>
  <c r="H258" i="1" s="1"/>
  <c r="M234" i="1" a="1"/>
  <c r="M234" i="1" s="1"/>
  <c r="R234" i="1" s="1" a="1"/>
  <c r="R234" i="1" s="1"/>
  <c r="H234" i="1" a="1"/>
  <c r="H234" i="1" s="1"/>
  <c r="M226" i="1" a="1"/>
  <c r="M226" i="1" s="1"/>
  <c r="R226" i="1" s="1" a="1"/>
  <c r="R226" i="1" s="1"/>
  <c r="H226" i="1" a="1"/>
  <c r="H226" i="1" s="1"/>
  <c r="M202" i="1" a="1"/>
  <c r="M202" i="1" s="1"/>
  <c r="R202" i="1" s="1" a="1"/>
  <c r="R202" i="1" s="1"/>
  <c r="H202" i="1" a="1"/>
  <c r="H202" i="1" s="1"/>
  <c r="M162" i="1" a="1"/>
  <c r="M162" i="1" s="1"/>
  <c r="R162" i="1" s="1" a="1"/>
  <c r="R162" i="1" s="1"/>
  <c r="H162" i="1" a="1"/>
  <c r="H162" i="1" s="1"/>
  <c r="M154" i="1" a="1"/>
  <c r="M154" i="1" s="1"/>
  <c r="R154" i="1" s="1" a="1"/>
  <c r="R154" i="1" s="1"/>
  <c r="H154" i="1" a="1"/>
  <c r="H154" i="1" s="1"/>
  <c r="M138" i="1" a="1"/>
  <c r="M138" i="1" s="1"/>
  <c r="R138" i="1" s="1" a="1"/>
  <c r="R138" i="1" s="1"/>
  <c r="H138" i="1" a="1"/>
  <c r="H138" i="1" s="1"/>
  <c r="M106" i="1" a="1"/>
  <c r="M106" i="1" s="1"/>
  <c r="R106" i="1" s="1" a="1"/>
  <c r="R106" i="1" s="1"/>
  <c r="H106" i="1" a="1"/>
  <c r="H106" i="1" s="1"/>
  <c r="M98" i="1" a="1"/>
  <c r="M98" i="1" s="1"/>
  <c r="R98" i="1" s="1" a="1"/>
  <c r="R98" i="1" s="1"/>
  <c r="H98" i="1" a="1"/>
  <c r="H98" i="1" s="1"/>
  <c r="M90" i="1" a="1"/>
  <c r="M90" i="1" s="1"/>
  <c r="R90" i="1" s="1" a="1"/>
  <c r="R90" i="1" s="1"/>
  <c r="H90" i="1" a="1"/>
  <c r="H90" i="1" s="1"/>
  <c r="M82" i="1" a="1"/>
  <c r="M82" i="1" s="1"/>
  <c r="R82" i="1" s="1" a="1"/>
  <c r="R82" i="1" s="1"/>
  <c r="H82" i="1" a="1"/>
  <c r="H82" i="1" s="1"/>
  <c r="M74" i="1" a="1"/>
  <c r="M74" i="1" s="1"/>
  <c r="R74" i="1" s="1" a="1"/>
  <c r="R74" i="1" s="1"/>
  <c r="H74" i="1" a="1"/>
  <c r="H74" i="1" s="1"/>
  <c r="M66" i="1" a="1"/>
  <c r="M66" i="1" s="1"/>
  <c r="R66" i="1" s="1" a="1"/>
  <c r="R66" i="1" s="1"/>
  <c r="H66" i="1" a="1"/>
  <c r="H66" i="1" s="1"/>
  <c r="M58" i="1" a="1"/>
  <c r="M58" i="1" s="1"/>
  <c r="R58" i="1" s="1" a="1"/>
  <c r="R58" i="1" s="1"/>
  <c r="H58" i="1" a="1"/>
  <c r="H58" i="1" s="1"/>
  <c r="M50" i="1" a="1"/>
  <c r="M50" i="1" s="1"/>
  <c r="R50" i="1" s="1" a="1"/>
  <c r="R50" i="1" s="1"/>
  <c r="H50" i="1" a="1"/>
  <c r="H50" i="1" s="1"/>
  <c r="M42" i="1" a="1"/>
  <c r="M42" i="1" s="1"/>
  <c r="R42" i="1" s="1" a="1"/>
  <c r="R42" i="1" s="1"/>
  <c r="H42" i="1" a="1"/>
  <c r="H42" i="1" s="1"/>
  <c r="M34" i="1" a="1"/>
  <c r="M34" i="1" s="1"/>
  <c r="R34" i="1" s="1" a="1"/>
  <c r="R34" i="1" s="1"/>
  <c r="H34" i="1" a="1"/>
  <c r="H34" i="1" s="1"/>
  <c r="M26" i="1" a="1"/>
  <c r="M26" i="1" s="1"/>
  <c r="R26" i="1" s="1" a="1"/>
  <c r="R26" i="1" s="1"/>
  <c r="H26" i="1" a="1"/>
  <c r="H26" i="1" s="1"/>
  <c r="M18" i="1" a="1"/>
  <c r="M18" i="1" s="1"/>
  <c r="R18" i="1" s="1" a="1"/>
  <c r="R18" i="1" s="1"/>
  <c r="H18" i="1" a="1"/>
  <c r="H18" i="1" s="1"/>
  <c r="M10" i="1" a="1"/>
  <c r="M10" i="1" s="1"/>
  <c r="R10" i="1" s="1" a="1"/>
  <c r="R10" i="1" s="1"/>
  <c r="H10" i="1" a="1"/>
  <c r="H10" i="1" s="1"/>
  <c r="H1001" i="1" a="1"/>
  <c r="H1001" i="1" s="1"/>
  <c r="H956" i="1" a="1"/>
  <c r="H956" i="1" s="1"/>
  <c r="H856" i="1" a="1"/>
  <c r="H856" i="1" s="1"/>
  <c r="H776" i="1" a="1"/>
  <c r="H776" i="1" s="1"/>
  <c r="H753" i="1" a="1"/>
  <c r="H753" i="1" s="1"/>
  <c r="H650" i="1" a="1"/>
  <c r="H650" i="1" s="1"/>
  <c r="H589" i="1" a="1"/>
  <c r="H589" i="1" s="1"/>
  <c r="H553" i="1" a="1"/>
  <c r="H553" i="1" s="1"/>
  <c r="H482" i="1" a="1"/>
  <c r="H482" i="1" s="1"/>
  <c r="H422" i="1" a="1"/>
  <c r="H422" i="1" s="1"/>
  <c r="H311" i="1" a="1"/>
  <c r="H311" i="1" s="1"/>
  <c r="H218" i="1" a="1"/>
  <c r="H218" i="1" s="1"/>
  <c r="H159" i="1" a="1"/>
  <c r="H159" i="1" s="1"/>
  <c r="H105" i="1" a="1"/>
  <c r="H105" i="1" s="1"/>
  <c r="H41" i="1" a="1"/>
  <c r="H41" i="1" s="1"/>
  <c r="M543" i="1" a="1"/>
  <c r="M543" i="1" s="1"/>
  <c r="R543" i="1" s="1" a="1"/>
  <c r="R543" i="1" s="1"/>
  <c r="H543" i="1" a="1"/>
  <c r="H543" i="1" s="1"/>
  <c r="M359" i="1" a="1"/>
  <c r="M359" i="1" s="1"/>
  <c r="R359" i="1" s="1" a="1"/>
  <c r="R359" i="1" s="1"/>
  <c r="H359" i="1" a="1"/>
  <c r="H359" i="1" s="1"/>
  <c r="M295" i="1" a="1"/>
  <c r="M295" i="1" s="1"/>
  <c r="R295" i="1" s="1" a="1"/>
  <c r="R295" i="1" s="1"/>
  <c r="H295" i="1" a="1"/>
  <c r="H295" i="1" s="1"/>
  <c r="M215" i="1" a="1"/>
  <c r="M215" i="1" s="1"/>
  <c r="R215" i="1" s="1" a="1"/>
  <c r="R215" i="1" s="1"/>
  <c r="H215" i="1" a="1"/>
  <c r="H215" i="1" s="1"/>
  <c r="M127" i="1" a="1"/>
  <c r="M127" i="1" s="1"/>
  <c r="R127" i="1" s="1" a="1"/>
  <c r="R127" i="1" s="1"/>
  <c r="H127" i="1" a="1"/>
  <c r="H127" i="1" s="1"/>
  <c r="M55" i="1" a="1"/>
  <c r="M55" i="1" s="1"/>
  <c r="R55" i="1" s="1" a="1"/>
  <c r="R55" i="1" s="1"/>
  <c r="H55" i="1" a="1"/>
  <c r="H55" i="1" s="1"/>
  <c r="M883" i="1" a="1"/>
  <c r="M883" i="1" s="1"/>
  <c r="R883" i="1" s="1" a="1"/>
  <c r="R883" i="1" s="1"/>
  <c r="H883" i="1" a="1"/>
  <c r="H883" i="1" s="1"/>
  <c r="M769" i="1" a="1"/>
  <c r="M769" i="1" s="1"/>
  <c r="R769" i="1" s="1" a="1"/>
  <c r="R769" i="1" s="1"/>
  <c r="H769" i="1" a="1"/>
  <c r="H769" i="1" s="1"/>
  <c r="M693" i="1" a="1"/>
  <c r="M693" i="1" s="1"/>
  <c r="R693" i="1" s="1" a="1"/>
  <c r="R693" i="1" s="1"/>
  <c r="H693" i="1" a="1"/>
  <c r="H693" i="1" s="1"/>
  <c r="M582" i="1" a="1"/>
  <c r="M582" i="1" s="1"/>
  <c r="R582" i="1" s="1" a="1"/>
  <c r="R582" i="1" s="1"/>
  <c r="H582" i="1" a="1"/>
  <c r="H582" i="1" s="1"/>
  <c r="M550" i="1" a="1"/>
  <c r="M550" i="1" s="1"/>
  <c r="R550" i="1" s="1" a="1"/>
  <c r="R550" i="1" s="1"/>
  <c r="H550" i="1" a="1"/>
  <c r="H550" i="1" s="1"/>
  <c r="M318" i="1" a="1"/>
  <c r="M318" i="1" s="1"/>
  <c r="R318" i="1" s="1" a="1"/>
  <c r="R318" i="1" s="1"/>
  <c r="H318" i="1" a="1"/>
  <c r="H318" i="1" s="1"/>
  <c r="M174" i="1" a="1"/>
  <c r="M174" i="1" s="1"/>
  <c r="R174" i="1" s="1" a="1"/>
  <c r="R174" i="1" s="1"/>
  <c r="H174" i="1" a="1"/>
  <c r="H174" i="1" s="1"/>
  <c r="M513" i="1" a="1"/>
  <c r="M513" i="1" s="1"/>
  <c r="R513" i="1" s="1" a="1"/>
  <c r="R513" i="1" s="1"/>
  <c r="H513" i="1" a="1"/>
  <c r="H513" i="1" s="1"/>
  <c r="M497" i="1" a="1"/>
  <c r="M497" i="1" s="1"/>
  <c r="R497" i="1" s="1" a="1"/>
  <c r="R497" i="1" s="1"/>
  <c r="H497" i="1" a="1"/>
  <c r="H497" i="1" s="1"/>
  <c r="M489" i="1" a="1"/>
  <c r="M489" i="1" s="1"/>
  <c r="R489" i="1" s="1" a="1"/>
  <c r="R489" i="1" s="1"/>
  <c r="H489" i="1" a="1"/>
  <c r="H489" i="1" s="1"/>
  <c r="M481" i="1" a="1"/>
  <c r="M481" i="1" s="1"/>
  <c r="R481" i="1" s="1" a="1"/>
  <c r="R481" i="1" s="1"/>
  <c r="H481" i="1" a="1"/>
  <c r="H481" i="1" s="1"/>
  <c r="M465" i="1" a="1"/>
  <c r="M465" i="1" s="1"/>
  <c r="R465" i="1" s="1" a="1"/>
  <c r="R465" i="1" s="1"/>
  <c r="H465" i="1" a="1"/>
  <c r="H465" i="1" s="1"/>
  <c r="M457" i="1" a="1"/>
  <c r="M457" i="1" s="1"/>
  <c r="R457" i="1" s="1" a="1"/>
  <c r="R457" i="1" s="1"/>
  <c r="H457" i="1" a="1"/>
  <c r="H457" i="1" s="1"/>
  <c r="M433" i="1" a="1"/>
  <c r="M433" i="1" s="1"/>
  <c r="R433" i="1" s="1" a="1"/>
  <c r="R433" i="1" s="1"/>
  <c r="H433" i="1" a="1"/>
  <c r="H433" i="1" s="1"/>
  <c r="M425" i="1" a="1"/>
  <c r="M425" i="1" s="1"/>
  <c r="R425" i="1" s="1" a="1"/>
  <c r="R425" i="1" s="1"/>
  <c r="H425" i="1" a="1"/>
  <c r="H425" i="1" s="1"/>
  <c r="M417" i="1" a="1"/>
  <c r="M417" i="1" s="1"/>
  <c r="R417" i="1" s="1" a="1"/>
  <c r="R417" i="1" s="1"/>
  <c r="H417" i="1" a="1"/>
  <c r="H417" i="1" s="1"/>
  <c r="M409" i="1" a="1"/>
  <c r="M409" i="1" s="1"/>
  <c r="R409" i="1" s="1" a="1"/>
  <c r="R409" i="1" s="1"/>
  <c r="H409" i="1" a="1"/>
  <c r="H409" i="1" s="1"/>
  <c r="M401" i="1" a="1"/>
  <c r="M401" i="1" s="1"/>
  <c r="R401" i="1" s="1" a="1"/>
  <c r="R401" i="1" s="1"/>
  <c r="H401" i="1" a="1"/>
  <c r="H401" i="1" s="1"/>
  <c r="M393" i="1" a="1"/>
  <c r="M393" i="1" s="1"/>
  <c r="R393" i="1" s="1" a="1"/>
  <c r="R393" i="1" s="1"/>
  <c r="H393" i="1" a="1"/>
  <c r="H393" i="1" s="1"/>
  <c r="M369" i="1" a="1"/>
  <c r="M369" i="1" s="1"/>
  <c r="R369" i="1" s="1" a="1"/>
  <c r="R369" i="1" s="1"/>
  <c r="H369" i="1" a="1"/>
  <c r="H369" i="1" s="1"/>
  <c r="M361" i="1" a="1"/>
  <c r="M361" i="1" s="1"/>
  <c r="R361" i="1" s="1" a="1"/>
  <c r="R361" i="1" s="1"/>
  <c r="H361" i="1" a="1"/>
  <c r="H361" i="1" s="1"/>
  <c r="M353" i="1" a="1"/>
  <c r="M353" i="1" s="1"/>
  <c r="R353" i="1" s="1" a="1"/>
  <c r="R353" i="1" s="1"/>
  <c r="H353" i="1" a="1"/>
  <c r="H353" i="1" s="1"/>
  <c r="M345" i="1" a="1"/>
  <c r="M345" i="1" s="1"/>
  <c r="R345" i="1" s="1" a="1"/>
  <c r="R345" i="1" s="1"/>
  <c r="H345" i="1" a="1"/>
  <c r="H345" i="1" s="1"/>
  <c r="M297" i="1" a="1"/>
  <c r="M297" i="1" s="1"/>
  <c r="R297" i="1" s="1" a="1"/>
  <c r="R297" i="1" s="1"/>
  <c r="H297" i="1" a="1"/>
  <c r="H297" i="1" s="1"/>
  <c r="M289" i="1" a="1"/>
  <c r="M289" i="1" s="1"/>
  <c r="R289" i="1" s="1" a="1"/>
  <c r="R289" i="1" s="1"/>
  <c r="H289" i="1" a="1"/>
  <c r="H289" i="1" s="1"/>
  <c r="M257" i="1" a="1"/>
  <c r="M257" i="1" s="1"/>
  <c r="R257" i="1" s="1" a="1"/>
  <c r="R257" i="1" s="1"/>
  <c r="H257" i="1" a="1"/>
  <c r="H257" i="1" s="1"/>
  <c r="M209" i="1" a="1"/>
  <c r="M209" i="1" s="1"/>
  <c r="R209" i="1" s="1" a="1"/>
  <c r="R209" i="1" s="1"/>
  <c r="H209" i="1" a="1"/>
  <c r="H209" i="1" s="1"/>
  <c r="M201" i="1" a="1"/>
  <c r="M201" i="1" s="1"/>
  <c r="R201" i="1" s="1" a="1"/>
  <c r="R201" i="1" s="1"/>
  <c r="H201" i="1" a="1"/>
  <c r="H201" i="1" s="1"/>
  <c r="M169" i="1" a="1"/>
  <c r="M169" i="1" s="1"/>
  <c r="R169" i="1" s="1" a="1"/>
  <c r="R169" i="1" s="1"/>
  <c r="H169" i="1" a="1"/>
  <c r="H169" i="1" s="1"/>
  <c r="M161" i="1" a="1"/>
  <c r="M161" i="1" s="1"/>
  <c r="R161" i="1" s="1" a="1"/>
  <c r="R161" i="1" s="1"/>
  <c r="H161" i="1" a="1"/>
  <c r="H161" i="1" s="1"/>
  <c r="M129" i="1" a="1"/>
  <c r="M129" i="1" s="1"/>
  <c r="R129" i="1" s="1" a="1"/>
  <c r="R129" i="1" s="1"/>
  <c r="H129" i="1" a="1"/>
  <c r="H129" i="1" s="1"/>
  <c r="M121" i="1" a="1"/>
  <c r="M121" i="1" s="1"/>
  <c r="R121" i="1" s="1" a="1"/>
  <c r="R121" i="1" s="1"/>
  <c r="H121" i="1" a="1"/>
  <c r="H121" i="1" s="1"/>
  <c r="M97" i="1" a="1"/>
  <c r="M97" i="1" s="1"/>
  <c r="R97" i="1" s="1" a="1"/>
  <c r="R97" i="1" s="1"/>
  <c r="H97" i="1" a="1"/>
  <c r="H97" i="1" s="1"/>
  <c r="M65" i="1" a="1"/>
  <c r="M65" i="1" s="1"/>
  <c r="R65" i="1" s="1" a="1"/>
  <c r="R65" i="1" s="1"/>
  <c r="H65" i="1" a="1"/>
  <c r="H65" i="1" s="1"/>
  <c r="H955" i="1" a="1"/>
  <c r="H955" i="1" s="1"/>
  <c r="H938" i="1" a="1"/>
  <c r="H938" i="1" s="1"/>
  <c r="H892" i="1" a="1"/>
  <c r="H892" i="1" s="1"/>
  <c r="H792" i="1" a="1"/>
  <c r="H792" i="1" s="1"/>
  <c r="H632" i="1" a="1"/>
  <c r="H632" i="1" s="1"/>
  <c r="H570" i="1" a="1"/>
  <c r="H570" i="1" s="1"/>
  <c r="H522" i="1" a="1"/>
  <c r="H522" i="1" s="1"/>
  <c r="H475" i="1" a="1"/>
  <c r="H475" i="1" s="1"/>
  <c r="H310" i="1" a="1"/>
  <c r="H310" i="1" s="1"/>
  <c r="H256" i="1" a="1"/>
  <c r="H256" i="1" s="1"/>
  <c r="H104" i="1" a="1"/>
  <c r="H104" i="1" s="1"/>
  <c r="H40" i="1" a="1"/>
  <c r="H40" i="1" s="1"/>
  <c r="Z984" i="1"/>
  <c r="M6" i="1" a="1"/>
  <c r="M6" i="1" s="1"/>
  <c r="R6" i="1" s="1" a="1"/>
  <c r="R6" i="1" s="1"/>
  <c r="Y4" i="1" a="1"/>
  <c r="Y4" i="1" s="1"/>
  <c r="Z4" i="1" s="1"/>
  <c r="W4" i="1"/>
  <c r="AA4" i="1"/>
  <c r="AB4" i="1" s="1"/>
  <c r="X4" i="1"/>
  <c r="W3" i="1"/>
  <c r="AA3" i="1"/>
  <c r="AB3" i="1" s="1"/>
  <c r="X3" i="1"/>
  <c r="Y3" i="1" a="1"/>
  <c r="Y3" i="1" s="1"/>
  <c r="Z3" i="1" s="1"/>
  <c r="W6" i="1"/>
  <c r="Y6" i="1" a="1"/>
  <c r="Y6" i="1" s="1"/>
  <c r="Z6" i="1" s="1"/>
  <c r="AA6" i="1"/>
  <c r="AB6" i="1" s="1"/>
  <c r="X6" i="1"/>
  <c r="W5" i="1"/>
  <c r="Y5" i="1" a="1"/>
  <c r="Y5" i="1" s="1"/>
  <c r="Z5" i="1" s="1"/>
  <c r="AA5" i="1"/>
  <c r="AB5" i="1" s="1"/>
  <c r="X5" i="1"/>
  <c r="M5" i="1" a="1"/>
  <c r="M5" i="1" s="1"/>
  <c r="R5" i="1" s="1" a="1"/>
  <c r="R5" i="1" s="1"/>
  <c r="M4" i="1" a="1"/>
  <c r="M4" i="1" s="1"/>
  <c r="R4" i="1" s="1" a="1"/>
  <c r="R4" i="1" s="1"/>
  <c r="M3" i="1" a="1"/>
  <c r="M3" i="1" s="1"/>
  <c r="R3" i="1" s="1" a="1"/>
  <c r="R3" i="1" s="1"/>
  <c r="H2" i="1" a="1"/>
  <c r="H2" i="1" s="1"/>
  <c r="M716" i="2" l="1" a="1"/>
  <c r="M716" i="2" s="1"/>
  <c r="R716" i="2" s="1" a="1"/>
  <c r="R716" i="2" s="1"/>
  <c r="M869" i="2" a="1"/>
  <c r="M869" i="2" s="1"/>
  <c r="R869" i="2" s="1" a="1"/>
  <c r="R869" i="2" s="1"/>
  <c r="W377" i="2"/>
  <c r="M941" i="2" a="1"/>
  <c r="M941" i="2" s="1"/>
  <c r="R941" i="2" s="1" a="1"/>
  <c r="R941" i="2" s="1"/>
  <c r="W790" i="2"/>
  <c r="M730" i="2" a="1"/>
  <c r="M730" i="2" s="1"/>
  <c r="R730" i="2" s="1" a="1"/>
  <c r="R730" i="2" s="1"/>
  <c r="W782" i="2"/>
  <c r="J491" i="2"/>
  <c r="L208" i="2"/>
  <c r="I320" i="2"/>
  <c r="J684" i="2"/>
  <c r="J875" i="2"/>
  <c r="J208" i="2"/>
  <c r="K632" i="2"/>
  <c r="M962" i="2" a="1"/>
  <c r="M962" i="2" s="1"/>
  <c r="R962" i="2" s="1" a="1"/>
  <c r="R962" i="2" s="1"/>
  <c r="M549" i="2" a="1"/>
  <c r="M549" i="2" s="1"/>
  <c r="R549" i="2" s="1" a="1"/>
  <c r="R549" i="2" s="1"/>
  <c r="W29" i="2"/>
  <c r="M377" i="2" a="1"/>
  <c r="M377" i="2" s="1"/>
  <c r="R377" i="2" s="1" a="1"/>
  <c r="R377" i="2" s="1"/>
  <c r="W962" i="2"/>
  <c r="W849" i="2"/>
  <c r="W549" i="2"/>
  <c r="W625" i="2"/>
  <c r="M976" i="2" a="1"/>
  <c r="M976" i="2" s="1"/>
  <c r="R976" i="2" s="1" a="1"/>
  <c r="R976" i="2" s="1"/>
  <c r="W643" i="2"/>
  <c r="K90" i="2"/>
  <c r="K860" i="2"/>
  <c r="K161" i="2"/>
  <c r="L374" i="2"/>
  <c r="K423" i="2"/>
  <c r="L751" i="2"/>
  <c r="J143" i="2"/>
  <c r="J328" i="2"/>
  <c r="I528" i="2"/>
  <c r="M577" i="2" a="1"/>
  <c r="M577" i="2" s="1"/>
  <c r="R577" i="2" s="1" a="1"/>
  <c r="R577" i="2" s="1"/>
  <c r="W569" i="2"/>
  <c r="M777" i="2" a="1"/>
  <c r="M777" i="2" s="1"/>
  <c r="R777" i="2" s="1" a="1"/>
  <c r="R777" i="2" s="1"/>
  <c r="W777" i="2"/>
  <c r="M953" i="2" a="1"/>
  <c r="M953" i="2" s="1"/>
  <c r="R953" i="2" s="1" a="1"/>
  <c r="R953" i="2" s="1"/>
  <c r="J673" i="2"/>
  <c r="J814" i="2"/>
  <c r="J374" i="2"/>
  <c r="K751" i="2"/>
  <c r="J947" i="2"/>
  <c r="I163" i="2"/>
  <c r="L512" i="2"/>
  <c r="W577" i="2"/>
  <c r="W779" i="2"/>
  <c r="W978" i="2"/>
  <c r="M949" i="2" a="1"/>
  <c r="M949" i="2" s="1"/>
  <c r="R949" i="2" s="1" a="1"/>
  <c r="R949" i="2" s="1"/>
  <c r="M693" i="2" a="1"/>
  <c r="M693" i="2" s="1"/>
  <c r="R693" i="2" s="1" a="1"/>
  <c r="R693" i="2" s="1"/>
  <c r="W691" i="2"/>
  <c r="L292" i="2"/>
  <c r="W716" i="2"/>
  <c r="W869" i="2"/>
  <c r="W821" i="2"/>
  <c r="W693" i="2"/>
  <c r="M748" i="2" a="1"/>
  <c r="M748" i="2" s="1"/>
  <c r="R748" i="2" s="1" a="1"/>
  <c r="R748" i="2" s="1"/>
  <c r="M819" i="2" a="1"/>
  <c r="M819" i="2" s="1"/>
  <c r="R819" i="2" s="1" a="1"/>
  <c r="R819" i="2" s="1"/>
  <c r="W730" i="2"/>
  <c r="K9" i="2"/>
  <c r="K911" i="2"/>
  <c r="J99" i="2"/>
  <c r="I775" i="2"/>
  <c r="J416" i="2"/>
  <c r="K476" i="2"/>
  <c r="W667" i="2"/>
  <c r="M753" i="2" a="1"/>
  <c r="M753" i="2" s="1"/>
  <c r="R753" i="2" s="1" a="1"/>
  <c r="R753" i="2" s="1"/>
  <c r="M894" i="2" a="1"/>
  <c r="M894" i="2" s="1"/>
  <c r="R894" i="2" s="1" a="1"/>
  <c r="R894" i="2" s="1"/>
  <c r="M885" i="2" a="1"/>
  <c r="M885" i="2" s="1"/>
  <c r="R885" i="2" s="1" a="1"/>
  <c r="R885" i="2" s="1"/>
  <c r="M855" i="2" a="1"/>
  <c r="M855" i="2" s="1"/>
  <c r="R855" i="2" s="1" a="1"/>
  <c r="R855" i="2" s="1"/>
  <c r="M381" i="2" a="1"/>
  <c r="M381" i="2" s="1"/>
  <c r="R381" i="2" s="1" a="1"/>
  <c r="R381" i="2" s="1"/>
  <c r="W570" i="2"/>
  <c r="M706" i="2" a="1"/>
  <c r="M706" i="2" s="1"/>
  <c r="R706" i="2" s="1" a="1"/>
  <c r="R706" i="2" s="1"/>
  <c r="I86" i="2"/>
  <c r="K4" i="2"/>
  <c r="I829" i="2"/>
  <c r="L771" i="2"/>
  <c r="I145" i="2"/>
  <c r="I253" i="2"/>
  <c r="K269" i="2"/>
  <c r="J613" i="2"/>
  <c r="J857" i="2"/>
  <c r="J1000" i="2"/>
  <c r="J642" i="2"/>
  <c r="J894" i="2"/>
  <c r="J314" i="2"/>
  <c r="K390" i="2"/>
  <c r="L498" i="2"/>
  <c r="K542" i="2"/>
  <c r="J594" i="2"/>
  <c r="I898" i="2"/>
  <c r="I740" i="2"/>
  <c r="I371" i="2"/>
  <c r="K503" i="2"/>
  <c r="J583" i="2"/>
  <c r="J711" i="2"/>
  <c r="I288" i="2"/>
  <c r="I152" i="2"/>
  <c r="L753" i="2"/>
  <c r="J667" i="2"/>
  <c r="K771" i="2"/>
  <c r="J269" i="2"/>
  <c r="J317" i="2"/>
  <c r="L493" i="2"/>
  <c r="K541" i="2"/>
  <c r="L757" i="2"/>
  <c r="I981" i="2"/>
  <c r="M541" i="2" a="1"/>
  <c r="M541" i="2" s="1"/>
  <c r="R541" i="2" s="1" a="1"/>
  <c r="R541" i="2" s="1"/>
  <c r="M717" i="2" a="1"/>
  <c r="M717" i="2" s="1"/>
  <c r="R717" i="2" s="1" a="1"/>
  <c r="R717" i="2" s="1"/>
  <c r="W866" i="2"/>
  <c r="M801" i="2" a="1"/>
  <c r="M801" i="2" s="1"/>
  <c r="R801" i="2" s="1" a="1"/>
  <c r="R801" i="2" s="1"/>
  <c r="M427" i="2" a="1"/>
  <c r="M427" i="2" s="1"/>
  <c r="R427" i="2" s="1" a="1"/>
  <c r="R427" i="2" s="1"/>
  <c r="L180" i="2"/>
  <c r="I70" i="2"/>
  <c r="J90" i="2"/>
  <c r="K915" i="2"/>
  <c r="L731" i="2"/>
  <c r="I976" i="2"/>
  <c r="K422" i="2"/>
  <c r="K63" i="2"/>
  <c r="L123" i="2"/>
  <c r="K232" i="2"/>
  <c r="K400" i="2"/>
  <c r="W771" i="2"/>
  <c r="W829" i="2"/>
  <c r="M546" i="2" a="1"/>
  <c r="M546" i="2" s="1"/>
  <c r="R546" i="2" s="1" a="1"/>
  <c r="R546" i="2" s="1"/>
  <c r="M655" i="2" a="1"/>
  <c r="M655" i="2" s="1"/>
  <c r="R655" i="2" s="1" a="1"/>
  <c r="R655" i="2" s="1"/>
  <c r="W705" i="2"/>
  <c r="I49" i="2"/>
  <c r="K972" i="2"/>
  <c r="K237" i="2"/>
  <c r="J249" i="2"/>
  <c r="I305" i="2"/>
  <c r="I345" i="2"/>
  <c r="K150" i="2"/>
  <c r="J218" i="2"/>
  <c r="I422" i="2"/>
  <c r="I446" i="2"/>
  <c r="K534" i="2"/>
  <c r="J495" i="2"/>
  <c r="J664" i="2"/>
  <c r="K31" i="2"/>
  <c r="J123" i="2"/>
  <c r="I187" i="2"/>
  <c r="K316" i="2"/>
  <c r="I516" i="2"/>
  <c r="L532" i="2"/>
  <c r="M771" i="2" a="1"/>
  <c r="M771" i="2" s="1"/>
  <c r="R771" i="2" s="1" a="1"/>
  <c r="R771" i="2" s="1"/>
  <c r="M829" i="2" a="1"/>
  <c r="M829" i="2" s="1"/>
  <c r="R829" i="2" s="1" a="1"/>
  <c r="R829" i="2" s="1"/>
  <c r="M758" i="2" a="1"/>
  <c r="M758" i="2" s="1"/>
  <c r="R758" i="2" s="1" a="1"/>
  <c r="R758" i="2" s="1"/>
  <c r="M942" i="2" a="1"/>
  <c r="M942" i="2" s="1"/>
  <c r="R942" i="2" s="1" a="1"/>
  <c r="R942" i="2" s="1"/>
  <c r="W908" i="2"/>
  <c r="M297" i="2" a="1"/>
  <c r="M297" i="2" s="1"/>
  <c r="R297" i="2" s="1" a="1"/>
  <c r="R297" i="2" s="1"/>
  <c r="W4" i="2"/>
  <c r="J49" i="2"/>
  <c r="J737" i="2"/>
  <c r="K703" i="2"/>
  <c r="K859" i="2"/>
  <c r="J820" i="2"/>
  <c r="J237" i="2"/>
  <c r="L389" i="2"/>
  <c r="I649" i="2"/>
  <c r="I579" i="2"/>
  <c r="J603" i="2"/>
  <c r="L31" i="2"/>
  <c r="J167" i="2"/>
  <c r="K199" i="2"/>
  <c r="J507" i="2"/>
  <c r="I575" i="2"/>
  <c r="I608" i="2"/>
  <c r="I296" i="2"/>
  <c r="L336" i="2"/>
  <c r="L448" i="2"/>
  <c r="I480" i="2"/>
  <c r="I564" i="2"/>
  <c r="M757" i="2" a="1"/>
  <c r="M757" i="2" s="1"/>
  <c r="R757" i="2" s="1" a="1"/>
  <c r="R757" i="2" s="1"/>
  <c r="W653" i="2"/>
  <c r="W607" i="2"/>
  <c r="W758" i="2"/>
  <c r="M998" i="2" a="1"/>
  <c r="M998" i="2" s="1"/>
  <c r="R998" i="2" s="1" a="1"/>
  <c r="R998" i="2" s="1"/>
  <c r="W297" i="2"/>
  <c r="W616" i="2"/>
  <c r="W541" i="2"/>
  <c r="M570" i="2" a="1"/>
  <c r="M570" i="2" s="1"/>
  <c r="R570" i="2" s="1" a="1"/>
  <c r="R570" i="2" s="1"/>
  <c r="W642" i="2"/>
  <c r="J145" i="2"/>
  <c r="K925" i="2"/>
  <c r="I990" i="2"/>
  <c r="J691" i="2"/>
  <c r="K310" i="2"/>
  <c r="I742" i="2"/>
  <c r="I603" i="2"/>
  <c r="J971" i="2"/>
  <c r="L520" i="2"/>
  <c r="M569" i="2" a="1"/>
  <c r="M569" i="2" s="1"/>
  <c r="R569" i="2" s="1" a="1"/>
  <c r="R569" i="2" s="1"/>
  <c r="M653" i="2" a="1"/>
  <c r="M653" i="2" s="1"/>
  <c r="R653" i="2" s="1" a="1"/>
  <c r="R653" i="2" s="1"/>
  <c r="M719" i="2" a="1"/>
  <c r="M719" i="2" s="1"/>
  <c r="R719" i="2" s="1" a="1"/>
  <c r="R719" i="2" s="1"/>
  <c r="W753" i="2"/>
  <c r="W998" i="2"/>
  <c r="M994" i="2" a="1"/>
  <c r="M994" i="2" s="1"/>
  <c r="R994" i="2" s="1" a="1"/>
  <c r="R994" i="2" s="1"/>
  <c r="M817" i="2" a="1"/>
  <c r="M817" i="2" s="1"/>
  <c r="R817" i="2" s="1" a="1"/>
  <c r="R817" i="2" s="1"/>
  <c r="W542" i="2"/>
  <c r="M1000" i="2" a="1"/>
  <c r="M1000" i="2" s="1"/>
  <c r="R1000" i="2" s="1" a="1"/>
  <c r="R1000" i="2" s="1"/>
  <c r="L561" i="2"/>
  <c r="K829" i="2"/>
  <c r="L145" i="2"/>
  <c r="J253" i="2"/>
  <c r="L269" i="2"/>
  <c r="K613" i="2"/>
  <c r="K873" i="2"/>
  <c r="J925" i="2"/>
  <c r="L926" i="2"/>
  <c r="K1000" i="2"/>
  <c r="K642" i="2"/>
  <c r="I798" i="2"/>
  <c r="I950" i="2"/>
  <c r="L390" i="2"/>
  <c r="J191" i="2"/>
  <c r="L900" i="2"/>
  <c r="J288" i="2"/>
  <c r="I412" i="2"/>
  <c r="W37" i="2"/>
  <c r="L52" i="2"/>
  <c r="L68" i="2"/>
  <c r="L30" i="2"/>
  <c r="K805" i="2"/>
  <c r="J999" i="2"/>
  <c r="L193" i="2"/>
  <c r="L209" i="2"/>
  <c r="K225" i="2"/>
  <c r="I281" i="2"/>
  <c r="L957" i="2"/>
  <c r="I864" i="2"/>
  <c r="L766" i="2"/>
  <c r="I806" i="2"/>
  <c r="I656" i="2"/>
  <c r="L290" i="2"/>
  <c r="M982" i="2" a="1"/>
  <c r="M982" i="2" s="1"/>
  <c r="R982" i="2" s="1" a="1"/>
  <c r="R982" i="2" s="1"/>
  <c r="M558" i="2" a="1"/>
  <c r="M558" i="2" s="1"/>
  <c r="R558" i="2" s="1" a="1"/>
  <c r="R558" i="2" s="1"/>
  <c r="M1001" i="2" a="1"/>
  <c r="M1001" i="2" s="1"/>
  <c r="R1001" i="2" s="1" a="1"/>
  <c r="R1001" i="2" s="1"/>
  <c r="W805" i="2"/>
  <c r="W845" i="2"/>
  <c r="W982" i="2"/>
  <c r="M948" i="2" a="1"/>
  <c r="M948" i="2" s="1"/>
  <c r="R948" i="2" s="1" a="1"/>
  <c r="R948" i="2" s="1"/>
  <c r="W574" i="2"/>
  <c r="M618" i="2" a="1"/>
  <c r="M618" i="2" s="1"/>
  <c r="R618" i="2" s="1" a="1"/>
  <c r="R618" i="2" s="1"/>
  <c r="K561" i="2"/>
  <c r="L133" i="2"/>
  <c r="J459" i="2"/>
  <c r="L303" i="2"/>
  <c r="I360" i="2"/>
  <c r="J400" i="2"/>
  <c r="J584" i="2"/>
  <c r="M805" i="2" a="1"/>
  <c r="M805" i="2" s="1"/>
  <c r="R805" i="2" s="1" a="1"/>
  <c r="R805" i="2" s="1"/>
  <c r="W854" i="2"/>
  <c r="W880" i="2"/>
  <c r="M958" i="2" a="1"/>
  <c r="M958" i="2" s="1"/>
  <c r="R958" i="2" s="1" a="1"/>
  <c r="R958" i="2" s="1"/>
  <c r="M574" i="2" a="1"/>
  <c r="M574" i="2" s="1"/>
  <c r="R574" i="2" s="1" a="1"/>
  <c r="R574" i="2" s="1"/>
  <c r="I80" i="2"/>
  <c r="I160" i="2"/>
  <c r="L18" i="2"/>
  <c r="J561" i="2"/>
  <c r="I861" i="2"/>
  <c r="K985" i="2"/>
  <c r="L860" i="2"/>
  <c r="AB860" i="2" s="1"/>
  <c r="AC860" i="2" s="1"/>
  <c r="K353" i="2"/>
  <c r="I825" i="2"/>
  <c r="K926" i="2"/>
  <c r="L936" i="2"/>
  <c r="I1000" i="2"/>
  <c r="J818" i="2"/>
  <c r="L950" i="2"/>
  <c r="J458" i="2"/>
  <c r="J510" i="2"/>
  <c r="I459" i="2"/>
  <c r="J804" i="2"/>
  <c r="L59" i="2"/>
  <c r="J303" i="2"/>
  <c r="I584" i="2"/>
  <c r="M669" i="2" a="1"/>
  <c r="M669" i="2" s="1"/>
  <c r="R669" i="2" s="1" a="1"/>
  <c r="R669" i="2" s="1"/>
  <c r="W827" i="2"/>
  <c r="W715" i="2"/>
  <c r="M854" i="2" a="1"/>
  <c r="M854" i="2" s="1"/>
  <c r="R854" i="2" s="1" a="1"/>
  <c r="R854" i="2" s="1"/>
  <c r="W958" i="2"/>
  <c r="W671" i="2"/>
  <c r="M961" i="2" a="1"/>
  <c r="M961" i="2" s="1"/>
  <c r="R961" i="2" s="1" a="1"/>
  <c r="R961" i="2" s="1"/>
  <c r="M658" i="2" a="1"/>
  <c r="M658" i="2" s="1"/>
  <c r="R658" i="2" s="1" a="1"/>
  <c r="R658" i="2" s="1"/>
  <c r="M657" i="2" a="1"/>
  <c r="M657" i="2" s="1"/>
  <c r="R657" i="2" s="1" a="1"/>
  <c r="R657" i="2" s="1"/>
  <c r="L173" i="2"/>
  <c r="I818" i="2"/>
  <c r="I910" i="2"/>
  <c r="K950" i="2"/>
  <c r="I712" i="2"/>
  <c r="L808" i="2"/>
  <c r="J138" i="2"/>
  <c r="I218" i="2"/>
  <c r="L478" i="2"/>
  <c r="J622" i="2"/>
  <c r="I810" i="2"/>
  <c r="L764" i="2"/>
  <c r="I395" i="2"/>
  <c r="L423" i="2"/>
  <c r="K459" i="2"/>
  <c r="J903" i="2"/>
  <c r="J59" i="2"/>
  <c r="I303" i="2"/>
  <c r="I348" i="2"/>
  <c r="W565" i="2"/>
  <c r="W659" i="2"/>
  <c r="M729" i="2" a="1"/>
  <c r="M729" i="2" s="1"/>
  <c r="R729" i="2" s="1" a="1"/>
  <c r="R729" i="2" s="1"/>
  <c r="M827" i="2" a="1"/>
  <c r="M827" i="2" s="1"/>
  <c r="R827" i="2" s="1" a="1"/>
  <c r="R827" i="2" s="1"/>
  <c r="W836" i="2"/>
  <c r="M715" i="2" a="1"/>
  <c r="M715" i="2" s="1"/>
  <c r="R715" i="2" s="1" a="1"/>
  <c r="R715" i="2" s="1"/>
  <c r="W837" i="2"/>
  <c r="W856" i="2"/>
  <c r="M913" i="2" a="1"/>
  <c r="M913" i="2" s="1"/>
  <c r="R913" i="2" s="1" a="1"/>
  <c r="R913" i="2" s="1"/>
  <c r="M966" i="2" a="1"/>
  <c r="M966" i="2" s="1"/>
  <c r="R966" i="2" s="1" a="1"/>
  <c r="R966" i="2" s="1"/>
  <c r="W879" i="2"/>
  <c r="M671" i="2" a="1"/>
  <c r="M671" i="2" s="1"/>
  <c r="R671" i="2" s="1" a="1"/>
  <c r="R671" i="2" s="1"/>
  <c r="W658" i="2"/>
  <c r="K173" i="2"/>
  <c r="K281" i="2"/>
  <c r="I557" i="2"/>
  <c r="L864" i="2"/>
  <c r="L712" i="2"/>
  <c r="J290" i="2"/>
  <c r="L886" i="2"/>
  <c r="J963" i="2"/>
  <c r="J423" i="2"/>
  <c r="J47" i="2"/>
  <c r="L295" i="2"/>
  <c r="J296" i="2"/>
  <c r="J560" i="2"/>
  <c r="J576" i="2"/>
  <c r="M54" i="2" a="1"/>
  <c r="M54" i="2" s="1"/>
  <c r="R54" i="2" s="1" a="1"/>
  <c r="R54" i="2" s="1"/>
  <c r="M209" i="2" a="1"/>
  <c r="M209" i="2" s="1"/>
  <c r="R209" i="2" s="1" a="1"/>
  <c r="R209" i="2" s="1"/>
  <c r="W709" i="2"/>
  <c r="M659" i="2" a="1"/>
  <c r="M659" i="2" s="1"/>
  <c r="R659" i="2" s="1" a="1"/>
  <c r="R659" i="2" s="1"/>
  <c r="W749" i="2"/>
  <c r="W826" i="2"/>
  <c r="M836" i="2" a="1"/>
  <c r="M836" i="2" s="1"/>
  <c r="R836" i="2" s="1" a="1"/>
  <c r="R836" i="2" s="1"/>
  <c r="M837" i="2" a="1"/>
  <c r="M837" i="2" s="1"/>
  <c r="R837" i="2" s="1" a="1"/>
  <c r="R837" i="2" s="1"/>
  <c r="M978" i="2" a="1"/>
  <c r="M978" i="2" s="1"/>
  <c r="R978" i="2" s="1" a="1"/>
  <c r="R978" i="2" s="1"/>
  <c r="M856" i="2" a="1"/>
  <c r="M856" i="2" s="1"/>
  <c r="R856" i="2" s="1" a="1"/>
  <c r="R856" i="2" s="1"/>
  <c r="W913" i="2"/>
  <c r="W966" i="2"/>
  <c r="W68" i="2"/>
  <c r="M37" i="2" a="1"/>
  <c r="M37" i="2" s="1"/>
  <c r="R37" i="2" s="1" a="1"/>
  <c r="R37" i="2" s="1"/>
  <c r="M959" i="2" a="1"/>
  <c r="M959" i="2" s="1"/>
  <c r="R959" i="2" s="1" a="1"/>
  <c r="R959" i="2" s="1"/>
  <c r="M701" i="2" a="1"/>
  <c r="M701" i="2" s="1"/>
  <c r="R701" i="2" s="1" a="1"/>
  <c r="R701" i="2" s="1"/>
  <c r="W558" i="2"/>
  <c r="I52" i="2"/>
  <c r="J68" i="2"/>
  <c r="L148" i="2"/>
  <c r="K209" i="2"/>
  <c r="J281" i="2"/>
  <c r="K305" i="2"/>
  <c r="I397" i="2"/>
  <c r="K417" i="2"/>
  <c r="I833" i="2"/>
  <c r="J831" i="2"/>
  <c r="J864" i="2"/>
  <c r="K618" i="2"/>
  <c r="J656" i="2"/>
  <c r="J948" i="2"/>
  <c r="J574" i="2"/>
  <c r="J383" i="2"/>
  <c r="I423" i="2"/>
  <c r="Y423" i="2" s="1"/>
  <c r="J624" i="2"/>
  <c r="K828" i="2"/>
  <c r="K47" i="2"/>
  <c r="L143" i="2"/>
  <c r="I207" i="2"/>
  <c r="I295" i="2"/>
  <c r="K491" i="2"/>
  <c r="J955" i="2"/>
  <c r="L296" i="2"/>
  <c r="L316" i="2"/>
  <c r="I372" i="2"/>
  <c r="I500" i="2"/>
  <c r="K560" i="2"/>
  <c r="I576" i="2"/>
  <c r="J12" i="2"/>
  <c r="L633" i="2"/>
  <c r="K595" i="2"/>
  <c r="K454" i="2"/>
  <c r="K258" i="2"/>
  <c r="AB688" i="2"/>
  <c r="AC688" i="2" s="1"/>
  <c r="Z688" i="2" a="1"/>
  <c r="Z688" i="2" s="1"/>
  <c r="AA688" i="2" s="1"/>
  <c r="Y688" i="2"/>
  <c r="X688" i="2"/>
  <c r="W669" i="2"/>
  <c r="M761" i="2" a="1"/>
  <c r="M761" i="2" s="1"/>
  <c r="R761" i="2" s="1" a="1"/>
  <c r="R761" i="2" s="1"/>
  <c r="M789" i="2" a="1"/>
  <c r="M789" i="2" s="1"/>
  <c r="R789" i="2" s="1" a="1"/>
  <c r="R789" i="2" s="1"/>
  <c r="M833" i="2" a="1"/>
  <c r="M833" i="2" s="1"/>
  <c r="R833" i="2" s="1" a="1"/>
  <c r="R833" i="2" s="1"/>
  <c r="M946" i="2" a="1"/>
  <c r="M946" i="2" s="1"/>
  <c r="R946" i="2" s="1" a="1"/>
  <c r="R946" i="2" s="1"/>
  <c r="M921" i="2" a="1"/>
  <c r="M921" i="2" s="1"/>
  <c r="R921" i="2" s="1" a="1"/>
  <c r="R921" i="2" s="1"/>
  <c r="W881" i="2"/>
  <c r="W994" i="2"/>
  <c r="W22" i="2"/>
  <c r="M140" i="2" a="1"/>
  <c r="M140" i="2" s="1"/>
  <c r="R140" i="2" s="1" a="1"/>
  <c r="R140" i="2" s="1"/>
  <c r="M435" i="2" a="1"/>
  <c r="M435" i="2" s="1"/>
  <c r="R435" i="2" s="1" a="1"/>
  <c r="R435" i="2" s="1"/>
  <c r="M595" i="2" a="1"/>
  <c r="M595" i="2" s="1"/>
  <c r="R595" i="2" s="1" a="1"/>
  <c r="R595" i="2" s="1"/>
  <c r="K12" i="2"/>
  <c r="J112" i="2"/>
  <c r="J188" i="2"/>
  <c r="L85" i="2"/>
  <c r="L10" i="2"/>
  <c r="I633" i="2"/>
  <c r="J829" i="2"/>
  <c r="J861" i="2"/>
  <c r="K946" i="2"/>
  <c r="J595" i="2"/>
  <c r="I317" i="2"/>
  <c r="L461" i="2"/>
  <c r="K493" i="2"/>
  <c r="K649" i="2"/>
  <c r="I673" i="2"/>
  <c r="J757" i="2"/>
  <c r="J833" i="2"/>
  <c r="J893" i="2"/>
  <c r="K957" i="2"/>
  <c r="L981" i="2"/>
  <c r="L831" i="2"/>
  <c r="J911" i="2"/>
  <c r="J676" i="2"/>
  <c r="J454" i="2"/>
  <c r="L623" i="2"/>
  <c r="I907" i="2"/>
  <c r="I258" i="2"/>
  <c r="L418" i="2"/>
  <c r="J690" i="2"/>
  <c r="L986" i="2"/>
  <c r="I612" i="2"/>
  <c r="K431" i="2"/>
  <c r="L547" i="2"/>
  <c r="I971" i="2"/>
  <c r="L39" i="2"/>
  <c r="L163" i="2"/>
  <c r="K207" i="2"/>
  <c r="I255" i="2"/>
  <c r="I291" i="2"/>
  <c r="J339" i="2"/>
  <c r="K608" i="2"/>
  <c r="K708" i="2"/>
  <c r="K448" i="2"/>
  <c r="K552" i="2"/>
  <c r="M10" i="2" a="1"/>
  <c r="M10" i="2" s="1"/>
  <c r="R10" i="2" s="1" a="1"/>
  <c r="R10" i="2" s="1"/>
  <c r="W176" i="2"/>
  <c r="M457" i="2" a="1"/>
  <c r="M457" i="2" s="1"/>
  <c r="R457" i="2" s="1" a="1"/>
  <c r="R457" i="2" s="1"/>
  <c r="W493" i="2"/>
  <c r="W649" i="2"/>
  <c r="M676" i="2" a="1"/>
  <c r="M676" i="2" s="1"/>
  <c r="R676" i="2" s="1" a="1"/>
  <c r="R676" i="2" s="1"/>
  <c r="M759" i="2" a="1"/>
  <c r="M759" i="2" s="1"/>
  <c r="R759" i="2" s="1" a="1"/>
  <c r="R759" i="2" s="1"/>
  <c r="M652" i="2" a="1"/>
  <c r="M652" i="2" s="1"/>
  <c r="R652" i="2" s="1" a="1"/>
  <c r="R652" i="2" s="1"/>
  <c r="W739" i="2"/>
  <c r="M834" i="2" a="1"/>
  <c r="M834" i="2" s="1"/>
  <c r="R834" i="2" s="1" a="1"/>
  <c r="R834" i="2" s="1"/>
  <c r="M907" i="2" a="1"/>
  <c r="M907" i="2" s="1"/>
  <c r="R907" i="2" s="1" a="1"/>
  <c r="R907" i="2" s="1"/>
  <c r="M986" i="2" a="1"/>
  <c r="M986" i="2" s="1"/>
  <c r="R986" i="2" s="1" a="1"/>
  <c r="R986" i="2" s="1"/>
  <c r="W385" i="2"/>
  <c r="M39" i="2" a="1"/>
  <c r="M39" i="2" s="1"/>
  <c r="R39" i="2" s="1" a="1"/>
  <c r="R39" i="2" s="1"/>
  <c r="W670" i="2"/>
  <c r="W461" i="2"/>
  <c r="M981" i="2" a="1"/>
  <c r="M981" i="2" s="1"/>
  <c r="R981" i="2" s="1" a="1"/>
  <c r="R981" i="2" s="1"/>
  <c r="W786" i="2"/>
  <c r="M605" i="2" a="1"/>
  <c r="M605" i="2" s="1"/>
  <c r="R605" i="2" s="1" a="1"/>
  <c r="R605" i="2" s="1"/>
  <c r="W911" i="2"/>
  <c r="Y860" i="2"/>
  <c r="X860" i="2"/>
  <c r="I755" i="2"/>
  <c r="J618" i="2"/>
  <c r="K790" i="2"/>
  <c r="J890" i="2"/>
  <c r="I948" i="2"/>
  <c r="J542" i="2"/>
  <c r="L574" i="2"/>
  <c r="J742" i="2"/>
  <c r="K988" i="2"/>
  <c r="K83" i="2"/>
  <c r="I155" i="2"/>
  <c r="J227" i="2"/>
  <c r="I243" i="2"/>
  <c r="I208" i="2"/>
  <c r="W84" i="2"/>
  <c r="M156" i="2" a="1"/>
  <c r="M156" i="2" s="1"/>
  <c r="R156" i="2" s="1" a="1"/>
  <c r="R156" i="2" s="1"/>
  <c r="M176" i="2" a="1"/>
  <c r="M176" i="2" s="1"/>
  <c r="R176" i="2" s="1" a="1"/>
  <c r="R176" i="2" s="1"/>
  <c r="W457" i="2"/>
  <c r="W633" i="2"/>
  <c r="M623" i="2" a="1"/>
  <c r="M623" i="2" s="1"/>
  <c r="R623" i="2" s="1" a="1"/>
  <c r="R623" i="2" s="1"/>
  <c r="W759" i="2"/>
  <c r="W652" i="2"/>
  <c r="W840" i="2"/>
  <c r="M928" i="2" a="1"/>
  <c r="M928" i="2" s="1"/>
  <c r="R928" i="2" s="1" a="1"/>
  <c r="R928" i="2" s="1"/>
  <c r="W986" i="2"/>
  <c r="W870" i="2"/>
  <c r="W893" i="2"/>
  <c r="M445" i="2" a="1"/>
  <c r="M445" i="2" s="1"/>
  <c r="R445" i="2" s="1" a="1"/>
  <c r="R445" i="2" s="1"/>
  <c r="M971" i="2" a="1"/>
  <c r="M971" i="2" s="1"/>
  <c r="R971" i="2" s="1" a="1"/>
  <c r="R971" i="2" s="1"/>
  <c r="M673" i="2" a="1"/>
  <c r="M673" i="2" s="1"/>
  <c r="R673" i="2" s="1" a="1"/>
  <c r="R673" i="2" s="1"/>
  <c r="M786" i="2" a="1"/>
  <c r="M786" i="2" s="1"/>
  <c r="R786" i="2" s="1" a="1"/>
  <c r="R786" i="2" s="1"/>
  <c r="K148" i="2"/>
  <c r="K160" i="2"/>
  <c r="J180" i="2"/>
  <c r="AB180" i="2" s="1"/>
  <c r="AC180" i="2" s="1"/>
  <c r="I9" i="2"/>
  <c r="L89" i="2"/>
  <c r="I58" i="2"/>
  <c r="I737" i="2"/>
  <c r="L897" i="2"/>
  <c r="L985" i="2"/>
  <c r="J902" i="2"/>
  <c r="K978" i="2"/>
  <c r="L703" i="2"/>
  <c r="J827" i="2"/>
  <c r="I820" i="2"/>
  <c r="I972" i="2"/>
  <c r="L225" i="2"/>
  <c r="L237" i="2"/>
  <c r="J345" i="2"/>
  <c r="L873" i="2"/>
  <c r="X873" i="2" s="1"/>
  <c r="J755" i="2"/>
  <c r="K864" i="2"/>
  <c r="I618" i="2"/>
  <c r="J790" i="2"/>
  <c r="K818" i="2"/>
  <c r="I890" i="2"/>
  <c r="L948" i="2"/>
  <c r="J182" i="2"/>
  <c r="L198" i="2"/>
  <c r="K374" i="2"/>
  <c r="I542" i="2"/>
  <c r="K742" i="2"/>
  <c r="K555" i="2"/>
  <c r="J991" i="2"/>
  <c r="I872" i="2"/>
  <c r="K59" i="2"/>
  <c r="K123" i="2"/>
  <c r="K143" i="2"/>
  <c r="J155" i="2"/>
  <c r="L243" i="2"/>
  <c r="L263" i="2"/>
  <c r="J295" i="2"/>
  <c r="I343" i="2"/>
  <c r="L435" i="2"/>
  <c r="L775" i="2"/>
  <c r="L200" i="2"/>
  <c r="K208" i="2"/>
  <c r="L372" i="2"/>
  <c r="I512" i="2"/>
  <c r="I520" i="2"/>
  <c r="AB520" i="2" s="1"/>
  <c r="AC520" i="2" s="1"/>
  <c r="L560" i="2"/>
  <c r="K584" i="2"/>
  <c r="W533" i="2"/>
  <c r="W673" i="2"/>
  <c r="M633" i="2" a="1"/>
  <c r="M633" i="2" s="1"/>
  <c r="R633" i="2" s="1" a="1"/>
  <c r="R633" i="2" s="1"/>
  <c r="W634" i="2"/>
  <c r="M648" i="2" a="1"/>
  <c r="M648" i="2" s="1"/>
  <c r="R648" i="2" s="1" a="1"/>
  <c r="R648" i="2" s="1"/>
  <c r="W791" i="2"/>
  <c r="W756" i="2"/>
  <c r="W831" i="2"/>
  <c r="W853" i="2"/>
  <c r="W917" i="2"/>
  <c r="M840" i="2" a="1"/>
  <c r="M840" i="2" s="1"/>
  <c r="R840" i="2" s="1" a="1"/>
  <c r="R840" i="2" s="1"/>
  <c r="W682" i="2"/>
  <c r="M930" i="2" a="1"/>
  <c r="M930" i="2" s="1"/>
  <c r="R930" i="2" s="1" a="1"/>
  <c r="R930" i="2" s="1"/>
  <c r="M870" i="2" a="1"/>
  <c r="M870" i="2" s="1"/>
  <c r="R870" i="2" s="1" a="1"/>
  <c r="R870" i="2" s="1"/>
  <c r="M980" i="2" a="1"/>
  <c r="M980" i="2" s="1"/>
  <c r="R980" i="2" s="1" a="1"/>
  <c r="R980" i="2" s="1"/>
  <c r="W369" i="2"/>
  <c r="W317" i="2"/>
  <c r="I20" i="2"/>
  <c r="J342" i="2"/>
  <c r="L810" i="2"/>
  <c r="J555" i="2"/>
  <c r="K435" i="2"/>
  <c r="I844" i="2"/>
  <c r="I200" i="2"/>
  <c r="L444" i="2"/>
  <c r="L500" i="2"/>
  <c r="K520" i="2"/>
  <c r="K540" i="2"/>
  <c r="W28" i="2"/>
  <c r="M62" i="2" a="1"/>
  <c r="M62" i="2" s="1"/>
  <c r="R62" i="2" s="1" a="1"/>
  <c r="R62" i="2" s="1"/>
  <c r="W112" i="2"/>
  <c r="W153" i="2"/>
  <c r="M189" i="2" a="1"/>
  <c r="M189" i="2" s="1"/>
  <c r="R189" i="2" s="1" a="1"/>
  <c r="R189" i="2" s="1"/>
  <c r="M229" i="2" a="1"/>
  <c r="M229" i="2" s="1"/>
  <c r="R229" i="2" s="1" a="1"/>
  <c r="R229" i="2" s="1"/>
  <c r="M301" i="2" a="1"/>
  <c r="M301" i="2" s="1"/>
  <c r="R301" i="2" s="1" a="1"/>
  <c r="R301" i="2" s="1"/>
  <c r="M553" i="2" a="1"/>
  <c r="M553" i="2" s="1"/>
  <c r="R553" i="2" s="1" a="1"/>
  <c r="R553" i="2" s="1"/>
  <c r="M634" i="2" a="1"/>
  <c r="M634" i="2" s="1"/>
  <c r="R634" i="2" s="1" a="1"/>
  <c r="R634" i="2" s="1"/>
  <c r="W648" i="2"/>
  <c r="W793" i="2"/>
  <c r="W713" i="2"/>
  <c r="W882" i="2"/>
  <c r="M756" i="2" a="1"/>
  <c r="M756" i="2" s="1"/>
  <c r="R756" i="2" s="1" a="1"/>
  <c r="R756" i="2" s="1"/>
  <c r="M831" i="2" a="1"/>
  <c r="M831" i="2" s="1"/>
  <c r="R831" i="2" s="1" a="1"/>
  <c r="R831" i="2" s="1"/>
  <c r="M853" i="2" a="1"/>
  <c r="M853" i="2" s="1"/>
  <c r="R853" i="2" s="1" a="1"/>
  <c r="R853" i="2" s="1"/>
  <c r="W930" i="2"/>
  <c r="W883" i="2"/>
  <c r="M461" i="2" a="1"/>
  <c r="M461" i="2" s="1"/>
  <c r="R461" i="2" s="1" a="1"/>
  <c r="R461" i="2" s="1"/>
  <c r="M394" i="2" a="1"/>
  <c r="M394" i="2" s="1"/>
  <c r="R394" i="2" s="1" a="1"/>
  <c r="R394" i="2" s="1"/>
  <c r="M675" i="2" a="1"/>
  <c r="M675" i="2" s="1"/>
  <c r="R675" i="2" s="1" a="1"/>
  <c r="R675" i="2" s="1"/>
  <c r="W640" i="2"/>
  <c r="M369" i="2" a="1"/>
  <c r="M369" i="2" s="1"/>
  <c r="R369" i="2" s="1" a="1"/>
  <c r="R369" i="2" s="1"/>
  <c r="M317" i="2" a="1"/>
  <c r="M317" i="2" s="1"/>
  <c r="R317" i="2" s="1" a="1"/>
  <c r="R317" i="2" s="1"/>
  <c r="J20" i="2"/>
  <c r="L57" i="2"/>
  <c r="L62" i="2"/>
  <c r="J82" i="2"/>
  <c r="K853" i="2"/>
  <c r="K918" i="2"/>
  <c r="L791" i="2"/>
  <c r="K153" i="2"/>
  <c r="J225" i="2"/>
  <c r="I237" i="2"/>
  <c r="L365" i="2"/>
  <c r="J381" i="2"/>
  <c r="K473" i="2"/>
  <c r="K533" i="2"/>
  <c r="L673" i="2"/>
  <c r="K789" i="2"/>
  <c r="Z873" i="2" a="1"/>
  <c r="Z873" i="2" s="1"/>
  <c r="AA873" i="2" s="1"/>
  <c r="Y873" i="2"/>
  <c r="J917" i="2"/>
  <c r="K981" i="2"/>
  <c r="J906" i="2"/>
  <c r="J980" i="2"/>
  <c r="I454" i="2"/>
  <c r="I894" i="2"/>
  <c r="K883" i="2"/>
  <c r="K976" i="2"/>
  <c r="L118" i="2"/>
  <c r="J150" i="2"/>
  <c r="L326" i="2"/>
  <c r="I342" i="2"/>
  <c r="K810" i="2"/>
  <c r="X810" i="2" s="1"/>
  <c r="I555" i="2"/>
  <c r="L624" i="2"/>
  <c r="J39" i="2"/>
  <c r="J263" i="2"/>
  <c r="AB263" i="2" s="1"/>
  <c r="AC263" i="2" s="1"/>
  <c r="I399" i="2"/>
  <c r="J435" i="2"/>
  <c r="I647" i="2"/>
  <c r="K844" i="2"/>
  <c r="J992" i="2"/>
  <c r="K200" i="2"/>
  <c r="AB208" i="2"/>
  <c r="AC208" i="2" s="1"/>
  <c r="L412" i="2"/>
  <c r="I476" i="2"/>
  <c r="K500" i="2"/>
  <c r="W12" i="2"/>
  <c r="W62" i="2"/>
  <c r="W81" i="2"/>
  <c r="W102" i="2"/>
  <c r="M108" i="2" a="1"/>
  <c r="M108" i="2" s="1"/>
  <c r="R108" i="2" s="1" a="1"/>
  <c r="R108" i="2" s="1"/>
  <c r="M153" i="2" a="1"/>
  <c r="M153" i="2" s="1"/>
  <c r="R153" i="2" s="1" a="1"/>
  <c r="R153" i="2" s="1"/>
  <c r="W189" i="2"/>
  <c r="W553" i="2"/>
  <c r="W623" i="2"/>
  <c r="W757" i="2"/>
  <c r="M793" i="2" a="1"/>
  <c r="M793" i="2" s="1"/>
  <c r="R793" i="2" s="1" a="1"/>
  <c r="R793" i="2" s="1"/>
  <c r="M713" i="2" a="1"/>
  <c r="M713" i="2" s="1"/>
  <c r="R713" i="2" s="1" a="1"/>
  <c r="R713" i="2" s="1"/>
  <c r="M796" i="2" a="1"/>
  <c r="M796" i="2" s="1"/>
  <c r="R796" i="2" s="1" a="1"/>
  <c r="R796" i="2" s="1"/>
  <c r="W794" i="2"/>
  <c r="W906" i="2"/>
  <c r="W885" i="2"/>
  <c r="M970" i="2" a="1"/>
  <c r="M970" i="2" s="1"/>
  <c r="R970" i="2" s="1" a="1"/>
  <c r="R970" i="2" s="1"/>
  <c r="W852" i="2"/>
  <c r="W934" i="2"/>
  <c r="M402" i="2" a="1"/>
  <c r="M402" i="2" s="1"/>
  <c r="R402" i="2" s="1" a="1"/>
  <c r="R402" i="2" s="1"/>
  <c r="W350" i="2"/>
  <c r="W654" i="2"/>
  <c r="W612" i="2"/>
  <c r="W690" i="2"/>
  <c r="M957" i="2" a="1"/>
  <c r="M957" i="2" s="1"/>
  <c r="R957" i="2" s="1" a="1"/>
  <c r="R957" i="2" s="1"/>
  <c r="W550" i="2"/>
  <c r="W595" i="2"/>
  <c r="I12" i="2"/>
  <c r="L44" i="2"/>
  <c r="L80" i="2"/>
  <c r="I57" i="2"/>
  <c r="I22" i="2"/>
  <c r="K102" i="2"/>
  <c r="L829" i="2"/>
  <c r="X829" i="2" s="1"/>
  <c r="K877" i="2"/>
  <c r="L915" i="2"/>
  <c r="J153" i="2"/>
  <c r="L217" i="2"/>
  <c r="L281" i="2"/>
  <c r="J397" i="2"/>
  <c r="X397" i="2" s="1"/>
  <c r="I533" i="2"/>
  <c r="K673" i="2"/>
  <c r="J789" i="2"/>
  <c r="I906" i="2"/>
  <c r="I731" i="2"/>
  <c r="AB864" i="2"/>
  <c r="AC864" i="2" s="1"/>
  <c r="Z864" i="2" a="1"/>
  <c r="Z864" i="2" s="1"/>
  <c r="AA864" i="2" s="1"/>
  <c r="Y864" i="2"/>
  <c r="X864" i="2"/>
  <c r="L454" i="2"/>
  <c r="I930" i="2"/>
  <c r="I995" i="2"/>
  <c r="J976" i="2"/>
  <c r="J118" i="2"/>
  <c r="I150" i="2"/>
  <c r="I298" i="2"/>
  <c r="K326" i="2"/>
  <c r="K522" i="2"/>
  <c r="I550" i="2"/>
  <c r="AB830" i="2"/>
  <c r="AC830" i="2" s="1"/>
  <c r="Z830" i="2" a="1"/>
  <c r="Z830" i="2" s="1"/>
  <c r="AA830" i="2" s="1"/>
  <c r="Y830" i="2"/>
  <c r="X830" i="2"/>
  <c r="K870" i="2"/>
  <c r="I355" i="2"/>
  <c r="L375" i="2"/>
  <c r="J431" i="2"/>
  <c r="X431" i="2" s="1"/>
  <c r="J519" i="2"/>
  <c r="K624" i="2"/>
  <c r="I39" i="2"/>
  <c r="L91" i="2"/>
  <c r="J207" i="2"/>
  <c r="I251" i="2"/>
  <c r="L287" i="2"/>
  <c r="L647" i="2"/>
  <c r="L787" i="2"/>
  <c r="L608" i="2"/>
  <c r="K788" i="2"/>
  <c r="L844" i="2"/>
  <c r="L992" i="2"/>
  <c r="J200" i="2"/>
  <c r="I308" i="2"/>
  <c r="I324" i="2"/>
  <c r="K412" i="2"/>
  <c r="L476" i="2"/>
  <c r="K488" i="2"/>
  <c r="J500" i="2"/>
  <c r="AB912" i="2"/>
  <c r="AC912" i="2" s="1"/>
  <c r="Z912" i="2" a="1"/>
  <c r="Z912" i="2" s="1"/>
  <c r="AA912" i="2" s="1"/>
  <c r="X912" i="2"/>
  <c r="Y912" i="2"/>
  <c r="L96" i="2"/>
  <c r="L108" i="2"/>
  <c r="L120" i="2"/>
  <c r="J172" i="2"/>
  <c r="J21" i="2"/>
  <c r="K73" i="2"/>
  <c r="I42" i="2"/>
  <c r="K121" i="2"/>
  <c r="J589" i="2"/>
  <c r="I589" i="2"/>
  <c r="I884" i="2"/>
  <c r="L884" i="2"/>
  <c r="H598" i="2"/>
  <c r="J598" i="2"/>
  <c r="I230" i="2"/>
  <c r="L230" i="2"/>
  <c r="L762" i="2"/>
  <c r="I762" i="2"/>
  <c r="K762" i="2"/>
  <c r="J984" i="2"/>
  <c r="K984" i="2"/>
  <c r="L984" i="2"/>
  <c r="I95" i="2"/>
  <c r="L95" i="2"/>
  <c r="L111" i="2"/>
  <c r="K111" i="2"/>
  <c r="I111" i="2"/>
  <c r="W689" i="2"/>
  <c r="M931" i="2" a="1"/>
  <c r="M931" i="2" s="1"/>
  <c r="R931" i="2" s="1" a="1"/>
  <c r="R931" i="2" s="1"/>
  <c r="L12" i="2"/>
  <c r="K96" i="2"/>
  <c r="K108" i="2"/>
  <c r="K120" i="2"/>
  <c r="J132" i="2"/>
  <c r="L160" i="2"/>
  <c r="I172" i="2"/>
  <c r="I21" i="2"/>
  <c r="J73" i="2"/>
  <c r="I18" i="2"/>
  <c r="K30" i="2"/>
  <c r="K82" i="2"/>
  <c r="J805" i="2"/>
  <c r="K897" i="2"/>
  <c r="J918" i="2"/>
  <c r="J978" i="2"/>
  <c r="I735" i="2"/>
  <c r="I827" i="2"/>
  <c r="J257" i="2"/>
  <c r="K365" i="2"/>
  <c r="K389" i="2"/>
  <c r="I489" i="2"/>
  <c r="H885" i="2"/>
  <c r="J885" i="2"/>
  <c r="L917" i="2"/>
  <c r="K917" i="2"/>
  <c r="K676" i="2"/>
  <c r="I676" i="2"/>
  <c r="H908" i="2"/>
  <c r="J908" i="2"/>
  <c r="I514" i="2"/>
  <c r="J514" i="2"/>
  <c r="L6" i="2"/>
  <c r="I6" i="2"/>
  <c r="H752" i="2"/>
  <c r="L752" i="2"/>
  <c r="L135" i="2"/>
  <c r="J135" i="2"/>
  <c r="H461" i="2"/>
  <c r="K461" i="2"/>
  <c r="J741" i="2"/>
  <c r="K741" i="2"/>
  <c r="L741" i="2"/>
  <c r="K170" i="2"/>
  <c r="L170" i="2"/>
  <c r="J518" i="2"/>
  <c r="L518" i="2"/>
  <c r="L562" i="2"/>
  <c r="J562" i="2"/>
  <c r="H630" i="2"/>
  <c r="L630" i="2"/>
  <c r="K630" i="2"/>
  <c r="H67" i="2"/>
  <c r="J67" i="2"/>
  <c r="M643" i="2" a="1"/>
  <c r="M643" i="2" s="1"/>
  <c r="R643" i="2" s="1" a="1"/>
  <c r="R643" i="2" s="1"/>
  <c r="I44" i="2"/>
  <c r="J88" i="2"/>
  <c r="J100" i="2"/>
  <c r="I89" i="2"/>
  <c r="J10" i="2"/>
  <c r="K58" i="2"/>
  <c r="K70" i="2"/>
  <c r="K669" i="2"/>
  <c r="I793" i="2"/>
  <c r="L813" i="2"/>
  <c r="L902" i="2"/>
  <c r="L982" i="2"/>
  <c r="I667" i="2"/>
  <c r="J835" i="2"/>
  <c r="J756" i="2"/>
  <c r="J125" i="2"/>
  <c r="J161" i="2"/>
  <c r="J189" i="2"/>
  <c r="K217" i="2"/>
  <c r="L261" i="2"/>
  <c r="L301" i="2"/>
  <c r="L345" i="2"/>
  <c r="I369" i="2"/>
  <c r="I381" i="2"/>
  <c r="J417" i="2"/>
  <c r="K433" i="2"/>
  <c r="L453" i="2"/>
  <c r="L465" i="2"/>
  <c r="H473" i="2"/>
  <c r="L473" i="2"/>
  <c r="I541" i="2"/>
  <c r="H557" i="2"/>
  <c r="K557" i="2"/>
  <c r="L781" i="2"/>
  <c r="L817" i="2"/>
  <c r="H719" i="2"/>
  <c r="I719" i="2"/>
  <c r="K719" i="2"/>
  <c r="L686" i="2"/>
  <c r="K686" i="2"/>
  <c r="H738" i="2"/>
  <c r="L738" i="2"/>
  <c r="J738" i="2"/>
  <c r="J806" i="2"/>
  <c r="L806" i="2"/>
  <c r="H214" i="2"/>
  <c r="I214" i="2"/>
  <c r="H450" i="2"/>
  <c r="K450" i="2"/>
  <c r="J450" i="2"/>
  <c r="I450" i="2"/>
  <c r="I411" i="2"/>
  <c r="K411" i="2"/>
  <c r="H19" i="2"/>
  <c r="L19" i="2"/>
  <c r="J19" i="2"/>
  <c r="W629" i="2"/>
  <c r="J32" i="2"/>
  <c r="J44" i="2"/>
  <c r="I88" i="2"/>
  <c r="L100" i="2"/>
  <c r="L140" i="2"/>
  <c r="K29" i="2"/>
  <c r="I41" i="2"/>
  <c r="L69" i="2"/>
  <c r="K89" i="2"/>
  <c r="I10" i="2"/>
  <c r="J22" i="2"/>
  <c r="I50" i="2"/>
  <c r="J86" i="2"/>
  <c r="L102" i="2"/>
  <c r="J669" i="2"/>
  <c r="J793" i="2"/>
  <c r="K813" i="2"/>
  <c r="L946" i="2"/>
  <c r="I982" i="2"/>
  <c r="J643" i="2"/>
  <c r="I756" i="2"/>
  <c r="I125" i="2"/>
  <c r="I209" i="2"/>
  <c r="K261" i="2"/>
  <c r="K301" i="2"/>
  <c r="J409" i="2"/>
  <c r="L417" i="2"/>
  <c r="J433" i="2"/>
  <c r="K465" i="2"/>
  <c r="H529" i="2"/>
  <c r="K529" i="2"/>
  <c r="L529" i="2"/>
  <c r="K781" i="2"/>
  <c r="I926" i="2"/>
  <c r="J974" i="2"/>
  <c r="L974" i="2"/>
  <c r="J782" i="2"/>
  <c r="L782" i="2"/>
  <c r="J274" i="2"/>
  <c r="H746" i="2"/>
  <c r="I746" i="2"/>
  <c r="I515" i="2"/>
  <c r="L515" i="2"/>
  <c r="K535" i="2"/>
  <c r="I535" i="2"/>
  <c r="I32" i="2"/>
  <c r="J116" i="2"/>
  <c r="K128" i="2"/>
  <c r="K140" i="2"/>
  <c r="J29" i="2"/>
  <c r="K41" i="2"/>
  <c r="K69" i="2"/>
  <c r="J38" i="2"/>
  <c r="K50" i="2"/>
  <c r="J713" i="2"/>
  <c r="L745" i="2"/>
  <c r="L869" i="2"/>
  <c r="L643" i="2"/>
  <c r="I759" i="2"/>
  <c r="L616" i="2"/>
  <c r="J289" i="2"/>
  <c r="L409" i="2"/>
  <c r="H541" i="2"/>
  <c r="L541" i="2"/>
  <c r="H717" i="2"/>
  <c r="J717" i="2"/>
  <c r="K717" i="2"/>
  <c r="I965" i="2"/>
  <c r="L965" i="2"/>
  <c r="L783" i="2"/>
  <c r="K783" i="2"/>
  <c r="J887" i="2"/>
  <c r="I887" i="2"/>
  <c r="L979" i="2"/>
  <c r="I979" i="2"/>
  <c r="I842" i="2"/>
  <c r="L842" i="2"/>
  <c r="I832" i="2"/>
  <c r="K832" i="2"/>
  <c r="H506" i="2"/>
  <c r="L506" i="2"/>
  <c r="J506" i="2"/>
  <c r="H682" i="2"/>
  <c r="J682" i="2"/>
  <c r="K682" i="2"/>
  <c r="L682" i="2"/>
  <c r="H954" i="2"/>
  <c r="J954" i="2"/>
  <c r="H103" i="2"/>
  <c r="J103" i="2"/>
  <c r="I103" i="2"/>
  <c r="L103" i="2"/>
  <c r="M617" i="2" a="1"/>
  <c r="M617" i="2" s="1"/>
  <c r="R617" i="2" s="1" a="1"/>
  <c r="R617" i="2" s="1"/>
  <c r="M429" i="2" a="1"/>
  <c r="M429" i="2" s="1"/>
  <c r="R429" i="2" s="1" a="1"/>
  <c r="R429" i="2" s="1"/>
  <c r="W445" i="2"/>
  <c r="L32" i="2"/>
  <c r="L116" i="2"/>
  <c r="J128" i="2"/>
  <c r="J140" i="2"/>
  <c r="K172" i="2"/>
  <c r="J69" i="2"/>
  <c r="I93" i="2"/>
  <c r="I38" i="2"/>
  <c r="J50" i="2"/>
  <c r="J553" i="2"/>
  <c r="I569" i="2"/>
  <c r="K745" i="2"/>
  <c r="J777" i="2"/>
  <c r="K869" i="2"/>
  <c r="K913" i="2"/>
  <c r="J1001" i="2"/>
  <c r="K643" i="2"/>
  <c r="K791" i="2"/>
  <c r="L827" i="2"/>
  <c r="K716" i="2"/>
  <c r="L928" i="2"/>
  <c r="K289" i="2"/>
  <c r="K409" i="2"/>
  <c r="K497" i="2"/>
  <c r="H513" i="2"/>
  <c r="J513" i="2"/>
  <c r="H657" i="2"/>
  <c r="K657" i="2"/>
  <c r="I657" i="2"/>
  <c r="I854" i="2"/>
  <c r="L758" i="2"/>
  <c r="I758" i="2"/>
  <c r="H850" i="2"/>
  <c r="I850" i="2"/>
  <c r="H914" i="2"/>
  <c r="K914" i="2"/>
  <c r="L914" i="2"/>
  <c r="I914" i="2"/>
  <c r="H940" i="2"/>
  <c r="J940" i="2"/>
  <c r="W921" i="2"/>
  <c r="W897" i="2"/>
  <c r="M975" i="2" a="1"/>
  <c r="M975" i="2" s="1"/>
  <c r="R975" i="2" s="1" a="1"/>
  <c r="R975" i="2" s="1"/>
  <c r="W617" i="2"/>
  <c r="W429" i="2"/>
  <c r="J108" i="2"/>
  <c r="I128" i="2"/>
  <c r="L172" i="2"/>
  <c r="J93" i="2"/>
  <c r="L50" i="2"/>
  <c r="I553" i="2"/>
  <c r="J617" i="2"/>
  <c r="L805" i="2"/>
  <c r="J897" i="2"/>
  <c r="L918" i="2"/>
  <c r="L735" i="2"/>
  <c r="K827" i="2"/>
  <c r="L648" i="2"/>
  <c r="J716" i="2"/>
  <c r="L800" i="2"/>
  <c r="K928" i="2"/>
  <c r="K337" i="2"/>
  <c r="I409" i="2"/>
  <c r="H481" i="2"/>
  <c r="I481" i="2"/>
  <c r="J481" i="2"/>
  <c r="J497" i="2"/>
  <c r="H941" i="2"/>
  <c r="L941" i="2"/>
  <c r="L854" i="2"/>
  <c r="K884" i="2"/>
  <c r="K598" i="2"/>
  <c r="L714" i="2"/>
  <c r="I714" i="2"/>
  <c r="H246" i="2"/>
  <c r="K246" i="2"/>
  <c r="I246" i="2"/>
  <c r="H386" i="2"/>
  <c r="L386" i="2"/>
  <c r="J490" i="2"/>
  <c r="I490" i="2"/>
  <c r="I822" i="2"/>
  <c r="J822" i="2"/>
  <c r="K696" i="2"/>
  <c r="L696" i="2"/>
  <c r="I824" i="2"/>
  <c r="J824" i="2"/>
  <c r="J499" i="2"/>
  <c r="K499" i="2"/>
  <c r="H79" i="2"/>
  <c r="L79" i="2"/>
  <c r="K95" i="2"/>
  <c r="K867" i="2"/>
  <c r="K352" i="2"/>
  <c r="L910" i="2"/>
  <c r="L310" i="2"/>
  <c r="L690" i="2"/>
  <c r="J395" i="2"/>
  <c r="I503" i="2"/>
  <c r="K519" i="2"/>
  <c r="I47" i="2"/>
  <c r="J867" i="2"/>
  <c r="L240" i="2"/>
  <c r="K256" i="2"/>
  <c r="J352" i="2"/>
  <c r="K496" i="2"/>
  <c r="K528" i="2"/>
  <c r="K808" i="2"/>
  <c r="L238" i="2"/>
  <c r="J310" i="2"/>
  <c r="J970" i="2"/>
  <c r="L740" i="2"/>
  <c r="I960" i="2"/>
  <c r="I495" i="2"/>
  <c r="L903" i="2"/>
  <c r="K704" i="2"/>
  <c r="K780" i="2"/>
  <c r="L47" i="2"/>
  <c r="K275" i="2"/>
  <c r="J639" i="2"/>
  <c r="K763" i="2"/>
  <c r="J228" i="2"/>
  <c r="I276" i="2"/>
  <c r="I424" i="2"/>
  <c r="L264" i="2"/>
  <c r="J658" i="2"/>
  <c r="L550" i="2"/>
  <c r="I664" i="2"/>
  <c r="J900" i="2"/>
  <c r="I304" i="2"/>
  <c r="L360" i="2"/>
  <c r="L392" i="2"/>
  <c r="K995" i="2"/>
  <c r="L684" i="2"/>
  <c r="K282" i="2"/>
  <c r="I478" i="2"/>
  <c r="K550" i="2"/>
  <c r="J375" i="2"/>
  <c r="J547" i="2"/>
  <c r="L664" i="2"/>
  <c r="I199" i="2"/>
  <c r="L327" i="2"/>
  <c r="I900" i="2"/>
  <c r="I264" i="2"/>
  <c r="L304" i="2"/>
  <c r="K360" i="2"/>
  <c r="K392" i="2"/>
  <c r="L528" i="2"/>
  <c r="I540" i="2"/>
  <c r="L604" i="2"/>
  <c r="L618" i="2"/>
  <c r="L642" i="2"/>
  <c r="AB642" i="2" s="1"/>
  <c r="AC642" i="2" s="1"/>
  <c r="L818" i="2"/>
  <c r="J282" i="2"/>
  <c r="L466" i="2"/>
  <c r="I375" i="2"/>
  <c r="I624" i="2"/>
  <c r="K664" i="2"/>
  <c r="I175" i="2"/>
  <c r="L199" i="2"/>
  <c r="K239" i="2"/>
  <c r="J255" i="2"/>
  <c r="I327" i="2"/>
  <c r="J343" i="2"/>
  <c r="J455" i="2"/>
  <c r="J727" i="2"/>
  <c r="K900" i="2"/>
  <c r="K296" i="2"/>
  <c r="AB296" i="2" s="1"/>
  <c r="AC296" i="2" s="1"/>
  <c r="K304" i="2"/>
  <c r="J360" i="2"/>
  <c r="I392" i="2"/>
  <c r="L404" i="2"/>
  <c r="J528" i="2"/>
  <c r="L540" i="2"/>
  <c r="I560" i="2"/>
  <c r="J572" i="2"/>
  <c r="L584" i="2"/>
  <c r="I604" i="2"/>
  <c r="M977" i="2" a="1"/>
  <c r="M977" i="2" s="1"/>
  <c r="R977" i="2" s="1" a="1"/>
  <c r="R977" i="2" s="1"/>
  <c r="M929" i="2" a="1"/>
  <c r="M929" i="2" s="1"/>
  <c r="R929" i="2" s="1" a="1"/>
  <c r="R929" i="2" s="1"/>
  <c r="I16" i="2"/>
  <c r="L36" i="2"/>
  <c r="J48" i="2"/>
  <c r="I64" i="2"/>
  <c r="L76" i="2"/>
  <c r="L84" i="2"/>
  <c r="J96" i="2"/>
  <c r="I108" i="2"/>
  <c r="I116" i="2"/>
  <c r="K176" i="2"/>
  <c r="I184" i="2"/>
  <c r="J192" i="2"/>
  <c r="I25" i="2"/>
  <c r="I37" i="2"/>
  <c r="AB37" i="2" s="1"/>
  <c r="AC37" i="2" s="1"/>
  <c r="I53" i="2"/>
  <c r="I73" i="2"/>
  <c r="I81" i="2"/>
  <c r="L101" i="2"/>
  <c r="J18" i="2"/>
  <c r="K38" i="2"/>
  <c r="I74" i="2"/>
  <c r="L94" i="2"/>
  <c r="I609" i="2"/>
  <c r="H625" i="2"/>
  <c r="L625" i="2"/>
  <c r="J645" i="2"/>
  <c r="J681" i="2"/>
  <c r="I705" i="2"/>
  <c r="I729" i="2"/>
  <c r="J837" i="2"/>
  <c r="L929" i="2"/>
  <c r="L953" i="2"/>
  <c r="J977" i="2"/>
  <c r="I993" i="2"/>
  <c r="L978" i="2"/>
  <c r="K631" i="2"/>
  <c r="J631" i="2"/>
  <c r="I659" i="2"/>
  <c r="L747" i="2"/>
  <c r="J931" i="2"/>
  <c r="H692" i="2"/>
  <c r="K692" i="2"/>
  <c r="L692" i="2"/>
  <c r="J692" i="2"/>
  <c r="K756" i="2"/>
  <c r="K113" i="2"/>
  <c r="K197" i="2"/>
  <c r="K325" i="2"/>
  <c r="K333" i="2"/>
  <c r="J369" i="2"/>
  <c r="I401" i="2"/>
  <c r="K401" i="2"/>
  <c r="J401" i="2"/>
  <c r="H413" i="2"/>
  <c r="L413" i="2"/>
  <c r="H441" i="2"/>
  <c r="J441" i="2"/>
  <c r="L441" i="2"/>
  <c r="K441" i="2"/>
  <c r="H517" i="2"/>
  <c r="L517" i="2"/>
  <c r="K517" i="2"/>
  <c r="H621" i="2"/>
  <c r="L621" i="2"/>
  <c r="K621" i="2"/>
  <c r="H942" i="2"/>
  <c r="I942" i="2"/>
  <c r="H700" i="2"/>
  <c r="J700" i="2"/>
  <c r="K722" i="2"/>
  <c r="J722" i="2"/>
  <c r="I722" i="2"/>
  <c r="J628" i="2"/>
  <c r="L628" i="2"/>
  <c r="I628" i="2"/>
  <c r="H122" i="2"/>
  <c r="I122" i="2"/>
  <c r="H142" i="2"/>
  <c r="I142" i="2"/>
  <c r="J142" i="2"/>
  <c r="I48" i="2"/>
  <c r="K76" i="2"/>
  <c r="J176" i="2"/>
  <c r="L184" i="2"/>
  <c r="K25" i="2"/>
  <c r="H26" i="2"/>
  <c r="K26" i="2"/>
  <c r="L74" i="2"/>
  <c r="K94" i="2"/>
  <c r="H545" i="2"/>
  <c r="L545" i="2"/>
  <c r="H585" i="2"/>
  <c r="J585" i="2"/>
  <c r="L609" i="2"/>
  <c r="I645" i="2"/>
  <c r="H769" i="2"/>
  <c r="L769" i="2"/>
  <c r="I837" i="2"/>
  <c r="H889" i="2"/>
  <c r="I889" i="2"/>
  <c r="K953" i="2"/>
  <c r="L977" i="2"/>
  <c r="I687" i="2"/>
  <c r="K747" i="2"/>
  <c r="H879" i="2"/>
  <c r="K879" i="2"/>
  <c r="J879" i="2"/>
  <c r="L996" i="2"/>
  <c r="J996" i="2"/>
  <c r="J113" i="2"/>
  <c r="H185" i="2"/>
  <c r="L185" i="2"/>
  <c r="J185" i="2"/>
  <c r="K185" i="2"/>
  <c r="H241" i="2"/>
  <c r="I241" i="2"/>
  <c r="I273" i="2"/>
  <c r="L273" i="2"/>
  <c r="K273" i="2"/>
  <c r="J285" i="2"/>
  <c r="L285" i="2"/>
  <c r="H357" i="2"/>
  <c r="I357" i="2"/>
  <c r="L357" i="2"/>
  <c r="H477" i="2"/>
  <c r="I477" i="2"/>
  <c r="H685" i="2"/>
  <c r="J685" i="2"/>
  <c r="I685" i="2"/>
  <c r="H765" i="2"/>
  <c r="L765" i="2"/>
  <c r="K765" i="2"/>
  <c r="I935" i="2"/>
  <c r="K935" i="2"/>
  <c r="J935" i="2"/>
  <c r="H620" i="2"/>
  <c r="I620" i="2"/>
  <c r="H650" i="2"/>
  <c r="J650" i="2"/>
  <c r="I650" i="2"/>
  <c r="K866" i="2"/>
  <c r="J866" i="2"/>
  <c r="L939" i="2"/>
  <c r="I939" i="2"/>
  <c r="H110" i="2"/>
  <c r="K110" i="2"/>
  <c r="L110" i="2"/>
  <c r="J110" i="2"/>
  <c r="H81" i="2"/>
  <c r="J81" i="2"/>
  <c r="H221" i="2"/>
  <c r="J221" i="2"/>
  <c r="I221" i="2"/>
  <c r="H313" i="2"/>
  <c r="L313" i="2"/>
  <c r="J313" i="2"/>
  <c r="K313" i="2"/>
  <c r="H429" i="2"/>
  <c r="J429" i="2"/>
  <c r="K429" i="2"/>
  <c r="I429" i="2"/>
  <c r="H509" i="2"/>
  <c r="K509" i="2"/>
  <c r="L509" i="2"/>
  <c r="I509" i="2"/>
  <c r="H605" i="2"/>
  <c r="K605" i="2"/>
  <c r="L605" i="2"/>
  <c r="I605" i="2"/>
  <c r="H694" i="2"/>
  <c r="I694" i="2"/>
  <c r="J694" i="2"/>
  <c r="L694" i="2"/>
  <c r="H826" i="2"/>
  <c r="J826" i="2"/>
  <c r="L826" i="2"/>
  <c r="K826" i="2"/>
  <c r="W609" i="2"/>
  <c r="H4" i="2"/>
  <c r="L4" i="2"/>
  <c r="K593" i="2"/>
  <c r="H689" i="2"/>
  <c r="K689" i="2"/>
  <c r="L777" i="2"/>
  <c r="L793" i="2"/>
  <c r="L961" i="2"/>
  <c r="I1001" i="2"/>
  <c r="H902" i="2"/>
  <c r="I902" i="2"/>
  <c r="J946" i="2"/>
  <c r="I595" i="2"/>
  <c r="I799" i="2"/>
  <c r="J799" i="2"/>
  <c r="I648" i="2"/>
  <c r="H141" i="2"/>
  <c r="L141" i="2"/>
  <c r="K141" i="2"/>
  <c r="L153" i="2"/>
  <c r="I189" i="2"/>
  <c r="H449" i="2"/>
  <c r="L449" i="2"/>
  <c r="J449" i="2"/>
  <c r="H565" i="2"/>
  <c r="I565" i="2"/>
  <c r="H809" i="2"/>
  <c r="L809" i="2"/>
  <c r="J809" i="2"/>
  <c r="I809" i="2"/>
  <c r="K809" i="2"/>
  <c r="I989" i="2"/>
  <c r="K989" i="2"/>
  <c r="H655" i="2"/>
  <c r="J655" i="2"/>
  <c r="K655" i="2"/>
  <c r="I655" i="2"/>
  <c r="H610" i="2"/>
  <c r="I610" i="2"/>
  <c r="H130" i="2"/>
  <c r="J130" i="2"/>
  <c r="K130" i="2"/>
  <c r="I130" i="2"/>
  <c r="J162" i="2"/>
  <c r="K162" i="2"/>
  <c r="L162" i="2"/>
  <c r="I162" i="2"/>
  <c r="H250" i="2"/>
  <c r="J250" i="2"/>
  <c r="K250" i="2"/>
  <c r="L250" i="2"/>
  <c r="I250" i="2"/>
  <c r="M16" i="2" a="1"/>
  <c r="M16" i="2" s="1"/>
  <c r="R16" i="2" s="1" a="1"/>
  <c r="R16" i="2" s="1"/>
  <c r="J160" i="2"/>
  <c r="AB160" i="2" s="1"/>
  <c r="AC160" i="2" s="1"/>
  <c r="J593" i="2"/>
  <c r="I617" i="2"/>
  <c r="H713" i="2"/>
  <c r="K713" i="2"/>
  <c r="K777" i="2"/>
  <c r="K793" i="2"/>
  <c r="L853" i="2"/>
  <c r="K937" i="2"/>
  <c r="J937" i="2"/>
  <c r="I946" i="2"/>
  <c r="L595" i="2"/>
  <c r="K975" i="2"/>
  <c r="L975" i="2"/>
  <c r="J975" i="2"/>
  <c r="H880" i="2"/>
  <c r="K880" i="2"/>
  <c r="H129" i="2"/>
  <c r="I129" i="2"/>
  <c r="I153" i="2"/>
  <c r="H349" i="2"/>
  <c r="J349" i="2"/>
  <c r="H549" i="2"/>
  <c r="K549" i="2"/>
  <c r="I725" i="2"/>
  <c r="L725" i="2"/>
  <c r="K749" i="2"/>
  <c r="J749" i="2"/>
  <c r="W16" i="2"/>
  <c r="W645" i="2"/>
  <c r="L64" i="2"/>
  <c r="I192" i="2"/>
  <c r="H653" i="2"/>
  <c r="I653" i="2"/>
  <c r="H677" i="2"/>
  <c r="J677" i="2"/>
  <c r="L705" i="2"/>
  <c r="H921" i="2"/>
  <c r="K921" i="2"/>
  <c r="I961" i="2"/>
  <c r="J961" i="2"/>
  <c r="H205" i="2"/>
  <c r="L205" i="2"/>
  <c r="K205" i="2"/>
  <c r="J205" i="2"/>
  <c r="H385" i="2"/>
  <c r="L385" i="2"/>
  <c r="K385" i="2"/>
  <c r="J421" i="2"/>
  <c r="L421" i="2"/>
  <c r="K421" i="2"/>
  <c r="H581" i="2"/>
  <c r="I581" i="2"/>
  <c r="K581" i="2"/>
  <c r="L581" i="2"/>
  <c r="J581" i="2"/>
  <c r="H893" i="2"/>
  <c r="L893" i="2"/>
  <c r="K893" i="2"/>
  <c r="J994" i="2"/>
  <c r="I994" i="2"/>
  <c r="K744" i="2"/>
  <c r="L744" i="2"/>
  <c r="I744" i="2"/>
  <c r="J744" i="2"/>
  <c r="M64" i="2" a="1"/>
  <c r="M64" i="2" s="1"/>
  <c r="R64" i="2" s="1" a="1"/>
  <c r="R64" i="2" s="1"/>
  <c r="M769" i="2" a="1"/>
  <c r="M769" i="2" s="1"/>
  <c r="R769" i="2" s="1" a="1"/>
  <c r="R769" i="2" s="1"/>
  <c r="K24" i="2"/>
  <c r="K64" i="2"/>
  <c r="I76" i="2"/>
  <c r="I84" i="2"/>
  <c r="I112" i="2"/>
  <c r="L132" i="2"/>
  <c r="K144" i="2"/>
  <c r="L152" i="2"/>
  <c r="K164" i="2"/>
  <c r="L192" i="2"/>
  <c r="J41" i="2"/>
  <c r="L61" i="2"/>
  <c r="I69" i="2"/>
  <c r="I101" i="2"/>
  <c r="H42" i="2"/>
  <c r="K42" i="2"/>
  <c r="J54" i="2"/>
  <c r="K62" i="2"/>
  <c r="H70" i="2"/>
  <c r="L70" i="2"/>
  <c r="I82" i="2"/>
  <c r="I90" i="2"/>
  <c r="J102" i="2"/>
  <c r="J545" i="2"/>
  <c r="L585" i="2"/>
  <c r="I625" i="2"/>
  <c r="L645" i="2"/>
  <c r="L681" i="2"/>
  <c r="K705" i="2"/>
  <c r="K729" i="2"/>
  <c r="I769" i="2"/>
  <c r="J889" i="2"/>
  <c r="I929" i="2"/>
  <c r="I953" i="2"/>
  <c r="I631" i="2"/>
  <c r="J675" i="2"/>
  <c r="H703" i="2"/>
  <c r="J703" i="2"/>
  <c r="H759" i="2"/>
  <c r="J759" i="2"/>
  <c r="I999" i="2"/>
  <c r="K800" i="2"/>
  <c r="L109" i="2"/>
  <c r="J109" i="2"/>
  <c r="H121" i="2"/>
  <c r="L121" i="2"/>
  <c r="I121" i="2"/>
  <c r="H177" i="2"/>
  <c r="K177" i="2"/>
  <c r="H293" i="2"/>
  <c r="I293" i="2"/>
  <c r="L293" i="2"/>
  <c r="K321" i="2"/>
  <c r="L321" i="2"/>
  <c r="J321" i="2"/>
  <c r="I333" i="2"/>
  <c r="H485" i="2"/>
  <c r="I485" i="2"/>
  <c r="L485" i="2"/>
  <c r="H849" i="2"/>
  <c r="L849" i="2"/>
  <c r="J849" i="2"/>
  <c r="I849" i="2"/>
  <c r="K849" i="2"/>
  <c r="I683" i="2"/>
  <c r="J683" i="2"/>
  <c r="W64" i="2"/>
  <c r="M996" i="2" a="1"/>
  <c r="M996" i="2" s="1"/>
  <c r="R996" i="2" s="1" a="1"/>
  <c r="R996" i="2" s="1"/>
  <c r="J16" i="2"/>
  <c r="J24" i="2"/>
  <c r="J36" i="2"/>
  <c r="L56" i="2"/>
  <c r="J64" i="2"/>
  <c r="J76" i="2"/>
  <c r="I96" i="2"/>
  <c r="J144" i="2"/>
  <c r="J164" i="2"/>
  <c r="K192" i="2"/>
  <c r="L25" i="2"/>
  <c r="J53" i="2"/>
  <c r="K61" i="2"/>
  <c r="L81" i="2"/>
  <c r="J101" i="2"/>
  <c r="J26" i="2"/>
  <c r="L38" i="2"/>
  <c r="I54" i="2"/>
  <c r="J74" i="2"/>
  <c r="L82" i="2"/>
  <c r="I102" i="2"/>
  <c r="J609" i="2"/>
  <c r="K625" i="2"/>
  <c r="L669" i="2"/>
  <c r="J729" i="2"/>
  <c r="J769" i="2"/>
  <c r="H801" i="2"/>
  <c r="K801" i="2"/>
  <c r="K837" i="2"/>
  <c r="I853" i="2"/>
  <c r="L889" i="2"/>
  <c r="I913" i="2"/>
  <c r="I977" i="2"/>
  <c r="J993" i="2"/>
  <c r="H962" i="2"/>
  <c r="I962" i="2"/>
  <c r="L631" i="2"/>
  <c r="J659" i="2"/>
  <c r="I675" i="2"/>
  <c r="I715" i="2"/>
  <c r="K931" i="2"/>
  <c r="L756" i="2"/>
  <c r="I113" i="2"/>
  <c r="H157" i="2"/>
  <c r="J157" i="2"/>
  <c r="I157" i="2"/>
  <c r="L197" i="2"/>
  <c r="I217" i="2"/>
  <c r="K241" i="2"/>
  <c r="L249" i="2"/>
  <c r="K249" i="2"/>
  <c r="L325" i="2"/>
  <c r="K369" i="2"/>
  <c r="H377" i="2"/>
  <c r="J377" i="2"/>
  <c r="L377" i="2"/>
  <c r="K413" i="2"/>
  <c r="I441" i="2"/>
  <c r="I517" i="2"/>
  <c r="J621" i="2"/>
  <c r="I700" i="2"/>
  <c r="I678" i="2"/>
  <c r="L678" i="2"/>
  <c r="L122" i="2"/>
  <c r="I461" i="2"/>
  <c r="I529" i="2"/>
  <c r="L649" i="2"/>
  <c r="L719" i="2"/>
  <c r="H819" i="2"/>
  <c r="I819" i="2"/>
  <c r="H863" i="2"/>
  <c r="L863" i="2"/>
  <c r="L582" i="2"/>
  <c r="J582" i="2"/>
  <c r="I626" i="2"/>
  <c r="K626" i="2"/>
  <c r="H882" i="2"/>
  <c r="J882" i="2"/>
  <c r="H888" i="2"/>
  <c r="K888" i="2"/>
  <c r="H186" i="2"/>
  <c r="K186" i="2"/>
  <c r="L186" i="2"/>
  <c r="K294" i="2"/>
  <c r="J294" i="2"/>
  <c r="I358" i="2"/>
  <c r="H398" i="2"/>
  <c r="L398" i="2"/>
  <c r="J398" i="2"/>
  <c r="L430" i="2"/>
  <c r="I566" i="2"/>
  <c r="I734" i="2"/>
  <c r="H871" i="2"/>
  <c r="K871" i="2"/>
  <c r="I871" i="2"/>
  <c r="L871" i="2"/>
  <c r="J871" i="2"/>
  <c r="I350" i="2"/>
  <c r="H442" i="2"/>
  <c r="J442" i="2"/>
  <c r="H538" i="2"/>
  <c r="J538" i="2"/>
  <c r="H419" i="2"/>
  <c r="L419" i="2"/>
  <c r="I419" i="2"/>
  <c r="H211" i="2"/>
  <c r="J211" i="2"/>
  <c r="L211" i="2"/>
  <c r="H334" i="2"/>
  <c r="L334" i="2"/>
  <c r="J334" i="2"/>
  <c r="H430" i="2"/>
  <c r="I430" i="2"/>
  <c r="J430" i="2"/>
  <c r="H702" i="2"/>
  <c r="J702" i="2"/>
  <c r="K702" i="2"/>
  <c r="L702" i="2"/>
  <c r="H876" i="2"/>
  <c r="L876" i="2"/>
  <c r="K876" i="2"/>
  <c r="I876" i="2"/>
  <c r="J876" i="2"/>
  <c r="I447" i="2"/>
  <c r="J447" i="2"/>
  <c r="L587" i="2"/>
  <c r="I587" i="2"/>
  <c r="J587" i="2"/>
  <c r="K587" i="2"/>
  <c r="K968" i="2"/>
  <c r="J968" i="2"/>
  <c r="I968" i="2"/>
  <c r="J445" i="2"/>
  <c r="K453" i="2"/>
  <c r="K521" i="2"/>
  <c r="L589" i="2"/>
  <c r="L629" i="2"/>
  <c r="K693" i="2"/>
  <c r="L901" i="2"/>
  <c r="J941" i="2"/>
  <c r="J671" i="2"/>
  <c r="I691" i="2"/>
  <c r="L755" i="2"/>
  <c r="K724" i="2"/>
  <c r="K796" i="2"/>
  <c r="I908" i="2"/>
  <c r="L980" i="2"/>
  <c r="I658" i="2"/>
  <c r="J686" i="2"/>
  <c r="H730" i="2"/>
  <c r="K730" i="2"/>
  <c r="J874" i="2"/>
  <c r="J950" i="2"/>
  <c r="AB950" i="2" s="1"/>
  <c r="AC950" i="2" s="1"/>
  <c r="H883" i="2"/>
  <c r="I883" i="2"/>
  <c r="I967" i="2"/>
  <c r="K967" i="2"/>
  <c r="I768" i="2"/>
  <c r="L126" i="2"/>
  <c r="J154" i="2"/>
  <c r="I182" i="2"/>
  <c r="L234" i="2"/>
  <c r="I278" i="2"/>
  <c r="K278" i="2"/>
  <c r="H406" i="2"/>
  <c r="I406" i="2"/>
  <c r="J406" i="2"/>
  <c r="L474" i="2"/>
  <c r="J530" i="2"/>
  <c r="L530" i="2"/>
  <c r="H570" i="2"/>
  <c r="J570" i="2"/>
  <c r="K570" i="2"/>
  <c r="H586" i="2"/>
  <c r="K586" i="2"/>
  <c r="J586" i="2"/>
  <c r="J614" i="2"/>
  <c r="L710" i="2"/>
  <c r="L786" i="2"/>
  <c r="J786" i="2"/>
  <c r="J987" i="2"/>
  <c r="K987" i="2"/>
  <c r="L987" i="2"/>
  <c r="H571" i="2"/>
  <c r="J571" i="2"/>
  <c r="I571" i="2"/>
  <c r="I445" i="2"/>
  <c r="J521" i="2"/>
  <c r="K629" i="2"/>
  <c r="J693" i="2"/>
  <c r="K901" i="2"/>
  <c r="I941" i="2"/>
  <c r="I671" i="2"/>
  <c r="K755" i="2"/>
  <c r="Y755" i="2" s="1"/>
  <c r="J724" i="2"/>
  <c r="L796" i="2"/>
  <c r="I686" i="2"/>
  <c r="H758" i="2"/>
  <c r="J758" i="2"/>
  <c r="I126" i="2"/>
  <c r="I154" i="2"/>
  <c r="H322" i="2"/>
  <c r="I322" i="2"/>
  <c r="J322" i="2"/>
  <c r="L322" i="2"/>
  <c r="H366" i="2"/>
  <c r="I366" i="2"/>
  <c r="J366" i="2"/>
  <c r="K366" i="2"/>
  <c r="H518" i="2"/>
  <c r="I518" i="2"/>
  <c r="K518" i="2"/>
  <c r="H623" i="2"/>
  <c r="I623" i="2"/>
  <c r="H194" i="2"/>
  <c r="I194" i="2"/>
  <c r="H438" i="2"/>
  <c r="K438" i="2"/>
  <c r="I438" i="2"/>
  <c r="H474" i="2"/>
  <c r="J474" i="2"/>
  <c r="L838" i="2"/>
  <c r="J838" i="2"/>
  <c r="H878" i="2"/>
  <c r="K878" i="2"/>
  <c r="L878" i="2"/>
  <c r="I878" i="2"/>
  <c r="H407" i="2"/>
  <c r="J407" i="2"/>
  <c r="J915" i="2"/>
  <c r="J616" i="2"/>
  <c r="J784" i="2"/>
  <c r="J928" i="2"/>
  <c r="L165" i="2"/>
  <c r="K193" i="2"/>
  <c r="L229" i="2"/>
  <c r="J301" i="2"/>
  <c r="J337" i="2"/>
  <c r="J365" i="2"/>
  <c r="I493" i="2"/>
  <c r="L701" i="2"/>
  <c r="J781" i="2"/>
  <c r="J949" i="2"/>
  <c r="K965" i="2"/>
  <c r="K854" i="2"/>
  <c r="K974" i="2"/>
  <c r="L767" i="2"/>
  <c r="K795" i="2"/>
  <c r="K819" i="2"/>
  <c r="J863" i="2"/>
  <c r="H911" i="2"/>
  <c r="L911" i="2"/>
  <c r="K748" i="2"/>
  <c r="K816" i="2"/>
  <c r="H714" i="2"/>
  <c r="K714" i="2"/>
  <c r="K766" i="2"/>
  <c r="I966" i="2"/>
  <c r="K966" i="2"/>
  <c r="L888" i="2"/>
  <c r="J186" i="2"/>
  <c r="K262" i="2"/>
  <c r="H270" i="2"/>
  <c r="K270" i="2"/>
  <c r="H354" i="2"/>
  <c r="L354" i="2"/>
  <c r="K398" i="2"/>
  <c r="I442" i="2"/>
  <c r="K510" i="2"/>
  <c r="L510" i="2"/>
  <c r="J554" i="2"/>
  <c r="J646" i="2"/>
  <c r="H615" i="2"/>
  <c r="I615" i="2"/>
  <c r="L615" i="2"/>
  <c r="J615" i="2"/>
  <c r="I943" i="2"/>
  <c r="L943" i="2"/>
  <c r="K943" i="2"/>
  <c r="L391" i="2"/>
  <c r="J391" i="2"/>
  <c r="K391" i="2"/>
  <c r="H479" i="2"/>
  <c r="L479" i="2"/>
  <c r="J479" i="2"/>
  <c r="I616" i="2"/>
  <c r="I784" i="2"/>
  <c r="K165" i="2"/>
  <c r="J193" i="2"/>
  <c r="K229" i="2"/>
  <c r="I301" i="2"/>
  <c r="I337" i="2"/>
  <c r="I365" i="2"/>
  <c r="J493" i="2"/>
  <c r="K701" i="2"/>
  <c r="I781" i="2"/>
  <c r="L825" i="2"/>
  <c r="I949" i="2"/>
  <c r="J854" i="2"/>
  <c r="I767" i="2"/>
  <c r="J819" i="2"/>
  <c r="H676" i="2"/>
  <c r="L676" i="2"/>
  <c r="J748" i="2"/>
  <c r="J816" i="2"/>
  <c r="K582" i="2"/>
  <c r="H670" i="2"/>
  <c r="J670" i="2"/>
  <c r="L750" i="2"/>
  <c r="J766" i="2"/>
  <c r="H894" i="2"/>
  <c r="K894" i="2"/>
  <c r="I186" i="2"/>
  <c r="H226" i="2"/>
  <c r="K226" i="2"/>
  <c r="I306" i="2"/>
  <c r="J358" i="2"/>
  <c r="I398" i="2"/>
  <c r="K442" i="2"/>
  <c r="K486" i="2"/>
  <c r="L486" i="2"/>
  <c r="L538" i="2"/>
  <c r="L546" i="2"/>
  <c r="I554" i="2"/>
  <c r="H574" i="2"/>
  <c r="K574" i="2"/>
  <c r="I646" i="2"/>
  <c r="H690" i="2"/>
  <c r="K690" i="2"/>
  <c r="H531" i="2"/>
  <c r="K531" i="2"/>
  <c r="H331" i="2"/>
  <c r="I331" i="2"/>
  <c r="J331" i="2"/>
  <c r="K331" i="2"/>
  <c r="L331" i="2"/>
  <c r="K591" i="2"/>
  <c r="I591" i="2"/>
  <c r="L252" i="2"/>
  <c r="J252" i="2"/>
  <c r="I252" i="2"/>
  <c r="H436" i="2"/>
  <c r="K436" i="2"/>
  <c r="L436" i="2"/>
  <c r="I436" i="2"/>
  <c r="H464" i="2"/>
  <c r="L464" i="2"/>
  <c r="K464" i="2"/>
  <c r="L746" i="2"/>
  <c r="J762" i="2"/>
  <c r="I886" i="2"/>
  <c r="L612" i="2"/>
  <c r="L672" i="2"/>
  <c r="L463" i="2"/>
  <c r="J463" i="2"/>
  <c r="I463" i="2"/>
  <c r="H27" i="2"/>
  <c r="K27" i="2"/>
  <c r="J27" i="2"/>
  <c r="H179" i="2"/>
  <c r="I179" i="2"/>
  <c r="H271" i="2"/>
  <c r="J271" i="2"/>
  <c r="L271" i="2"/>
  <c r="I271" i="2"/>
  <c r="H760" i="2"/>
  <c r="L760" i="2"/>
  <c r="H380" i="2"/>
  <c r="L380" i="2"/>
  <c r="K380" i="2"/>
  <c r="H224" i="2"/>
  <c r="K224" i="2"/>
  <c r="J224" i="2"/>
  <c r="J272" i="2"/>
  <c r="K272" i="2"/>
  <c r="L272" i="2"/>
  <c r="I272" i="2"/>
  <c r="H484" i="2"/>
  <c r="L484" i="2"/>
  <c r="J870" i="2"/>
  <c r="K886" i="2"/>
  <c r="K986" i="2"/>
  <c r="K764" i="2"/>
  <c r="L411" i="2"/>
  <c r="H451" i="2"/>
  <c r="L451" i="2"/>
  <c r="I451" i="2"/>
  <c r="H515" i="2"/>
  <c r="J515" i="2"/>
  <c r="K515" i="2"/>
  <c r="H803" i="2"/>
  <c r="J803" i="2"/>
  <c r="L803" i="2"/>
  <c r="I803" i="2"/>
  <c r="H15" i="2"/>
  <c r="K15" i="2"/>
  <c r="I15" i="2"/>
  <c r="J15" i="2"/>
  <c r="I539" i="2"/>
  <c r="J539" i="2"/>
  <c r="K539" i="2"/>
  <c r="L539" i="2"/>
  <c r="H679" i="2"/>
  <c r="K679" i="2"/>
  <c r="L679" i="2"/>
  <c r="J679" i="2"/>
  <c r="K811" i="2"/>
  <c r="L811" i="2"/>
  <c r="J811" i="2"/>
  <c r="H340" i="2"/>
  <c r="L340" i="2"/>
  <c r="K340" i="2"/>
  <c r="H368" i="2"/>
  <c r="K368" i="2"/>
  <c r="L368" i="2"/>
  <c r="I368" i="2"/>
  <c r="J368" i="2"/>
  <c r="J456" i="2"/>
  <c r="K456" i="2"/>
  <c r="I456" i="2"/>
  <c r="J986" i="2"/>
  <c r="H612" i="2"/>
  <c r="J612" i="2"/>
  <c r="H824" i="2"/>
  <c r="K824" i="2"/>
  <c r="L824" i="2"/>
  <c r="L563" i="2"/>
  <c r="I563" i="2"/>
  <c r="H231" i="2"/>
  <c r="L231" i="2"/>
  <c r="K231" i="2"/>
  <c r="H323" i="2"/>
  <c r="J323" i="2"/>
  <c r="I323" i="2"/>
  <c r="H351" i="2"/>
  <c r="L351" i="2"/>
  <c r="J351" i="2"/>
  <c r="I927" i="2"/>
  <c r="J927" i="2"/>
  <c r="K927" i="2"/>
  <c r="L927" i="2"/>
  <c r="H244" i="2"/>
  <c r="K244" i="2"/>
  <c r="J244" i="2"/>
  <c r="H319" i="2"/>
  <c r="I319" i="2"/>
  <c r="J319" i="2"/>
  <c r="H383" i="2"/>
  <c r="L383" i="2"/>
  <c r="H475" i="2"/>
  <c r="L475" i="2"/>
  <c r="I475" i="2"/>
  <c r="J475" i="2"/>
  <c r="H896" i="2"/>
  <c r="K896" i="2"/>
  <c r="K214" i="2"/>
  <c r="J258" i="2"/>
  <c r="AB258" i="2" s="1"/>
  <c r="AC258" i="2" s="1"/>
  <c r="J386" i="2"/>
  <c r="J418" i="2"/>
  <c r="K478" i="2"/>
  <c r="K622" i="2"/>
  <c r="L802" i="2"/>
  <c r="L792" i="2"/>
  <c r="K6" i="2"/>
  <c r="K439" i="2"/>
  <c r="I439" i="2"/>
  <c r="H503" i="2"/>
  <c r="J503" i="2"/>
  <c r="H583" i="2"/>
  <c r="K583" i="2"/>
  <c r="H7" i="2"/>
  <c r="J7" i="2"/>
  <c r="L7" i="2"/>
  <c r="H131" i="2"/>
  <c r="L131" i="2"/>
  <c r="J131" i="2"/>
  <c r="K223" i="2"/>
  <c r="J223" i="2"/>
  <c r="H283" i="2"/>
  <c r="L283" i="2"/>
  <c r="K283" i="2"/>
  <c r="H307" i="2"/>
  <c r="J307" i="2"/>
  <c r="K307" i="2"/>
  <c r="J214" i="2"/>
  <c r="L258" i="2"/>
  <c r="K386" i="2"/>
  <c r="I418" i="2"/>
  <c r="J478" i="2"/>
  <c r="L622" i="2"/>
  <c r="K746" i="2"/>
  <c r="K802" i="2"/>
  <c r="K970" i="2"/>
  <c r="K792" i="2"/>
  <c r="J960" i="2"/>
  <c r="J6" i="2"/>
  <c r="J543" i="2"/>
  <c r="K543" i="2"/>
  <c r="H611" i="2"/>
  <c r="K611" i="2"/>
  <c r="I944" i="2"/>
  <c r="J944" i="2"/>
  <c r="L944" i="2"/>
  <c r="L591" i="2"/>
  <c r="H851" i="2"/>
  <c r="J851" i="2"/>
  <c r="L851" i="2"/>
  <c r="I851" i="2"/>
  <c r="H212" i="2"/>
  <c r="J212" i="2"/>
  <c r="K212" i="2"/>
  <c r="I212" i="2"/>
  <c r="J284" i="2"/>
  <c r="L284" i="2"/>
  <c r="I284" i="2"/>
  <c r="H492" i="2"/>
  <c r="L492" i="2"/>
  <c r="J428" i="2"/>
  <c r="J508" i="2"/>
  <c r="K544" i="2"/>
  <c r="J564" i="2"/>
  <c r="K592" i="2"/>
  <c r="L872" i="2"/>
  <c r="J79" i="2"/>
  <c r="I135" i="2"/>
  <c r="L175" i="2"/>
  <c r="L575" i="2"/>
  <c r="I220" i="2"/>
  <c r="I240" i="2"/>
  <c r="J256" i="2"/>
  <c r="L276" i="2"/>
  <c r="I316" i="2"/>
  <c r="K336" i="2"/>
  <c r="I352" i="2"/>
  <c r="K372" i="2"/>
  <c r="J384" i="2"/>
  <c r="J392" i="2"/>
  <c r="L432" i="2"/>
  <c r="K468" i="2"/>
  <c r="L488" i="2"/>
  <c r="L552" i="2"/>
  <c r="K576" i="2"/>
  <c r="AB576" i="2" s="1"/>
  <c r="AC576" i="2" s="1"/>
  <c r="I680" i="2"/>
  <c r="K940" i="2"/>
  <c r="I367" i="2"/>
  <c r="K487" i="2"/>
  <c r="J651" i="2"/>
  <c r="L875" i="2"/>
  <c r="J828" i="2"/>
  <c r="K872" i="2"/>
  <c r="J71" i="2"/>
  <c r="I79" i="2"/>
  <c r="L99" i="2"/>
  <c r="K115" i="2"/>
  <c r="K127" i="2"/>
  <c r="K135" i="2"/>
  <c r="I143" i="2"/>
  <c r="L155" i="2"/>
  <c r="L167" i="2"/>
  <c r="K175" i="2"/>
  <c r="L207" i="2"/>
  <c r="J219" i="2"/>
  <c r="J239" i="2"/>
  <c r="J259" i="2"/>
  <c r="J275" i="2"/>
  <c r="K287" i="2"/>
  <c r="K295" i="2"/>
  <c r="L339" i="2"/>
  <c r="I363" i="2"/>
  <c r="I491" i="2"/>
  <c r="K575" i="2"/>
  <c r="L711" i="2"/>
  <c r="J708" i="2"/>
  <c r="I932" i="2"/>
  <c r="J5" i="2"/>
  <c r="J220" i="2"/>
  <c r="K240" i="2"/>
  <c r="L308" i="2"/>
  <c r="L328" i="2"/>
  <c r="J336" i="2"/>
  <c r="L348" i="2"/>
  <c r="I384" i="2"/>
  <c r="K404" i="2"/>
  <c r="K424" i="2"/>
  <c r="K432" i="2"/>
  <c r="K444" i="2"/>
  <c r="I460" i="2"/>
  <c r="J468" i="2"/>
  <c r="L496" i="2"/>
  <c r="K532" i="2"/>
  <c r="J552" i="2"/>
  <c r="L572" i="2"/>
  <c r="J596" i="2"/>
  <c r="Z596" i="2" s="1" a="1"/>
  <c r="Z596" i="2" s="1"/>
  <c r="AA596" i="2" s="1"/>
  <c r="L680" i="2"/>
  <c r="K875" i="2"/>
  <c r="L947" i="2"/>
  <c r="L704" i="2"/>
  <c r="I828" i="2"/>
  <c r="J872" i="2"/>
  <c r="L35" i="2"/>
  <c r="K51" i="2"/>
  <c r="I71" i="2"/>
  <c r="K79" i="2"/>
  <c r="J91" i="2"/>
  <c r="J115" i="2"/>
  <c r="L127" i="2"/>
  <c r="K167" i="2"/>
  <c r="J175" i="2"/>
  <c r="J187" i="2"/>
  <c r="J195" i="2"/>
  <c r="I219" i="2"/>
  <c r="I239" i="2"/>
  <c r="J251" i="2"/>
  <c r="L259" i="2"/>
  <c r="K339" i="2"/>
  <c r="J575" i="2"/>
  <c r="K639" i="2"/>
  <c r="K711" i="2"/>
  <c r="L763" i="2"/>
  <c r="K932" i="2"/>
  <c r="I5" i="2"/>
  <c r="L220" i="2"/>
  <c r="I232" i="2"/>
  <c r="J240" i="2"/>
  <c r="K308" i="2"/>
  <c r="J320" i="2"/>
  <c r="K328" i="2"/>
  <c r="I336" i="2"/>
  <c r="K348" i="2"/>
  <c r="L384" i="2"/>
  <c r="I404" i="2"/>
  <c r="K416" i="2"/>
  <c r="J424" i="2"/>
  <c r="I444" i="2"/>
  <c r="L468" i="2"/>
  <c r="J480" i="2"/>
  <c r="I488" i="2"/>
  <c r="J496" i="2"/>
  <c r="I524" i="2"/>
  <c r="J532" i="2"/>
  <c r="I552" i="2"/>
  <c r="K572" i="2"/>
  <c r="I632" i="2"/>
  <c r="L508" i="2"/>
  <c r="J544" i="2"/>
  <c r="L564" i="2"/>
  <c r="I695" i="2"/>
  <c r="I875" i="2"/>
  <c r="L780" i="2"/>
  <c r="L828" i="2"/>
  <c r="J35" i="2"/>
  <c r="L71" i="2"/>
  <c r="K91" i="2"/>
  <c r="I159" i="2"/>
  <c r="I167" i="2"/>
  <c r="AB167" i="2" s="1"/>
  <c r="AC167" i="2" s="1"/>
  <c r="L187" i="2"/>
  <c r="L239" i="2"/>
  <c r="L251" i="2"/>
  <c r="I339" i="2"/>
  <c r="K379" i="2"/>
  <c r="L507" i="2"/>
  <c r="I639" i="2"/>
  <c r="I711" i="2"/>
  <c r="J763" i="2"/>
  <c r="K196" i="2"/>
  <c r="J232" i="2"/>
  <c r="L320" i="2"/>
  <c r="I328" i="2"/>
  <c r="I416" i="2"/>
  <c r="K480" i="2"/>
  <c r="K508" i="2"/>
  <c r="I544" i="2"/>
  <c r="K564" i="2"/>
  <c r="W124" i="2"/>
  <c r="H124" i="2"/>
  <c r="J124" i="2"/>
  <c r="I124" i="2"/>
  <c r="L124" i="2"/>
  <c r="H13" i="2"/>
  <c r="J13" i="2"/>
  <c r="K13" i="2"/>
  <c r="L13" i="2"/>
  <c r="I13" i="2"/>
  <c r="H661" i="2"/>
  <c r="J661" i="2"/>
  <c r="K661" i="2"/>
  <c r="W661" i="2"/>
  <c r="L661" i="2"/>
  <c r="I661" i="2"/>
  <c r="H785" i="2"/>
  <c r="I785" i="2"/>
  <c r="K785" i="2"/>
  <c r="H905" i="2"/>
  <c r="L905" i="2"/>
  <c r="W905" i="2"/>
  <c r="J905" i="2"/>
  <c r="I905" i="2"/>
  <c r="K905" i="2"/>
  <c r="M905" i="2" a="1"/>
  <c r="M905" i="2" s="1"/>
  <c r="R905" i="2" s="1" a="1"/>
  <c r="R905" i="2" s="1"/>
  <c r="H858" i="2"/>
  <c r="L858" i="2"/>
  <c r="J858" i="2"/>
  <c r="H117" i="2"/>
  <c r="J117" i="2"/>
  <c r="W117" i="2"/>
  <c r="K117" i="2"/>
  <c r="L117" i="2"/>
  <c r="I117" i="2"/>
  <c r="M117" i="2" a="1"/>
  <c r="M117" i="2" s="1"/>
  <c r="R117" i="2" s="1" a="1"/>
  <c r="R117" i="2" s="1"/>
  <c r="H201" i="2"/>
  <c r="L201" i="2"/>
  <c r="I201" i="2"/>
  <c r="K201" i="2"/>
  <c r="M309" i="2" a="1"/>
  <c r="M309" i="2" s="1"/>
  <c r="R309" i="2" s="1" a="1"/>
  <c r="R309" i="2" s="1"/>
  <c r="H309" i="2"/>
  <c r="I309" i="2"/>
  <c r="J309" i="2"/>
  <c r="K309" i="2"/>
  <c r="L309" i="2"/>
  <c r="M437" i="2" a="1"/>
  <c r="M437" i="2" s="1"/>
  <c r="R437" i="2" s="1" a="1"/>
  <c r="R437" i="2" s="1"/>
  <c r="H437" i="2"/>
  <c r="I437" i="2"/>
  <c r="W437" i="2"/>
  <c r="J437" i="2"/>
  <c r="K437" i="2"/>
  <c r="L437" i="2"/>
  <c r="H505" i="2"/>
  <c r="L505" i="2"/>
  <c r="I505" i="2"/>
  <c r="K505" i="2"/>
  <c r="W597" i="2"/>
  <c r="H597" i="2"/>
  <c r="I597" i="2"/>
  <c r="L597" i="2"/>
  <c r="K597" i="2"/>
  <c r="J597" i="2"/>
  <c r="H797" i="2"/>
  <c r="J797" i="2"/>
  <c r="K797" i="2"/>
  <c r="L797" i="2"/>
  <c r="I797" i="2"/>
  <c r="W997" i="2"/>
  <c r="H997" i="2"/>
  <c r="J997" i="2"/>
  <c r="K997" i="2"/>
  <c r="L997" i="2"/>
  <c r="I997" i="2"/>
  <c r="M28" i="2" a="1"/>
  <c r="M28" i="2" s="1"/>
  <c r="R28" i="2" s="1" a="1"/>
  <c r="R28" i="2" s="1"/>
  <c r="H28" i="2"/>
  <c r="J28" i="2"/>
  <c r="I28" i="2"/>
  <c r="L28" i="2"/>
  <c r="H136" i="2"/>
  <c r="J136" i="2"/>
  <c r="K136" i="2"/>
  <c r="L136" i="2"/>
  <c r="I136" i="2"/>
  <c r="W136" i="2"/>
  <c r="H33" i="2"/>
  <c r="I33" i="2"/>
  <c r="W33" i="2"/>
  <c r="L33" i="2"/>
  <c r="M33" i="2" a="1"/>
  <c r="M33" i="2" s="1"/>
  <c r="R33" i="2" s="1" a="1"/>
  <c r="R33" i="2" s="1"/>
  <c r="K33" i="2"/>
  <c r="W77" i="2"/>
  <c r="H77" i="2"/>
  <c r="J77" i="2"/>
  <c r="L77" i="2"/>
  <c r="H46" i="2"/>
  <c r="J46" i="2"/>
  <c r="K46" i="2"/>
  <c r="L46" i="2"/>
  <c r="I46" i="2"/>
  <c r="W697" i="2"/>
  <c r="H697" i="2"/>
  <c r="K697" i="2"/>
  <c r="L697" i="2"/>
  <c r="J697" i="2"/>
  <c r="H137" i="2"/>
  <c r="I137" i="2"/>
  <c r="L137" i="2"/>
  <c r="K137" i="2"/>
  <c r="H245" i="2"/>
  <c r="J245" i="2"/>
  <c r="K245" i="2"/>
  <c r="H373" i="2"/>
  <c r="I373" i="2"/>
  <c r="W373" i="2"/>
  <c r="M373" i="2" a="1"/>
  <c r="M373" i="2" s="1"/>
  <c r="R373" i="2" s="1" a="1"/>
  <c r="R373" i="2" s="1"/>
  <c r="K373" i="2"/>
  <c r="L373" i="2"/>
  <c r="H841" i="2"/>
  <c r="J841" i="2"/>
  <c r="I841" i="2"/>
  <c r="L841" i="2"/>
  <c r="W841" i="2"/>
  <c r="H958" i="2"/>
  <c r="L958" i="2"/>
  <c r="I958" i="2"/>
  <c r="K958" i="2"/>
  <c r="H40" i="2"/>
  <c r="K40" i="2"/>
  <c r="L40" i="2"/>
  <c r="I40" i="2"/>
  <c r="J40" i="2"/>
  <c r="H156" i="2"/>
  <c r="K156" i="2"/>
  <c r="L156" i="2"/>
  <c r="J156" i="2"/>
  <c r="M97" i="2" a="1"/>
  <c r="M97" i="2" s="1"/>
  <c r="R97" i="2" s="1" a="1"/>
  <c r="R97" i="2" s="1"/>
  <c r="H97" i="2"/>
  <c r="I97" i="2"/>
  <c r="L97" i="2"/>
  <c r="K97" i="2"/>
  <c r="H501" i="2"/>
  <c r="L501" i="2"/>
  <c r="I501" i="2"/>
  <c r="K501" i="2"/>
  <c r="H821" i="2"/>
  <c r="K821" i="2"/>
  <c r="M821" i="2" a="1"/>
  <c r="M821" i="2" s="1"/>
  <c r="R821" i="2" s="1" a="1"/>
  <c r="R821" i="2" s="1"/>
  <c r="J821" i="2"/>
  <c r="M945" i="2" a="1"/>
  <c r="M945" i="2" s="1"/>
  <c r="R945" i="2" s="1" a="1"/>
  <c r="R945" i="2" s="1"/>
  <c r="H945" i="2"/>
  <c r="J945" i="2"/>
  <c r="I945" i="2"/>
  <c r="L945" i="2"/>
  <c r="H934" i="2"/>
  <c r="K934" i="2"/>
  <c r="L934" i="2"/>
  <c r="I934" i="2"/>
  <c r="J934" i="2"/>
  <c r="W732" i="2"/>
  <c r="H732" i="2"/>
  <c r="J732" i="2"/>
  <c r="L732" i="2"/>
  <c r="I732" i="2"/>
  <c r="H329" i="2"/>
  <c r="K329" i="2"/>
  <c r="L329" i="2"/>
  <c r="J329" i="2"/>
  <c r="H457" i="2"/>
  <c r="K457" i="2"/>
  <c r="L457" i="2"/>
  <c r="M525" i="2" a="1"/>
  <c r="M525" i="2" s="1"/>
  <c r="R525" i="2" s="1" a="1"/>
  <c r="R525" i="2" s="1"/>
  <c r="H525" i="2"/>
  <c r="K525" i="2"/>
  <c r="I525" i="2"/>
  <c r="L525" i="2"/>
  <c r="H641" i="2"/>
  <c r="I641" i="2"/>
  <c r="L641" i="2"/>
  <c r="K641" i="2"/>
  <c r="M807" i="2" a="1"/>
  <c r="M807" i="2" s="1"/>
  <c r="R807" i="2" s="1" a="1"/>
  <c r="R807" i="2" s="1"/>
  <c r="H807" i="2"/>
  <c r="L807" i="2"/>
  <c r="H168" i="2"/>
  <c r="K168" i="2"/>
  <c r="L168" i="2"/>
  <c r="I168" i="2"/>
  <c r="J168" i="2"/>
  <c r="W45" i="2"/>
  <c r="H45" i="2"/>
  <c r="K45" i="2"/>
  <c r="L45" i="2"/>
  <c r="I45" i="2"/>
  <c r="J45" i="2"/>
  <c r="H577" i="2"/>
  <c r="K577" i="2"/>
  <c r="L577" i="2"/>
  <c r="J577" i="2"/>
  <c r="W721" i="2"/>
  <c r="H721" i="2"/>
  <c r="J721" i="2"/>
  <c r="K721" i="2"/>
  <c r="L721" i="2"/>
  <c r="I721" i="2"/>
  <c r="H998" i="2"/>
  <c r="I998" i="2"/>
  <c r="L998" i="2"/>
  <c r="K998" i="2"/>
  <c r="M779" i="2" a="1"/>
  <c r="M779" i="2" s="1"/>
  <c r="R779" i="2" s="1" a="1"/>
  <c r="R779" i="2" s="1"/>
  <c r="H779" i="2"/>
  <c r="K779" i="2"/>
  <c r="J779" i="2"/>
  <c r="H836" i="2"/>
  <c r="I836" i="2"/>
  <c r="J836" i="2"/>
  <c r="K836" i="2"/>
  <c r="M149" i="2" a="1"/>
  <c r="M149" i="2" s="1"/>
  <c r="R149" i="2" s="1" a="1"/>
  <c r="R149" i="2" s="1"/>
  <c r="H149" i="2"/>
  <c r="J149" i="2"/>
  <c r="K149" i="2"/>
  <c r="L149" i="2"/>
  <c r="I149" i="2"/>
  <c r="W213" i="2"/>
  <c r="H213" i="2"/>
  <c r="K213" i="2"/>
  <c r="L213" i="2"/>
  <c r="I213" i="2"/>
  <c r="H865" i="2"/>
  <c r="J865" i="2"/>
  <c r="I865" i="2"/>
  <c r="K865" i="2"/>
  <c r="H607" i="2"/>
  <c r="J607" i="2"/>
  <c r="K607" i="2"/>
  <c r="L607" i="2"/>
  <c r="I607" i="2"/>
  <c r="H855" i="2"/>
  <c r="L855" i="2"/>
  <c r="J855" i="2"/>
  <c r="K855" i="2"/>
  <c r="I855" i="2"/>
  <c r="W945" i="2"/>
  <c r="W60" i="2"/>
  <c r="H60" i="2"/>
  <c r="J60" i="2"/>
  <c r="I60" i="2"/>
  <c r="H66" i="2"/>
  <c r="J66" i="2"/>
  <c r="K66" i="2"/>
  <c r="I66" i="2"/>
  <c r="H761" i="2"/>
  <c r="J761" i="2"/>
  <c r="I761" i="2"/>
  <c r="L761" i="2"/>
  <c r="H845" i="2"/>
  <c r="J845" i="2"/>
  <c r="K845" i="2"/>
  <c r="L845" i="2"/>
  <c r="I845" i="2"/>
  <c r="W969" i="2"/>
  <c r="H969" i="2"/>
  <c r="L969" i="2"/>
  <c r="J969" i="2"/>
  <c r="I969" i="2"/>
  <c r="K969" i="2"/>
  <c r="H815" i="2"/>
  <c r="L815" i="2"/>
  <c r="W815" i="2"/>
  <c r="J815" i="2"/>
  <c r="K815" i="2"/>
  <c r="I815" i="2"/>
  <c r="H265" i="2"/>
  <c r="K265" i="2"/>
  <c r="J265" i="2"/>
  <c r="H393" i="2"/>
  <c r="K393" i="2"/>
  <c r="L393" i="2"/>
  <c r="M393" i="2" a="1"/>
  <c r="M393" i="2" s="1"/>
  <c r="R393" i="2" s="1" a="1"/>
  <c r="R393" i="2" s="1"/>
  <c r="H469" i="2"/>
  <c r="K469" i="2"/>
  <c r="L469" i="2"/>
  <c r="J469" i="2"/>
  <c r="H537" i="2"/>
  <c r="J537" i="2"/>
  <c r="K537" i="2"/>
  <c r="I537" i="2"/>
  <c r="H665" i="2"/>
  <c r="J665" i="2"/>
  <c r="K665" i="2"/>
  <c r="W665" i="2"/>
  <c r="I665" i="2"/>
  <c r="H909" i="2"/>
  <c r="K909" i="2"/>
  <c r="L909" i="2"/>
  <c r="J909" i="2"/>
  <c r="W909" i="2"/>
  <c r="W959" i="2"/>
  <c r="H959" i="2"/>
  <c r="J959" i="2"/>
  <c r="K959" i="2"/>
  <c r="L959" i="2"/>
  <c r="H72" i="2"/>
  <c r="J72" i="2"/>
  <c r="K72" i="2"/>
  <c r="L72" i="2"/>
  <c r="I72" i="2"/>
  <c r="H65" i="2"/>
  <c r="I65" i="2"/>
  <c r="L65" i="2"/>
  <c r="K65" i="2"/>
  <c r="H14" i="2"/>
  <c r="L14" i="2"/>
  <c r="K14" i="2"/>
  <c r="I14" i="2"/>
  <c r="W601" i="2"/>
  <c r="H601" i="2"/>
  <c r="K601" i="2"/>
  <c r="I601" i="2"/>
  <c r="L601" i="2"/>
  <c r="J601" i="2"/>
  <c r="H635" i="2"/>
  <c r="K635" i="2"/>
  <c r="L635" i="2"/>
  <c r="J635" i="2"/>
  <c r="I635" i="2"/>
  <c r="W899" i="2"/>
  <c r="H899" i="2"/>
  <c r="K899" i="2"/>
  <c r="L899" i="2"/>
  <c r="J899" i="2"/>
  <c r="H904" i="2"/>
  <c r="J904" i="2"/>
  <c r="K904" i="2"/>
  <c r="L904" i="2"/>
  <c r="I904" i="2"/>
  <c r="W904" i="2"/>
  <c r="H169" i="2"/>
  <c r="K169" i="2"/>
  <c r="L169" i="2"/>
  <c r="J169" i="2"/>
  <c r="H233" i="2"/>
  <c r="L233" i="2"/>
  <c r="I233" i="2"/>
  <c r="K233" i="2"/>
  <c r="H277" i="2"/>
  <c r="K277" i="2"/>
  <c r="L277" i="2"/>
  <c r="J277" i="2"/>
  <c r="I277" i="2"/>
  <c r="H341" i="2"/>
  <c r="J341" i="2"/>
  <c r="K341" i="2"/>
  <c r="L341" i="2"/>
  <c r="M405" i="2" a="1"/>
  <c r="M405" i="2" s="1"/>
  <c r="R405" i="2" s="1" a="1"/>
  <c r="R405" i="2" s="1"/>
  <c r="H405" i="2"/>
  <c r="J405" i="2"/>
  <c r="K405" i="2"/>
  <c r="L405" i="2"/>
  <c r="I405" i="2"/>
  <c r="H709" i="2"/>
  <c r="K709" i="2"/>
  <c r="L709" i="2"/>
  <c r="J709" i="2"/>
  <c r="H933" i="2"/>
  <c r="J933" i="2"/>
  <c r="M933" i="2" a="1"/>
  <c r="M933" i="2" s="1"/>
  <c r="R933" i="2" s="1" a="1"/>
  <c r="R933" i="2" s="1"/>
  <c r="K933" i="2"/>
  <c r="L933" i="2"/>
  <c r="I933" i="2"/>
  <c r="W933" i="2"/>
  <c r="H707" i="2"/>
  <c r="I707" i="2"/>
  <c r="J707" i="2"/>
  <c r="L707" i="2"/>
  <c r="M707" i="2" a="1"/>
  <c r="M707" i="2" s="1"/>
  <c r="R707" i="2" s="1" a="1"/>
  <c r="R707" i="2" s="1"/>
  <c r="M772" i="2" a="1"/>
  <c r="M772" i="2" s="1"/>
  <c r="R772" i="2" s="1" a="1"/>
  <c r="R772" i="2" s="1"/>
  <c r="H772" i="2"/>
  <c r="I772" i="2"/>
  <c r="J772" i="2"/>
  <c r="L772" i="2"/>
  <c r="K772" i="2"/>
  <c r="W137" i="2"/>
  <c r="H92" i="2"/>
  <c r="J92" i="2"/>
  <c r="I92" i="2"/>
  <c r="L92" i="2"/>
  <c r="H188" i="2"/>
  <c r="L188" i="2"/>
  <c r="I188" i="2"/>
  <c r="K188" i="2"/>
  <c r="H78" i="2"/>
  <c r="J78" i="2"/>
  <c r="L78" i="2"/>
  <c r="K78" i="2"/>
  <c r="I78" i="2"/>
  <c r="H637" i="2"/>
  <c r="K637" i="2"/>
  <c r="L637" i="2"/>
  <c r="J637" i="2"/>
  <c r="H881" i="2"/>
  <c r="J881" i="2"/>
  <c r="I881" i="2"/>
  <c r="L881" i="2"/>
  <c r="W687" i="2"/>
  <c r="H687" i="2"/>
  <c r="K687" i="2"/>
  <c r="L687" i="2"/>
  <c r="J687" i="2"/>
  <c r="W951" i="2"/>
  <c r="H951" i="2"/>
  <c r="L951" i="2"/>
  <c r="J951" i="2"/>
  <c r="K951" i="2"/>
  <c r="I951" i="2"/>
  <c r="H105" i="2"/>
  <c r="I105" i="2"/>
  <c r="L105" i="2"/>
  <c r="K105" i="2"/>
  <c r="H297" i="2"/>
  <c r="K297" i="2"/>
  <c r="L297" i="2"/>
  <c r="J297" i="2"/>
  <c r="H361" i="2"/>
  <c r="K361" i="2"/>
  <c r="L361" i="2"/>
  <c r="J361" i="2"/>
  <c r="H489" i="2"/>
  <c r="K489" i="2"/>
  <c r="L489" i="2"/>
  <c r="J489" i="2"/>
  <c r="M733" i="2" a="1"/>
  <c r="M733" i="2" s="1"/>
  <c r="R733" i="2" s="1" a="1"/>
  <c r="R733" i="2" s="1"/>
  <c r="H733" i="2"/>
  <c r="J733" i="2"/>
  <c r="K733" i="2"/>
  <c r="L733" i="2"/>
  <c r="I733" i="2"/>
  <c r="H739" i="2"/>
  <c r="L739" i="2"/>
  <c r="I739" i="2"/>
  <c r="J739" i="2"/>
  <c r="K739" i="2"/>
  <c r="W8" i="2"/>
  <c r="H8" i="2"/>
  <c r="J8" i="2"/>
  <c r="M8" i="2" a="1"/>
  <c r="M8" i="2" s="1"/>
  <c r="R8" i="2" s="1" a="1"/>
  <c r="R8" i="2" s="1"/>
  <c r="K8" i="2"/>
  <c r="L8" i="2"/>
  <c r="I8" i="2"/>
  <c r="H104" i="2"/>
  <c r="K104" i="2"/>
  <c r="L104" i="2"/>
  <c r="I104" i="2"/>
  <c r="J104" i="2"/>
  <c r="K124" i="2"/>
  <c r="H34" i="2"/>
  <c r="K34" i="2"/>
  <c r="I34" i="2"/>
  <c r="M98" i="2" a="1"/>
  <c r="M98" i="2" s="1"/>
  <c r="R98" i="2" s="1" a="1"/>
  <c r="R98" i="2" s="1"/>
  <c r="H98" i="2"/>
  <c r="I98" i="2"/>
  <c r="J98" i="2"/>
  <c r="K98" i="2"/>
  <c r="I858" i="2"/>
  <c r="W723" i="2"/>
  <c r="H723" i="2"/>
  <c r="L723" i="2"/>
  <c r="I723" i="2"/>
  <c r="J723" i="2"/>
  <c r="K723" i="2"/>
  <c r="M668" i="2" a="1"/>
  <c r="M668" i="2" s="1"/>
  <c r="R668" i="2" s="1" a="1"/>
  <c r="R668" i="2" s="1"/>
  <c r="H668" i="2"/>
  <c r="K668" i="2"/>
  <c r="L668" i="2"/>
  <c r="J668" i="2"/>
  <c r="W181" i="2"/>
  <c r="H181" i="2"/>
  <c r="J181" i="2"/>
  <c r="K181" i="2"/>
  <c r="L181" i="2"/>
  <c r="I181" i="2"/>
  <c r="H425" i="2"/>
  <c r="K425" i="2"/>
  <c r="J425" i="2"/>
  <c r="W573" i="2"/>
  <c r="H573" i="2"/>
  <c r="K573" i="2"/>
  <c r="L573" i="2"/>
  <c r="I573" i="2"/>
  <c r="M573" i="2" a="1"/>
  <c r="M573" i="2" s="1"/>
  <c r="R573" i="2" s="1" a="1"/>
  <c r="R573" i="2" s="1"/>
  <c r="H773" i="2"/>
  <c r="K773" i="2"/>
  <c r="L773" i="2"/>
  <c r="M773" i="2" a="1"/>
  <c r="M773" i="2" s="1"/>
  <c r="R773" i="2" s="1" a="1"/>
  <c r="R773" i="2" s="1"/>
  <c r="J773" i="2"/>
  <c r="W973" i="2"/>
  <c r="H973" i="2"/>
  <c r="K973" i="2"/>
  <c r="L973" i="2"/>
  <c r="J973" i="2"/>
  <c r="M29" i="2" a="1"/>
  <c r="M29" i="2" s="1"/>
  <c r="R29" i="2" s="1" a="1"/>
  <c r="R29" i="2" s="1"/>
  <c r="M956" i="2" a="1"/>
  <c r="M956" i="2" s="1"/>
  <c r="R956" i="2" s="1" a="1"/>
  <c r="R956" i="2" s="1"/>
  <c r="K16" i="2"/>
  <c r="M20" i="2" a="1"/>
  <c r="M20" i="2" s="1"/>
  <c r="R20" i="2" s="1" a="1"/>
  <c r="R20" i="2" s="1"/>
  <c r="H20" i="2"/>
  <c r="I36" i="2"/>
  <c r="K48" i="2"/>
  <c r="M52" i="2" a="1"/>
  <c r="M52" i="2" s="1"/>
  <c r="R52" i="2" s="1" a="1"/>
  <c r="R52" i="2" s="1"/>
  <c r="H52" i="2"/>
  <c r="I68" i="2"/>
  <c r="M84" i="2" a="1"/>
  <c r="M84" i="2" s="1"/>
  <c r="R84" i="2" s="1" a="1"/>
  <c r="R84" i="2" s="1"/>
  <c r="H84" i="2"/>
  <c r="I100" i="2"/>
  <c r="I132" i="2"/>
  <c r="W148" i="2"/>
  <c r="H148" i="2"/>
  <c r="L164" i="2"/>
  <c r="L9" i="2"/>
  <c r="AB9" i="2" s="1"/>
  <c r="AC9" i="2" s="1"/>
  <c r="K21" i="2"/>
  <c r="L41" i="2"/>
  <c r="W57" i="2"/>
  <c r="H57" i="2"/>
  <c r="L73" i="2"/>
  <c r="J85" i="2"/>
  <c r="K10" i="2"/>
  <c r="K22" i="2"/>
  <c r="J42" i="2"/>
  <c r="K54" i="2"/>
  <c r="M58" i="2" a="1"/>
  <c r="M58" i="2" s="1"/>
  <c r="R58" i="2" s="1" a="1"/>
  <c r="R58" i="2" s="1"/>
  <c r="H58" i="2"/>
  <c r="J4" i="2"/>
  <c r="K553" i="2"/>
  <c r="L593" i="2"/>
  <c r="L617" i="2"/>
  <c r="L653" i="2"/>
  <c r="K677" i="2"/>
  <c r="M681" i="2" a="1"/>
  <c r="M681" i="2" s="1"/>
  <c r="R681" i="2" s="1" a="1"/>
  <c r="R681" i="2" s="1"/>
  <c r="H681" i="2"/>
  <c r="L713" i="2"/>
  <c r="K737" i="2"/>
  <c r="M745" i="2" a="1"/>
  <c r="M745" i="2" s="1"/>
  <c r="R745" i="2" s="1" a="1"/>
  <c r="R745" i="2" s="1"/>
  <c r="H745" i="2"/>
  <c r="I777" i="2"/>
  <c r="J801" i="2"/>
  <c r="L837" i="2"/>
  <c r="K861" i="2"/>
  <c r="I897" i="2"/>
  <c r="J921" i="2"/>
  <c r="W929" i="2"/>
  <c r="H929" i="2"/>
  <c r="W993" i="2"/>
  <c r="H993" i="2"/>
  <c r="K962" i="2"/>
  <c r="K659" i="2"/>
  <c r="M667" i="2" a="1"/>
  <c r="M667" i="2" s="1"/>
  <c r="R667" i="2" s="1" a="1"/>
  <c r="R667" i="2" s="1"/>
  <c r="H667" i="2"/>
  <c r="J715" i="2"/>
  <c r="K799" i="2"/>
  <c r="K835" i="2"/>
  <c r="L931" i="2"/>
  <c r="W800" i="2"/>
  <c r="H800" i="2"/>
  <c r="L880" i="2"/>
  <c r="M972" i="2" a="1"/>
  <c r="M972" i="2" s="1"/>
  <c r="R972" i="2" s="1" a="1"/>
  <c r="R972" i="2" s="1"/>
  <c r="H972" i="2"/>
  <c r="L113" i="2"/>
  <c r="K145" i="2"/>
  <c r="AB145" i="2" s="1"/>
  <c r="AC145" i="2" s="1"/>
  <c r="M161" i="2" a="1"/>
  <c r="M161" i="2" s="1"/>
  <c r="R161" i="2" s="1" a="1"/>
  <c r="R161" i="2" s="1"/>
  <c r="H161" i="2"/>
  <c r="L177" i="2"/>
  <c r="K189" i="2"/>
  <c r="J209" i="2"/>
  <c r="J241" i="2"/>
  <c r="K253" i="2"/>
  <c r="X253" i="2" s="1"/>
  <c r="W257" i="2"/>
  <c r="H257" i="2"/>
  <c r="J273" i="2"/>
  <c r="W289" i="2"/>
  <c r="H289" i="2"/>
  <c r="L305" i="2"/>
  <c r="K317" i="2"/>
  <c r="M321" i="2" a="1"/>
  <c r="M321" i="2" s="1"/>
  <c r="R321" i="2" s="1" a="1"/>
  <c r="R321" i="2" s="1"/>
  <c r="H321" i="2"/>
  <c r="K349" i="2"/>
  <c r="M353" i="2" a="1"/>
  <c r="M353" i="2" s="1"/>
  <c r="R353" i="2" s="1" a="1"/>
  <c r="R353" i="2" s="1"/>
  <c r="H353" i="2"/>
  <c r="L369" i="2"/>
  <c r="L401" i="2"/>
  <c r="I413" i="2"/>
  <c r="L433" i="2"/>
  <c r="K445" i="2"/>
  <c r="I465" i="2"/>
  <c r="L497" i="2"/>
  <c r="K513" i="2"/>
  <c r="L533" i="2"/>
  <c r="K589" i="2"/>
  <c r="L657" i="2"/>
  <c r="K685" i="2"/>
  <c r="K725" i="2"/>
  <c r="L789" i="2"/>
  <c r="J817" i="2"/>
  <c r="I857" i="2"/>
  <c r="K885" i="2"/>
  <c r="L925" i="2"/>
  <c r="W957" i="2"/>
  <c r="H957" i="2"/>
  <c r="L989" i="2"/>
  <c r="K906" i="2"/>
  <c r="K671" i="2"/>
  <c r="M683" i="2" a="1"/>
  <c r="M683" i="2" s="1"/>
  <c r="R683" i="2" s="1" a="1"/>
  <c r="R683" i="2" s="1"/>
  <c r="H683" i="2"/>
  <c r="J731" i="2"/>
  <c r="J767" i="2"/>
  <c r="M783" i="2" a="1"/>
  <c r="M783" i="2" s="1"/>
  <c r="R783" i="2" s="1" a="1"/>
  <c r="R783" i="2" s="1"/>
  <c r="H783" i="2"/>
  <c r="K831" i="2"/>
  <c r="J620" i="2"/>
  <c r="K652" i="2"/>
  <c r="K700" i="2"/>
  <c r="W724" i="2"/>
  <c r="H724" i="2"/>
  <c r="L816" i="2"/>
  <c r="I840" i="2"/>
  <c r="K956" i="2"/>
  <c r="H590" i="2"/>
  <c r="K610" i="2"/>
  <c r="L626" i="2"/>
  <c r="I634" i="2"/>
  <c r="K650" i="2"/>
  <c r="K694" i="2"/>
  <c r="J774" i="2"/>
  <c r="W798" i="2"/>
  <c r="H798" i="2"/>
  <c r="I834" i="2"/>
  <c r="J850" i="2"/>
  <c r="K623" i="2"/>
  <c r="H843" i="2"/>
  <c r="K843" i="2"/>
  <c r="H856" i="2"/>
  <c r="I856" i="2"/>
  <c r="M106" i="2" a="1"/>
  <c r="M106" i="2" s="1"/>
  <c r="R106" i="2" s="1" a="1"/>
  <c r="R106" i="2" s="1"/>
  <c r="H106" i="2"/>
  <c r="K106" i="2"/>
  <c r="J122" i="2"/>
  <c r="H134" i="2"/>
  <c r="K134" i="2"/>
  <c r="H158" i="2"/>
  <c r="J158" i="2"/>
  <c r="I158" i="2"/>
  <c r="I174" i="2"/>
  <c r="I206" i="2"/>
  <c r="J238" i="2"/>
  <c r="I254" i="2"/>
  <c r="L286" i="2"/>
  <c r="I302" i="2"/>
  <c r="M314" i="2" a="1"/>
  <c r="M314" i="2" s="1"/>
  <c r="R314" i="2" s="1" a="1"/>
  <c r="R314" i="2" s="1"/>
  <c r="H314" i="2"/>
  <c r="H330" i="2"/>
  <c r="I330" i="2"/>
  <c r="L330" i="2"/>
  <c r="H338" i="2"/>
  <c r="K338" i="2"/>
  <c r="J338" i="2"/>
  <c r="L346" i="2"/>
  <c r="H362" i="2"/>
  <c r="J362" i="2"/>
  <c r="L362" i="2"/>
  <c r="H370" i="2"/>
  <c r="K370" i="2"/>
  <c r="J370" i="2"/>
  <c r="L378" i="2"/>
  <c r="J410" i="2"/>
  <c r="M502" i="2" a="1"/>
  <c r="M502" i="2" s="1"/>
  <c r="R502" i="2" s="1" a="1"/>
  <c r="R502" i="2" s="1"/>
  <c r="H502" i="2"/>
  <c r="L502" i="2"/>
  <c r="K502" i="2"/>
  <c r="M526" i="2" a="1"/>
  <c r="M526" i="2" s="1"/>
  <c r="R526" i="2" s="1" a="1"/>
  <c r="R526" i="2" s="1"/>
  <c r="H526" i="2"/>
  <c r="L526" i="2"/>
  <c r="I526" i="2"/>
  <c r="K578" i="2"/>
  <c r="W726" i="2"/>
  <c r="H726" i="2"/>
  <c r="L726" i="2"/>
  <c r="H754" i="2"/>
  <c r="J754" i="2"/>
  <c r="H720" i="2"/>
  <c r="K720" i="2"/>
  <c r="L720" i="2"/>
  <c r="I720" i="2"/>
  <c r="J720" i="2"/>
  <c r="M527" i="2" a="1"/>
  <c r="M527" i="2" s="1"/>
  <c r="R527" i="2" s="1" a="1"/>
  <c r="R527" i="2" s="1"/>
  <c r="H527" i="2"/>
  <c r="L527" i="2"/>
  <c r="J527" i="2"/>
  <c r="I527" i="2"/>
  <c r="K527" i="2"/>
  <c r="M923" i="2" a="1"/>
  <c r="M923" i="2" s="1"/>
  <c r="R923" i="2" s="1" a="1"/>
  <c r="R923" i="2" s="1"/>
  <c r="H923" i="2"/>
  <c r="J923" i="2"/>
  <c r="K923" i="2"/>
  <c r="L923" i="2"/>
  <c r="I923" i="2"/>
  <c r="H11" i="2"/>
  <c r="L11" i="2"/>
  <c r="J11" i="2"/>
  <c r="W87" i="2"/>
  <c r="H87" i="2"/>
  <c r="K87" i="2"/>
  <c r="I87" i="2"/>
  <c r="J87" i="2"/>
  <c r="L87" i="2"/>
  <c r="H183" i="2"/>
  <c r="J183" i="2"/>
  <c r="L183" i="2"/>
  <c r="I183" i="2"/>
  <c r="H235" i="2"/>
  <c r="J235" i="2"/>
  <c r="I235" i="2"/>
  <c r="L235" i="2"/>
  <c r="W335" i="2"/>
  <c r="H335" i="2"/>
  <c r="L335" i="2"/>
  <c r="I335" i="2"/>
  <c r="J335" i="2"/>
  <c r="H559" i="2"/>
  <c r="K559" i="2"/>
  <c r="L559" i="2"/>
  <c r="J559" i="2"/>
  <c r="M3" i="2" a="1"/>
  <c r="M3" i="2" s="1"/>
  <c r="R3" i="2" s="1" a="1"/>
  <c r="R3" i="2" s="1"/>
  <c r="H3" i="2"/>
  <c r="W706" i="2"/>
  <c r="H706" i="2"/>
  <c r="H114" i="2"/>
  <c r="I114" i="2"/>
  <c r="H166" i="2"/>
  <c r="K166" i="2"/>
  <c r="L174" i="2"/>
  <c r="H190" i="2"/>
  <c r="J190" i="2"/>
  <c r="K190" i="2"/>
  <c r="W394" i="2"/>
  <c r="H394" i="2"/>
  <c r="I394" i="2"/>
  <c r="L394" i="2"/>
  <c r="H402" i="2"/>
  <c r="K402" i="2"/>
  <c r="J402" i="2"/>
  <c r="L410" i="2"/>
  <c r="H426" i="2"/>
  <c r="I426" i="2"/>
  <c r="L426" i="2"/>
  <c r="H434" i="2"/>
  <c r="J434" i="2"/>
  <c r="K434" i="2"/>
  <c r="H462" i="2"/>
  <c r="J462" i="2"/>
  <c r="L462" i="2"/>
  <c r="I462" i="2"/>
  <c r="H470" i="2"/>
  <c r="J470" i="2"/>
  <c r="H494" i="2"/>
  <c r="L494" i="2"/>
  <c r="I494" i="2"/>
  <c r="K494" i="2"/>
  <c r="H606" i="2"/>
  <c r="I606" i="2"/>
  <c r="M638" i="2" a="1"/>
  <c r="M638" i="2" s="1"/>
  <c r="R638" i="2" s="1" a="1"/>
  <c r="R638" i="2" s="1"/>
  <c r="H638" i="2"/>
  <c r="L638" i="2"/>
  <c r="J638" i="2"/>
  <c r="H666" i="2"/>
  <c r="I666" i="2"/>
  <c r="H698" i="2"/>
  <c r="K698" i="2"/>
  <c r="J698" i="2"/>
  <c r="H770" i="2"/>
  <c r="L770" i="2"/>
  <c r="H938" i="2"/>
  <c r="J938" i="2"/>
  <c r="L938" i="2"/>
  <c r="I938" i="2"/>
  <c r="H852" i="2"/>
  <c r="I852" i="2"/>
  <c r="J852" i="2"/>
  <c r="K852" i="2"/>
  <c r="W403" i="2"/>
  <c r="H403" i="2"/>
  <c r="J403" i="2"/>
  <c r="K403" i="2"/>
  <c r="L403" i="2"/>
  <c r="I403" i="2"/>
  <c r="H23" i="2"/>
  <c r="K23" i="2"/>
  <c r="I23" i="2"/>
  <c r="J23" i="2"/>
  <c r="L23" i="2"/>
  <c r="H247" i="2"/>
  <c r="J247" i="2"/>
  <c r="K247" i="2"/>
  <c r="L247" i="2"/>
  <c r="I247" i="2"/>
  <c r="W216" i="2"/>
  <c r="H216" i="2"/>
  <c r="K216" i="2"/>
  <c r="I216" i="2"/>
  <c r="L216" i="2"/>
  <c r="J216" i="2"/>
  <c r="H236" i="2"/>
  <c r="K236" i="2"/>
  <c r="L236" i="2"/>
  <c r="J236" i="2"/>
  <c r="W956" i="2"/>
  <c r="H956" i="2"/>
  <c r="H678" i="2"/>
  <c r="W750" i="2"/>
  <c r="H750" i="2"/>
  <c r="W814" i="2"/>
  <c r="H814" i="2"/>
  <c r="H874" i="2"/>
  <c r="I874" i="2"/>
  <c r="W907" i="2"/>
  <c r="H907" i="2"/>
  <c r="M924" i="2" a="1"/>
  <c r="M924" i="2" s="1"/>
  <c r="R924" i="2" s="1" a="1"/>
  <c r="R924" i="2" s="1"/>
  <c r="H924" i="2"/>
  <c r="W198" i="2"/>
  <c r="H198" i="2"/>
  <c r="K198" i="2"/>
  <c r="W206" i="2"/>
  <c r="H206" i="2"/>
  <c r="H222" i="2"/>
  <c r="K222" i="2"/>
  <c r="H254" i="2"/>
  <c r="J254" i="2"/>
  <c r="K254" i="2"/>
  <c r="M286" i="2" a="1"/>
  <c r="M286" i="2" s="1"/>
  <c r="R286" i="2" s="1" a="1"/>
  <c r="R286" i="2" s="1"/>
  <c r="H286" i="2"/>
  <c r="K286" i="2"/>
  <c r="J286" i="2"/>
  <c r="M578" i="2" a="1"/>
  <c r="M578" i="2" s="1"/>
  <c r="R578" i="2" s="1" a="1"/>
  <c r="R578" i="2" s="1"/>
  <c r="H578" i="2"/>
  <c r="J578" i="2"/>
  <c r="L578" i="2"/>
  <c r="H654" i="2"/>
  <c r="L654" i="2"/>
  <c r="H710" i="2"/>
  <c r="K710" i="2"/>
  <c r="H794" i="2"/>
  <c r="L794" i="2"/>
  <c r="K794" i="2"/>
  <c r="H846" i="2"/>
  <c r="K846" i="2"/>
  <c r="J846" i="2"/>
  <c r="H839" i="2"/>
  <c r="J839" i="2"/>
  <c r="K839" i="2"/>
  <c r="L839" i="2"/>
  <c r="H892" i="2"/>
  <c r="J892" i="2"/>
  <c r="W427" i="2"/>
  <c r="H427" i="2"/>
  <c r="K427" i="2"/>
  <c r="L427" i="2"/>
  <c r="J427" i="2"/>
  <c r="H551" i="2"/>
  <c r="L551" i="2"/>
  <c r="I551" i="2"/>
  <c r="K551" i="2"/>
  <c r="H640" i="2"/>
  <c r="L640" i="2"/>
  <c r="I640" i="2"/>
  <c r="K640" i="2"/>
  <c r="W107" i="2"/>
  <c r="H107" i="2"/>
  <c r="K107" i="2"/>
  <c r="L107" i="2"/>
  <c r="J107" i="2"/>
  <c r="H267" i="2"/>
  <c r="K267" i="2"/>
  <c r="L267" i="2"/>
  <c r="J267" i="2"/>
  <c r="H619" i="2"/>
  <c r="K619" i="2"/>
  <c r="L619" i="2"/>
  <c r="J619" i="2"/>
  <c r="H699" i="2"/>
  <c r="I699" i="2"/>
  <c r="J699" i="2"/>
  <c r="L699" i="2"/>
  <c r="I24" i="2"/>
  <c r="K36" i="2"/>
  <c r="J56" i="2"/>
  <c r="K68" i="2"/>
  <c r="M80" i="2" a="1"/>
  <c r="M80" i="2" s="1"/>
  <c r="R80" i="2" s="1" a="1"/>
  <c r="R80" i="2" s="1"/>
  <c r="H80" i="2"/>
  <c r="K88" i="2"/>
  <c r="K100" i="2"/>
  <c r="M112" i="2" a="1"/>
  <c r="M112" i="2" s="1"/>
  <c r="R112" i="2" s="1" a="1"/>
  <c r="R112" i="2" s="1"/>
  <c r="H112" i="2"/>
  <c r="J120" i="2"/>
  <c r="M144" i="2" a="1"/>
  <c r="M144" i="2" s="1"/>
  <c r="R144" i="2" s="1" a="1"/>
  <c r="R144" i="2" s="1"/>
  <c r="H144" i="2"/>
  <c r="K152" i="2"/>
  <c r="I164" i="2"/>
  <c r="K184" i="2"/>
  <c r="I29" i="2"/>
  <c r="J61" i="2"/>
  <c r="K93" i="2"/>
  <c r="J30" i="2"/>
  <c r="W86" i="2"/>
  <c r="H86" i="2"/>
  <c r="J94" i="2"/>
  <c r="L569" i="2"/>
  <c r="K633" i="2"/>
  <c r="J689" i="2"/>
  <c r="K753" i="2"/>
  <c r="J813" i="2"/>
  <c r="L937" i="2"/>
  <c r="W985" i="2"/>
  <c r="H985" i="2"/>
  <c r="K982" i="2"/>
  <c r="L675" i="2"/>
  <c r="K715" i="2"/>
  <c r="W747" i="2"/>
  <c r="H747" i="2"/>
  <c r="J771" i="2"/>
  <c r="L879" i="2"/>
  <c r="W999" i="2"/>
  <c r="H999" i="2"/>
  <c r="K648" i="2"/>
  <c r="I716" i="2"/>
  <c r="W784" i="2"/>
  <c r="H784" i="2"/>
  <c r="K820" i="2"/>
  <c r="W952" i="2"/>
  <c r="H952" i="2"/>
  <c r="K996" i="2"/>
  <c r="W125" i="2"/>
  <c r="H125" i="2"/>
  <c r="J133" i="2"/>
  <c r="J165" i="2"/>
  <c r="J197" i="2"/>
  <c r="J229" i="2"/>
  <c r="J261" i="2"/>
  <c r="W285" i="2"/>
  <c r="H285" i="2"/>
  <c r="K293" i="2"/>
  <c r="K357" i="2"/>
  <c r="W381" i="2"/>
  <c r="H381" i="2"/>
  <c r="J389" i="2"/>
  <c r="I421" i="2"/>
  <c r="I433" i="2"/>
  <c r="I453" i="2"/>
  <c r="J465" i="2"/>
  <c r="K485" i="2"/>
  <c r="L521" i="2"/>
  <c r="K565" i="2"/>
  <c r="J629" i="2"/>
  <c r="J657" i="2"/>
  <c r="J701" i="2"/>
  <c r="M749" i="2" a="1"/>
  <c r="M749" i="2" s="1"/>
  <c r="R749" i="2" s="1" a="1"/>
  <c r="R749" i="2" s="1"/>
  <c r="H749" i="2"/>
  <c r="J765" i="2"/>
  <c r="I789" i="2"/>
  <c r="L833" i="2"/>
  <c r="K857" i="2"/>
  <c r="J901" i="2"/>
  <c r="W949" i="2"/>
  <c r="H949" i="2"/>
  <c r="K942" i="2"/>
  <c r="J990" i="2"/>
  <c r="K731" i="2"/>
  <c r="I831" i="2"/>
  <c r="M887" i="2" a="1"/>
  <c r="M887" i="2" s="1"/>
  <c r="R887" i="2" s="1" a="1"/>
  <c r="R887" i="2" s="1"/>
  <c r="H887" i="2"/>
  <c r="L935" i="2"/>
  <c r="K620" i="2"/>
  <c r="L748" i="2"/>
  <c r="I816" i="2"/>
  <c r="W884" i="2"/>
  <c r="H884" i="2"/>
  <c r="J936" i="2"/>
  <c r="M582" i="2" a="1"/>
  <c r="M582" i="2" s="1"/>
  <c r="R582" i="2" s="1" a="1"/>
  <c r="R582" i="2" s="1"/>
  <c r="H582" i="2"/>
  <c r="I598" i="2"/>
  <c r="W722" i="2"/>
  <c r="H722" i="2"/>
  <c r="K738" i="2"/>
  <c r="M790" i="2" a="1"/>
  <c r="M790" i="2" s="1"/>
  <c r="R790" i="2" s="1" a="1"/>
  <c r="R790" i="2" s="1"/>
  <c r="H790" i="2"/>
  <c r="K806" i="2"/>
  <c r="K842" i="2"/>
  <c r="H890" i="2"/>
  <c r="K890" i="2"/>
  <c r="H966" i="2"/>
  <c r="L966" i="2"/>
  <c r="W967" i="2"/>
  <c r="H967" i="2"/>
  <c r="H628" i="2"/>
  <c r="K628" i="2"/>
  <c r="W768" i="2"/>
  <c r="H768" i="2"/>
  <c r="J768" i="2"/>
  <c r="H138" i="2"/>
  <c r="I138" i="2"/>
  <c r="L138" i="2"/>
  <c r="J178" i="2"/>
  <c r="L202" i="2"/>
  <c r="J210" i="2"/>
  <c r="H230" i="2"/>
  <c r="K230" i="2"/>
  <c r="H262" i="2"/>
  <c r="J262" i="2"/>
  <c r="W294" i="2"/>
  <c r="H294" i="2"/>
  <c r="L294" i="2"/>
  <c r="K498" i="2"/>
  <c r="H546" i="2"/>
  <c r="K546" i="2"/>
  <c r="J546" i="2"/>
  <c r="H562" i="2"/>
  <c r="I562" i="2"/>
  <c r="M594" i="2" a="1"/>
  <c r="M594" i="2" s="1"/>
  <c r="R594" i="2" s="1" a="1"/>
  <c r="R594" i="2" s="1"/>
  <c r="H594" i="2"/>
  <c r="L594" i="2"/>
  <c r="J674" i="2"/>
  <c r="H734" i="2"/>
  <c r="K734" i="2"/>
  <c r="J734" i="2"/>
  <c r="H778" i="2"/>
  <c r="J778" i="2"/>
  <c r="L778" i="2"/>
  <c r="I778" i="2"/>
  <c r="W891" i="2"/>
  <c r="H891" i="2"/>
  <c r="I891" i="2"/>
  <c r="M567" i="2" a="1"/>
  <c r="M567" i="2" s="1"/>
  <c r="R567" i="2" s="1" a="1"/>
  <c r="R567" i="2" s="1"/>
  <c r="H567" i="2"/>
  <c r="I567" i="2"/>
  <c r="J567" i="2"/>
  <c r="K567" i="2"/>
  <c r="L567" i="2"/>
  <c r="M43" i="2" a="1"/>
  <c r="M43" i="2" s="1"/>
  <c r="R43" i="2" s="1" a="1"/>
  <c r="R43" i="2" s="1"/>
  <c r="H43" i="2"/>
  <c r="K43" i="2"/>
  <c r="L43" i="2"/>
  <c r="J43" i="2"/>
  <c r="H119" i="2"/>
  <c r="K119" i="2"/>
  <c r="J119" i="2"/>
  <c r="I119" i="2"/>
  <c r="L119" i="2"/>
  <c r="W279" i="2"/>
  <c r="H279" i="2"/>
  <c r="I279" i="2"/>
  <c r="J279" i="2"/>
  <c r="L279" i="2"/>
  <c r="K279" i="2"/>
  <c r="H347" i="2"/>
  <c r="L347" i="2"/>
  <c r="K347" i="2"/>
  <c r="I347" i="2"/>
  <c r="H743" i="2"/>
  <c r="J743" i="2"/>
  <c r="K743" i="2"/>
  <c r="L743" i="2"/>
  <c r="I743" i="2"/>
  <c r="H823" i="2"/>
  <c r="J823" i="2"/>
  <c r="K823" i="2"/>
  <c r="L823" i="2"/>
  <c r="L24" i="2"/>
  <c r="I56" i="2"/>
  <c r="I120" i="2"/>
  <c r="W132" i="2"/>
  <c r="H132" i="2"/>
  <c r="J184" i="2"/>
  <c r="L29" i="2"/>
  <c r="I61" i="2"/>
  <c r="I62" i="2"/>
  <c r="M74" i="2" a="1"/>
  <c r="M74" i="2" s="1"/>
  <c r="R74" i="2" s="1" a="1"/>
  <c r="R74" i="2" s="1"/>
  <c r="H74" i="2"/>
  <c r="I94" i="2"/>
  <c r="K569" i="2"/>
  <c r="J633" i="2"/>
  <c r="I689" i="2"/>
  <c r="J753" i="2"/>
  <c r="I813" i="2"/>
  <c r="I877" i="2"/>
  <c r="W961" i="2"/>
  <c r="H961" i="2"/>
  <c r="M918" i="2" a="1"/>
  <c r="M918" i="2" s="1"/>
  <c r="R918" i="2" s="1" a="1"/>
  <c r="R918" i="2" s="1"/>
  <c r="H918" i="2"/>
  <c r="J982" i="2"/>
  <c r="M631" i="2" a="1"/>
  <c r="M631" i="2" s="1"/>
  <c r="R631" i="2" s="1" a="1"/>
  <c r="R631" i="2" s="1"/>
  <c r="H631" i="2"/>
  <c r="I771" i="2"/>
  <c r="M799" i="2" a="1"/>
  <c r="M799" i="2" s="1"/>
  <c r="R799" i="2" s="1" a="1"/>
  <c r="R799" i="2" s="1"/>
  <c r="H799" i="2"/>
  <c r="I879" i="2"/>
  <c r="W931" i="2"/>
  <c r="H931" i="2"/>
  <c r="J648" i="2"/>
  <c r="L820" i="2"/>
  <c r="I165" i="2"/>
  <c r="I197" i="2"/>
  <c r="I229" i="2"/>
  <c r="W273" i="2"/>
  <c r="H273" i="2"/>
  <c r="J293" i="2"/>
  <c r="W337" i="2"/>
  <c r="H337" i="2"/>
  <c r="J357" i="2"/>
  <c r="I389" i="2"/>
  <c r="M401" i="2" a="1"/>
  <c r="M401" i="2" s="1"/>
  <c r="R401" i="2" s="1" a="1"/>
  <c r="R401" i="2" s="1"/>
  <c r="H401" i="2"/>
  <c r="J453" i="2"/>
  <c r="J485" i="2"/>
  <c r="M497" i="2" a="1"/>
  <c r="M497" i="2" s="1"/>
  <c r="R497" i="2" s="1" a="1"/>
  <c r="R497" i="2" s="1"/>
  <c r="H497" i="2"/>
  <c r="I521" i="2"/>
  <c r="M533" i="2" a="1"/>
  <c r="M533" i="2" s="1"/>
  <c r="R533" i="2" s="1" a="1"/>
  <c r="R533" i="2" s="1"/>
  <c r="H533" i="2"/>
  <c r="J565" i="2"/>
  <c r="M589" i="2" a="1"/>
  <c r="M589" i="2" s="1"/>
  <c r="R589" i="2" s="1" a="1"/>
  <c r="R589" i="2" s="1"/>
  <c r="H589" i="2"/>
  <c r="I629" i="2"/>
  <c r="I701" i="2"/>
  <c r="M725" i="2" a="1"/>
  <c r="M725" i="2" s="1"/>
  <c r="R725" i="2" s="1" a="1"/>
  <c r="R725" i="2" s="1"/>
  <c r="H725" i="2"/>
  <c r="I765" i="2"/>
  <c r="K833" i="2"/>
  <c r="AB833" i="2" s="1"/>
  <c r="AC833" i="2" s="1"/>
  <c r="I901" i="2"/>
  <c r="W925" i="2"/>
  <c r="H925" i="2"/>
  <c r="W989" i="2"/>
  <c r="H989" i="2"/>
  <c r="J942" i="2"/>
  <c r="I748" i="2"/>
  <c r="I936" i="2"/>
  <c r="W1000" i="2"/>
  <c r="H1000" i="2"/>
  <c r="L598" i="2"/>
  <c r="W626" i="2"/>
  <c r="H626" i="2"/>
  <c r="L670" i="2"/>
  <c r="I738" i="2"/>
  <c r="W766" i="2"/>
  <c r="H766" i="2"/>
  <c r="I684" i="2"/>
  <c r="H832" i="2"/>
  <c r="L832" i="2"/>
  <c r="I888" i="2"/>
  <c r="W976" i="2"/>
  <c r="H976" i="2"/>
  <c r="W146" i="2"/>
  <c r="H146" i="2"/>
  <c r="L146" i="2"/>
  <c r="M318" i="2" a="1"/>
  <c r="M318" i="2" s="1"/>
  <c r="R318" i="2" s="1" a="1"/>
  <c r="R318" i="2" s="1"/>
  <c r="H318" i="2"/>
  <c r="K318" i="2"/>
  <c r="I334" i="2"/>
  <c r="M350" i="2" a="1"/>
  <c r="M350" i="2" s="1"/>
  <c r="R350" i="2" s="1" a="1"/>
  <c r="R350" i="2" s="1"/>
  <c r="H350" i="2"/>
  <c r="K350" i="2"/>
  <c r="J350" i="2"/>
  <c r="M514" i="2" a="1"/>
  <c r="M514" i="2" s="1"/>
  <c r="R514" i="2" s="1" a="1"/>
  <c r="R514" i="2" s="1"/>
  <c r="H514" i="2"/>
  <c r="K514" i="2"/>
  <c r="L514" i="2"/>
  <c r="H530" i="2"/>
  <c r="I530" i="2"/>
  <c r="H554" i="2"/>
  <c r="K554" i="2"/>
  <c r="H718" i="2"/>
  <c r="I718" i="2"/>
  <c r="K718" i="2"/>
  <c r="L718" i="2"/>
  <c r="M919" i="2" a="1"/>
  <c r="M919" i="2" s="1"/>
  <c r="R919" i="2" s="1" a="1"/>
  <c r="R919" i="2" s="1"/>
  <c r="H919" i="2"/>
  <c r="L919" i="2"/>
  <c r="J919" i="2"/>
  <c r="K919" i="2"/>
  <c r="I919" i="2"/>
  <c r="M916" i="2" a="1"/>
  <c r="M916" i="2" s="1"/>
  <c r="R916" i="2" s="1" a="1"/>
  <c r="R916" i="2" s="1"/>
  <c r="H916" i="2"/>
  <c r="I916" i="2"/>
  <c r="J916" i="2"/>
  <c r="L916" i="2"/>
  <c r="W443" i="2"/>
  <c r="H443" i="2"/>
  <c r="I443" i="2"/>
  <c r="K443" i="2"/>
  <c r="L443" i="2"/>
  <c r="J443" i="2"/>
  <c r="H599" i="2"/>
  <c r="L599" i="2"/>
  <c r="J599" i="2"/>
  <c r="K599" i="2"/>
  <c r="M55" i="2" a="1"/>
  <c r="M55" i="2" s="1"/>
  <c r="R55" i="2" s="1" a="1"/>
  <c r="R55" i="2" s="1"/>
  <c r="H55" i="2"/>
  <c r="K55" i="2"/>
  <c r="J55" i="2"/>
  <c r="I55" i="2"/>
  <c r="L55" i="2"/>
  <c r="M139" i="2" a="1"/>
  <c r="M139" i="2" s="1"/>
  <c r="R139" i="2" s="1" a="1"/>
  <c r="R139" i="2" s="1"/>
  <c r="H139" i="2"/>
  <c r="J139" i="2"/>
  <c r="I139" i="2"/>
  <c r="L139" i="2"/>
  <c r="H203" i="2"/>
  <c r="J203" i="2"/>
  <c r="I203" i="2"/>
  <c r="H415" i="2"/>
  <c r="I415" i="2"/>
  <c r="J415" i="2"/>
  <c r="L415" i="2"/>
  <c r="M895" i="2" a="1"/>
  <c r="M895" i="2" s="1"/>
  <c r="R895" i="2" s="1" a="1"/>
  <c r="R895" i="2" s="1"/>
  <c r="H895" i="2"/>
  <c r="L895" i="2"/>
  <c r="J895" i="2"/>
  <c r="K895" i="2"/>
  <c r="I895" i="2"/>
  <c r="H660" i="2"/>
  <c r="I660" i="2"/>
  <c r="J660" i="2"/>
  <c r="L660" i="2"/>
  <c r="H248" i="2"/>
  <c r="K248" i="2"/>
  <c r="I248" i="2"/>
  <c r="L248" i="2"/>
  <c r="W268" i="2"/>
  <c r="H268" i="2"/>
  <c r="L268" i="2"/>
  <c r="I268" i="2"/>
  <c r="J268" i="2"/>
  <c r="K268" i="2"/>
  <c r="M88" i="2" a="1"/>
  <c r="M88" i="2" s="1"/>
  <c r="R88" i="2" s="1" a="1"/>
  <c r="R88" i="2" s="1"/>
  <c r="H88" i="2"/>
  <c r="M152" i="2" a="1"/>
  <c r="M152" i="2" s="1"/>
  <c r="R152" i="2" s="1" a="1"/>
  <c r="R152" i="2" s="1"/>
  <c r="H152" i="2"/>
  <c r="M93" i="2" a="1"/>
  <c r="M93" i="2" s="1"/>
  <c r="R93" i="2" s="1" a="1"/>
  <c r="R93" i="2" s="1"/>
  <c r="H93" i="2"/>
  <c r="W30" i="2"/>
  <c r="H30" i="2"/>
  <c r="W937" i="2"/>
  <c r="H937" i="2"/>
  <c r="W1001" i="2"/>
  <c r="H1001" i="2"/>
  <c r="W675" i="2"/>
  <c r="H675" i="2"/>
  <c r="W996" i="2"/>
  <c r="H996" i="2"/>
  <c r="W133" i="2"/>
  <c r="H133" i="2"/>
  <c r="M261" i="2" a="1"/>
  <c r="M261" i="2" s="1"/>
  <c r="R261" i="2" s="1" a="1"/>
  <c r="R261" i="2" s="1"/>
  <c r="H261" i="2"/>
  <c r="M325" i="2" a="1"/>
  <c r="M325" i="2" s="1"/>
  <c r="R325" i="2" s="1" a="1"/>
  <c r="R325" i="2" s="1"/>
  <c r="H325" i="2"/>
  <c r="M421" i="2" a="1"/>
  <c r="M421" i="2" s="1"/>
  <c r="R421" i="2" s="1" a="1"/>
  <c r="R421" i="2" s="1"/>
  <c r="H421" i="2"/>
  <c r="W965" i="2"/>
  <c r="H965" i="2"/>
  <c r="M691" i="2" a="1"/>
  <c r="M691" i="2" s="1"/>
  <c r="R691" i="2" s="1" a="1"/>
  <c r="R691" i="2" s="1"/>
  <c r="H691" i="2"/>
  <c r="M795" i="2" a="1"/>
  <c r="M795" i="2" s="1"/>
  <c r="R795" i="2" s="1" a="1"/>
  <c r="R795" i="2" s="1"/>
  <c r="H795" i="2"/>
  <c r="W935" i="2"/>
  <c r="H935" i="2"/>
  <c r="J652" i="2"/>
  <c r="L840" i="2"/>
  <c r="L3" i="2"/>
  <c r="L634" i="2"/>
  <c r="L706" i="2"/>
  <c r="I774" i="2"/>
  <c r="W806" i="2"/>
  <c r="H806" i="2"/>
  <c r="L834" i="2"/>
  <c r="H842" i="2"/>
  <c r="J842" i="2"/>
  <c r="W154" i="2"/>
  <c r="H154" i="2"/>
  <c r="H170" i="2"/>
  <c r="I170" i="2"/>
  <c r="W178" i="2"/>
  <c r="H178" i="2"/>
  <c r="L178" i="2"/>
  <c r="K178" i="2"/>
  <c r="H202" i="2"/>
  <c r="J202" i="2"/>
  <c r="I202" i="2"/>
  <c r="H210" i="2"/>
  <c r="L210" i="2"/>
  <c r="K210" i="2"/>
  <c r="M326" i="2" a="1"/>
  <c r="M326" i="2" s="1"/>
  <c r="R326" i="2" s="1" a="1"/>
  <c r="R326" i="2" s="1"/>
  <c r="H326" i="2"/>
  <c r="I326" i="2"/>
  <c r="I346" i="2"/>
  <c r="H358" i="2"/>
  <c r="L358" i="2"/>
  <c r="K378" i="2"/>
  <c r="H382" i="2"/>
  <c r="J382" i="2"/>
  <c r="H414" i="2"/>
  <c r="K414" i="2"/>
  <c r="J414" i="2"/>
  <c r="H466" i="2"/>
  <c r="I466" i="2"/>
  <c r="H498" i="2"/>
  <c r="I498" i="2"/>
  <c r="H522" i="2"/>
  <c r="L522" i="2"/>
  <c r="H602" i="2"/>
  <c r="K602" i="2"/>
  <c r="J602" i="2"/>
  <c r="I602" i="2"/>
  <c r="H614" i="2"/>
  <c r="K614" i="2"/>
  <c r="M662" i="2" a="1"/>
  <c r="M662" i="2" s="1"/>
  <c r="R662" i="2" s="1" a="1"/>
  <c r="R662" i="2" s="1"/>
  <c r="H662" i="2"/>
  <c r="K662" i="2"/>
  <c r="I662" i="2"/>
  <c r="H674" i="2"/>
  <c r="K674" i="2"/>
  <c r="M2" i="2" a="1"/>
  <c r="M2" i="2" s="1"/>
  <c r="R2" i="2" s="1" a="1"/>
  <c r="R2" i="2" s="1"/>
  <c r="H2" i="2"/>
  <c r="K2" i="2"/>
  <c r="L2" i="2"/>
  <c r="J2" i="2"/>
  <c r="H355" i="2"/>
  <c r="K355" i="2"/>
  <c r="J355" i="2"/>
  <c r="H467" i="2"/>
  <c r="J467" i="2"/>
  <c r="K467" i="2"/>
  <c r="I467" i="2"/>
  <c r="W627" i="2"/>
  <c r="H627" i="2"/>
  <c r="K627" i="2"/>
  <c r="L627" i="2"/>
  <c r="J627" i="2"/>
  <c r="I627" i="2"/>
  <c r="H728" i="2"/>
  <c r="K728" i="2"/>
  <c r="I728" i="2"/>
  <c r="J728" i="2"/>
  <c r="H151" i="2"/>
  <c r="J151" i="2"/>
  <c r="K151" i="2"/>
  <c r="L151" i="2"/>
  <c r="I151" i="2"/>
  <c r="W299" i="2"/>
  <c r="H299" i="2"/>
  <c r="L299" i="2"/>
  <c r="J299" i="2"/>
  <c r="H736" i="2"/>
  <c r="K736" i="2"/>
  <c r="I736" i="2"/>
  <c r="L736" i="2"/>
  <c r="J736" i="2"/>
  <c r="H868" i="2"/>
  <c r="I868" i="2"/>
  <c r="J868" i="2"/>
  <c r="K868" i="2"/>
  <c r="M24" i="2" a="1"/>
  <c r="M24" i="2" s="1"/>
  <c r="R24" i="2" s="1" a="1"/>
  <c r="R24" i="2" s="1"/>
  <c r="H44" i="2"/>
  <c r="W140" i="2"/>
  <c r="H140" i="2"/>
  <c r="W17" i="2"/>
  <c r="H17" i="2"/>
  <c r="W49" i="2"/>
  <c r="H49" i="2"/>
  <c r="M18" i="2" a="1"/>
  <c r="M18" i="2" s="1"/>
  <c r="R18" i="2" s="1" a="1"/>
  <c r="R18" i="2" s="1"/>
  <c r="H18" i="2"/>
  <c r="M609" i="2" a="1"/>
  <c r="M609" i="2" s="1"/>
  <c r="R609" i="2" s="1" a="1"/>
  <c r="R609" i="2" s="1"/>
  <c r="H609" i="2"/>
  <c r="W729" i="2"/>
  <c r="H729" i="2"/>
  <c r="W977" i="2"/>
  <c r="H977" i="2"/>
  <c r="W735" i="2"/>
  <c r="H735" i="2"/>
  <c r="W975" i="2"/>
  <c r="H975" i="2"/>
  <c r="W928" i="2"/>
  <c r="H928" i="2"/>
  <c r="W249" i="2"/>
  <c r="H249" i="2"/>
  <c r="M345" i="2" a="1"/>
  <c r="M345" i="2" s="1"/>
  <c r="R345" i="2" s="1" a="1"/>
  <c r="R345" i="2" s="1"/>
  <c r="H345" i="2"/>
  <c r="W741" i="2"/>
  <c r="H741" i="2"/>
  <c r="I652" i="2"/>
  <c r="K840" i="2"/>
  <c r="K908" i="2"/>
  <c r="J956" i="2"/>
  <c r="K3" i="2"/>
  <c r="K590" i="2"/>
  <c r="K634" i="2"/>
  <c r="L658" i="2"/>
  <c r="K678" i="2"/>
  <c r="K706" i="2"/>
  <c r="J730" i="2"/>
  <c r="K750" i="2"/>
  <c r="L774" i="2"/>
  <c r="M782" i="2" a="1"/>
  <c r="M782" i="2" s="1"/>
  <c r="R782" i="2" s="1" a="1"/>
  <c r="R782" i="2" s="1"/>
  <c r="H782" i="2"/>
  <c r="K798" i="2"/>
  <c r="I814" i="2"/>
  <c r="K834" i="2"/>
  <c r="L850" i="2"/>
  <c r="H866" i="2"/>
  <c r="L866" i="2"/>
  <c r="L930" i="2"/>
  <c r="J843" i="2"/>
  <c r="L907" i="2"/>
  <c r="W939" i="2"/>
  <c r="H939" i="2"/>
  <c r="J939" i="2"/>
  <c r="L656" i="2"/>
  <c r="J808" i="2"/>
  <c r="K856" i="2"/>
  <c r="J924" i="2"/>
  <c r="J106" i="2"/>
  <c r="K114" i="2"/>
  <c r="W118" i="2"/>
  <c r="H118" i="2"/>
  <c r="J134" i="2"/>
  <c r="K142" i="2"/>
  <c r="K158" i="2"/>
  <c r="J166" i="2"/>
  <c r="K206" i="2"/>
  <c r="W218" i="2"/>
  <c r="H218" i="2"/>
  <c r="H234" i="2"/>
  <c r="J234" i="2"/>
  <c r="I234" i="2"/>
  <c r="H242" i="2"/>
  <c r="L242" i="2"/>
  <c r="K242" i="2"/>
  <c r="H266" i="2"/>
  <c r="L266" i="2"/>
  <c r="I266" i="2"/>
  <c r="H274" i="2"/>
  <c r="I274" i="2"/>
  <c r="K274" i="2"/>
  <c r="H298" i="2"/>
  <c r="K298" i="2"/>
  <c r="L298" i="2"/>
  <c r="I314" i="2"/>
  <c r="K330" i="2"/>
  <c r="I338" i="2"/>
  <c r="K346" i="2"/>
  <c r="I362" i="2"/>
  <c r="I370" i="2"/>
  <c r="J378" i="2"/>
  <c r="H390" i="2"/>
  <c r="I390" i="2"/>
  <c r="K410" i="2"/>
  <c r="H422" i="2"/>
  <c r="L422" i="2"/>
  <c r="H446" i="2"/>
  <c r="L446" i="2"/>
  <c r="M482" i="2" a="1"/>
  <c r="M482" i="2" s="1"/>
  <c r="R482" i="2" s="1" a="1"/>
  <c r="R482" i="2" s="1"/>
  <c r="H482" i="2"/>
  <c r="K482" i="2"/>
  <c r="J502" i="2"/>
  <c r="K526" i="2"/>
  <c r="H566" i="2"/>
  <c r="L566" i="2"/>
  <c r="K566" i="2"/>
  <c r="K606" i="2"/>
  <c r="L666" i="2"/>
  <c r="J726" i="2"/>
  <c r="K770" i="2"/>
  <c r="H822" i="2"/>
  <c r="L822" i="2"/>
  <c r="K822" i="2"/>
  <c r="H862" i="2"/>
  <c r="J862" i="2"/>
  <c r="H898" i="2"/>
  <c r="K898" i="2"/>
  <c r="H359" i="2"/>
  <c r="I359" i="2"/>
  <c r="J359" i="2"/>
  <c r="L359" i="2"/>
  <c r="K359" i="2"/>
  <c r="H483" i="2"/>
  <c r="K483" i="2"/>
  <c r="J483" i="2"/>
  <c r="I483" i="2"/>
  <c r="L483" i="2"/>
  <c r="H848" i="2"/>
  <c r="K848" i="2"/>
  <c r="L848" i="2"/>
  <c r="J848" i="2"/>
  <c r="H75" i="2"/>
  <c r="J75" i="2"/>
  <c r="K75" i="2"/>
  <c r="L75" i="2"/>
  <c r="H171" i="2"/>
  <c r="J171" i="2"/>
  <c r="I171" i="2"/>
  <c r="L171" i="2"/>
  <c r="M471" i="2" a="1"/>
  <c r="M471" i="2" s="1"/>
  <c r="R471" i="2" s="1" a="1"/>
  <c r="R471" i="2" s="1"/>
  <c r="H471" i="2"/>
  <c r="J471" i="2"/>
  <c r="L471" i="2"/>
  <c r="I471" i="2"/>
  <c r="W964" i="2"/>
  <c r="H964" i="2"/>
  <c r="K964" i="2"/>
  <c r="I964" i="2"/>
  <c r="J964" i="2"/>
  <c r="L964" i="2"/>
  <c r="H204" i="2"/>
  <c r="K204" i="2"/>
  <c r="L204" i="2"/>
  <c r="J204" i="2"/>
  <c r="M300" i="2" a="1"/>
  <c r="M300" i="2" s="1"/>
  <c r="R300" i="2" s="1" a="1"/>
  <c r="R300" i="2" s="1"/>
  <c r="H300" i="2"/>
  <c r="I300" i="2"/>
  <c r="K300" i="2"/>
  <c r="J300" i="2"/>
  <c r="L300" i="2"/>
  <c r="M41" i="2" a="1"/>
  <c r="M41" i="2" s="1"/>
  <c r="R41" i="2" s="1" a="1"/>
  <c r="R41" i="2" s="1"/>
  <c r="W593" i="2"/>
  <c r="W3" i="2"/>
  <c r="W24" i="2"/>
  <c r="W174" i="2"/>
  <c r="M999" i="2" a="1"/>
  <c r="M999" i="2" s="1"/>
  <c r="R999" i="2" s="1" a="1"/>
  <c r="R999" i="2" s="1"/>
  <c r="K20" i="2"/>
  <c r="L48" i="2"/>
  <c r="K52" i="2"/>
  <c r="K80" i="2"/>
  <c r="K84" i="2"/>
  <c r="L112" i="2"/>
  <c r="K116" i="2"/>
  <c r="I144" i="2"/>
  <c r="I148" i="2"/>
  <c r="I176" i="2"/>
  <c r="L21" i="2"/>
  <c r="J25" i="2"/>
  <c r="L53" i="2"/>
  <c r="J57" i="2"/>
  <c r="K85" i="2"/>
  <c r="J89" i="2"/>
  <c r="W101" i="2"/>
  <c r="H101" i="2"/>
  <c r="L22" i="2"/>
  <c r="L26" i="2"/>
  <c r="L58" i="2"/>
  <c r="L86" i="2"/>
  <c r="L90" i="2"/>
  <c r="L553" i="2"/>
  <c r="I561" i="2"/>
  <c r="K617" i="2"/>
  <c r="J625" i="2"/>
  <c r="M645" i="2" a="1"/>
  <c r="M645" i="2" s="1"/>
  <c r="R645" i="2" s="1" a="1"/>
  <c r="R645" i="2" s="1"/>
  <c r="H645" i="2"/>
  <c r="L677" i="2"/>
  <c r="I681" i="2"/>
  <c r="M705" i="2" a="1"/>
  <c r="M705" i="2" s="1"/>
  <c r="R705" i="2" s="1" a="1"/>
  <c r="R705" i="2" s="1"/>
  <c r="H705" i="2"/>
  <c r="L737" i="2"/>
  <c r="I745" i="2"/>
  <c r="I801" i="2"/>
  <c r="I805" i="2"/>
  <c r="L861" i="2"/>
  <c r="I869" i="2"/>
  <c r="I921" i="2"/>
  <c r="W953" i="2"/>
  <c r="H953" i="2"/>
  <c r="K993" i="2"/>
  <c r="L962" i="2"/>
  <c r="I978" i="2"/>
  <c r="L659" i="2"/>
  <c r="Z659" i="2" s="1" a="1"/>
  <c r="Z659" i="2" s="1"/>
  <c r="AA659" i="2" s="1"/>
  <c r="K667" i="2"/>
  <c r="M791" i="2" a="1"/>
  <c r="M791" i="2" s="1"/>
  <c r="R791" i="2" s="1" a="1"/>
  <c r="R791" i="2" s="1"/>
  <c r="H791" i="2"/>
  <c r="L835" i="2"/>
  <c r="I859" i="2"/>
  <c r="M915" i="2" a="1"/>
  <c r="M915" i="2" s="1"/>
  <c r="R915" i="2" s="1" a="1"/>
  <c r="R915" i="2" s="1"/>
  <c r="H915" i="2"/>
  <c r="L999" i="2"/>
  <c r="K616" i="2"/>
  <c r="Z616" i="2" s="1" a="1"/>
  <c r="Z616" i="2" s="1"/>
  <c r="AA616" i="2" s="1"/>
  <c r="L784" i="2"/>
  <c r="I800" i="2"/>
  <c r="L952" i="2"/>
  <c r="L972" i="2"/>
  <c r="M109" i="2" a="1"/>
  <c r="M109" i="2" s="1"/>
  <c r="R109" i="2" s="1" a="1"/>
  <c r="R109" i="2" s="1"/>
  <c r="H109" i="2"/>
  <c r="L125" i="2"/>
  <c r="J129" i="2"/>
  <c r="L157" i="2"/>
  <c r="I161" i="2"/>
  <c r="M173" i="2" a="1"/>
  <c r="M173" i="2" s="1"/>
  <c r="R173" i="2" s="1" a="1"/>
  <c r="R173" i="2" s="1"/>
  <c r="H173" i="2"/>
  <c r="L189" i="2"/>
  <c r="I193" i="2"/>
  <c r="L221" i="2"/>
  <c r="I225" i="2"/>
  <c r="Y225" i="2" s="1"/>
  <c r="I257" i="2"/>
  <c r="M269" i="2" a="1"/>
  <c r="M269" i="2" s="1"/>
  <c r="R269" i="2" s="1" a="1"/>
  <c r="R269" i="2" s="1"/>
  <c r="H269" i="2"/>
  <c r="K285" i="2"/>
  <c r="I289" i="2"/>
  <c r="L317" i="2"/>
  <c r="I321" i="2"/>
  <c r="M333" i="2" a="1"/>
  <c r="M333" i="2" s="1"/>
  <c r="R333" i="2" s="1" a="1"/>
  <c r="R333" i="2" s="1"/>
  <c r="H333" i="2"/>
  <c r="L349" i="2"/>
  <c r="I353" i="2"/>
  <c r="L381" i="2"/>
  <c r="J413" i="2"/>
  <c r="I417" i="2"/>
  <c r="L445" i="2"/>
  <c r="I449" i="2"/>
  <c r="L477" i="2"/>
  <c r="L481" i="2"/>
  <c r="J517" i="2"/>
  <c r="I549" i="2"/>
  <c r="I613" i="2"/>
  <c r="I621" i="2"/>
  <c r="M649" i="2" a="1"/>
  <c r="M649" i="2" s="1"/>
  <c r="R649" i="2" s="1" a="1"/>
  <c r="R649" i="2" s="1"/>
  <c r="H649" i="2"/>
  <c r="L685" i="2"/>
  <c r="I693" i="2"/>
  <c r="L749" i="2"/>
  <c r="I757" i="2"/>
  <c r="I817" i="2"/>
  <c r="K825" i="2"/>
  <c r="L885" i="2"/>
  <c r="I893" i="2"/>
  <c r="M917" i="2" a="1"/>
  <c r="M917" i="2" s="1"/>
  <c r="R917" i="2" s="1" a="1"/>
  <c r="R917" i="2" s="1"/>
  <c r="H917" i="2"/>
  <c r="L949" i="2"/>
  <c r="I957" i="2"/>
  <c r="W981" i="2"/>
  <c r="H981" i="2"/>
  <c r="L906" i="2"/>
  <c r="J926" i="2"/>
  <c r="H974" i="2"/>
  <c r="L671" i="2"/>
  <c r="K683" i="2"/>
  <c r="K767" i="2"/>
  <c r="I783" i="2"/>
  <c r="K887" i="2"/>
  <c r="I911" i="2"/>
  <c r="W979" i="2"/>
  <c r="H979" i="2"/>
  <c r="L652" i="2"/>
  <c r="L700" i="2"/>
  <c r="I724" i="2"/>
  <c r="W796" i="2"/>
  <c r="H796" i="2"/>
  <c r="J840" i="2"/>
  <c r="J884" i="2"/>
  <c r="L908" i="2"/>
  <c r="I956" i="2"/>
  <c r="W980" i="2"/>
  <c r="H980" i="2"/>
  <c r="J3" i="2"/>
  <c r="I582" i="2"/>
  <c r="J590" i="2"/>
  <c r="L610" i="2"/>
  <c r="J634" i="2"/>
  <c r="L650" i="2"/>
  <c r="K658" i="2"/>
  <c r="J678" i="2"/>
  <c r="W686" i="2"/>
  <c r="H686" i="2"/>
  <c r="J706" i="2"/>
  <c r="L722" i="2"/>
  <c r="I730" i="2"/>
  <c r="J750" i="2"/>
  <c r="K774" i="2"/>
  <c r="I790" i="2"/>
  <c r="J798" i="2"/>
  <c r="L814" i="2"/>
  <c r="J834" i="2"/>
  <c r="K850" i="2"/>
  <c r="L874" i="2"/>
  <c r="K930" i="2"/>
  <c r="H994" i="2"/>
  <c r="K994" i="2"/>
  <c r="I843" i="2"/>
  <c r="K907" i="2"/>
  <c r="J967" i="2"/>
  <c r="W995" i="2"/>
  <c r="H995" i="2"/>
  <c r="L995" i="2"/>
  <c r="K656" i="2"/>
  <c r="W744" i="2"/>
  <c r="H744" i="2"/>
  <c r="I808" i="2"/>
  <c r="J856" i="2"/>
  <c r="L106" i="2"/>
  <c r="J114" i="2"/>
  <c r="K122" i="2"/>
  <c r="H126" i="2"/>
  <c r="K126" i="2"/>
  <c r="I134" i="2"/>
  <c r="L142" i="2"/>
  <c r="L158" i="2"/>
  <c r="I166" i="2"/>
  <c r="J174" i="2"/>
  <c r="I190" i="2"/>
  <c r="J198" i="2"/>
  <c r="J206" i="2"/>
  <c r="I222" i="2"/>
  <c r="K238" i="2"/>
  <c r="I270" i="2"/>
  <c r="J302" i="2"/>
  <c r="H306" i="2"/>
  <c r="J306" i="2"/>
  <c r="L314" i="2"/>
  <c r="J330" i="2"/>
  <c r="L338" i="2"/>
  <c r="J346" i="2"/>
  <c r="K362" i="2"/>
  <c r="L370" i="2"/>
  <c r="I378" i="2"/>
  <c r="K394" i="2"/>
  <c r="I402" i="2"/>
  <c r="I410" i="2"/>
  <c r="K426" i="2"/>
  <c r="I434" i="2"/>
  <c r="H458" i="2"/>
  <c r="L458" i="2"/>
  <c r="K470" i="2"/>
  <c r="H490" i="2"/>
  <c r="K490" i="2"/>
  <c r="I502" i="2"/>
  <c r="M534" i="2" a="1"/>
  <c r="M534" i="2" s="1"/>
  <c r="R534" i="2" s="1" a="1"/>
  <c r="R534" i="2" s="1"/>
  <c r="H534" i="2"/>
  <c r="J534" i="2"/>
  <c r="I534" i="2"/>
  <c r="H558" i="2"/>
  <c r="J558" i="2"/>
  <c r="K558" i="2"/>
  <c r="K638" i="2"/>
  <c r="K654" i="2"/>
  <c r="K666" i="2"/>
  <c r="L698" i="2"/>
  <c r="J710" i="2"/>
  <c r="I726" i="2"/>
  <c r="I754" i="2"/>
  <c r="J770" i="2"/>
  <c r="H786" i="2"/>
  <c r="I786" i="2"/>
  <c r="H838" i="2"/>
  <c r="I838" i="2"/>
  <c r="H922" i="2"/>
  <c r="I922" i="2"/>
  <c r="H644" i="2"/>
  <c r="J644" i="2"/>
  <c r="L644" i="2"/>
  <c r="H696" i="2"/>
  <c r="J696" i="2"/>
  <c r="I696" i="2"/>
  <c r="I892" i="2"/>
  <c r="H387" i="2"/>
  <c r="K387" i="2"/>
  <c r="L387" i="2"/>
  <c r="J387" i="2"/>
  <c r="H511" i="2"/>
  <c r="K511" i="2"/>
  <c r="L511" i="2"/>
  <c r="J511" i="2"/>
  <c r="H847" i="2"/>
  <c r="J847" i="2"/>
  <c r="K847" i="2"/>
  <c r="L847" i="2"/>
  <c r="M920" i="2" a="1"/>
  <c r="M920" i="2" s="1"/>
  <c r="R920" i="2" s="1" a="1"/>
  <c r="R920" i="2" s="1"/>
  <c r="H920" i="2"/>
  <c r="J920" i="2"/>
  <c r="K920" i="2"/>
  <c r="L920" i="2"/>
  <c r="I920" i="2"/>
  <c r="M215" i="2" a="1"/>
  <c r="M215" i="2" s="1"/>
  <c r="R215" i="2" s="1" a="1"/>
  <c r="R215" i="2" s="1"/>
  <c r="H215" i="2"/>
  <c r="J215" i="2"/>
  <c r="K215" i="2"/>
  <c r="L215" i="2"/>
  <c r="K235" i="2"/>
  <c r="H311" i="2"/>
  <c r="L311" i="2"/>
  <c r="I311" i="2"/>
  <c r="J311" i="2"/>
  <c r="K311" i="2"/>
  <c r="I559" i="2"/>
  <c r="M182" i="2" a="1"/>
  <c r="M182" i="2" s="1"/>
  <c r="R182" i="2" s="1" a="1"/>
  <c r="R182" i="2" s="1"/>
  <c r="H182" i="2"/>
  <c r="W278" i="2"/>
  <c r="H278" i="2"/>
  <c r="W342" i="2"/>
  <c r="H342" i="2"/>
  <c r="L870" i="2"/>
  <c r="L970" i="2"/>
  <c r="W987" i="2"/>
  <c r="H987" i="2"/>
  <c r="I764" i="2"/>
  <c r="W984" i="2"/>
  <c r="H984" i="2"/>
  <c r="J371" i="2"/>
  <c r="J451" i="2"/>
  <c r="K479" i="2"/>
  <c r="W499" i="2"/>
  <c r="H499" i="2"/>
  <c r="L519" i="2"/>
  <c r="M543" i="2" a="1"/>
  <c r="M543" i="2" s="1"/>
  <c r="R543" i="2" s="1" a="1"/>
  <c r="R543" i="2" s="1"/>
  <c r="H543" i="2"/>
  <c r="K563" i="2"/>
  <c r="J579" i="2"/>
  <c r="J611" i="2"/>
  <c r="K695" i="2"/>
  <c r="K903" i="2"/>
  <c r="W991" i="2"/>
  <c r="H991" i="2"/>
  <c r="W804" i="2"/>
  <c r="H804" i="2"/>
  <c r="L896" i="2"/>
  <c r="W988" i="2"/>
  <c r="H988" i="2"/>
  <c r="K19" i="2"/>
  <c r="L51" i="2"/>
  <c r="L115" i="2"/>
  <c r="I127" i="2"/>
  <c r="I147" i="2"/>
  <c r="J179" i="2"/>
  <c r="K191" i="2"/>
  <c r="J243" i="2"/>
  <c r="K255" i="2"/>
  <c r="L275" i="2"/>
  <c r="W291" i="2"/>
  <c r="H291" i="2"/>
  <c r="L307" i="2"/>
  <c r="K323" i="2"/>
  <c r="K363" i="2"/>
  <c r="L455" i="2"/>
  <c r="K507" i="2"/>
  <c r="W523" i="2"/>
  <c r="H523" i="2"/>
  <c r="J591" i="2"/>
  <c r="K727" i="2"/>
  <c r="L867" i="2"/>
  <c r="W983" i="2"/>
  <c r="H983" i="2"/>
  <c r="L708" i="2"/>
  <c r="W812" i="2"/>
  <c r="H812" i="2"/>
  <c r="J932" i="2"/>
  <c r="L224" i="2"/>
  <c r="L244" i="2"/>
  <c r="L256" i="2"/>
  <c r="W260" i="2"/>
  <c r="H260" i="2"/>
  <c r="K276" i="2"/>
  <c r="J280" i="2"/>
  <c r="I332" i="2"/>
  <c r="K344" i="2"/>
  <c r="L364" i="2"/>
  <c r="I376" i="2"/>
  <c r="I396" i="2"/>
  <c r="K408" i="2"/>
  <c r="L428" i="2"/>
  <c r="L440" i="2"/>
  <c r="J460" i="2"/>
  <c r="K472" i="2"/>
  <c r="K504" i="2"/>
  <c r="K536" i="2"/>
  <c r="W548" i="2"/>
  <c r="H548" i="2"/>
  <c r="I556" i="2"/>
  <c r="K568" i="2"/>
  <c r="W580" i="2"/>
  <c r="H580" i="2"/>
  <c r="K588" i="2"/>
  <c r="K600" i="2"/>
  <c r="M636" i="2" a="1"/>
  <c r="M636" i="2" s="1"/>
  <c r="R636" i="2" s="1" a="1"/>
  <c r="R636" i="2" s="1"/>
  <c r="H636" i="2"/>
  <c r="W312" i="2"/>
  <c r="H312" i="2"/>
  <c r="J396" i="2"/>
  <c r="L556" i="2"/>
  <c r="I588" i="2"/>
  <c r="W332" i="2"/>
  <c r="H332" i="2"/>
  <c r="M364" i="2" a="1"/>
  <c r="M364" i="2" s="1"/>
  <c r="R364" i="2" s="1" a="1"/>
  <c r="R364" i="2" s="1"/>
  <c r="H364" i="2"/>
  <c r="W524" i="2"/>
  <c r="H524" i="2"/>
  <c r="K954" i="2"/>
  <c r="J943" i="2"/>
  <c r="W963" i="2"/>
  <c r="H963" i="2"/>
  <c r="J740" i="2"/>
  <c r="I940" i="2"/>
  <c r="W960" i="2"/>
  <c r="H960" i="2"/>
  <c r="J367" i="2"/>
  <c r="L395" i="2"/>
  <c r="L407" i="2"/>
  <c r="W411" i="2"/>
  <c r="H411" i="2"/>
  <c r="K447" i="2"/>
  <c r="I479" i="2"/>
  <c r="L487" i="2"/>
  <c r="M495" i="2" a="1"/>
  <c r="M495" i="2" s="1"/>
  <c r="R495" i="2" s="1" a="1"/>
  <c r="R495" i="2" s="1"/>
  <c r="H495" i="2"/>
  <c r="I519" i="2"/>
  <c r="J531" i="2"/>
  <c r="M535" i="2" a="1"/>
  <c r="M535" i="2" s="1"/>
  <c r="R535" i="2" s="1" a="1"/>
  <c r="R535" i="2" s="1"/>
  <c r="H535" i="2"/>
  <c r="K571" i="2"/>
  <c r="L611" i="2"/>
  <c r="I903" i="2"/>
  <c r="K947" i="2"/>
  <c r="W971" i="2"/>
  <c r="H971" i="2"/>
  <c r="J704" i="2"/>
  <c r="I752" i="2"/>
  <c r="W780" i="2"/>
  <c r="H780" i="2"/>
  <c r="I896" i="2"/>
  <c r="K944" i="2"/>
  <c r="W968" i="2"/>
  <c r="H968" i="2"/>
  <c r="I19" i="2"/>
  <c r="L27" i="2"/>
  <c r="W31" i="2"/>
  <c r="H31" i="2"/>
  <c r="I51" i="2"/>
  <c r="I83" i="2"/>
  <c r="W95" i="2"/>
  <c r="H95" i="2"/>
  <c r="I115" i="2"/>
  <c r="K147" i="2"/>
  <c r="W159" i="2"/>
  <c r="H159" i="2"/>
  <c r="K179" i="2"/>
  <c r="K211" i="2"/>
  <c r="M223" i="2" a="1"/>
  <c r="M223" i="2" s="1"/>
  <c r="R223" i="2" s="1" a="1"/>
  <c r="R223" i="2" s="1"/>
  <c r="H223" i="2"/>
  <c r="K243" i="2"/>
  <c r="I275" i="2"/>
  <c r="M287" i="2" a="1"/>
  <c r="M287" i="2" s="1"/>
  <c r="R287" i="2" s="1" a="1"/>
  <c r="R287" i="2" s="1"/>
  <c r="H287" i="2"/>
  <c r="K343" i="2"/>
  <c r="M647" i="2" a="1"/>
  <c r="M647" i="2" s="1"/>
  <c r="R647" i="2" s="1" a="1"/>
  <c r="R647" i="2" s="1"/>
  <c r="H647" i="2"/>
  <c r="L727" i="2"/>
  <c r="M775" i="2" a="1"/>
  <c r="M775" i="2" s="1"/>
  <c r="R775" i="2" s="1" a="1"/>
  <c r="R775" i="2" s="1"/>
  <c r="H775" i="2"/>
  <c r="I867" i="2"/>
  <c r="W955" i="2"/>
  <c r="H955" i="2"/>
  <c r="I708" i="2"/>
  <c r="W788" i="2"/>
  <c r="H788" i="2"/>
  <c r="M5" i="2" a="1"/>
  <c r="M5" i="2" s="1"/>
  <c r="R5" i="2" s="1" a="1"/>
  <c r="R5" i="2" s="1"/>
  <c r="H5" i="2"/>
  <c r="J340" i="2"/>
  <c r="J404" i="2"/>
  <c r="J436" i="2"/>
  <c r="M448" i="2" a="1"/>
  <c r="M448" i="2" s="1"/>
  <c r="R448" i="2" s="1" a="1"/>
  <c r="R448" i="2" s="1"/>
  <c r="H448" i="2"/>
  <c r="I468" i="2"/>
  <c r="M632" i="2" a="1"/>
  <c r="M632" i="2" s="1"/>
  <c r="R632" i="2" s="1" a="1"/>
  <c r="R632" i="2" s="1"/>
  <c r="H632" i="2"/>
  <c r="M439" i="2" a="1"/>
  <c r="M439" i="2" s="1"/>
  <c r="R439" i="2" s="1" a="1"/>
  <c r="R439" i="2" s="1"/>
  <c r="H439" i="2"/>
  <c r="W563" i="2"/>
  <c r="H563" i="2"/>
  <c r="M455" i="2" a="1"/>
  <c r="M455" i="2" s="1"/>
  <c r="R455" i="2" s="1" a="1"/>
  <c r="R455" i="2" s="1"/>
  <c r="H455" i="2"/>
  <c r="M591" i="2" a="1"/>
  <c r="M591" i="2" s="1"/>
  <c r="R591" i="2" s="1" a="1"/>
  <c r="R591" i="2" s="1"/>
  <c r="H591" i="2"/>
  <c r="W932" i="2"/>
  <c r="H932" i="2"/>
  <c r="W276" i="2"/>
  <c r="H276" i="2"/>
  <c r="M308" i="2" a="1"/>
  <c r="M308" i="2" s="1"/>
  <c r="R308" i="2" s="1" a="1"/>
  <c r="R308" i="2" s="1"/>
  <c r="H308" i="2"/>
  <c r="L356" i="2"/>
  <c r="H372" i="2"/>
  <c r="W532" i="2"/>
  <c r="H532" i="2"/>
  <c r="L548" i="2"/>
  <c r="J580" i="2"/>
  <c r="M510" i="2" a="1"/>
  <c r="M510" i="2" s="1"/>
  <c r="R510" i="2" s="1" a="1"/>
  <c r="R510" i="2" s="1"/>
  <c r="H510" i="2"/>
  <c r="M542" i="2" a="1"/>
  <c r="M542" i="2" s="1"/>
  <c r="R542" i="2" s="1" a="1"/>
  <c r="R542" i="2" s="1"/>
  <c r="H542" i="2"/>
  <c r="I954" i="2"/>
  <c r="K740" i="2"/>
  <c r="L940" i="2"/>
  <c r="M6" i="2" a="1"/>
  <c r="M6" i="2" s="1"/>
  <c r="R6" i="2" s="1" a="1"/>
  <c r="R6" i="2" s="1"/>
  <c r="H6" i="2"/>
  <c r="K407" i="2"/>
  <c r="M463" i="2" a="1"/>
  <c r="M463" i="2" s="1"/>
  <c r="R463" i="2" s="1" a="1"/>
  <c r="R463" i="2" s="1"/>
  <c r="H463" i="2"/>
  <c r="W547" i="2"/>
  <c r="H547" i="2"/>
  <c r="L571" i="2"/>
  <c r="M587" i="2" a="1"/>
  <c r="M587" i="2" s="1"/>
  <c r="R587" i="2" s="1" a="1"/>
  <c r="R587" i="2" s="1"/>
  <c r="H587" i="2"/>
  <c r="I651" i="2"/>
  <c r="I804" i="2"/>
  <c r="J988" i="2"/>
  <c r="I59" i="2"/>
  <c r="K67" i="2"/>
  <c r="K131" i="2"/>
  <c r="W135" i="2"/>
  <c r="H135" i="2"/>
  <c r="K155" i="2"/>
  <c r="J163" i="2"/>
  <c r="K187" i="2"/>
  <c r="I195" i="2"/>
  <c r="M199" i="2" a="1"/>
  <c r="M199" i="2" s="1"/>
  <c r="R199" i="2" s="1" a="1"/>
  <c r="R199" i="2" s="1"/>
  <c r="H199" i="2"/>
  <c r="K219" i="2"/>
  <c r="I227" i="2"/>
  <c r="K251" i="2"/>
  <c r="I259" i="2"/>
  <c r="I283" i="2"/>
  <c r="J291" i="2"/>
  <c r="J327" i="2"/>
  <c r="K351" i="2"/>
  <c r="L379" i="2"/>
  <c r="M399" i="2" a="1"/>
  <c r="M399" i="2" s="1"/>
  <c r="R399" i="2" s="1" a="1"/>
  <c r="R399" i="2" s="1"/>
  <c r="H399" i="2"/>
  <c r="W539" i="2"/>
  <c r="H539" i="2"/>
  <c r="L639" i="2"/>
  <c r="K663" i="2"/>
  <c r="K787" i="2"/>
  <c r="M811" i="2" a="1"/>
  <c r="M811" i="2" s="1"/>
  <c r="R811" i="2" s="1" a="1"/>
  <c r="R811" i="2" s="1"/>
  <c r="H811" i="2"/>
  <c r="J983" i="2"/>
  <c r="J760" i="2"/>
  <c r="I812" i="2"/>
  <c r="J196" i="2"/>
  <c r="K220" i="2"/>
  <c r="K228" i="2"/>
  <c r="K260" i="2"/>
  <c r="W264" i="2"/>
  <c r="H264" i="2"/>
  <c r="I280" i="2"/>
  <c r="K292" i="2"/>
  <c r="L312" i="2"/>
  <c r="J316" i="2"/>
  <c r="J344" i="2"/>
  <c r="L376" i="2"/>
  <c r="J380" i="2"/>
  <c r="L388" i="2"/>
  <c r="L408" i="2"/>
  <c r="J412" i="2"/>
  <c r="K420" i="2"/>
  <c r="J440" i="2"/>
  <c r="J444" i="2"/>
  <c r="J452" i="2"/>
  <c r="M456" i="2" a="1"/>
  <c r="M456" i="2" s="1"/>
  <c r="R456" i="2" s="1" a="1"/>
  <c r="R456" i="2" s="1"/>
  <c r="H456" i="2"/>
  <c r="I472" i="2"/>
  <c r="K484" i="2"/>
  <c r="L504" i="2"/>
  <c r="I508" i="2"/>
  <c r="J516" i="2"/>
  <c r="I536" i="2"/>
  <c r="K548" i="2"/>
  <c r="L568" i="2"/>
  <c r="J600" i="2"/>
  <c r="I636" i="2"/>
  <c r="M680" i="2" a="1"/>
  <c r="M680" i="2" s="1"/>
  <c r="R680" i="2" s="1" a="1"/>
  <c r="R680" i="2" s="1"/>
  <c r="H680" i="2"/>
  <c r="W943" i="2"/>
  <c r="H943" i="2"/>
  <c r="W367" i="2"/>
  <c r="H367" i="2"/>
  <c r="M447" i="2" a="1"/>
  <c r="M447" i="2" s="1"/>
  <c r="R447" i="2" s="1" a="1"/>
  <c r="R447" i="2" s="1"/>
  <c r="H447" i="2"/>
  <c r="M487" i="2" a="1"/>
  <c r="M487" i="2" s="1"/>
  <c r="R487" i="2" s="1" a="1"/>
  <c r="R487" i="2" s="1"/>
  <c r="H487" i="2"/>
  <c r="W947" i="2"/>
  <c r="H947" i="2"/>
  <c r="W944" i="2"/>
  <c r="H944" i="2"/>
  <c r="M91" i="2" a="1"/>
  <c r="M91" i="2" s="1"/>
  <c r="R91" i="2" s="1" a="1"/>
  <c r="R91" i="2" s="1"/>
  <c r="H91" i="2"/>
  <c r="M123" i="2" a="1"/>
  <c r="M123" i="2" s="1"/>
  <c r="R123" i="2" s="1" a="1"/>
  <c r="R123" i="2" s="1"/>
  <c r="H123" i="2"/>
  <c r="M315" i="2" a="1"/>
  <c r="M315" i="2" s="1"/>
  <c r="R315" i="2" s="1" a="1"/>
  <c r="R315" i="2" s="1"/>
  <c r="H315" i="2"/>
  <c r="M491" i="2" a="1"/>
  <c r="M491" i="2" s="1"/>
  <c r="R491" i="2" s="1" a="1"/>
  <c r="R491" i="2" s="1"/>
  <c r="H491" i="2"/>
  <c r="J663" i="2"/>
  <c r="M763" i="2" a="1"/>
  <c r="M763" i="2" s="1"/>
  <c r="R763" i="2" s="1" a="1"/>
  <c r="R763" i="2" s="1"/>
  <c r="H763" i="2"/>
  <c r="J787" i="2"/>
  <c r="W927" i="2"/>
  <c r="H927" i="2"/>
  <c r="I983" i="2"/>
  <c r="K812" i="2"/>
  <c r="W992" i="2"/>
  <c r="H992" i="2"/>
  <c r="L196" i="2"/>
  <c r="L228" i="2"/>
  <c r="W252" i="2"/>
  <c r="H252" i="2"/>
  <c r="J260" i="2"/>
  <c r="L280" i="2"/>
  <c r="M284" i="2" a="1"/>
  <c r="M284" i="2" s="1"/>
  <c r="R284" i="2" s="1" a="1"/>
  <c r="R284" i="2" s="1"/>
  <c r="H284" i="2"/>
  <c r="K312" i="2"/>
  <c r="K324" i="2"/>
  <c r="L332" i="2"/>
  <c r="I344" i="2"/>
  <c r="M348" i="2" a="1"/>
  <c r="M348" i="2" s="1"/>
  <c r="R348" i="2" s="1" a="1"/>
  <c r="R348" i="2" s="1"/>
  <c r="H348" i="2"/>
  <c r="I356" i="2"/>
  <c r="K364" i="2"/>
  <c r="K376" i="2"/>
  <c r="K388" i="2"/>
  <c r="L396" i="2"/>
  <c r="J408" i="2"/>
  <c r="I420" i="2"/>
  <c r="K428" i="2"/>
  <c r="I440" i="2"/>
  <c r="L452" i="2"/>
  <c r="J472" i="2"/>
  <c r="H476" i="2"/>
  <c r="J484" i="2"/>
  <c r="J492" i="2"/>
  <c r="J504" i="2"/>
  <c r="L516" i="2"/>
  <c r="L524" i="2"/>
  <c r="J536" i="2"/>
  <c r="W540" i="2"/>
  <c r="H540" i="2"/>
  <c r="J548" i="2"/>
  <c r="K556" i="2"/>
  <c r="J568" i="2"/>
  <c r="M572" i="2" a="1"/>
  <c r="M572" i="2" s="1"/>
  <c r="R572" i="2" s="1" a="1"/>
  <c r="R572" i="2" s="1"/>
  <c r="H572" i="2"/>
  <c r="L580" i="2"/>
  <c r="J588" i="2"/>
  <c r="M604" i="2" a="1"/>
  <c r="M604" i="2" s="1"/>
  <c r="R604" i="2" s="1" a="1"/>
  <c r="R604" i="2" s="1"/>
  <c r="H604" i="2"/>
  <c r="L636" i="2"/>
  <c r="L776" i="2"/>
  <c r="M712" i="2" a="1"/>
  <c r="M712" i="2" s="1"/>
  <c r="R712" i="2" s="1" a="1"/>
  <c r="R712" i="2" s="1"/>
  <c r="H712" i="2"/>
  <c r="W948" i="2"/>
  <c r="H948" i="2"/>
  <c r="L150" i="2"/>
  <c r="W162" i="2"/>
  <c r="H162" i="2"/>
  <c r="L182" i="2"/>
  <c r="L214" i="2"/>
  <c r="L246" i="2"/>
  <c r="J278" i="2"/>
  <c r="M290" i="2" a="1"/>
  <c r="M290" i="2" s="1"/>
  <c r="R290" i="2" s="1" a="1"/>
  <c r="R290" i="2" s="1"/>
  <c r="H290" i="2"/>
  <c r="I310" i="2"/>
  <c r="L342" i="2"/>
  <c r="I374" i="2"/>
  <c r="L406" i="2"/>
  <c r="L438" i="2"/>
  <c r="I474" i="2"/>
  <c r="M486" i="2" a="1"/>
  <c r="M486" i="2" s="1"/>
  <c r="R486" i="2" s="1" a="1"/>
  <c r="R486" i="2" s="1"/>
  <c r="H486" i="2"/>
  <c r="I506" i="2"/>
  <c r="I538" i="2"/>
  <c r="M550" i="2" a="1"/>
  <c r="M550" i="2" s="1"/>
  <c r="R550" i="2" s="1" a="1"/>
  <c r="R550" i="2" s="1"/>
  <c r="H550" i="2"/>
  <c r="I570" i="2"/>
  <c r="I622" i="2"/>
  <c r="M646" i="2" a="1"/>
  <c r="M646" i="2" s="1"/>
  <c r="R646" i="2" s="1" a="1"/>
  <c r="R646" i="2" s="1"/>
  <c r="H646" i="2"/>
  <c r="I682" i="2"/>
  <c r="L742" i="2"/>
  <c r="W762" i="2"/>
  <c r="H762" i="2"/>
  <c r="I802" i="2"/>
  <c r="I870" i="2"/>
  <c r="J878" i="2"/>
  <c r="I970" i="2"/>
  <c r="I986" i="2"/>
  <c r="I987" i="2"/>
  <c r="W672" i="2"/>
  <c r="H672" i="2"/>
  <c r="J764" i="2"/>
  <c r="I792" i="2"/>
  <c r="L960" i="2"/>
  <c r="I984" i="2"/>
  <c r="K371" i="2"/>
  <c r="K375" i="2"/>
  <c r="W391" i="2"/>
  <c r="H391" i="2"/>
  <c r="J411" i="2"/>
  <c r="K419" i="2"/>
  <c r="K451" i="2"/>
  <c r="L459" i="2"/>
  <c r="L495" i="2"/>
  <c r="L499" i="2"/>
  <c r="L535" i="2"/>
  <c r="I543" i="2"/>
  <c r="W555" i="2"/>
  <c r="H555" i="2"/>
  <c r="K579" i="2"/>
  <c r="I583" i="2"/>
  <c r="M603" i="2" a="1"/>
  <c r="M603" i="2" s="1"/>
  <c r="R603" i="2" s="1" a="1"/>
  <c r="R603" i="2" s="1"/>
  <c r="H603" i="2"/>
  <c r="L695" i="2"/>
  <c r="J751" i="2"/>
  <c r="I991" i="2"/>
  <c r="J780" i="2"/>
  <c r="L804" i="2"/>
  <c r="L968" i="2"/>
  <c r="L988" i="2"/>
  <c r="J31" i="2"/>
  <c r="I35" i="2"/>
  <c r="J63" i="2"/>
  <c r="I67" i="2"/>
  <c r="J95" i="2"/>
  <c r="I99" i="2"/>
  <c r="M111" i="2" a="1"/>
  <c r="M111" i="2" s="1"/>
  <c r="R111" i="2" s="1" a="1"/>
  <c r="R111" i="2" s="1"/>
  <c r="H111" i="2"/>
  <c r="J127" i="2"/>
  <c r="I131" i="2"/>
  <c r="L159" i="2"/>
  <c r="K163" i="2"/>
  <c r="L223" i="2"/>
  <c r="K227" i="2"/>
  <c r="L255" i="2"/>
  <c r="K259" i="2"/>
  <c r="J287" i="2"/>
  <c r="K291" i="2"/>
  <c r="M303" i="2" a="1"/>
  <c r="M303" i="2" s="1"/>
  <c r="R303" i="2" s="1" a="1"/>
  <c r="R303" i="2" s="1"/>
  <c r="H303" i="2"/>
  <c r="L323" i="2"/>
  <c r="K327" i="2"/>
  <c r="L363" i="2"/>
  <c r="J379" i="2"/>
  <c r="W435" i="2"/>
  <c r="H435" i="2"/>
  <c r="I507" i="2"/>
  <c r="L523" i="2"/>
  <c r="K647" i="2"/>
  <c r="I663" i="2"/>
  <c r="K775" i="2"/>
  <c r="I787" i="2"/>
  <c r="L955" i="2"/>
  <c r="L983" i="2"/>
  <c r="J788" i="2"/>
  <c r="L812" i="2"/>
  <c r="L5" i="2"/>
  <c r="I196" i="2"/>
  <c r="I224" i="2"/>
  <c r="I228" i="2"/>
  <c r="I256" i="2"/>
  <c r="I260" i="2"/>
  <c r="W272" i="2"/>
  <c r="H272" i="2"/>
  <c r="K280" i="2"/>
  <c r="L288" i="2"/>
  <c r="J292" i="2"/>
  <c r="J312" i="2"/>
  <c r="K320" i="2"/>
  <c r="J324" i="2"/>
  <c r="K332" i="2"/>
  <c r="L344" i="2"/>
  <c r="J356" i="2"/>
  <c r="I364" i="2"/>
  <c r="J376" i="2"/>
  <c r="K384" i="2"/>
  <c r="J388" i="2"/>
  <c r="K396" i="2"/>
  <c r="M400" i="2" a="1"/>
  <c r="M400" i="2" s="1"/>
  <c r="R400" i="2" s="1" a="1"/>
  <c r="R400" i="2" s="1"/>
  <c r="H400" i="2"/>
  <c r="I408" i="2"/>
  <c r="L416" i="2"/>
  <c r="J420" i="2"/>
  <c r="I428" i="2"/>
  <c r="M432" i="2" a="1"/>
  <c r="M432" i="2" s="1"/>
  <c r="R432" i="2" s="1" a="1"/>
  <c r="R432" i="2" s="1"/>
  <c r="H432" i="2"/>
  <c r="K440" i="2"/>
  <c r="J448" i="2"/>
  <c r="K452" i="2"/>
  <c r="K460" i="2"/>
  <c r="L472" i="2"/>
  <c r="I484" i="2"/>
  <c r="I492" i="2"/>
  <c r="I504" i="2"/>
  <c r="J512" i="2"/>
  <c r="Z512" i="2" s="1" a="1"/>
  <c r="Z512" i="2" s="1"/>
  <c r="AA512" i="2" s="1"/>
  <c r="K516" i="2"/>
  <c r="K524" i="2"/>
  <c r="L536" i="2"/>
  <c r="L544" i="2"/>
  <c r="I548" i="2"/>
  <c r="J556" i="2"/>
  <c r="I568" i="2"/>
  <c r="K580" i="2"/>
  <c r="L588" i="2"/>
  <c r="M592" i="2" a="1"/>
  <c r="M592" i="2" s="1"/>
  <c r="R592" i="2" s="1" a="1"/>
  <c r="R592" i="2" s="1"/>
  <c r="H592" i="2"/>
  <c r="L600" i="2"/>
  <c r="L632" i="2"/>
  <c r="K636" i="2"/>
  <c r="K776" i="2"/>
  <c r="AC869" i="1"/>
  <c r="Y162" i="1" a="1"/>
  <c r="Y162" i="1" s="1"/>
  <c r="Z162" i="1" s="1"/>
  <c r="X162" i="1"/>
  <c r="AA162" i="1"/>
  <c r="AB162" i="1" s="1"/>
  <c r="W162" i="1"/>
  <c r="W434" i="1"/>
  <c r="X434" i="1"/>
  <c r="AA434" i="1"/>
  <c r="AB434" i="1" s="1"/>
  <c r="Y434" i="1" a="1"/>
  <c r="Y434" i="1" s="1"/>
  <c r="Z434" i="1" s="1"/>
  <c r="AA623" i="1"/>
  <c r="AB623" i="1" s="1"/>
  <c r="W623" i="1"/>
  <c r="X623" i="1"/>
  <c r="Y623" i="1" a="1"/>
  <c r="Y623" i="1" s="1"/>
  <c r="Z623" i="1" s="1"/>
  <c r="W119" i="1"/>
  <c r="Y119" i="1" a="1"/>
  <c r="Y119" i="1" s="1"/>
  <c r="Z119" i="1" s="1"/>
  <c r="AA119" i="1"/>
  <c r="AB119" i="1" s="1"/>
  <c r="X119" i="1"/>
  <c r="AA515" i="1"/>
  <c r="AB515" i="1" s="1"/>
  <c r="Y515" i="1" a="1"/>
  <c r="Y515" i="1" s="1"/>
  <c r="Z515" i="1" s="1"/>
  <c r="X515" i="1"/>
  <c r="W515" i="1"/>
  <c r="AA186" i="1"/>
  <c r="AB186" i="1" s="1"/>
  <c r="W186" i="1"/>
  <c r="AC186" i="1" s="1"/>
  <c r="X186" i="1"/>
  <c r="Y186" i="1" a="1"/>
  <c r="Y186" i="1" s="1"/>
  <c r="Z186" i="1" s="1"/>
  <c r="W624" i="1"/>
  <c r="X624" i="1"/>
  <c r="Y624" i="1" a="1"/>
  <c r="Y624" i="1" s="1"/>
  <c r="Z624" i="1" s="1"/>
  <c r="AA624" i="1"/>
  <c r="AB624" i="1" s="1"/>
  <c r="Y476" i="1" a="1"/>
  <c r="Y476" i="1" s="1"/>
  <c r="Z476" i="1" s="1"/>
  <c r="W476" i="1"/>
  <c r="X476" i="1"/>
  <c r="AA476" i="1"/>
  <c r="AB476" i="1" s="1"/>
  <c r="AA974" i="1"/>
  <c r="AB974" i="1" s="1"/>
  <c r="X974" i="1"/>
  <c r="Y974" i="1" a="1"/>
  <c r="Y974" i="1" s="1"/>
  <c r="Z974" i="1" s="1"/>
  <c r="W974" i="1"/>
  <c r="W256" i="1"/>
  <c r="AA256" i="1"/>
  <c r="AB256" i="1" s="1"/>
  <c r="X256" i="1"/>
  <c r="Y256" i="1" a="1"/>
  <c r="Y256" i="1" s="1"/>
  <c r="Z256" i="1" s="1"/>
  <c r="X425" i="1"/>
  <c r="W425" i="1"/>
  <c r="AA425" i="1"/>
  <c r="AB425" i="1" s="1"/>
  <c r="Y425" i="1" a="1"/>
  <c r="Y425" i="1" s="1"/>
  <c r="Z425" i="1" s="1"/>
  <c r="X543" i="1"/>
  <c r="Y543" i="1" a="1"/>
  <c r="Y543" i="1" s="1"/>
  <c r="Z543" i="1" s="1"/>
  <c r="W543" i="1"/>
  <c r="AA543" i="1"/>
  <c r="AB543" i="1" s="1"/>
  <c r="AA115" i="1"/>
  <c r="AB115" i="1" s="1"/>
  <c r="W115" i="1"/>
  <c r="X115" i="1"/>
  <c r="Y115" i="1" a="1"/>
  <c r="Y115" i="1" s="1"/>
  <c r="Z115" i="1" s="1"/>
  <c r="AA419" i="1"/>
  <c r="AB419" i="1" s="1"/>
  <c r="Y419" i="1" a="1"/>
  <c r="Y419" i="1" s="1"/>
  <c r="Z419" i="1" s="1"/>
  <c r="W419" i="1"/>
  <c r="X419" i="1"/>
  <c r="AA262" i="1"/>
  <c r="AB262" i="1" s="1"/>
  <c r="X262" i="1"/>
  <c r="Y262" i="1" a="1"/>
  <c r="Y262" i="1" s="1"/>
  <c r="Z262" i="1" s="1"/>
  <c r="W262" i="1"/>
  <c r="W188" i="1"/>
  <c r="X188" i="1"/>
  <c r="AA188" i="1"/>
  <c r="AB188" i="1" s="1"/>
  <c r="Y188" i="1" a="1"/>
  <c r="Y188" i="1" s="1"/>
  <c r="Z188" i="1" s="1"/>
  <c r="X937" i="1"/>
  <c r="Y937" i="1" a="1"/>
  <c r="Y937" i="1" s="1"/>
  <c r="Z937" i="1" s="1"/>
  <c r="W937" i="1"/>
  <c r="AA937" i="1"/>
  <c r="AB937" i="1" s="1"/>
  <c r="W181" i="1"/>
  <c r="AA181" i="1"/>
  <c r="AB181" i="1" s="1"/>
  <c r="X181" i="1"/>
  <c r="Y181" i="1" a="1"/>
  <c r="Y181" i="1" s="1"/>
  <c r="Z181" i="1" s="1"/>
  <c r="W877" i="1"/>
  <c r="AA877" i="1"/>
  <c r="AB877" i="1" s="1"/>
  <c r="Y877" i="1" a="1"/>
  <c r="Y877" i="1" s="1"/>
  <c r="Z877" i="1" s="1"/>
  <c r="X877" i="1"/>
  <c r="Y248" i="1" a="1"/>
  <c r="Y248" i="1" s="1"/>
  <c r="Z248" i="1" s="1"/>
  <c r="AA248" i="1"/>
  <c r="AB248" i="1" s="1"/>
  <c r="X248" i="1"/>
  <c r="W248" i="1"/>
  <c r="X946" i="1"/>
  <c r="Y946" i="1" a="1"/>
  <c r="Y946" i="1" s="1"/>
  <c r="Z946" i="1" s="1"/>
  <c r="W946" i="1"/>
  <c r="AA946" i="1"/>
  <c r="AB946" i="1" s="1"/>
  <c r="W389" i="1"/>
  <c r="X389" i="1"/>
  <c r="Y389" i="1" a="1"/>
  <c r="Y389" i="1" s="1"/>
  <c r="Z389" i="1" s="1"/>
  <c r="AA389" i="1"/>
  <c r="AB389" i="1" s="1"/>
  <c r="W741" i="1"/>
  <c r="AA741" i="1"/>
  <c r="AB741" i="1" s="1"/>
  <c r="X741" i="1"/>
  <c r="Y741" i="1" a="1"/>
  <c r="Y741" i="1" s="1"/>
  <c r="Z741" i="1" s="1"/>
  <c r="W14" i="1"/>
  <c r="AA14" i="1"/>
  <c r="AB14" i="1" s="1"/>
  <c r="Y14" i="1" a="1"/>
  <c r="Y14" i="1" s="1"/>
  <c r="Z14" i="1" s="1"/>
  <c r="X14" i="1"/>
  <c r="X350" i="1"/>
  <c r="Y350" i="1" a="1"/>
  <c r="Y350" i="1" s="1"/>
  <c r="Z350" i="1" s="1"/>
  <c r="AA350" i="1"/>
  <c r="AB350" i="1" s="1"/>
  <c r="W350" i="1"/>
  <c r="W726" i="1"/>
  <c r="AA726" i="1"/>
  <c r="AB726" i="1" s="1"/>
  <c r="X726" i="1"/>
  <c r="Y726" i="1" a="1"/>
  <c r="Y726" i="1" s="1"/>
  <c r="Z726" i="1" s="1"/>
  <c r="X650" i="1"/>
  <c r="Y650" i="1" a="1"/>
  <c r="Y650" i="1" s="1"/>
  <c r="Z650" i="1" s="1"/>
  <c r="AA650" i="1"/>
  <c r="AB650" i="1" s="1"/>
  <c r="W650" i="1"/>
  <c r="W354" i="1"/>
  <c r="X354" i="1"/>
  <c r="Y354" i="1" a="1"/>
  <c r="Y354" i="1" s="1"/>
  <c r="Z354" i="1" s="1"/>
  <c r="AA354" i="1"/>
  <c r="AB354" i="1" s="1"/>
  <c r="AE869" i="1"/>
  <c r="AA40" i="1"/>
  <c r="AB40" i="1" s="1"/>
  <c r="W40" i="1"/>
  <c r="X40" i="1"/>
  <c r="Y40" i="1" a="1"/>
  <c r="Y40" i="1" s="1"/>
  <c r="Z40" i="1" s="1"/>
  <c r="Y792" i="1" a="1"/>
  <c r="Y792" i="1" s="1"/>
  <c r="Z792" i="1" s="1"/>
  <c r="AA792" i="1"/>
  <c r="AB792" i="1" s="1"/>
  <c r="X792" i="1"/>
  <c r="W792" i="1"/>
  <c r="W121" i="1"/>
  <c r="X121" i="1"/>
  <c r="Y121" i="1" a="1"/>
  <c r="Y121" i="1" s="1"/>
  <c r="Z121" i="1" s="1"/>
  <c r="AA121" i="1"/>
  <c r="AB121" i="1" s="1"/>
  <c r="W201" i="1"/>
  <c r="AC201" i="1" s="1"/>
  <c r="AE201" i="1" s="1"/>
  <c r="X201" i="1"/>
  <c r="Y201" i="1" a="1"/>
  <c r="Y201" i="1" s="1"/>
  <c r="Z201" i="1" s="1"/>
  <c r="AA201" i="1"/>
  <c r="AB201" i="1" s="1"/>
  <c r="X297" i="1"/>
  <c r="Y297" i="1" a="1"/>
  <c r="Y297" i="1" s="1"/>
  <c r="Z297" i="1" s="1"/>
  <c r="AA297" i="1"/>
  <c r="AB297" i="1" s="1"/>
  <c r="W297" i="1"/>
  <c r="AC297" i="1" s="1"/>
  <c r="AE297" i="1" s="1"/>
  <c r="W369" i="1"/>
  <c r="X369" i="1"/>
  <c r="Y369" i="1" a="1"/>
  <c r="Y369" i="1" s="1"/>
  <c r="Z369" i="1" s="1"/>
  <c r="AA369" i="1"/>
  <c r="AB369" i="1" s="1"/>
  <c r="AA417" i="1"/>
  <c r="AB417" i="1" s="1"/>
  <c r="X417" i="1"/>
  <c r="Y417" i="1" a="1"/>
  <c r="Y417" i="1" s="1"/>
  <c r="Z417" i="1" s="1"/>
  <c r="W417" i="1"/>
  <c r="X465" i="1"/>
  <c r="W465" i="1"/>
  <c r="Y465" i="1" a="1"/>
  <c r="Y465" i="1" s="1"/>
  <c r="Z465" i="1" s="1"/>
  <c r="AA465" i="1"/>
  <c r="AB465" i="1" s="1"/>
  <c r="W513" i="1"/>
  <c r="AA513" i="1"/>
  <c r="AB513" i="1" s="1"/>
  <c r="Y513" i="1" a="1"/>
  <c r="Y513" i="1" s="1"/>
  <c r="Z513" i="1" s="1"/>
  <c r="X513" i="1"/>
  <c r="Y582" i="1" a="1"/>
  <c r="Y582" i="1" s="1"/>
  <c r="Z582" i="1" s="1"/>
  <c r="W582" i="1"/>
  <c r="X582" i="1"/>
  <c r="AA582" i="1"/>
  <c r="AB582" i="1" s="1"/>
  <c r="AA55" i="1"/>
  <c r="AB55" i="1" s="1"/>
  <c r="X55" i="1"/>
  <c r="Y55" i="1" a="1"/>
  <c r="Y55" i="1" s="1"/>
  <c r="Z55" i="1" s="1"/>
  <c r="W55" i="1"/>
  <c r="AC55" i="1" s="1"/>
  <c r="AE55" i="1" s="1"/>
  <c r="X359" i="1"/>
  <c r="W359" i="1"/>
  <c r="AA359" i="1"/>
  <c r="AB359" i="1" s="1"/>
  <c r="Y359" i="1" a="1"/>
  <c r="Y359" i="1" s="1"/>
  <c r="Z359" i="1" s="1"/>
  <c r="Y311" i="1" a="1"/>
  <c r="Y311" i="1" s="1"/>
  <c r="Z311" i="1" s="1"/>
  <c r="W311" i="1"/>
  <c r="X311" i="1"/>
  <c r="AA311" i="1"/>
  <c r="AB311" i="1" s="1"/>
  <c r="W856" i="1"/>
  <c r="AC856" i="1" s="1"/>
  <c r="AE856" i="1" s="1"/>
  <c r="X856" i="1"/>
  <c r="Y856" i="1" a="1"/>
  <c r="Y856" i="1" s="1"/>
  <c r="Z856" i="1" s="1"/>
  <c r="AA856" i="1"/>
  <c r="AB856" i="1" s="1"/>
  <c r="W541" i="1"/>
  <c r="X541" i="1"/>
  <c r="Y541" i="1" a="1"/>
  <c r="Y541" i="1" s="1"/>
  <c r="Z541" i="1" s="1"/>
  <c r="AA541" i="1"/>
  <c r="AB541" i="1" s="1"/>
  <c r="X900" i="1"/>
  <c r="Y900" i="1" a="1"/>
  <c r="Y900" i="1" s="1"/>
  <c r="Z900" i="1" s="1"/>
  <c r="AA900" i="1"/>
  <c r="AB900" i="1" s="1"/>
  <c r="W900" i="1"/>
  <c r="W35" i="1"/>
  <c r="X35" i="1"/>
  <c r="Y35" i="1" a="1"/>
  <c r="Y35" i="1" s="1"/>
  <c r="Z35" i="1" s="1"/>
  <c r="AA35" i="1"/>
  <c r="AB35" i="1" s="1"/>
  <c r="W67" i="1"/>
  <c r="X67" i="1"/>
  <c r="Y67" i="1" a="1"/>
  <c r="Y67" i="1" s="1"/>
  <c r="Z67" i="1" s="1"/>
  <c r="AA67" i="1"/>
  <c r="AB67" i="1" s="1"/>
  <c r="X99" i="1"/>
  <c r="Y99" i="1" a="1"/>
  <c r="Y99" i="1" s="1"/>
  <c r="Z99" i="1" s="1"/>
  <c r="AA99" i="1"/>
  <c r="AB99" i="1" s="1"/>
  <c r="W99" i="1"/>
  <c r="X163" i="1"/>
  <c r="Y163" i="1" a="1"/>
  <c r="Y163" i="1" s="1"/>
  <c r="Z163" i="1" s="1"/>
  <c r="AA163" i="1"/>
  <c r="AB163" i="1" s="1"/>
  <c r="W163" i="1"/>
  <c r="AA235" i="1"/>
  <c r="AB235" i="1" s="1"/>
  <c r="W235" i="1"/>
  <c r="X235" i="1"/>
  <c r="Y235" i="1" a="1"/>
  <c r="Y235" i="1" s="1"/>
  <c r="Z235" i="1" s="1"/>
  <c r="AA283" i="1"/>
  <c r="AB283" i="1" s="1"/>
  <c r="W283" i="1"/>
  <c r="X283" i="1"/>
  <c r="Y283" i="1" a="1"/>
  <c r="Y283" i="1" s="1"/>
  <c r="Z283" i="1" s="1"/>
  <c r="X339" i="1"/>
  <c r="Y339" i="1" a="1"/>
  <c r="Y339" i="1" s="1"/>
  <c r="Z339" i="1" s="1"/>
  <c r="AA339" i="1"/>
  <c r="AB339" i="1" s="1"/>
  <c r="W339" i="1"/>
  <c r="AA371" i="1"/>
  <c r="AB371" i="1" s="1"/>
  <c r="W371" i="1"/>
  <c r="X371" i="1"/>
  <c r="Y371" i="1" a="1"/>
  <c r="Y371" i="1" s="1"/>
  <c r="Z371" i="1" s="1"/>
  <c r="AA411" i="1"/>
  <c r="AB411" i="1" s="1"/>
  <c r="W411" i="1"/>
  <c r="X411" i="1"/>
  <c r="Y411" i="1" a="1"/>
  <c r="Y411" i="1" s="1"/>
  <c r="Z411" i="1" s="1"/>
  <c r="AA443" i="1"/>
  <c r="AB443" i="1" s="1"/>
  <c r="W443" i="1"/>
  <c r="X443" i="1"/>
  <c r="Y443" i="1" a="1"/>
  <c r="Y443" i="1" s="1"/>
  <c r="Z443" i="1" s="1"/>
  <c r="Y491" i="1" a="1"/>
  <c r="Y491" i="1" s="1"/>
  <c r="Z491" i="1" s="1"/>
  <c r="X491" i="1"/>
  <c r="W491" i="1"/>
  <c r="AA491" i="1"/>
  <c r="AB491" i="1" s="1"/>
  <c r="X603" i="1"/>
  <c r="Y603" i="1" a="1"/>
  <c r="Y603" i="1" s="1"/>
  <c r="Z603" i="1" s="1"/>
  <c r="AA603" i="1"/>
  <c r="AB603" i="1" s="1"/>
  <c r="W603" i="1"/>
  <c r="AA182" i="1"/>
  <c r="AB182" i="1" s="1"/>
  <c r="X182" i="1"/>
  <c r="Y182" i="1" a="1"/>
  <c r="Y182" i="1" s="1"/>
  <c r="Z182" i="1" s="1"/>
  <c r="W182" i="1"/>
  <c r="AC182" i="1" s="1"/>
  <c r="AE182" i="1" s="1"/>
  <c r="Y902" i="1" a="1"/>
  <c r="Y902" i="1" s="1"/>
  <c r="Z902" i="1" s="1"/>
  <c r="W902" i="1"/>
  <c r="AA902" i="1"/>
  <c r="AB902" i="1" s="1"/>
  <c r="X902" i="1"/>
  <c r="Y279" i="1" a="1"/>
  <c r="Y279" i="1" s="1"/>
  <c r="Z279" i="1" s="1"/>
  <c r="AA279" i="1"/>
  <c r="AB279" i="1" s="1"/>
  <c r="X279" i="1"/>
  <c r="W279" i="1"/>
  <c r="AA617" i="1"/>
  <c r="AB617" i="1" s="1"/>
  <c r="W617" i="1"/>
  <c r="X617" i="1"/>
  <c r="Y617" i="1" a="1"/>
  <c r="Y617" i="1" s="1"/>
  <c r="Z617" i="1" s="1"/>
  <c r="W20" i="1"/>
  <c r="X20" i="1"/>
  <c r="Y20" i="1" a="1"/>
  <c r="Y20" i="1" s="1"/>
  <c r="Z20" i="1" s="1"/>
  <c r="AA20" i="1"/>
  <c r="AB20" i="1" s="1"/>
  <c r="AA52" i="1"/>
  <c r="AB52" i="1" s="1"/>
  <c r="Y52" i="1" a="1"/>
  <c r="Y52" i="1" s="1"/>
  <c r="Z52" i="1" s="1"/>
  <c r="W52" i="1"/>
  <c r="X52" i="1"/>
  <c r="W92" i="1"/>
  <c r="X92" i="1"/>
  <c r="Y92" i="1" a="1"/>
  <c r="Y92" i="1" s="1"/>
  <c r="Z92" i="1" s="1"/>
  <c r="AA92" i="1"/>
  <c r="AB92" i="1" s="1"/>
  <c r="Y172" i="1" a="1"/>
  <c r="Y172" i="1" s="1"/>
  <c r="Z172" i="1" s="1"/>
  <c r="AA172" i="1"/>
  <c r="AB172" i="1" s="1"/>
  <c r="X172" i="1"/>
  <c r="W172" i="1"/>
  <c r="W236" i="1"/>
  <c r="X236" i="1"/>
  <c r="Y236" i="1" a="1"/>
  <c r="Y236" i="1" s="1"/>
  <c r="Z236" i="1" s="1"/>
  <c r="AA236" i="1"/>
  <c r="AB236" i="1" s="1"/>
  <c r="AA300" i="1"/>
  <c r="AB300" i="1" s="1"/>
  <c r="W300" i="1"/>
  <c r="X300" i="1"/>
  <c r="Y300" i="1" a="1"/>
  <c r="Y300" i="1" s="1"/>
  <c r="Z300" i="1" s="1"/>
  <c r="W372" i="1"/>
  <c r="AA372" i="1"/>
  <c r="AB372" i="1" s="1"/>
  <c r="Y372" i="1" a="1"/>
  <c r="Y372" i="1" s="1"/>
  <c r="Z372" i="1" s="1"/>
  <c r="X372" i="1"/>
  <c r="W596" i="1"/>
  <c r="X596" i="1"/>
  <c r="Y596" i="1" a="1"/>
  <c r="Y596" i="1" s="1"/>
  <c r="Z596" i="1" s="1"/>
  <c r="AA596" i="1"/>
  <c r="AB596" i="1" s="1"/>
  <c r="W981" i="1"/>
  <c r="X981" i="1"/>
  <c r="AA981" i="1"/>
  <c r="AB981" i="1" s="1"/>
  <c r="Y981" i="1" a="1"/>
  <c r="Y981" i="1" s="1"/>
  <c r="Z981" i="1" s="1"/>
  <c r="W692" i="1"/>
  <c r="X692" i="1"/>
  <c r="Y692" i="1" a="1"/>
  <c r="Y692" i="1" s="1"/>
  <c r="Z692" i="1" s="1"/>
  <c r="AA692" i="1"/>
  <c r="AB692" i="1" s="1"/>
  <c r="W270" i="1"/>
  <c r="X270" i="1"/>
  <c r="Y270" i="1" a="1"/>
  <c r="Y270" i="1" s="1"/>
  <c r="Z270" i="1" s="1"/>
  <c r="AA270" i="1"/>
  <c r="AB270" i="1" s="1"/>
  <c r="AA947" i="1"/>
  <c r="AB947" i="1" s="1"/>
  <c r="Y947" i="1" a="1"/>
  <c r="Y947" i="1" s="1"/>
  <c r="Z947" i="1" s="1"/>
  <c r="X947" i="1"/>
  <c r="W947" i="1"/>
  <c r="AA335" i="1"/>
  <c r="AB335" i="1" s="1"/>
  <c r="W335" i="1"/>
  <c r="X335" i="1"/>
  <c r="Y335" i="1" a="1"/>
  <c r="Y335" i="1" s="1"/>
  <c r="Z335" i="1" s="1"/>
  <c r="X498" i="1"/>
  <c r="Y498" i="1" a="1"/>
  <c r="Y498" i="1" s="1"/>
  <c r="Z498" i="1" s="1"/>
  <c r="AA498" i="1"/>
  <c r="AB498" i="1" s="1"/>
  <c r="W498" i="1"/>
  <c r="X865" i="1"/>
  <c r="W865" i="1"/>
  <c r="Y865" i="1" a="1"/>
  <c r="Y865" i="1" s="1"/>
  <c r="Z865" i="1" s="1"/>
  <c r="AA865" i="1"/>
  <c r="AB865" i="1" s="1"/>
  <c r="X149" i="1"/>
  <c r="Y149" i="1" a="1"/>
  <c r="Y149" i="1" s="1"/>
  <c r="Z149" i="1" s="1"/>
  <c r="AA149" i="1"/>
  <c r="AB149" i="1" s="1"/>
  <c r="W149" i="1"/>
  <c r="X229" i="1"/>
  <c r="W229" i="1"/>
  <c r="Y229" i="1" a="1"/>
  <c r="Y229" i="1" s="1"/>
  <c r="Z229" i="1" s="1"/>
  <c r="AA229" i="1"/>
  <c r="AB229" i="1" s="1"/>
  <c r="X309" i="1"/>
  <c r="W309" i="1"/>
  <c r="Y309" i="1" a="1"/>
  <c r="Y309" i="1" s="1"/>
  <c r="Z309" i="1" s="1"/>
  <c r="AA309" i="1"/>
  <c r="AB309" i="1" s="1"/>
  <c r="W461" i="1"/>
  <c r="X461" i="1"/>
  <c r="Y461" i="1" a="1"/>
  <c r="Y461" i="1" s="1"/>
  <c r="Z461" i="1" s="1"/>
  <c r="AA461" i="1"/>
  <c r="AB461" i="1" s="1"/>
  <c r="X637" i="1"/>
  <c r="W637" i="1"/>
  <c r="Y637" i="1" a="1"/>
  <c r="Y637" i="1" s="1"/>
  <c r="Z637" i="1" s="1"/>
  <c r="AA637" i="1"/>
  <c r="AB637" i="1" s="1"/>
  <c r="W845" i="1"/>
  <c r="X845" i="1"/>
  <c r="Y845" i="1" a="1"/>
  <c r="Y845" i="1" s="1"/>
  <c r="Z845" i="1" s="1"/>
  <c r="AA845" i="1"/>
  <c r="AB845" i="1" s="1"/>
  <c r="AA901" i="1"/>
  <c r="AB901" i="1" s="1"/>
  <c r="Y901" i="1" a="1"/>
  <c r="Y901" i="1" s="1"/>
  <c r="Z901" i="1" s="1"/>
  <c r="X901" i="1"/>
  <c r="W901" i="1"/>
  <c r="AA949" i="1"/>
  <c r="AB949" i="1" s="1"/>
  <c r="W949" i="1"/>
  <c r="X949" i="1"/>
  <c r="Y949" i="1" a="1"/>
  <c r="Y949" i="1" s="1"/>
  <c r="Z949" i="1" s="1"/>
  <c r="AA517" i="1"/>
  <c r="AB517" i="1" s="1"/>
  <c r="Y517" i="1" a="1"/>
  <c r="Y517" i="1" s="1"/>
  <c r="Z517" i="1" s="1"/>
  <c r="W517" i="1"/>
  <c r="X517" i="1"/>
  <c r="Y676" i="1" a="1"/>
  <c r="Y676" i="1" s="1"/>
  <c r="Z676" i="1" s="1"/>
  <c r="AA676" i="1"/>
  <c r="AB676" i="1" s="1"/>
  <c r="X676" i="1"/>
  <c r="W676" i="1"/>
  <c r="AA758" i="1"/>
  <c r="AB758" i="1" s="1"/>
  <c r="Y758" i="1" a="1"/>
  <c r="Y758" i="1" s="1"/>
  <c r="Z758" i="1" s="1"/>
  <c r="W758" i="1"/>
  <c r="X758" i="1"/>
  <c r="X13" i="1"/>
  <c r="Y13" i="1" a="1"/>
  <c r="Y13" i="1" s="1"/>
  <c r="Z13" i="1" s="1"/>
  <c r="AA13" i="1"/>
  <c r="AB13" i="1" s="1"/>
  <c r="W13" i="1"/>
  <c r="W597" i="1"/>
  <c r="X597" i="1"/>
  <c r="Y597" i="1" a="1"/>
  <c r="Y597" i="1" s="1"/>
  <c r="Z597" i="1" s="1"/>
  <c r="AA597" i="1"/>
  <c r="AB597" i="1" s="1"/>
  <c r="W992" i="1"/>
  <c r="X992" i="1"/>
  <c r="Y992" i="1" a="1"/>
  <c r="Y992" i="1" s="1"/>
  <c r="Z992" i="1" s="1"/>
  <c r="AA992" i="1"/>
  <c r="AB992" i="1" s="1"/>
  <c r="W456" i="1"/>
  <c r="X456" i="1"/>
  <c r="AA456" i="1"/>
  <c r="AB456" i="1" s="1"/>
  <c r="Y456" i="1" a="1"/>
  <c r="Y456" i="1" s="1"/>
  <c r="Z456" i="1" s="1"/>
  <c r="AA993" i="1"/>
  <c r="AB993" i="1" s="1"/>
  <c r="W993" i="1"/>
  <c r="X993" i="1"/>
  <c r="Y993" i="1" a="1"/>
  <c r="Y993" i="1" s="1"/>
  <c r="Z993" i="1" s="1"/>
  <c r="X348" i="1"/>
  <c r="Y348" i="1" a="1"/>
  <c r="Y348" i="1" s="1"/>
  <c r="Z348" i="1" s="1"/>
  <c r="AA348" i="1"/>
  <c r="AB348" i="1" s="1"/>
  <c r="W348" i="1"/>
  <c r="Y771" i="1" a="1"/>
  <c r="Y771" i="1" s="1"/>
  <c r="Z771" i="1" s="1"/>
  <c r="X771" i="1"/>
  <c r="W771" i="1"/>
  <c r="AA771" i="1"/>
  <c r="AB771" i="1" s="1"/>
  <c r="X112" i="1"/>
  <c r="W112" i="1"/>
  <c r="Y112" i="1" a="1"/>
  <c r="Y112" i="1" s="1"/>
  <c r="Z112" i="1" s="1"/>
  <c r="AA112" i="1"/>
  <c r="AB112" i="1" s="1"/>
  <c r="W168" i="1"/>
  <c r="X168" i="1"/>
  <c r="AA168" i="1"/>
  <c r="AB168" i="1" s="1"/>
  <c r="Y168" i="1" a="1"/>
  <c r="Y168" i="1" s="1"/>
  <c r="Z168" i="1" s="1"/>
  <c r="AA216" i="1"/>
  <c r="AB216" i="1" s="1"/>
  <c r="Y216" i="1" a="1"/>
  <c r="Y216" i="1" s="1"/>
  <c r="Z216" i="1" s="1"/>
  <c r="W216" i="1"/>
  <c r="X216" i="1"/>
  <c r="Y304" i="1" a="1"/>
  <c r="Y304" i="1" s="1"/>
  <c r="Z304" i="1" s="1"/>
  <c r="X304" i="1"/>
  <c r="AA304" i="1"/>
  <c r="AB304" i="1" s="1"/>
  <c r="W304" i="1"/>
  <c r="AA408" i="1"/>
  <c r="AB408" i="1" s="1"/>
  <c r="W408" i="1"/>
  <c r="X408" i="1"/>
  <c r="Y408" i="1" a="1"/>
  <c r="Y408" i="1" s="1"/>
  <c r="Z408" i="1" s="1"/>
  <c r="W536" i="1"/>
  <c r="Y536" i="1" a="1"/>
  <c r="Y536" i="1" s="1"/>
  <c r="Z536" i="1" s="1"/>
  <c r="AA536" i="1"/>
  <c r="AB536" i="1" s="1"/>
  <c r="X536" i="1"/>
  <c r="W505" i="1"/>
  <c r="AC505" i="1" s="1"/>
  <c r="AE505" i="1" s="1"/>
  <c r="Y505" i="1" a="1"/>
  <c r="Y505" i="1" s="1"/>
  <c r="Z505" i="1" s="1"/>
  <c r="X505" i="1"/>
  <c r="AA505" i="1"/>
  <c r="AB505" i="1" s="1"/>
  <c r="X818" i="1"/>
  <c r="W818" i="1"/>
  <c r="Y818" i="1" a="1"/>
  <c r="Y818" i="1" s="1"/>
  <c r="Z818" i="1" s="1"/>
  <c r="AA818" i="1"/>
  <c r="AB818" i="1" s="1"/>
  <c r="AA754" i="1"/>
  <c r="AB754" i="1" s="1"/>
  <c r="Y754" i="1" a="1"/>
  <c r="Y754" i="1" s="1"/>
  <c r="Z754" i="1" s="1"/>
  <c r="W754" i="1"/>
  <c r="X754" i="1"/>
  <c r="AA21" i="1"/>
  <c r="AB21" i="1" s="1"/>
  <c r="Y21" i="1" a="1"/>
  <c r="Y21" i="1" s="1"/>
  <c r="Z21" i="1" s="1"/>
  <c r="W21" i="1"/>
  <c r="X21" i="1"/>
  <c r="W61" i="1"/>
  <c r="AC61" i="1" s="1"/>
  <c r="AE61" i="1" s="1"/>
  <c r="X61" i="1"/>
  <c r="Y61" i="1" a="1"/>
  <c r="Y61" i="1" s="1"/>
  <c r="Z61" i="1" s="1"/>
  <c r="AA61" i="1"/>
  <c r="AB61" i="1" s="1"/>
  <c r="X117" i="1"/>
  <c r="W117" i="1"/>
  <c r="Y117" i="1" a="1"/>
  <c r="Y117" i="1" s="1"/>
  <c r="Z117" i="1" s="1"/>
  <c r="AA117" i="1"/>
  <c r="AB117" i="1" s="1"/>
  <c r="X197" i="1"/>
  <c r="AA197" i="1"/>
  <c r="AB197" i="1" s="1"/>
  <c r="W197" i="1"/>
  <c r="Y197" i="1" a="1"/>
  <c r="Y197" i="1" s="1"/>
  <c r="Z197" i="1" s="1"/>
  <c r="AA261" i="1"/>
  <c r="AB261" i="1" s="1"/>
  <c r="X261" i="1"/>
  <c r="Y261" i="1" a="1"/>
  <c r="Y261" i="1" s="1"/>
  <c r="Z261" i="1" s="1"/>
  <c r="W261" i="1"/>
  <c r="W357" i="1"/>
  <c r="Y357" i="1" a="1"/>
  <c r="Y357" i="1" s="1"/>
  <c r="Z357" i="1" s="1"/>
  <c r="AA357" i="1"/>
  <c r="AB357" i="1" s="1"/>
  <c r="X357" i="1"/>
  <c r="AA421" i="1"/>
  <c r="AB421" i="1" s="1"/>
  <c r="W421" i="1"/>
  <c r="X421" i="1"/>
  <c r="Y421" i="1" a="1"/>
  <c r="Y421" i="1" s="1"/>
  <c r="Z421" i="1" s="1"/>
  <c r="AA477" i="1"/>
  <c r="AB477" i="1" s="1"/>
  <c r="W477" i="1"/>
  <c r="X477" i="1"/>
  <c r="Y477" i="1" a="1"/>
  <c r="Y477" i="1" s="1"/>
  <c r="Z477" i="1" s="1"/>
  <c r="AA509" i="1"/>
  <c r="AB509" i="1" s="1"/>
  <c r="Y509" i="1" a="1"/>
  <c r="Y509" i="1" s="1"/>
  <c r="Z509" i="1" s="1"/>
  <c r="W509" i="1"/>
  <c r="X509" i="1"/>
  <c r="AA573" i="1"/>
  <c r="AB573" i="1" s="1"/>
  <c r="W573" i="1"/>
  <c r="X573" i="1"/>
  <c r="Y573" i="1" a="1"/>
  <c r="Y573" i="1" s="1"/>
  <c r="Z573" i="1" s="1"/>
  <c r="AA653" i="1"/>
  <c r="AB653" i="1" s="1"/>
  <c r="Y653" i="1" a="1"/>
  <c r="Y653" i="1" s="1"/>
  <c r="Z653" i="1" s="1"/>
  <c r="W653" i="1"/>
  <c r="X653" i="1"/>
  <c r="AA733" i="1"/>
  <c r="AB733" i="1" s="1"/>
  <c r="Y733" i="1" a="1"/>
  <c r="Y733" i="1" s="1"/>
  <c r="Z733" i="1" s="1"/>
  <c r="X733" i="1"/>
  <c r="W733" i="1"/>
  <c r="AA765" i="1"/>
  <c r="AB765" i="1" s="1"/>
  <c r="Y765" i="1" a="1"/>
  <c r="Y765" i="1" s="1"/>
  <c r="Z765" i="1" s="1"/>
  <c r="W765" i="1"/>
  <c r="X765" i="1"/>
  <c r="W797" i="1"/>
  <c r="X797" i="1"/>
  <c r="Y797" i="1" a="1"/>
  <c r="Y797" i="1" s="1"/>
  <c r="Z797" i="1" s="1"/>
  <c r="AA797" i="1"/>
  <c r="AB797" i="1" s="1"/>
  <c r="W750" i="1"/>
  <c r="Y750" i="1" a="1"/>
  <c r="Y750" i="1" s="1"/>
  <c r="Z750" i="1" s="1"/>
  <c r="AA750" i="1"/>
  <c r="AB750" i="1" s="1"/>
  <c r="X750" i="1"/>
  <c r="W830" i="1"/>
  <c r="X830" i="1"/>
  <c r="Y830" i="1" a="1"/>
  <c r="Y830" i="1" s="1"/>
  <c r="Z830" i="1" s="1"/>
  <c r="AA830" i="1"/>
  <c r="AB830" i="1" s="1"/>
  <c r="X719" i="1"/>
  <c r="Y719" i="1" a="1"/>
  <c r="Y719" i="1" s="1"/>
  <c r="Z719" i="1" s="1"/>
  <c r="W719" i="1"/>
  <c r="AA719" i="1"/>
  <c r="AB719" i="1" s="1"/>
  <c r="X903" i="1"/>
  <c r="Y903" i="1" a="1"/>
  <c r="Y903" i="1" s="1"/>
  <c r="Z903" i="1" s="1"/>
  <c r="W903" i="1"/>
  <c r="AA903" i="1"/>
  <c r="AB903" i="1" s="1"/>
  <c r="AA740" i="1"/>
  <c r="AB740" i="1" s="1"/>
  <c r="Y740" i="1" a="1"/>
  <c r="Y740" i="1" s="1"/>
  <c r="Z740" i="1" s="1"/>
  <c r="X740" i="1"/>
  <c r="W740" i="1"/>
  <c r="Y601" i="1" a="1"/>
  <c r="Y601" i="1" s="1"/>
  <c r="Z601" i="1" s="1"/>
  <c r="AA601" i="1"/>
  <c r="AB601" i="1" s="1"/>
  <c r="X601" i="1"/>
  <c r="W601" i="1"/>
  <c r="W46" i="1"/>
  <c r="X46" i="1"/>
  <c r="Y46" i="1" a="1"/>
  <c r="Y46" i="1" s="1"/>
  <c r="Z46" i="1" s="1"/>
  <c r="AA46" i="1"/>
  <c r="AB46" i="1" s="1"/>
  <c r="AA86" i="1"/>
  <c r="AB86" i="1" s="1"/>
  <c r="W86" i="1"/>
  <c r="X86" i="1"/>
  <c r="Y86" i="1" a="1"/>
  <c r="Y86" i="1" s="1"/>
  <c r="Z86" i="1" s="1"/>
  <c r="AA158" i="1"/>
  <c r="AB158" i="1" s="1"/>
  <c r="W158" i="1"/>
  <c r="X158" i="1"/>
  <c r="Y158" i="1" a="1"/>
  <c r="Y158" i="1" s="1"/>
  <c r="Z158" i="1" s="1"/>
  <c r="Y206" i="1" a="1"/>
  <c r="Y206" i="1" s="1"/>
  <c r="Z206" i="1" s="1"/>
  <c r="W206" i="1"/>
  <c r="AA206" i="1"/>
  <c r="AB206" i="1" s="1"/>
  <c r="X206" i="1"/>
  <c r="AA278" i="1"/>
  <c r="AB278" i="1" s="1"/>
  <c r="Y278" i="1" a="1"/>
  <c r="Y278" i="1" s="1"/>
  <c r="Z278" i="1" s="1"/>
  <c r="W278" i="1"/>
  <c r="X278" i="1"/>
  <c r="AA342" i="1"/>
  <c r="AB342" i="1" s="1"/>
  <c r="W342" i="1"/>
  <c r="X342" i="1"/>
  <c r="Y342" i="1" a="1"/>
  <c r="Y342" i="1" s="1"/>
  <c r="Z342" i="1" s="1"/>
  <c r="W382" i="1"/>
  <c r="X382" i="1"/>
  <c r="Y382" i="1" a="1"/>
  <c r="Y382" i="1" s="1"/>
  <c r="Z382" i="1" s="1"/>
  <c r="AA382" i="1"/>
  <c r="AB382" i="1" s="1"/>
  <c r="W430" i="1"/>
  <c r="AC430" i="1" s="1"/>
  <c r="AE430" i="1" s="1"/>
  <c r="X430" i="1"/>
  <c r="Y430" i="1" a="1"/>
  <c r="Y430" i="1" s="1"/>
  <c r="Z430" i="1" s="1"/>
  <c r="AA430" i="1"/>
  <c r="AB430" i="1" s="1"/>
  <c r="W462" i="1"/>
  <c r="X462" i="1"/>
  <c r="Y462" i="1" a="1"/>
  <c r="Y462" i="1" s="1"/>
  <c r="Z462" i="1" s="1"/>
  <c r="AA462" i="1"/>
  <c r="AB462" i="1" s="1"/>
  <c r="W502" i="1"/>
  <c r="AC502" i="1" s="1"/>
  <c r="AE502" i="1" s="1"/>
  <c r="X502" i="1"/>
  <c r="Y502" i="1" a="1"/>
  <c r="Y502" i="1" s="1"/>
  <c r="Z502" i="1" s="1"/>
  <c r="AA502" i="1"/>
  <c r="AB502" i="1" s="1"/>
  <c r="W614" i="1"/>
  <c r="X614" i="1"/>
  <c r="Y614" i="1" a="1"/>
  <c r="Y614" i="1" s="1"/>
  <c r="Z614" i="1" s="1"/>
  <c r="AA614" i="1"/>
  <c r="AB614" i="1" s="1"/>
  <c r="Y654" i="1" a="1"/>
  <c r="Y654" i="1" s="1"/>
  <c r="Z654" i="1" s="1"/>
  <c r="AA654" i="1"/>
  <c r="AB654" i="1" s="1"/>
  <c r="X654" i="1"/>
  <c r="W654" i="1"/>
  <c r="AA710" i="1"/>
  <c r="AB710" i="1" s="1"/>
  <c r="Y710" i="1" a="1"/>
  <c r="Y710" i="1" s="1"/>
  <c r="Z710" i="1" s="1"/>
  <c r="W710" i="1"/>
  <c r="X710" i="1"/>
  <c r="AA782" i="1"/>
  <c r="AB782" i="1" s="1"/>
  <c r="AC782" i="1" s="1"/>
  <c r="W782" i="1"/>
  <c r="X782" i="1"/>
  <c r="Y782" i="1" a="1"/>
  <c r="Y782" i="1" s="1"/>
  <c r="Z782" i="1" s="1"/>
  <c r="AA799" i="1"/>
  <c r="AB799" i="1" s="1"/>
  <c r="W799" i="1"/>
  <c r="X799" i="1"/>
  <c r="Y799" i="1" a="1"/>
  <c r="Y799" i="1" s="1"/>
  <c r="Z799" i="1" s="1"/>
  <c r="Y879" i="1" a="1"/>
  <c r="Y879" i="1" s="1"/>
  <c r="Z879" i="1" s="1"/>
  <c r="W879" i="1"/>
  <c r="X879" i="1"/>
  <c r="AA879" i="1"/>
  <c r="AB879" i="1" s="1"/>
  <c r="Y967" i="1" a="1"/>
  <c r="Y967" i="1" s="1"/>
  <c r="Z967" i="1" s="1"/>
  <c r="X967" i="1"/>
  <c r="W967" i="1"/>
  <c r="AA967" i="1"/>
  <c r="AB967" i="1" s="1"/>
  <c r="X796" i="1"/>
  <c r="W796" i="1"/>
  <c r="Y796" i="1" a="1"/>
  <c r="Y796" i="1" s="1"/>
  <c r="Z796" i="1" s="1"/>
  <c r="AA796" i="1"/>
  <c r="AB796" i="1" s="1"/>
  <c r="AA7" i="1"/>
  <c r="AB7" i="1" s="1"/>
  <c r="Y7" i="1" a="1"/>
  <c r="Y7" i="1" s="1"/>
  <c r="Z7" i="1" s="1"/>
  <c r="X7" i="1"/>
  <c r="W7" i="1"/>
  <c r="W47" i="1"/>
  <c r="AC47" i="1" s="1"/>
  <c r="AE47" i="1" s="1"/>
  <c r="X47" i="1"/>
  <c r="Y47" i="1" a="1"/>
  <c r="Y47" i="1" s="1"/>
  <c r="Z47" i="1" s="1"/>
  <c r="AA47" i="1"/>
  <c r="AB47" i="1" s="1"/>
  <c r="Y95" i="1" a="1"/>
  <c r="Y95" i="1" s="1"/>
  <c r="Z95" i="1" s="1"/>
  <c r="W95" i="1"/>
  <c r="X95" i="1"/>
  <c r="AA95" i="1"/>
  <c r="AB95" i="1" s="1"/>
  <c r="X199" i="1"/>
  <c r="AA199" i="1"/>
  <c r="AB199" i="1" s="1"/>
  <c r="Y199" i="1" a="1"/>
  <c r="Y199" i="1" s="1"/>
  <c r="Z199" i="1" s="1"/>
  <c r="W199" i="1"/>
  <c r="Y247" i="1" a="1"/>
  <c r="Y247" i="1" s="1"/>
  <c r="Z247" i="1" s="1"/>
  <c r="AA247" i="1"/>
  <c r="AB247" i="1" s="1"/>
  <c r="X247" i="1"/>
  <c r="W247" i="1"/>
  <c r="X327" i="1"/>
  <c r="W327" i="1"/>
  <c r="Y327" i="1" a="1"/>
  <c r="Y327" i="1" s="1"/>
  <c r="Z327" i="1" s="1"/>
  <c r="AA327" i="1"/>
  <c r="AB327" i="1" s="1"/>
  <c r="AA375" i="1"/>
  <c r="AB375" i="1" s="1"/>
  <c r="W375" i="1"/>
  <c r="X375" i="1"/>
  <c r="Y375" i="1" a="1"/>
  <c r="Y375" i="1" s="1"/>
  <c r="Z375" i="1" s="1"/>
  <c r="AA415" i="1"/>
  <c r="AB415" i="1" s="1"/>
  <c r="Y415" i="1" a="1"/>
  <c r="Y415" i="1" s="1"/>
  <c r="Z415" i="1" s="1"/>
  <c r="W415" i="1"/>
  <c r="X415" i="1"/>
  <c r="W455" i="1"/>
  <c r="X455" i="1"/>
  <c r="Y455" i="1" a="1"/>
  <c r="Y455" i="1" s="1"/>
  <c r="Z455" i="1" s="1"/>
  <c r="AA455" i="1"/>
  <c r="AB455" i="1" s="1"/>
  <c r="Y487" i="1" a="1"/>
  <c r="Y487" i="1" s="1"/>
  <c r="Z487" i="1" s="1"/>
  <c r="W487" i="1"/>
  <c r="X487" i="1"/>
  <c r="AA487" i="1"/>
  <c r="AB487" i="1" s="1"/>
  <c r="AA527" i="1"/>
  <c r="AB527" i="1" s="1"/>
  <c r="Y527" i="1" a="1"/>
  <c r="Y527" i="1" s="1"/>
  <c r="Z527" i="1" s="1"/>
  <c r="W527" i="1"/>
  <c r="X527" i="1"/>
  <c r="W607" i="1"/>
  <c r="X607" i="1"/>
  <c r="Y607" i="1" a="1"/>
  <c r="Y607" i="1" s="1"/>
  <c r="Z607" i="1" s="1"/>
  <c r="AA607" i="1"/>
  <c r="AB607" i="1" s="1"/>
  <c r="Y647" i="1" a="1"/>
  <c r="Y647" i="1" s="1"/>
  <c r="Z647" i="1" s="1"/>
  <c r="AA647" i="1"/>
  <c r="AB647" i="1" s="1"/>
  <c r="X647" i="1"/>
  <c r="W647" i="1"/>
  <c r="Y679" i="1" a="1"/>
  <c r="Y679" i="1" s="1"/>
  <c r="Z679" i="1" s="1"/>
  <c r="AA679" i="1"/>
  <c r="AB679" i="1" s="1"/>
  <c r="X679" i="1"/>
  <c r="W679" i="1"/>
  <c r="Y791" i="1" a="1"/>
  <c r="Y791" i="1" s="1"/>
  <c r="Z791" i="1" s="1"/>
  <c r="X791" i="1"/>
  <c r="W791" i="1"/>
  <c r="AA791" i="1"/>
  <c r="AB791" i="1" s="1"/>
  <c r="W628" i="1"/>
  <c r="X628" i="1"/>
  <c r="AA628" i="1"/>
  <c r="AB628" i="1" s="1"/>
  <c r="Y628" i="1" a="1"/>
  <c r="Y628" i="1" s="1"/>
  <c r="Z628" i="1" s="1"/>
  <c r="W972" i="1"/>
  <c r="X972" i="1"/>
  <c r="Y972" i="1" a="1"/>
  <c r="Y972" i="1" s="1"/>
  <c r="Z972" i="1" s="1"/>
  <c r="AA972" i="1"/>
  <c r="AB972" i="1" s="1"/>
  <c r="W24" i="1"/>
  <c r="X24" i="1"/>
  <c r="Y24" i="1" a="1"/>
  <c r="Y24" i="1" s="1"/>
  <c r="Z24" i="1" s="1"/>
  <c r="AA24" i="1"/>
  <c r="AB24" i="1" s="1"/>
  <c r="W136" i="1"/>
  <c r="X136" i="1"/>
  <c r="Y136" i="1" a="1"/>
  <c r="Y136" i="1" s="1"/>
  <c r="Z136" i="1" s="1"/>
  <c r="AA136" i="1"/>
  <c r="AB136" i="1" s="1"/>
  <c r="AA232" i="1"/>
  <c r="AB232" i="1" s="1"/>
  <c r="X232" i="1"/>
  <c r="Y232" i="1" a="1"/>
  <c r="Y232" i="1" s="1"/>
  <c r="Z232" i="1" s="1"/>
  <c r="W232" i="1"/>
  <c r="W280" i="1"/>
  <c r="AA280" i="1"/>
  <c r="AB280" i="1" s="1"/>
  <c r="X280" i="1"/>
  <c r="Y280" i="1" a="1"/>
  <c r="Y280" i="1" s="1"/>
  <c r="Z280" i="1" s="1"/>
  <c r="W352" i="1"/>
  <c r="AC352" i="1" s="1"/>
  <c r="AA352" i="1"/>
  <c r="AB352" i="1" s="1"/>
  <c r="Y352" i="1" a="1"/>
  <c r="Y352" i="1" s="1"/>
  <c r="Z352" i="1" s="1"/>
  <c r="X352" i="1"/>
  <c r="W392" i="1"/>
  <c r="X392" i="1"/>
  <c r="Y392" i="1" a="1"/>
  <c r="Y392" i="1" s="1"/>
  <c r="Z392" i="1" s="1"/>
  <c r="AA392" i="1"/>
  <c r="AB392" i="1" s="1"/>
  <c r="Y440" i="1" a="1"/>
  <c r="Y440" i="1" s="1"/>
  <c r="Z440" i="1" s="1"/>
  <c r="AC440" i="1" s="1"/>
  <c r="W440" i="1"/>
  <c r="X440" i="1"/>
  <c r="AA440" i="1"/>
  <c r="AB440" i="1" s="1"/>
  <c r="Y496" i="1" a="1"/>
  <c r="Y496" i="1" s="1"/>
  <c r="Z496" i="1" s="1"/>
  <c r="AA496" i="1"/>
  <c r="AB496" i="1" s="1"/>
  <c r="X496" i="1"/>
  <c r="W496" i="1"/>
  <c r="X560" i="1"/>
  <c r="Y560" i="1" a="1"/>
  <c r="Y560" i="1" s="1"/>
  <c r="Z560" i="1" s="1"/>
  <c r="W560" i="1"/>
  <c r="AA560" i="1"/>
  <c r="AB560" i="1" s="1"/>
  <c r="AA648" i="1"/>
  <c r="AB648" i="1" s="1"/>
  <c r="W648" i="1"/>
  <c r="X648" i="1"/>
  <c r="Y648" i="1" a="1"/>
  <c r="Y648" i="1" s="1"/>
  <c r="Z648" i="1" s="1"/>
  <c r="AA688" i="1"/>
  <c r="AB688" i="1" s="1"/>
  <c r="W688" i="1"/>
  <c r="X688" i="1"/>
  <c r="Y688" i="1" a="1"/>
  <c r="Y688" i="1" s="1"/>
  <c r="Z688" i="1" s="1"/>
  <c r="Y720" i="1" a="1"/>
  <c r="Y720" i="1" s="1"/>
  <c r="Z720" i="1" s="1"/>
  <c r="X720" i="1"/>
  <c r="AA720" i="1"/>
  <c r="AB720" i="1" s="1"/>
  <c r="W720" i="1"/>
  <c r="W760" i="1"/>
  <c r="X760" i="1"/>
  <c r="Y760" i="1" a="1"/>
  <c r="Y760" i="1" s="1"/>
  <c r="Z760" i="1" s="1"/>
  <c r="AA760" i="1"/>
  <c r="AB760" i="1" s="1"/>
  <c r="AA840" i="1"/>
  <c r="AB840" i="1" s="1"/>
  <c r="Y840" i="1" a="1"/>
  <c r="Y840" i="1" s="1"/>
  <c r="Z840" i="1" s="1"/>
  <c r="X840" i="1"/>
  <c r="W840" i="1"/>
  <c r="X888" i="1"/>
  <c r="W888" i="1"/>
  <c r="AA888" i="1"/>
  <c r="AB888" i="1" s="1"/>
  <c r="Y888" i="1" a="1"/>
  <c r="Y888" i="1" s="1"/>
  <c r="Z888" i="1" s="1"/>
  <c r="W843" i="1"/>
  <c r="AA843" i="1"/>
  <c r="AB843" i="1" s="1"/>
  <c r="X843" i="1"/>
  <c r="Y843" i="1" a="1"/>
  <c r="Y843" i="1" s="1"/>
  <c r="Z843" i="1" s="1"/>
  <c r="Y452" i="1" a="1"/>
  <c r="Y452" i="1" s="1"/>
  <c r="Z452" i="1" s="1"/>
  <c r="AC452" i="1" s="1"/>
  <c r="AE452" i="1" s="1"/>
  <c r="W452" i="1"/>
  <c r="AA452" i="1"/>
  <c r="AB452" i="1" s="1"/>
  <c r="X452" i="1"/>
  <c r="W812" i="1"/>
  <c r="X812" i="1"/>
  <c r="AA812" i="1"/>
  <c r="AB812" i="1" s="1"/>
  <c r="Y812" i="1" a="1"/>
  <c r="Y812" i="1" s="1"/>
  <c r="Z812" i="1" s="1"/>
  <c r="Y17" i="1" a="1"/>
  <c r="Y17" i="1" s="1"/>
  <c r="Z17" i="1" s="1"/>
  <c r="AA17" i="1"/>
  <c r="AB17" i="1" s="1"/>
  <c r="X17" i="1"/>
  <c r="W17" i="1"/>
  <c r="AA57" i="1"/>
  <c r="AB57" i="1" s="1"/>
  <c r="X57" i="1"/>
  <c r="Y57" i="1" a="1"/>
  <c r="Y57" i="1" s="1"/>
  <c r="Z57" i="1" s="1"/>
  <c r="W57" i="1"/>
  <c r="Y153" i="1" a="1"/>
  <c r="Y153" i="1" s="1"/>
  <c r="Z153" i="1" s="1"/>
  <c r="W153" i="1"/>
  <c r="X153" i="1"/>
  <c r="AA153" i="1"/>
  <c r="AB153" i="1" s="1"/>
  <c r="X241" i="1"/>
  <c r="W241" i="1"/>
  <c r="Y241" i="1" a="1"/>
  <c r="Y241" i="1" s="1"/>
  <c r="Z241" i="1" s="1"/>
  <c r="AA241" i="1"/>
  <c r="AB241" i="1" s="1"/>
  <c r="AA321" i="1"/>
  <c r="AB321" i="1" s="1"/>
  <c r="W321" i="1"/>
  <c r="X321" i="1"/>
  <c r="Y321" i="1" a="1"/>
  <c r="Y321" i="1" s="1"/>
  <c r="Z321" i="1" s="1"/>
  <c r="W545" i="1"/>
  <c r="X545" i="1"/>
  <c r="Y545" i="1" a="1"/>
  <c r="Y545" i="1" s="1"/>
  <c r="Z545" i="1" s="1"/>
  <c r="AA545" i="1"/>
  <c r="AB545" i="1" s="1"/>
  <c r="W625" i="1"/>
  <c r="AC625" i="1" s="1"/>
  <c r="AE625" i="1" s="1"/>
  <c r="X625" i="1"/>
  <c r="Y625" i="1" a="1"/>
  <c r="Y625" i="1" s="1"/>
  <c r="Z625" i="1" s="1"/>
  <c r="AA625" i="1"/>
  <c r="AB625" i="1" s="1"/>
  <c r="W681" i="1"/>
  <c r="X681" i="1"/>
  <c r="Y681" i="1" a="1"/>
  <c r="Y681" i="1" s="1"/>
  <c r="Z681" i="1" s="1"/>
  <c r="AA681" i="1"/>
  <c r="AB681" i="1" s="1"/>
  <c r="W713" i="1"/>
  <c r="X713" i="1"/>
  <c r="Y713" i="1" a="1"/>
  <c r="Y713" i="1" s="1"/>
  <c r="Z713" i="1" s="1"/>
  <c r="AA713" i="1"/>
  <c r="AB713" i="1" s="1"/>
  <c r="X801" i="1"/>
  <c r="Y801" i="1" a="1"/>
  <c r="Y801" i="1" s="1"/>
  <c r="Z801" i="1" s="1"/>
  <c r="AA801" i="1"/>
  <c r="AB801" i="1" s="1"/>
  <c r="W801" i="1"/>
  <c r="AA833" i="1"/>
  <c r="AB833" i="1" s="1"/>
  <c r="W833" i="1"/>
  <c r="X833" i="1"/>
  <c r="Y833" i="1" a="1"/>
  <c r="Y833" i="1" s="1"/>
  <c r="Z833" i="1" s="1"/>
  <c r="X881" i="1"/>
  <c r="W881" i="1"/>
  <c r="Y881" i="1" a="1"/>
  <c r="Y881" i="1" s="1"/>
  <c r="Z881" i="1" s="1"/>
  <c r="AA881" i="1"/>
  <c r="AB881" i="1" s="1"/>
  <c r="X913" i="1"/>
  <c r="Y913" i="1" a="1"/>
  <c r="Y913" i="1" s="1"/>
  <c r="Z913" i="1" s="1"/>
  <c r="W913" i="1"/>
  <c r="AA913" i="1"/>
  <c r="AB913" i="1" s="1"/>
  <c r="Y961" i="1" a="1"/>
  <c r="Y961" i="1" s="1"/>
  <c r="Z961" i="1" s="1"/>
  <c r="AA961" i="1"/>
  <c r="AB961" i="1" s="1"/>
  <c r="X961" i="1"/>
  <c r="W961" i="1"/>
  <c r="W571" i="1"/>
  <c r="X571" i="1"/>
  <c r="AA571" i="1"/>
  <c r="AB571" i="1" s="1"/>
  <c r="Y571" i="1" a="1"/>
  <c r="Y571" i="1" s="1"/>
  <c r="Z571" i="1" s="1"/>
  <c r="AA747" i="1"/>
  <c r="AB747" i="1" s="1"/>
  <c r="Y747" i="1" a="1"/>
  <c r="Y747" i="1" s="1"/>
  <c r="Z747" i="1" s="1"/>
  <c r="W747" i="1"/>
  <c r="X747" i="1"/>
  <c r="AA851" i="1"/>
  <c r="AB851" i="1" s="1"/>
  <c r="Y851" i="1" a="1"/>
  <c r="Y851" i="1" s="1"/>
  <c r="Z851" i="1" s="1"/>
  <c r="X851" i="1"/>
  <c r="W851" i="1"/>
  <c r="AA963" i="1"/>
  <c r="AB963" i="1" s="1"/>
  <c r="W963" i="1"/>
  <c r="X963" i="1"/>
  <c r="Y963" i="1" a="1"/>
  <c r="Y963" i="1" s="1"/>
  <c r="Z963" i="1" s="1"/>
  <c r="X572" i="1"/>
  <c r="Y572" i="1" a="1"/>
  <c r="Y572" i="1" s="1"/>
  <c r="Z572" i="1" s="1"/>
  <c r="W572" i="1"/>
  <c r="AA572" i="1"/>
  <c r="AB572" i="1" s="1"/>
  <c r="W948" i="1"/>
  <c r="X948" i="1"/>
  <c r="Y948" i="1" a="1"/>
  <c r="Y948" i="1" s="1"/>
  <c r="Z948" i="1" s="1"/>
  <c r="AA948" i="1"/>
  <c r="AB948" i="1" s="1"/>
  <c r="AA178" i="1"/>
  <c r="AB178" i="1" s="1"/>
  <c r="X178" i="1"/>
  <c r="W178" i="1"/>
  <c r="Y178" i="1" a="1"/>
  <c r="Y178" i="1" s="1"/>
  <c r="Z178" i="1" s="1"/>
  <c r="AA306" i="1"/>
  <c r="AB306" i="1" s="1"/>
  <c r="W306" i="1"/>
  <c r="X306" i="1"/>
  <c r="Y306" i="1" a="1"/>
  <c r="Y306" i="1" s="1"/>
  <c r="Z306" i="1" s="1"/>
  <c r="W586" i="1"/>
  <c r="X586" i="1"/>
  <c r="Y586" i="1" a="1"/>
  <c r="Y586" i="1" s="1"/>
  <c r="Z586" i="1" s="1"/>
  <c r="AA586" i="1"/>
  <c r="AB586" i="1" s="1"/>
  <c r="AA634" i="1"/>
  <c r="AB634" i="1" s="1"/>
  <c r="W634" i="1"/>
  <c r="X634" i="1"/>
  <c r="Y634" i="1" a="1"/>
  <c r="Y634" i="1" s="1"/>
  <c r="Z634" i="1" s="1"/>
  <c r="W682" i="1"/>
  <c r="AC682" i="1" s="1"/>
  <c r="AE682" i="1" s="1"/>
  <c r="X682" i="1"/>
  <c r="Y682" i="1" a="1"/>
  <c r="Y682" i="1" s="1"/>
  <c r="Z682" i="1" s="1"/>
  <c r="AA682" i="1"/>
  <c r="AB682" i="1" s="1"/>
  <c r="Y770" i="1" a="1"/>
  <c r="Y770" i="1" s="1"/>
  <c r="Z770" i="1" s="1"/>
  <c r="AA770" i="1"/>
  <c r="AB770" i="1" s="1"/>
  <c r="X770" i="1"/>
  <c r="W770" i="1"/>
  <c r="W802" i="1"/>
  <c r="AC802" i="1" s="1"/>
  <c r="AE802" i="1" s="1"/>
  <c r="AA802" i="1"/>
  <c r="AB802" i="1" s="1"/>
  <c r="X802" i="1"/>
  <c r="Y802" i="1" a="1"/>
  <c r="Y802" i="1" s="1"/>
  <c r="Z802" i="1" s="1"/>
  <c r="X842" i="1"/>
  <c r="Y842" i="1" a="1"/>
  <c r="Y842" i="1" s="1"/>
  <c r="Z842" i="1" s="1"/>
  <c r="AA842" i="1"/>
  <c r="AB842" i="1" s="1"/>
  <c r="W842" i="1"/>
  <c r="X922" i="1"/>
  <c r="Y922" i="1" a="1"/>
  <c r="Y922" i="1" s="1"/>
  <c r="Z922" i="1" s="1"/>
  <c r="W922" i="1"/>
  <c r="AA922" i="1"/>
  <c r="AB922" i="1" s="1"/>
  <c r="AA970" i="1"/>
  <c r="AB970" i="1" s="1"/>
  <c r="W970" i="1"/>
  <c r="X970" i="1"/>
  <c r="Y970" i="1" a="1"/>
  <c r="Y970" i="1" s="1"/>
  <c r="Z970" i="1" s="1"/>
  <c r="X299" i="1"/>
  <c r="AA299" i="1"/>
  <c r="AB299" i="1" s="1"/>
  <c r="W299" i="1"/>
  <c r="Y299" i="1" a="1"/>
  <c r="Y299" i="1" s="1"/>
  <c r="Z299" i="1" s="1"/>
  <c r="W587" i="1"/>
  <c r="X587" i="1"/>
  <c r="Y587" i="1" a="1"/>
  <c r="Y587" i="1" s="1"/>
  <c r="Z587" i="1" s="1"/>
  <c r="AA587" i="1"/>
  <c r="AB587" i="1" s="1"/>
  <c r="AA755" i="1"/>
  <c r="AB755" i="1" s="1"/>
  <c r="AC755" i="1" s="1"/>
  <c r="Y755" i="1" a="1"/>
  <c r="Y755" i="1" s="1"/>
  <c r="Z755" i="1" s="1"/>
  <c r="W755" i="1"/>
  <c r="X755" i="1"/>
  <c r="W859" i="1"/>
  <c r="X859" i="1"/>
  <c r="Y859" i="1" a="1"/>
  <c r="Y859" i="1" s="1"/>
  <c r="Z859" i="1" s="1"/>
  <c r="AA859" i="1"/>
  <c r="AB859" i="1" s="1"/>
  <c r="Y468" i="1" a="1"/>
  <c r="Y468" i="1" s="1"/>
  <c r="Z468" i="1" s="1"/>
  <c r="AC468" i="1" s="1"/>
  <c r="W468" i="1"/>
  <c r="AA468" i="1"/>
  <c r="AB468" i="1" s="1"/>
  <c r="X468" i="1"/>
  <c r="X788" i="1"/>
  <c r="Y788" i="1" a="1"/>
  <c r="Y788" i="1" s="1"/>
  <c r="Z788" i="1" s="1"/>
  <c r="W788" i="1"/>
  <c r="AA788" i="1"/>
  <c r="AB788" i="1" s="1"/>
  <c r="W147" i="1"/>
  <c r="AC147" i="1" s="1"/>
  <c r="AE147" i="1" s="1"/>
  <c r="X147" i="1"/>
  <c r="Y147" i="1" a="1"/>
  <c r="Y147" i="1" s="1"/>
  <c r="Z147" i="1" s="1"/>
  <c r="AA147" i="1"/>
  <c r="AB147" i="1" s="1"/>
  <c r="W227" i="1"/>
  <c r="Y227" i="1" a="1"/>
  <c r="Y227" i="1" s="1"/>
  <c r="Z227" i="1" s="1"/>
  <c r="AA227" i="1"/>
  <c r="AB227" i="1" s="1"/>
  <c r="X227" i="1"/>
  <c r="W627" i="1"/>
  <c r="AC627" i="1" s="1"/>
  <c r="AE627" i="1" s="1"/>
  <c r="X627" i="1"/>
  <c r="Y627" i="1" a="1"/>
  <c r="Y627" i="1" s="1"/>
  <c r="Z627" i="1" s="1"/>
  <c r="AA627" i="1"/>
  <c r="AB627" i="1" s="1"/>
  <c r="W540" i="1"/>
  <c r="Y540" i="1" a="1"/>
  <c r="Y540" i="1" s="1"/>
  <c r="Z540" i="1" s="1"/>
  <c r="AA540" i="1"/>
  <c r="AB540" i="1" s="1"/>
  <c r="X540" i="1"/>
  <c r="W816" i="1"/>
  <c r="AC816" i="1" s="1"/>
  <c r="AE816" i="1" s="1"/>
  <c r="AA816" i="1"/>
  <c r="AB816" i="1" s="1"/>
  <c r="X816" i="1"/>
  <c r="Y816" i="1" a="1"/>
  <c r="Y816" i="1" s="1"/>
  <c r="Z816" i="1" s="1"/>
  <c r="X140" i="1"/>
  <c r="AA140" i="1"/>
  <c r="AB140" i="1" s="1"/>
  <c r="W140" i="1"/>
  <c r="Y140" i="1" a="1"/>
  <c r="Y140" i="1" s="1"/>
  <c r="Z140" i="1" s="1"/>
  <c r="Y220" i="1" a="1"/>
  <c r="Y220" i="1" s="1"/>
  <c r="Z220" i="1" s="1"/>
  <c r="AA220" i="1"/>
  <c r="AB220" i="1" s="1"/>
  <c r="X220" i="1"/>
  <c r="W220" i="1"/>
  <c r="Y308" i="1" a="1"/>
  <c r="Y308" i="1" s="1"/>
  <c r="Z308" i="1" s="1"/>
  <c r="W308" i="1"/>
  <c r="X308" i="1"/>
  <c r="AA308" i="1"/>
  <c r="AB308" i="1" s="1"/>
  <c r="W388" i="1"/>
  <c r="X388" i="1"/>
  <c r="Y388" i="1" a="1"/>
  <c r="Y388" i="1" s="1"/>
  <c r="Z388" i="1" s="1"/>
  <c r="AA388" i="1"/>
  <c r="AB388" i="1" s="1"/>
  <c r="W420" i="1"/>
  <c r="X420" i="1"/>
  <c r="Y420" i="1" a="1"/>
  <c r="Y420" i="1" s="1"/>
  <c r="Z420" i="1" s="1"/>
  <c r="AA420" i="1"/>
  <c r="AB420" i="1" s="1"/>
  <c r="Y620" i="1" a="1"/>
  <c r="Y620" i="1" s="1"/>
  <c r="Z620" i="1" s="1"/>
  <c r="W620" i="1"/>
  <c r="X620" i="1"/>
  <c r="AA620" i="1"/>
  <c r="AB620" i="1" s="1"/>
  <c r="X546" i="1"/>
  <c r="W546" i="1"/>
  <c r="Y546" i="1" a="1"/>
  <c r="Y546" i="1" s="1"/>
  <c r="Z546" i="1" s="1"/>
  <c r="AA546" i="1"/>
  <c r="AB546" i="1" s="1"/>
  <c r="AA554" i="1"/>
  <c r="AB554" i="1" s="1"/>
  <c r="W554" i="1"/>
  <c r="X554" i="1"/>
  <c r="Y554" i="1" a="1"/>
  <c r="Y554" i="1" s="1"/>
  <c r="Z554" i="1" s="1"/>
  <c r="AA566" i="1"/>
  <c r="AB566" i="1" s="1"/>
  <c r="Y566" i="1" a="1"/>
  <c r="Y566" i="1" s="1"/>
  <c r="Z566" i="1" s="1"/>
  <c r="X566" i="1"/>
  <c r="W566" i="1"/>
  <c r="AA854" i="1"/>
  <c r="AB854" i="1" s="1"/>
  <c r="W854" i="1"/>
  <c r="X854" i="1"/>
  <c r="Y854" i="1" a="1"/>
  <c r="Y854" i="1" s="1"/>
  <c r="Z854" i="1" s="1"/>
  <c r="Y926" i="1" a="1"/>
  <c r="Y926" i="1" s="1"/>
  <c r="Z926" i="1" s="1"/>
  <c r="W926" i="1"/>
  <c r="X926" i="1"/>
  <c r="AA926" i="1"/>
  <c r="AB926" i="1" s="1"/>
  <c r="AA998" i="1"/>
  <c r="AB998" i="1" s="1"/>
  <c r="W998" i="1"/>
  <c r="X998" i="1"/>
  <c r="Y998" i="1" a="1"/>
  <c r="Y998" i="1" s="1"/>
  <c r="Z998" i="1" s="1"/>
  <c r="X911" i="1"/>
  <c r="Y911" i="1" a="1"/>
  <c r="Y911" i="1" s="1"/>
  <c r="Z911" i="1" s="1"/>
  <c r="W911" i="1"/>
  <c r="AA911" i="1"/>
  <c r="AB911" i="1" s="1"/>
  <c r="AE352" i="1"/>
  <c r="X936" i="1"/>
  <c r="Y936" i="1" a="1"/>
  <c r="Y936" i="1" s="1"/>
  <c r="Z936" i="1" s="1"/>
  <c r="W936" i="1"/>
  <c r="AA936" i="1"/>
  <c r="AB936" i="1" s="1"/>
  <c r="Y968" i="1" a="1"/>
  <c r="Y968" i="1" s="1"/>
  <c r="Z968" i="1" s="1"/>
  <c r="AA968" i="1"/>
  <c r="AB968" i="1" s="1"/>
  <c r="X968" i="1"/>
  <c r="W968" i="1"/>
  <c r="X890" i="1"/>
  <c r="W890" i="1"/>
  <c r="Y890" i="1" a="1"/>
  <c r="Y890" i="1" s="1"/>
  <c r="Z890" i="1" s="1"/>
  <c r="AA890" i="1"/>
  <c r="AB890" i="1" s="1"/>
  <c r="W129" i="1"/>
  <c r="Y129" i="1" a="1"/>
  <c r="Y129" i="1" s="1"/>
  <c r="Z129" i="1" s="1"/>
  <c r="X129" i="1"/>
  <c r="AA129" i="1"/>
  <c r="AB129" i="1" s="1"/>
  <c r="AA379" i="1"/>
  <c r="AB379" i="1" s="1"/>
  <c r="W379" i="1"/>
  <c r="X379" i="1"/>
  <c r="Y379" i="1" a="1"/>
  <c r="Y379" i="1" s="1"/>
  <c r="Z379" i="1" s="1"/>
  <c r="AA125" i="1"/>
  <c r="AB125" i="1" s="1"/>
  <c r="W125" i="1"/>
  <c r="X125" i="1"/>
  <c r="Y125" i="1" a="1"/>
  <c r="Y125" i="1" s="1"/>
  <c r="Z125" i="1" s="1"/>
  <c r="AA94" i="1"/>
  <c r="AB94" i="1" s="1"/>
  <c r="W94" i="1"/>
  <c r="X94" i="1"/>
  <c r="Y94" i="1" a="1"/>
  <c r="Y94" i="1" s="1"/>
  <c r="Z94" i="1" s="1"/>
  <c r="Y622" i="1" a="1"/>
  <c r="Y622" i="1" s="1"/>
  <c r="Z622" i="1" s="1"/>
  <c r="AA622" i="1"/>
  <c r="AB622" i="1" s="1"/>
  <c r="X622" i="1"/>
  <c r="W622" i="1"/>
  <c r="W815" i="1"/>
  <c r="AA815" i="1"/>
  <c r="AB815" i="1" s="1"/>
  <c r="Y815" i="1" a="1"/>
  <c r="Y815" i="1" s="1"/>
  <c r="Z815" i="1" s="1"/>
  <c r="X815" i="1"/>
  <c r="AA852" i="1"/>
  <c r="AB852" i="1" s="1"/>
  <c r="Y852" i="1" a="1"/>
  <c r="Y852" i="1" s="1"/>
  <c r="Z852" i="1" s="1"/>
  <c r="W852" i="1"/>
  <c r="X852" i="1"/>
  <c r="W23" i="1"/>
  <c r="X23" i="1"/>
  <c r="Y23" i="1" a="1"/>
  <c r="Y23" i="1" s="1"/>
  <c r="Z23" i="1" s="1"/>
  <c r="AA23" i="1"/>
  <c r="AB23" i="1" s="1"/>
  <c r="AA63" i="1"/>
  <c r="AB63" i="1" s="1"/>
  <c r="W63" i="1"/>
  <c r="Y63" i="1" a="1"/>
  <c r="Y63" i="1" s="1"/>
  <c r="Z63" i="1" s="1"/>
  <c r="X63" i="1"/>
  <c r="AA143" i="1"/>
  <c r="AB143" i="1" s="1"/>
  <c r="X143" i="1"/>
  <c r="W143" i="1"/>
  <c r="Y143" i="1" a="1"/>
  <c r="Y143" i="1" s="1"/>
  <c r="Z143" i="1" s="1"/>
  <c r="X207" i="1"/>
  <c r="W207" i="1"/>
  <c r="Y207" i="1" a="1"/>
  <c r="Y207" i="1" s="1"/>
  <c r="Z207" i="1" s="1"/>
  <c r="AA207" i="1"/>
  <c r="AB207" i="1" s="1"/>
  <c r="X271" i="1"/>
  <c r="W271" i="1"/>
  <c r="Y271" i="1" a="1"/>
  <c r="Y271" i="1" s="1"/>
  <c r="Z271" i="1" s="1"/>
  <c r="AA271" i="1"/>
  <c r="AB271" i="1" s="1"/>
  <c r="W343" i="1"/>
  <c r="X343" i="1"/>
  <c r="Y343" i="1" a="1"/>
  <c r="Y343" i="1" s="1"/>
  <c r="Z343" i="1" s="1"/>
  <c r="AA343" i="1"/>
  <c r="AB343" i="1" s="1"/>
  <c r="W391" i="1"/>
  <c r="X391" i="1"/>
  <c r="Y391" i="1" a="1"/>
  <c r="Y391" i="1" s="1"/>
  <c r="Z391" i="1" s="1"/>
  <c r="AA391" i="1"/>
  <c r="AB391" i="1" s="1"/>
  <c r="AA423" i="1"/>
  <c r="AB423" i="1" s="1"/>
  <c r="Y423" i="1" a="1"/>
  <c r="Y423" i="1" s="1"/>
  <c r="Z423" i="1" s="1"/>
  <c r="W423" i="1"/>
  <c r="X423" i="1"/>
  <c r="Y463" i="1" a="1"/>
  <c r="Y463" i="1" s="1"/>
  <c r="Z463" i="1" s="1"/>
  <c r="W463" i="1"/>
  <c r="X463" i="1"/>
  <c r="AA463" i="1"/>
  <c r="AB463" i="1" s="1"/>
  <c r="AA495" i="1"/>
  <c r="AB495" i="1" s="1"/>
  <c r="W495" i="1"/>
  <c r="X495" i="1"/>
  <c r="Y495" i="1" a="1"/>
  <c r="Y495" i="1" s="1"/>
  <c r="Z495" i="1" s="1"/>
  <c r="X551" i="1"/>
  <c r="Y551" i="1" a="1"/>
  <c r="Y551" i="1" s="1"/>
  <c r="Z551" i="1" s="1"/>
  <c r="W551" i="1"/>
  <c r="AA551" i="1"/>
  <c r="AB551" i="1" s="1"/>
  <c r="W615" i="1"/>
  <c r="X615" i="1"/>
  <c r="Y615" i="1" a="1"/>
  <c r="Y615" i="1" s="1"/>
  <c r="Z615" i="1" s="1"/>
  <c r="AA615" i="1"/>
  <c r="AB615" i="1" s="1"/>
  <c r="Y655" i="1" a="1"/>
  <c r="Y655" i="1" s="1"/>
  <c r="Z655" i="1" s="1"/>
  <c r="AA655" i="1"/>
  <c r="AB655" i="1" s="1"/>
  <c r="X655" i="1"/>
  <c r="W655" i="1"/>
  <c r="W695" i="1"/>
  <c r="X695" i="1"/>
  <c r="AA695" i="1"/>
  <c r="AB695" i="1" s="1"/>
  <c r="Y695" i="1" a="1"/>
  <c r="Y695" i="1" s="1"/>
  <c r="Z695" i="1" s="1"/>
  <c r="Y823" i="1" a="1"/>
  <c r="Y823" i="1" s="1"/>
  <c r="Z823" i="1" s="1"/>
  <c r="W823" i="1"/>
  <c r="X823" i="1"/>
  <c r="AA823" i="1"/>
  <c r="AB823" i="1" s="1"/>
  <c r="X935" i="1"/>
  <c r="Y935" i="1" a="1"/>
  <c r="Y935" i="1" s="1"/>
  <c r="Z935" i="1" s="1"/>
  <c r="W935" i="1"/>
  <c r="AA935" i="1"/>
  <c r="AB935" i="1" s="1"/>
  <c r="X772" i="1"/>
  <c r="Y772" i="1" a="1"/>
  <c r="Y772" i="1" s="1"/>
  <c r="Z772" i="1" s="1"/>
  <c r="W772" i="1"/>
  <c r="AA772" i="1"/>
  <c r="AB772" i="1" s="1"/>
  <c r="AA613" i="1"/>
  <c r="AB613" i="1" s="1"/>
  <c r="W613" i="1"/>
  <c r="X613" i="1"/>
  <c r="Y613" i="1" a="1"/>
  <c r="Y613" i="1" s="1"/>
  <c r="Z613" i="1" s="1"/>
  <c r="AA56" i="1"/>
  <c r="AB56" i="1" s="1"/>
  <c r="Y56" i="1" a="1"/>
  <c r="Y56" i="1" s="1"/>
  <c r="Z56" i="1" s="1"/>
  <c r="X56" i="1"/>
  <c r="W56" i="1"/>
  <c r="W152" i="1"/>
  <c r="X152" i="1"/>
  <c r="Y152" i="1" a="1"/>
  <c r="Y152" i="1" s="1"/>
  <c r="Z152" i="1" s="1"/>
  <c r="AA152" i="1"/>
  <c r="AB152" i="1" s="1"/>
  <c r="W240" i="1"/>
  <c r="X240" i="1"/>
  <c r="AA240" i="1"/>
  <c r="AB240" i="1" s="1"/>
  <c r="Y240" i="1" a="1"/>
  <c r="Y240" i="1" s="1"/>
  <c r="Z240" i="1" s="1"/>
  <c r="AA320" i="1"/>
  <c r="AB320" i="1" s="1"/>
  <c r="Y320" i="1" a="1"/>
  <c r="Y320" i="1" s="1"/>
  <c r="Z320" i="1" s="1"/>
  <c r="X320" i="1"/>
  <c r="W320" i="1"/>
  <c r="W360" i="1"/>
  <c r="X360" i="1"/>
  <c r="AA360" i="1"/>
  <c r="AB360" i="1" s="1"/>
  <c r="Y360" i="1" a="1"/>
  <c r="Y360" i="1" s="1"/>
  <c r="Z360" i="1" s="1"/>
  <c r="AA416" i="1"/>
  <c r="AB416" i="1" s="1"/>
  <c r="W416" i="1"/>
  <c r="X416" i="1"/>
  <c r="Y416" i="1" a="1"/>
  <c r="Y416" i="1" s="1"/>
  <c r="Z416" i="1" s="1"/>
  <c r="Y448" i="1" a="1"/>
  <c r="Y448" i="1" s="1"/>
  <c r="Z448" i="1" s="1"/>
  <c r="W448" i="1"/>
  <c r="X448" i="1"/>
  <c r="AA448" i="1"/>
  <c r="AB448" i="1" s="1"/>
  <c r="W504" i="1"/>
  <c r="X504" i="1"/>
  <c r="Y504" i="1" a="1"/>
  <c r="Y504" i="1" s="1"/>
  <c r="Z504" i="1" s="1"/>
  <c r="AA504" i="1"/>
  <c r="AB504" i="1" s="1"/>
  <c r="Y584" i="1" a="1"/>
  <c r="Y584" i="1" s="1"/>
  <c r="Z584" i="1" s="1"/>
  <c r="X584" i="1"/>
  <c r="AA584" i="1"/>
  <c r="AB584" i="1" s="1"/>
  <c r="W584" i="1"/>
  <c r="Y656" i="1" a="1"/>
  <c r="Y656" i="1" s="1"/>
  <c r="Z656" i="1" s="1"/>
  <c r="AA656" i="1"/>
  <c r="AB656" i="1" s="1"/>
  <c r="X656" i="1"/>
  <c r="W656" i="1"/>
  <c r="W696" i="1"/>
  <c r="X696" i="1"/>
  <c r="Y696" i="1" a="1"/>
  <c r="Y696" i="1" s="1"/>
  <c r="Z696" i="1" s="1"/>
  <c r="AA696" i="1"/>
  <c r="AB696" i="1" s="1"/>
  <c r="W728" i="1"/>
  <c r="Y728" i="1" a="1"/>
  <c r="Y728" i="1" s="1"/>
  <c r="Z728" i="1" s="1"/>
  <c r="AA728" i="1"/>
  <c r="AB728" i="1" s="1"/>
  <c r="X728" i="1"/>
  <c r="W768" i="1"/>
  <c r="AA768" i="1"/>
  <c r="AB768" i="1" s="1"/>
  <c r="Y768" i="1" a="1"/>
  <c r="Y768" i="1" s="1"/>
  <c r="Z768" i="1" s="1"/>
  <c r="X768" i="1"/>
  <c r="Y848" i="1" a="1"/>
  <c r="Y848" i="1" s="1"/>
  <c r="Z848" i="1" s="1"/>
  <c r="X848" i="1"/>
  <c r="AA848" i="1"/>
  <c r="AB848" i="1" s="1"/>
  <c r="W848" i="1"/>
  <c r="X896" i="1"/>
  <c r="Y896" i="1" a="1"/>
  <c r="Y896" i="1" s="1"/>
  <c r="Z896" i="1" s="1"/>
  <c r="W896" i="1"/>
  <c r="AA896" i="1"/>
  <c r="AB896" i="1" s="1"/>
  <c r="X944" i="1"/>
  <c r="Y944" i="1" a="1"/>
  <c r="Y944" i="1" s="1"/>
  <c r="Z944" i="1" s="1"/>
  <c r="W944" i="1"/>
  <c r="AA944" i="1"/>
  <c r="AB944" i="1" s="1"/>
  <c r="AA976" i="1"/>
  <c r="AB976" i="1" s="1"/>
  <c r="Y976" i="1" a="1"/>
  <c r="Y976" i="1" s="1"/>
  <c r="Z976" i="1" s="1"/>
  <c r="W976" i="1"/>
  <c r="X976" i="1"/>
  <c r="AA875" i="1"/>
  <c r="AB875" i="1" s="1"/>
  <c r="Y875" i="1" a="1"/>
  <c r="Y875" i="1" s="1"/>
  <c r="Z875" i="1" s="1"/>
  <c r="W875" i="1"/>
  <c r="X875" i="1"/>
  <c r="Y508" i="1" a="1"/>
  <c r="Y508" i="1" s="1"/>
  <c r="Z508" i="1" s="1"/>
  <c r="X508" i="1"/>
  <c r="W508" i="1"/>
  <c r="AA508" i="1"/>
  <c r="AB508" i="1" s="1"/>
  <c r="Y876" i="1" a="1"/>
  <c r="Y876" i="1" s="1"/>
  <c r="Z876" i="1" s="1"/>
  <c r="AA876" i="1"/>
  <c r="AB876" i="1" s="1"/>
  <c r="W876" i="1"/>
  <c r="X876" i="1"/>
  <c r="W25" i="1"/>
  <c r="X25" i="1"/>
  <c r="Y25" i="1" a="1"/>
  <c r="Y25" i="1" s="1"/>
  <c r="Z25" i="1" s="1"/>
  <c r="AA25" i="1"/>
  <c r="AB25" i="1" s="1"/>
  <c r="W73" i="1"/>
  <c r="X73" i="1"/>
  <c r="Y73" i="1" a="1"/>
  <c r="Y73" i="1" s="1"/>
  <c r="Z73" i="1" s="1"/>
  <c r="AA73" i="1"/>
  <c r="AB73" i="1" s="1"/>
  <c r="W177" i="1"/>
  <c r="X177" i="1"/>
  <c r="Y177" i="1" a="1"/>
  <c r="Y177" i="1" s="1"/>
  <c r="Z177" i="1" s="1"/>
  <c r="AA177" i="1"/>
  <c r="AB177" i="1" s="1"/>
  <c r="Y265" i="1" a="1"/>
  <c r="Y265" i="1" s="1"/>
  <c r="Z265" i="1" s="1"/>
  <c r="W265" i="1"/>
  <c r="X265" i="1"/>
  <c r="AA265" i="1"/>
  <c r="AB265" i="1" s="1"/>
  <c r="Y329" i="1" a="1"/>
  <c r="Y329" i="1" s="1"/>
  <c r="Z329" i="1" s="1"/>
  <c r="X329" i="1"/>
  <c r="AA329" i="1"/>
  <c r="AB329" i="1" s="1"/>
  <c r="W329" i="1"/>
  <c r="W561" i="1"/>
  <c r="X561" i="1"/>
  <c r="Y561" i="1" a="1"/>
  <c r="Y561" i="1" s="1"/>
  <c r="Z561" i="1" s="1"/>
  <c r="AA561" i="1"/>
  <c r="AB561" i="1" s="1"/>
  <c r="AA649" i="1"/>
  <c r="AB649" i="1" s="1"/>
  <c r="Y649" i="1" a="1"/>
  <c r="Y649" i="1" s="1"/>
  <c r="Z649" i="1" s="1"/>
  <c r="W649" i="1"/>
  <c r="X649" i="1"/>
  <c r="Y689" i="1" a="1"/>
  <c r="Y689" i="1" s="1"/>
  <c r="Z689" i="1" s="1"/>
  <c r="AA689" i="1"/>
  <c r="AB689" i="1" s="1"/>
  <c r="X689" i="1"/>
  <c r="W689" i="1"/>
  <c r="AA721" i="1"/>
  <c r="AB721" i="1" s="1"/>
  <c r="Y721" i="1" a="1"/>
  <c r="Y721" i="1" s="1"/>
  <c r="Z721" i="1" s="1"/>
  <c r="W721" i="1"/>
  <c r="X721" i="1"/>
  <c r="W809" i="1"/>
  <c r="X809" i="1"/>
  <c r="Y809" i="1" a="1"/>
  <c r="Y809" i="1" s="1"/>
  <c r="Z809" i="1" s="1"/>
  <c r="AA809" i="1"/>
  <c r="AB809" i="1" s="1"/>
  <c r="AA841" i="1"/>
  <c r="AB841" i="1" s="1"/>
  <c r="W841" i="1"/>
  <c r="X841" i="1"/>
  <c r="Y841" i="1" a="1"/>
  <c r="Y841" i="1" s="1"/>
  <c r="Z841" i="1" s="1"/>
  <c r="X889" i="1"/>
  <c r="W889" i="1"/>
  <c r="Y889" i="1" a="1"/>
  <c r="Y889" i="1" s="1"/>
  <c r="Z889" i="1" s="1"/>
  <c r="AA889" i="1"/>
  <c r="AB889" i="1" s="1"/>
  <c r="X921" i="1"/>
  <c r="Y921" i="1" a="1"/>
  <c r="Y921" i="1" s="1"/>
  <c r="Z921" i="1" s="1"/>
  <c r="W921" i="1"/>
  <c r="AA921" i="1"/>
  <c r="AB921" i="1" s="1"/>
  <c r="AA969" i="1"/>
  <c r="AB969" i="1" s="1"/>
  <c r="Y969" i="1" a="1"/>
  <c r="Y969" i="1" s="1"/>
  <c r="Z969" i="1" s="1"/>
  <c r="W969" i="1"/>
  <c r="X969" i="1"/>
  <c r="Y595" i="1" a="1"/>
  <c r="Y595" i="1" s="1"/>
  <c r="Z595" i="1" s="1"/>
  <c r="W595" i="1"/>
  <c r="X595" i="1"/>
  <c r="AA595" i="1"/>
  <c r="AB595" i="1" s="1"/>
  <c r="AA763" i="1"/>
  <c r="AB763" i="1" s="1"/>
  <c r="W763" i="1"/>
  <c r="X763" i="1"/>
  <c r="Y763" i="1" a="1"/>
  <c r="Y763" i="1" s="1"/>
  <c r="Z763" i="1" s="1"/>
  <c r="AA899" i="1"/>
  <c r="AB899" i="1" s="1"/>
  <c r="Y899" i="1" a="1"/>
  <c r="Y899" i="1" s="1"/>
  <c r="Z899" i="1" s="1"/>
  <c r="W899" i="1"/>
  <c r="X899" i="1"/>
  <c r="W987" i="1"/>
  <c r="X987" i="1"/>
  <c r="Y987" i="1" a="1"/>
  <c r="Y987" i="1" s="1"/>
  <c r="Z987" i="1" s="1"/>
  <c r="AA987" i="1"/>
  <c r="AB987" i="1" s="1"/>
  <c r="AA748" i="1"/>
  <c r="AB748" i="1" s="1"/>
  <c r="Y748" i="1" a="1"/>
  <c r="Y748" i="1" s="1"/>
  <c r="Z748" i="1" s="1"/>
  <c r="W748" i="1"/>
  <c r="X748" i="1"/>
  <c r="W122" i="1"/>
  <c r="X122" i="1"/>
  <c r="AA122" i="1"/>
  <c r="AB122" i="1" s="1"/>
  <c r="Y122" i="1" a="1"/>
  <c r="Y122" i="1" s="1"/>
  <c r="Z122" i="1" s="1"/>
  <c r="X194" i="1"/>
  <c r="W194" i="1"/>
  <c r="Y194" i="1" a="1"/>
  <c r="Y194" i="1" s="1"/>
  <c r="Z194" i="1" s="1"/>
  <c r="AA194" i="1"/>
  <c r="AB194" i="1" s="1"/>
  <c r="AA314" i="1"/>
  <c r="AB314" i="1" s="1"/>
  <c r="W314" i="1"/>
  <c r="X314" i="1"/>
  <c r="Y314" i="1" a="1"/>
  <c r="Y314" i="1" s="1"/>
  <c r="Z314" i="1" s="1"/>
  <c r="X594" i="1"/>
  <c r="AA594" i="1"/>
  <c r="AB594" i="1" s="1"/>
  <c r="Y594" i="1" a="1"/>
  <c r="Y594" i="1" s="1"/>
  <c r="Z594" i="1" s="1"/>
  <c r="W594" i="1"/>
  <c r="W658" i="1"/>
  <c r="X658" i="1"/>
  <c r="Y658" i="1" a="1"/>
  <c r="Y658" i="1" s="1"/>
  <c r="Z658" i="1" s="1"/>
  <c r="AA658" i="1"/>
  <c r="AB658" i="1" s="1"/>
  <c r="W698" i="1"/>
  <c r="AA698" i="1"/>
  <c r="AB698" i="1" s="1"/>
  <c r="Y698" i="1" a="1"/>
  <c r="Y698" i="1" s="1"/>
  <c r="Z698" i="1" s="1"/>
  <c r="X698" i="1"/>
  <c r="AA778" i="1"/>
  <c r="AB778" i="1" s="1"/>
  <c r="Y778" i="1" a="1"/>
  <c r="Y778" i="1" s="1"/>
  <c r="Z778" i="1" s="1"/>
  <c r="W778" i="1"/>
  <c r="X778" i="1"/>
  <c r="X810" i="1"/>
  <c r="W810" i="1"/>
  <c r="Y810" i="1" a="1"/>
  <c r="Y810" i="1" s="1"/>
  <c r="Z810" i="1" s="1"/>
  <c r="AA810" i="1"/>
  <c r="AB810" i="1" s="1"/>
  <c r="AA850" i="1"/>
  <c r="AB850" i="1" s="1"/>
  <c r="Y850" i="1" a="1"/>
  <c r="Y850" i="1" s="1"/>
  <c r="Z850" i="1" s="1"/>
  <c r="X850" i="1"/>
  <c r="W850" i="1"/>
  <c r="X930" i="1"/>
  <c r="Y930" i="1" a="1"/>
  <c r="Y930" i="1" s="1"/>
  <c r="Z930" i="1" s="1"/>
  <c r="W930" i="1"/>
  <c r="AA930" i="1"/>
  <c r="AB930" i="1" s="1"/>
  <c r="AA978" i="1"/>
  <c r="AB978" i="1" s="1"/>
  <c r="Y978" i="1" a="1"/>
  <c r="Y978" i="1" s="1"/>
  <c r="Z978" i="1" s="1"/>
  <c r="W978" i="1"/>
  <c r="X978" i="1"/>
  <c r="AA307" i="1"/>
  <c r="AB307" i="1" s="1"/>
  <c r="W307" i="1"/>
  <c r="X307" i="1"/>
  <c r="Y307" i="1" a="1"/>
  <c r="Y307" i="1" s="1"/>
  <c r="Z307" i="1" s="1"/>
  <c r="X619" i="1"/>
  <c r="Y619" i="1" a="1"/>
  <c r="Y619" i="1" s="1"/>
  <c r="Z619" i="1" s="1"/>
  <c r="AA619" i="1"/>
  <c r="AB619" i="1" s="1"/>
  <c r="W619" i="1"/>
  <c r="X787" i="1"/>
  <c r="Y787" i="1" a="1"/>
  <c r="Y787" i="1" s="1"/>
  <c r="Z787" i="1" s="1"/>
  <c r="W787" i="1"/>
  <c r="AA787" i="1"/>
  <c r="AB787" i="1" s="1"/>
  <c r="AA907" i="1"/>
  <c r="AB907" i="1" s="1"/>
  <c r="Y907" i="1" a="1"/>
  <c r="Y907" i="1" s="1"/>
  <c r="Z907" i="1" s="1"/>
  <c r="W907" i="1"/>
  <c r="X907" i="1"/>
  <c r="AA516" i="1"/>
  <c r="AB516" i="1" s="1"/>
  <c r="Y516" i="1" a="1"/>
  <c r="Y516" i="1" s="1"/>
  <c r="Z516" i="1" s="1"/>
  <c r="W516" i="1"/>
  <c r="X516" i="1"/>
  <c r="X868" i="1"/>
  <c r="AA868" i="1"/>
  <c r="AB868" i="1" s="1"/>
  <c r="Y868" i="1" a="1"/>
  <c r="Y868" i="1" s="1"/>
  <c r="Z868" i="1" s="1"/>
  <c r="W868" i="1"/>
  <c r="AA179" i="1"/>
  <c r="AB179" i="1" s="1"/>
  <c r="X179" i="1"/>
  <c r="Y179" i="1" a="1"/>
  <c r="Y179" i="1" s="1"/>
  <c r="Z179" i="1" s="1"/>
  <c r="W179" i="1"/>
  <c r="AA251" i="1"/>
  <c r="AB251" i="1" s="1"/>
  <c r="Y251" i="1" a="1"/>
  <c r="Y251" i="1" s="1"/>
  <c r="Z251" i="1" s="1"/>
  <c r="W251" i="1"/>
  <c r="X251" i="1"/>
  <c r="AA779" i="1"/>
  <c r="AB779" i="1" s="1"/>
  <c r="W779" i="1"/>
  <c r="X779" i="1"/>
  <c r="Y779" i="1" a="1"/>
  <c r="Y779" i="1" s="1"/>
  <c r="Z779" i="1" s="1"/>
  <c r="W780" i="1"/>
  <c r="X780" i="1"/>
  <c r="Y780" i="1" a="1"/>
  <c r="Y780" i="1" s="1"/>
  <c r="Z780" i="1" s="1"/>
  <c r="AA780" i="1"/>
  <c r="AB780" i="1" s="1"/>
  <c r="Y108" i="1" a="1"/>
  <c r="Y108" i="1" s="1"/>
  <c r="Z108" i="1" s="1"/>
  <c r="AA108" i="1"/>
  <c r="AB108" i="1" s="1"/>
  <c r="W108" i="1"/>
  <c r="X108" i="1"/>
  <c r="W164" i="1"/>
  <c r="Y164" i="1" a="1"/>
  <c r="Y164" i="1" s="1"/>
  <c r="Z164" i="1" s="1"/>
  <c r="AA164" i="1"/>
  <c r="AB164" i="1" s="1"/>
  <c r="X164" i="1"/>
  <c r="AC164" i="1" s="1"/>
  <c r="AE164" i="1" s="1"/>
  <c r="X228" i="1"/>
  <c r="AA228" i="1"/>
  <c r="AB228" i="1" s="1"/>
  <c r="W228" i="1"/>
  <c r="Y228" i="1" a="1"/>
  <c r="Y228" i="1" s="1"/>
  <c r="Z228" i="1" s="1"/>
  <c r="W356" i="1"/>
  <c r="X356" i="1"/>
  <c r="Y356" i="1" a="1"/>
  <c r="Y356" i="1" s="1"/>
  <c r="Z356" i="1" s="1"/>
  <c r="AA356" i="1"/>
  <c r="AB356" i="1" s="1"/>
  <c r="W396" i="1"/>
  <c r="X396" i="1"/>
  <c r="Y396" i="1" a="1"/>
  <c r="Y396" i="1" s="1"/>
  <c r="Z396" i="1" s="1"/>
  <c r="AA396" i="1"/>
  <c r="AB396" i="1" s="1"/>
  <c r="X428" i="1"/>
  <c r="W428" i="1"/>
  <c r="Y428" i="1" a="1"/>
  <c r="Y428" i="1" s="1"/>
  <c r="Z428" i="1" s="1"/>
  <c r="AA428" i="1"/>
  <c r="AB428" i="1" s="1"/>
  <c r="X820" i="1"/>
  <c r="Y820" i="1" a="1"/>
  <c r="Y820" i="1" s="1"/>
  <c r="Z820" i="1" s="1"/>
  <c r="AA820" i="1"/>
  <c r="AB820" i="1" s="1"/>
  <c r="W820" i="1"/>
  <c r="AA422" i="1"/>
  <c r="AB422" i="1" s="1"/>
  <c r="W422" i="1"/>
  <c r="X422" i="1"/>
  <c r="Y422" i="1" a="1"/>
  <c r="Y422" i="1" s="1"/>
  <c r="Z422" i="1" s="1"/>
  <c r="W258" i="1"/>
  <c r="X258" i="1"/>
  <c r="Y258" i="1" a="1"/>
  <c r="Y258" i="1" s="1"/>
  <c r="Z258" i="1" s="1"/>
  <c r="AA258" i="1"/>
  <c r="AB258" i="1" s="1"/>
  <c r="W784" i="1"/>
  <c r="X784" i="1"/>
  <c r="Y784" i="1" a="1"/>
  <c r="Y784" i="1" s="1"/>
  <c r="Z784" i="1" s="1"/>
  <c r="AA784" i="1"/>
  <c r="AB784" i="1" s="1"/>
  <c r="X920" i="1"/>
  <c r="Y920" i="1" a="1"/>
  <c r="Y920" i="1" s="1"/>
  <c r="Z920" i="1" s="1"/>
  <c r="W920" i="1"/>
  <c r="AA920" i="1"/>
  <c r="AB920" i="1" s="1"/>
  <c r="X928" i="1"/>
  <c r="Y928" i="1" a="1"/>
  <c r="Y928" i="1" s="1"/>
  <c r="Z928" i="1" s="1"/>
  <c r="W928" i="1"/>
  <c r="AA928" i="1"/>
  <c r="AB928" i="1" s="1"/>
  <c r="Y81" i="1" a="1"/>
  <c r="Y81" i="1" s="1"/>
  <c r="Z81" i="1" s="1"/>
  <c r="W81" i="1"/>
  <c r="X81" i="1"/>
  <c r="AA81" i="1"/>
  <c r="AB81" i="1" s="1"/>
  <c r="W131" i="1"/>
  <c r="X131" i="1"/>
  <c r="Y131" i="1" a="1"/>
  <c r="Y131" i="1" s="1"/>
  <c r="Z131" i="1" s="1"/>
  <c r="AA131" i="1"/>
  <c r="AB131" i="1" s="1"/>
  <c r="X473" i="1"/>
  <c r="W473" i="1"/>
  <c r="Y473" i="1" a="1"/>
  <c r="Y473" i="1" s="1"/>
  <c r="Z473" i="1" s="1"/>
  <c r="AA473" i="1"/>
  <c r="AB473" i="1" s="1"/>
  <c r="X837" i="1"/>
  <c r="AA837" i="1"/>
  <c r="AB837" i="1" s="1"/>
  <c r="Y837" i="1" a="1"/>
  <c r="Y837" i="1" s="1"/>
  <c r="Z837" i="1" s="1"/>
  <c r="W837" i="1"/>
  <c r="Y807" i="1" a="1"/>
  <c r="Y807" i="1" s="1"/>
  <c r="Z807" i="1" s="1"/>
  <c r="AA807" i="1"/>
  <c r="AB807" i="1" s="1"/>
  <c r="X807" i="1"/>
  <c r="W807" i="1"/>
  <c r="W393" i="1"/>
  <c r="X393" i="1"/>
  <c r="Y393" i="1" a="1"/>
  <c r="Y393" i="1" s="1"/>
  <c r="Z393" i="1" s="1"/>
  <c r="AA393" i="1"/>
  <c r="AB393" i="1" s="1"/>
  <c r="W693" i="1"/>
  <c r="X693" i="1"/>
  <c r="AA693" i="1"/>
  <c r="AB693" i="1" s="1"/>
  <c r="Y693" i="1" a="1"/>
  <c r="Y693" i="1" s="1"/>
  <c r="Z693" i="1" s="1"/>
  <c r="W75" i="1"/>
  <c r="X75" i="1"/>
  <c r="Y75" i="1" a="1"/>
  <c r="Y75" i="1" s="1"/>
  <c r="Z75" i="1" s="1"/>
  <c r="AA75" i="1"/>
  <c r="AB75" i="1" s="1"/>
  <c r="X451" i="1"/>
  <c r="AA451" i="1"/>
  <c r="AB451" i="1" s="1"/>
  <c r="Y451" i="1" a="1"/>
  <c r="Y451" i="1" s="1"/>
  <c r="Z451" i="1" s="1"/>
  <c r="W451" i="1"/>
  <c r="W60" i="1"/>
  <c r="X60" i="1"/>
  <c r="Y60" i="1" a="1"/>
  <c r="Y60" i="1" s="1"/>
  <c r="Z60" i="1" s="1"/>
  <c r="AA60" i="1"/>
  <c r="AB60" i="1" s="1"/>
  <c r="AA925" i="1"/>
  <c r="AB925" i="1" s="1"/>
  <c r="W925" i="1"/>
  <c r="Y925" i="1" a="1"/>
  <c r="Y925" i="1" s="1"/>
  <c r="Z925" i="1" s="1"/>
  <c r="X925" i="1"/>
  <c r="X530" i="1"/>
  <c r="AA530" i="1"/>
  <c r="AB530" i="1" s="1"/>
  <c r="Y530" i="1" a="1"/>
  <c r="Y530" i="1" s="1"/>
  <c r="Z530" i="1" s="1"/>
  <c r="W530" i="1"/>
  <c r="W549" i="1"/>
  <c r="X549" i="1"/>
  <c r="Y549" i="1" a="1"/>
  <c r="Y549" i="1" s="1"/>
  <c r="Z549" i="1" s="1"/>
  <c r="AA549" i="1"/>
  <c r="AB549" i="1" s="1"/>
  <c r="W588" i="1"/>
  <c r="X588" i="1"/>
  <c r="Y588" i="1" a="1"/>
  <c r="Y588" i="1" s="1"/>
  <c r="Z588" i="1" s="1"/>
  <c r="AA588" i="1"/>
  <c r="AB588" i="1" s="1"/>
  <c r="W521" i="1"/>
  <c r="AA521" i="1"/>
  <c r="AB521" i="1" s="1"/>
  <c r="X521" i="1"/>
  <c r="Y521" i="1" a="1"/>
  <c r="Y521" i="1" s="1"/>
  <c r="Z521" i="1" s="1"/>
  <c r="AA312" i="1"/>
  <c r="AB312" i="1" s="1"/>
  <c r="Y312" i="1" a="1"/>
  <c r="Y312" i="1" s="1"/>
  <c r="Z312" i="1" s="1"/>
  <c r="X312" i="1"/>
  <c r="W312" i="1"/>
  <c r="Y37" i="1" a="1"/>
  <c r="Y37" i="1" s="1"/>
  <c r="Z37" i="1" s="1"/>
  <c r="AA37" i="1"/>
  <c r="AB37" i="1" s="1"/>
  <c r="X37" i="1"/>
  <c r="W37" i="1"/>
  <c r="W485" i="1"/>
  <c r="X485" i="1"/>
  <c r="Y485" i="1" a="1"/>
  <c r="Y485" i="1" s="1"/>
  <c r="Z485" i="1" s="1"/>
  <c r="AA485" i="1"/>
  <c r="AB485" i="1" s="1"/>
  <c r="W813" i="1"/>
  <c r="X813" i="1"/>
  <c r="Y813" i="1" a="1"/>
  <c r="Y813" i="1" s="1"/>
  <c r="Z813" i="1" s="1"/>
  <c r="AA813" i="1"/>
  <c r="AB813" i="1" s="1"/>
  <c r="W743" i="1"/>
  <c r="Y743" i="1" a="1"/>
  <c r="Y743" i="1" s="1"/>
  <c r="Z743" i="1" s="1"/>
  <c r="AA743" i="1"/>
  <c r="AB743" i="1" s="1"/>
  <c r="X743" i="1"/>
  <c r="W230" i="1"/>
  <c r="X230" i="1"/>
  <c r="Y230" i="1" a="1"/>
  <c r="Y230" i="1" s="1"/>
  <c r="Z230" i="1" s="1"/>
  <c r="AA230" i="1"/>
  <c r="AB230" i="1" s="1"/>
  <c r="Y574" i="1" a="1"/>
  <c r="Y574" i="1" s="1"/>
  <c r="Z574" i="1" s="1"/>
  <c r="W574" i="1"/>
  <c r="X574" i="1"/>
  <c r="AA574" i="1"/>
  <c r="AB574" i="1" s="1"/>
  <c r="X310" i="1"/>
  <c r="W310" i="1"/>
  <c r="Y310" i="1" a="1"/>
  <c r="Y310" i="1" s="1"/>
  <c r="Z310" i="1" s="1"/>
  <c r="AA310" i="1"/>
  <c r="AB310" i="1" s="1"/>
  <c r="AA955" i="1"/>
  <c r="AB955" i="1" s="1"/>
  <c r="Y955" i="1" a="1"/>
  <c r="Y955" i="1" s="1"/>
  <c r="Z955" i="1" s="1"/>
  <c r="W955" i="1"/>
  <c r="X955" i="1"/>
  <c r="AA553" i="1"/>
  <c r="AB553" i="1" s="1"/>
  <c r="W553" i="1"/>
  <c r="X553" i="1"/>
  <c r="Y553" i="1" a="1"/>
  <c r="Y553" i="1" s="1"/>
  <c r="Z553" i="1" s="1"/>
  <c r="W10" i="1"/>
  <c r="AA10" i="1"/>
  <c r="AB10" i="1" s="1"/>
  <c r="X10" i="1"/>
  <c r="Y10" i="1" a="1"/>
  <c r="Y10" i="1" s="1"/>
  <c r="Z10" i="1" s="1"/>
  <c r="AA42" i="1"/>
  <c r="AB42" i="1" s="1"/>
  <c r="Y42" i="1" a="1"/>
  <c r="Y42" i="1" s="1"/>
  <c r="Z42" i="1" s="1"/>
  <c r="W42" i="1"/>
  <c r="X42" i="1"/>
  <c r="W74" i="1"/>
  <c r="X74" i="1"/>
  <c r="Y74" i="1" a="1"/>
  <c r="Y74" i="1" s="1"/>
  <c r="Z74" i="1" s="1"/>
  <c r="AA74" i="1"/>
  <c r="AB74" i="1" s="1"/>
  <c r="AA106" i="1"/>
  <c r="AB106" i="1" s="1"/>
  <c r="W106" i="1"/>
  <c r="X106" i="1"/>
  <c r="Y106" i="1" a="1"/>
  <c r="Y106" i="1" s="1"/>
  <c r="AA202" i="1"/>
  <c r="AB202" i="1" s="1"/>
  <c r="X202" i="1"/>
  <c r="Y202" i="1" a="1"/>
  <c r="Y202" i="1" s="1"/>
  <c r="Z202" i="1" s="1"/>
  <c r="W202" i="1"/>
  <c r="W282" i="1"/>
  <c r="X282" i="1"/>
  <c r="Y282" i="1" a="1"/>
  <c r="Y282" i="1" s="1"/>
  <c r="Z282" i="1" s="1"/>
  <c r="AA282" i="1"/>
  <c r="AB282" i="1" s="1"/>
  <c r="X346" i="1"/>
  <c r="Y346" i="1" a="1"/>
  <c r="Y346" i="1" s="1"/>
  <c r="Z346" i="1" s="1"/>
  <c r="AA346" i="1"/>
  <c r="AB346" i="1" s="1"/>
  <c r="W346" i="1"/>
  <c r="W378" i="1"/>
  <c r="AA378" i="1"/>
  <c r="AB378" i="1" s="1"/>
  <c r="X378" i="1"/>
  <c r="Y378" i="1" a="1"/>
  <c r="Y378" i="1" s="1"/>
  <c r="Z378" i="1" s="1"/>
  <c r="AA410" i="1"/>
  <c r="AB410" i="1" s="1"/>
  <c r="Y410" i="1" a="1"/>
  <c r="Y410" i="1" s="1"/>
  <c r="Z410" i="1" s="1"/>
  <c r="X410" i="1"/>
  <c r="W410" i="1"/>
  <c r="Y442" i="1" a="1"/>
  <c r="Y442" i="1" s="1"/>
  <c r="Z442" i="1" s="1"/>
  <c r="AA442" i="1"/>
  <c r="AB442" i="1" s="1"/>
  <c r="X442" i="1"/>
  <c r="W442" i="1"/>
  <c r="X474" i="1"/>
  <c r="Y474" i="1" a="1"/>
  <c r="Y474" i="1" s="1"/>
  <c r="Z474" i="1" s="1"/>
  <c r="AA474" i="1"/>
  <c r="AB474" i="1" s="1"/>
  <c r="W474" i="1"/>
  <c r="AA562" i="1"/>
  <c r="AB562" i="1" s="1"/>
  <c r="W562" i="1"/>
  <c r="X562" i="1"/>
  <c r="Y562" i="1" a="1"/>
  <c r="Y562" i="1" s="1"/>
  <c r="Z562" i="1" s="1"/>
  <c r="Y882" i="1" a="1"/>
  <c r="Y882" i="1" s="1"/>
  <c r="Z882" i="1" s="1"/>
  <c r="X882" i="1"/>
  <c r="W882" i="1"/>
  <c r="AA882" i="1"/>
  <c r="AB882" i="1" s="1"/>
  <c r="Y246" i="1" a="1"/>
  <c r="Y246" i="1" s="1"/>
  <c r="Z246" i="1" s="1"/>
  <c r="AA246" i="1"/>
  <c r="AB246" i="1" s="1"/>
  <c r="X246" i="1"/>
  <c r="W246" i="1"/>
  <c r="AA670" i="1"/>
  <c r="AB670" i="1" s="1"/>
  <c r="W670" i="1"/>
  <c r="Y670" i="1" a="1"/>
  <c r="Y670" i="1" s="1"/>
  <c r="Z670" i="1" s="1"/>
  <c r="X670" i="1"/>
  <c r="W175" i="1"/>
  <c r="Y175" i="1" a="1"/>
  <c r="Y175" i="1" s="1"/>
  <c r="Z175" i="1" s="1"/>
  <c r="AA175" i="1"/>
  <c r="AB175" i="1" s="1"/>
  <c r="X175" i="1"/>
  <c r="W113" i="1"/>
  <c r="X113" i="1"/>
  <c r="Y113" i="1" a="1"/>
  <c r="Y113" i="1" s="1"/>
  <c r="Z113" i="1" s="1"/>
  <c r="AA113" i="1"/>
  <c r="AB113" i="1" s="1"/>
  <c r="Y657" i="1" a="1"/>
  <c r="Y657" i="1" s="1"/>
  <c r="Z657" i="1" s="1"/>
  <c r="AA657" i="1"/>
  <c r="AB657" i="1" s="1"/>
  <c r="X657" i="1"/>
  <c r="W657" i="1"/>
  <c r="AA183" i="1"/>
  <c r="AB183" i="1" s="1"/>
  <c r="X183" i="1"/>
  <c r="W183" i="1"/>
  <c r="Y183" i="1" a="1"/>
  <c r="Y183" i="1" s="1"/>
  <c r="Z183" i="1" s="1"/>
  <c r="Y441" i="1" a="1"/>
  <c r="Y441" i="1" s="1"/>
  <c r="Z441" i="1" s="1"/>
  <c r="X441" i="1"/>
  <c r="AA441" i="1"/>
  <c r="AB441" i="1" s="1"/>
  <c r="W441" i="1"/>
  <c r="X761" i="1"/>
  <c r="Y761" i="1" a="1"/>
  <c r="Y761" i="1" s="1"/>
  <c r="Z761" i="1" s="1"/>
  <c r="AA761" i="1"/>
  <c r="AB761" i="1" s="1"/>
  <c r="W761" i="1"/>
  <c r="X636" i="1"/>
  <c r="W636" i="1"/>
  <c r="Y636" i="1" a="1"/>
  <c r="Y636" i="1" s="1"/>
  <c r="Z636" i="1" s="1"/>
  <c r="AA636" i="1"/>
  <c r="AB636" i="1" s="1"/>
  <c r="AA966" i="1"/>
  <c r="AB966" i="1" s="1"/>
  <c r="W966" i="1"/>
  <c r="X966" i="1"/>
  <c r="Y966" i="1" a="1"/>
  <c r="Y966" i="1" s="1"/>
  <c r="Z966" i="1" s="1"/>
  <c r="Y340" i="1" a="1"/>
  <c r="Y340" i="1" s="1"/>
  <c r="Z340" i="1" s="1"/>
  <c r="X340" i="1"/>
  <c r="AA340" i="1"/>
  <c r="AB340" i="1" s="1"/>
  <c r="W340" i="1"/>
  <c r="W683" i="1"/>
  <c r="X683" i="1"/>
  <c r="Y683" i="1" a="1"/>
  <c r="Y683" i="1" s="1"/>
  <c r="Z683" i="1" s="1"/>
  <c r="AA683" i="1"/>
  <c r="AB683" i="1" s="1"/>
  <c r="W96" i="1"/>
  <c r="AC96" i="1" s="1"/>
  <c r="AE96" i="1" s="1"/>
  <c r="AA96" i="1"/>
  <c r="AB96" i="1" s="1"/>
  <c r="X96" i="1"/>
  <c r="Y96" i="1" a="1"/>
  <c r="Y96" i="1" s="1"/>
  <c r="Z96" i="1" s="1"/>
  <c r="W217" i="1"/>
  <c r="X217" i="1"/>
  <c r="Y217" i="1" a="1"/>
  <c r="Y217" i="1" s="1"/>
  <c r="Z217" i="1" s="1"/>
  <c r="AA217" i="1"/>
  <c r="AB217" i="1" s="1"/>
  <c r="Y315" i="1" a="1"/>
  <c r="Y315" i="1" s="1"/>
  <c r="Z315" i="1" s="1"/>
  <c r="W315" i="1"/>
  <c r="AA315" i="1"/>
  <c r="AB315" i="1" s="1"/>
  <c r="X315" i="1"/>
  <c r="AA381" i="1"/>
  <c r="AB381" i="1" s="1"/>
  <c r="W381" i="1"/>
  <c r="X381" i="1"/>
  <c r="Y381" i="1" a="1"/>
  <c r="Y381" i="1" s="1"/>
  <c r="Z381" i="1" s="1"/>
  <c r="W383" i="1"/>
  <c r="X383" i="1"/>
  <c r="AA383" i="1"/>
  <c r="AB383" i="1" s="1"/>
  <c r="Y383" i="1" a="1"/>
  <c r="Y383" i="1" s="1"/>
  <c r="Z383" i="1" s="1"/>
  <c r="W664" i="1"/>
  <c r="X664" i="1"/>
  <c r="Y664" i="1" a="1"/>
  <c r="Y664" i="1" s="1"/>
  <c r="Z664" i="1" s="1"/>
  <c r="AA664" i="1"/>
  <c r="AB664" i="1" s="1"/>
  <c r="Y64" i="1" a="1"/>
  <c r="Y64" i="1" s="1"/>
  <c r="Z64" i="1" s="1"/>
  <c r="AA64" i="1"/>
  <c r="AB64" i="1" s="1"/>
  <c r="X64" i="1"/>
  <c r="W64" i="1"/>
  <c r="W145" i="1"/>
  <c r="Y145" i="1" a="1"/>
  <c r="Y145" i="1" s="1"/>
  <c r="Z145" i="1" s="1"/>
  <c r="X145" i="1"/>
  <c r="AA145" i="1"/>
  <c r="AB145" i="1" s="1"/>
  <c r="X245" i="1"/>
  <c r="AA245" i="1"/>
  <c r="AB245" i="1" s="1"/>
  <c r="Y245" i="1" a="1"/>
  <c r="Y245" i="1" s="1"/>
  <c r="Z245" i="1" s="1"/>
  <c r="W245" i="1"/>
  <c r="AA400" i="1"/>
  <c r="AB400" i="1" s="1"/>
  <c r="W400" i="1"/>
  <c r="X400" i="1"/>
  <c r="Y400" i="1" a="1"/>
  <c r="Y400" i="1" s="1"/>
  <c r="Z400" i="1" s="1"/>
  <c r="W488" i="1"/>
  <c r="X488" i="1"/>
  <c r="AA488" i="1"/>
  <c r="AB488" i="1" s="1"/>
  <c r="Y488" i="1" a="1"/>
  <c r="Y488" i="1" s="1"/>
  <c r="Z488" i="1" s="1"/>
  <c r="Y568" i="1" a="1"/>
  <c r="Y568" i="1" s="1"/>
  <c r="Z568" i="1" s="1"/>
  <c r="W568" i="1"/>
  <c r="X568" i="1"/>
  <c r="AA568" i="1"/>
  <c r="AB568" i="1" s="1"/>
  <c r="AA661" i="1"/>
  <c r="AB661" i="1" s="1"/>
  <c r="W661" i="1"/>
  <c r="X661" i="1"/>
  <c r="Y661" i="1" a="1"/>
  <c r="Y661" i="1" s="1"/>
  <c r="Z661" i="1" s="1"/>
  <c r="W32" i="1"/>
  <c r="X32" i="1"/>
  <c r="Y32" i="1" a="1"/>
  <c r="Y32" i="1" s="1"/>
  <c r="Z32" i="1" s="1"/>
  <c r="AA32" i="1"/>
  <c r="AB32" i="1" s="1"/>
  <c r="W535" i="1"/>
  <c r="X535" i="1"/>
  <c r="Y535" i="1" a="1"/>
  <c r="Y535" i="1" s="1"/>
  <c r="Z535" i="1" s="1"/>
  <c r="AA535" i="1"/>
  <c r="AB535" i="1" s="1"/>
  <c r="AA891" i="1"/>
  <c r="AB891" i="1" s="1"/>
  <c r="Y891" i="1" a="1"/>
  <c r="Y891" i="1" s="1"/>
  <c r="Z891" i="1" s="1"/>
  <c r="W891" i="1"/>
  <c r="X891" i="1"/>
  <c r="Y918" i="1" a="1"/>
  <c r="Y918" i="1" s="1"/>
  <c r="Z918" i="1" s="1"/>
  <c r="W918" i="1"/>
  <c r="X918" i="1"/>
  <c r="AA918" i="1"/>
  <c r="AB918" i="1" s="1"/>
  <c r="X927" i="1"/>
  <c r="Y927" i="1" a="1"/>
  <c r="Y927" i="1" s="1"/>
  <c r="Z927" i="1" s="1"/>
  <c r="W927" i="1"/>
  <c r="AA927" i="1"/>
  <c r="AB927" i="1" s="1"/>
  <c r="X870" i="1"/>
  <c r="AA870" i="1"/>
  <c r="AB870" i="1" s="1"/>
  <c r="W870" i="1"/>
  <c r="Y870" i="1" a="1"/>
  <c r="Y870" i="1" s="1"/>
  <c r="Z870" i="1" s="1"/>
  <c r="Y942" i="1" a="1"/>
  <c r="Y942" i="1" s="1"/>
  <c r="Z942" i="1" s="1"/>
  <c r="AA942" i="1"/>
  <c r="AB942" i="1" s="1"/>
  <c r="X942" i="1"/>
  <c r="W942" i="1"/>
  <c r="AC942" i="1" s="1"/>
  <c r="AE942" i="1" s="1"/>
  <c r="X895" i="1"/>
  <c r="Y895" i="1" a="1"/>
  <c r="Y895" i="1" s="1"/>
  <c r="Z895" i="1" s="1"/>
  <c r="W895" i="1"/>
  <c r="AA895" i="1"/>
  <c r="AB895" i="1" s="1"/>
  <c r="AA975" i="1"/>
  <c r="AB975" i="1" s="1"/>
  <c r="Y975" i="1" a="1"/>
  <c r="Y975" i="1" s="1"/>
  <c r="Z975" i="1" s="1"/>
  <c r="X975" i="1"/>
  <c r="W975" i="1"/>
  <c r="AC975" i="1" s="1"/>
  <c r="AE975" i="1" s="1"/>
  <c r="X898" i="1"/>
  <c r="Y898" i="1" a="1"/>
  <c r="Y898" i="1" s="1"/>
  <c r="Z898" i="1" s="1"/>
  <c r="W898" i="1"/>
  <c r="AA898" i="1"/>
  <c r="AB898" i="1" s="1"/>
  <c r="AA892" i="1"/>
  <c r="AB892" i="1" s="1"/>
  <c r="Y892" i="1" a="1"/>
  <c r="Y892" i="1" s="1"/>
  <c r="Z892" i="1" s="1"/>
  <c r="W892" i="1"/>
  <c r="X892" i="1"/>
  <c r="AA956" i="1"/>
  <c r="AB956" i="1" s="1"/>
  <c r="Y956" i="1" a="1"/>
  <c r="Y956" i="1" s="1"/>
  <c r="Z956" i="1" s="1"/>
  <c r="W956" i="1"/>
  <c r="X956" i="1"/>
  <c r="Y338" i="1" a="1"/>
  <c r="Y338" i="1" s="1"/>
  <c r="Z338" i="1" s="1"/>
  <c r="AA338" i="1"/>
  <c r="AB338" i="1" s="1"/>
  <c r="X338" i="1"/>
  <c r="W338" i="1"/>
  <c r="W558" i="1"/>
  <c r="X558" i="1"/>
  <c r="Y558" i="1" a="1"/>
  <c r="Y558" i="1" s="1"/>
  <c r="Z558" i="1" s="1"/>
  <c r="AA558" i="1"/>
  <c r="AB558" i="1" s="1"/>
  <c r="AA635" i="1"/>
  <c r="AB635" i="1" s="1"/>
  <c r="W635" i="1"/>
  <c r="X635" i="1"/>
  <c r="Y635" i="1" a="1"/>
  <c r="Y635" i="1" s="1"/>
  <c r="Z635" i="1" s="1"/>
  <c r="Y301" i="1" a="1"/>
  <c r="Y301" i="1" s="1"/>
  <c r="Z301" i="1" s="1"/>
  <c r="W301" i="1"/>
  <c r="X301" i="1"/>
  <c r="AA301" i="1"/>
  <c r="AB301" i="1" s="1"/>
  <c r="W200" i="1"/>
  <c r="AA200" i="1"/>
  <c r="AB200" i="1" s="1"/>
  <c r="X200" i="1"/>
  <c r="Y200" i="1" a="1"/>
  <c r="Y200" i="1" s="1"/>
  <c r="Z200" i="1" s="1"/>
  <c r="X938" i="1"/>
  <c r="Y938" i="1" a="1"/>
  <c r="Y938" i="1" s="1"/>
  <c r="Z938" i="1" s="1"/>
  <c r="W938" i="1"/>
  <c r="AA938" i="1"/>
  <c r="AB938" i="1" s="1"/>
  <c r="Y174" i="1" a="1"/>
  <c r="Y174" i="1" s="1"/>
  <c r="Z174" i="1" s="1"/>
  <c r="W174" i="1"/>
  <c r="X174" i="1"/>
  <c r="AA174" i="1"/>
  <c r="AB174" i="1" s="1"/>
  <c r="AA43" i="1"/>
  <c r="AB43" i="1" s="1"/>
  <c r="W43" i="1"/>
  <c r="X43" i="1"/>
  <c r="Y43" i="1" a="1"/>
  <c r="Y43" i="1" s="1"/>
  <c r="Z43" i="1" s="1"/>
  <c r="X347" i="1"/>
  <c r="Y347" i="1" a="1"/>
  <c r="Y347" i="1" s="1"/>
  <c r="Z347" i="1" s="1"/>
  <c r="AA347" i="1"/>
  <c r="AB347" i="1" s="1"/>
  <c r="W347" i="1"/>
  <c r="Y377" i="1" a="1"/>
  <c r="Y377" i="1" s="1"/>
  <c r="Z377" i="1" s="1"/>
  <c r="AA377" i="1"/>
  <c r="AB377" i="1" s="1"/>
  <c r="X377" i="1"/>
  <c r="W377" i="1"/>
  <c r="X116" i="1"/>
  <c r="AA116" i="1"/>
  <c r="AB116" i="1" s="1"/>
  <c r="Y116" i="1" a="1"/>
  <c r="Y116" i="1" s="1"/>
  <c r="Z116" i="1" s="1"/>
  <c r="W116" i="1"/>
  <c r="AA997" i="1"/>
  <c r="AB997" i="1" s="1"/>
  <c r="W997" i="1"/>
  <c r="X997" i="1"/>
  <c r="Y997" i="1" a="1"/>
  <c r="Y997" i="1" s="1"/>
  <c r="Z997" i="1" s="1"/>
  <c r="AA29" i="1"/>
  <c r="AB29" i="1" s="1"/>
  <c r="Y29" i="1" a="1"/>
  <c r="Y29" i="1" s="1"/>
  <c r="Z29" i="1" s="1"/>
  <c r="W29" i="1"/>
  <c r="X29" i="1"/>
  <c r="Y325" i="1" a="1"/>
  <c r="Y325" i="1" s="1"/>
  <c r="Z325" i="1" s="1"/>
  <c r="AC325" i="1" s="1"/>
  <c r="AE325" i="1" s="1"/>
  <c r="W325" i="1"/>
  <c r="X325" i="1"/>
  <c r="AA325" i="1"/>
  <c r="AB325" i="1" s="1"/>
  <c r="AA965" i="1"/>
  <c r="AB965" i="1" s="1"/>
  <c r="Y965" i="1" a="1"/>
  <c r="Y965" i="1" s="1"/>
  <c r="Z965" i="1" s="1"/>
  <c r="X965" i="1"/>
  <c r="W965" i="1"/>
  <c r="X472" i="1"/>
  <c r="W472" i="1"/>
  <c r="AA472" i="1"/>
  <c r="AB472" i="1" s="1"/>
  <c r="Y472" i="1" a="1"/>
  <c r="Y472" i="1" s="1"/>
  <c r="Z472" i="1" s="1"/>
  <c r="W77" i="1"/>
  <c r="Y77" i="1" a="1"/>
  <c r="Y77" i="1" s="1"/>
  <c r="Z77" i="1" s="1"/>
  <c r="AA77" i="1"/>
  <c r="AB77" i="1" s="1"/>
  <c r="X77" i="1"/>
  <c r="W525" i="1"/>
  <c r="Y525" i="1" a="1"/>
  <c r="Y525" i="1" s="1"/>
  <c r="Z525" i="1" s="1"/>
  <c r="AA525" i="1"/>
  <c r="AB525" i="1" s="1"/>
  <c r="X525" i="1"/>
  <c r="W702" i="1"/>
  <c r="AA702" i="1"/>
  <c r="AB702" i="1" s="1"/>
  <c r="Y702" i="1" a="1"/>
  <c r="Y702" i="1" s="1"/>
  <c r="Z702" i="1" s="1"/>
  <c r="X702" i="1"/>
  <c r="X831" i="1"/>
  <c r="Y831" i="1" a="1"/>
  <c r="Y831" i="1" s="1"/>
  <c r="Z831" i="1" s="1"/>
  <c r="W831" i="1"/>
  <c r="AA831" i="1"/>
  <c r="AB831" i="1" s="1"/>
  <c r="W62" i="1"/>
  <c r="X62" i="1"/>
  <c r="Y62" i="1" a="1"/>
  <c r="Y62" i="1" s="1"/>
  <c r="Z62" i="1" s="1"/>
  <c r="AA62" i="1"/>
  <c r="AB62" i="1" s="1"/>
  <c r="X438" i="1"/>
  <c r="W438" i="1"/>
  <c r="Y438" i="1" a="1"/>
  <c r="Y438" i="1" s="1"/>
  <c r="Z438" i="1" s="1"/>
  <c r="AA438" i="1"/>
  <c r="AB438" i="1" s="1"/>
  <c r="W703" i="1"/>
  <c r="X703" i="1"/>
  <c r="Y703" i="1" a="1"/>
  <c r="Y703" i="1" s="1"/>
  <c r="Z703" i="1" s="1"/>
  <c r="AA703" i="1"/>
  <c r="AB703" i="1" s="1"/>
  <c r="Y475" i="1" a="1"/>
  <c r="Y475" i="1" s="1"/>
  <c r="Z475" i="1" s="1"/>
  <c r="AA475" i="1"/>
  <c r="AB475" i="1" s="1"/>
  <c r="W475" i="1"/>
  <c r="X475" i="1"/>
  <c r="X65" i="1"/>
  <c r="Y65" i="1" a="1"/>
  <c r="Y65" i="1" s="1"/>
  <c r="Z65" i="1" s="1"/>
  <c r="AA65" i="1"/>
  <c r="AB65" i="1" s="1"/>
  <c r="W65" i="1"/>
  <c r="X161" i="1"/>
  <c r="Y161" i="1" a="1"/>
  <c r="Y161" i="1" s="1"/>
  <c r="Z161" i="1" s="1"/>
  <c r="AA161" i="1"/>
  <c r="AB161" i="1" s="1"/>
  <c r="W161" i="1"/>
  <c r="AA257" i="1"/>
  <c r="AB257" i="1" s="1"/>
  <c r="W257" i="1"/>
  <c r="X257" i="1"/>
  <c r="Y257" i="1" a="1"/>
  <c r="Y257" i="1" s="1"/>
  <c r="Z257" i="1" s="1"/>
  <c r="W353" i="1"/>
  <c r="X353" i="1"/>
  <c r="AA353" i="1"/>
  <c r="AB353" i="1" s="1"/>
  <c r="Y353" i="1" a="1"/>
  <c r="Y353" i="1" s="1"/>
  <c r="Z353" i="1" s="1"/>
  <c r="AA401" i="1"/>
  <c r="AB401" i="1" s="1"/>
  <c r="X401" i="1"/>
  <c r="Y401" i="1" a="1"/>
  <c r="Y401" i="1" s="1"/>
  <c r="Z401" i="1" s="1"/>
  <c r="W401" i="1"/>
  <c r="X433" i="1"/>
  <c r="W433" i="1"/>
  <c r="AA433" i="1"/>
  <c r="AB433" i="1" s="1"/>
  <c r="Y433" i="1" a="1"/>
  <c r="Y433" i="1" s="1"/>
  <c r="Z433" i="1" s="1"/>
  <c r="W489" i="1"/>
  <c r="X489" i="1"/>
  <c r="Y489" i="1" a="1"/>
  <c r="Y489" i="1" s="1"/>
  <c r="Z489" i="1" s="1"/>
  <c r="AA489" i="1"/>
  <c r="AB489" i="1" s="1"/>
  <c r="W318" i="1"/>
  <c r="X318" i="1"/>
  <c r="Y318" i="1" a="1"/>
  <c r="Y318" i="1" s="1"/>
  <c r="Z318" i="1" s="1"/>
  <c r="AA318" i="1"/>
  <c r="AB318" i="1" s="1"/>
  <c r="W769" i="1"/>
  <c r="X769" i="1"/>
  <c r="Y769" i="1" a="1"/>
  <c r="Y769" i="1" s="1"/>
  <c r="Z769" i="1" s="1"/>
  <c r="AA769" i="1"/>
  <c r="AB769" i="1" s="1"/>
  <c r="AA215" i="1"/>
  <c r="AB215" i="1" s="1"/>
  <c r="Y215" i="1" a="1"/>
  <c r="Y215" i="1" s="1"/>
  <c r="Z215" i="1" s="1"/>
  <c r="W215" i="1"/>
  <c r="X215" i="1"/>
  <c r="W41" i="1"/>
  <c r="AA41" i="1"/>
  <c r="AB41" i="1" s="1"/>
  <c r="X41" i="1"/>
  <c r="Y41" i="1" a="1"/>
  <c r="Y41" i="1" s="1"/>
  <c r="Z41" i="1" s="1"/>
  <c r="W589" i="1"/>
  <c r="X589" i="1"/>
  <c r="Y589" i="1" a="1"/>
  <c r="Y589" i="1" s="1"/>
  <c r="Z589" i="1" s="1"/>
  <c r="AA589" i="1"/>
  <c r="AB589" i="1" s="1"/>
  <c r="W317" i="1"/>
  <c r="X317" i="1"/>
  <c r="AA317" i="1"/>
  <c r="AB317" i="1" s="1"/>
  <c r="Y317" i="1" a="1"/>
  <c r="Y317" i="1" s="1"/>
  <c r="Z317" i="1" s="1"/>
  <c r="W714" i="1"/>
  <c r="AC714" i="1" s="1"/>
  <c r="AE714" i="1" s="1"/>
  <c r="X714" i="1"/>
  <c r="Y714" i="1" a="1"/>
  <c r="Y714" i="1" s="1"/>
  <c r="Z714" i="1" s="1"/>
  <c r="AA714" i="1"/>
  <c r="AB714" i="1" s="1"/>
  <c r="Y19" i="1" a="1"/>
  <c r="Y19" i="1" s="1"/>
  <c r="Z19" i="1" s="1"/>
  <c r="AA19" i="1"/>
  <c r="AB19" i="1" s="1"/>
  <c r="X19" i="1"/>
  <c r="W19" i="1"/>
  <c r="AA51" i="1"/>
  <c r="AB51" i="1" s="1"/>
  <c r="Y51" i="1" a="1"/>
  <c r="Y51" i="1" s="1"/>
  <c r="Z51" i="1" s="1"/>
  <c r="W51" i="1"/>
  <c r="X51" i="1"/>
  <c r="W83" i="1"/>
  <c r="X83" i="1"/>
  <c r="Y83" i="1" a="1"/>
  <c r="Y83" i="1" s="1"/>
  <c r="Z83" i="1" s="1"/>
  <c r="AA83" i="1"/>
  <c r="AB83" i="1" s="1"/>
  <c r="AA139" i="1"/>
  <c r="AB139" i="1" s="1"/>
  <c r="W139" i="1"/>
  <c r="X139" i="1"/>
  <c r="Y139" i="1" a="1"/>
  <c r="Y139" i="1" s="1"/>
  <c r="Z139" i="1" s="1"/>
  <c r="X195" i="1"/>
  <c r="W195" i="1"/>
  <c r="Y195" i="1" a="1"/>
  <c r="Y195" i="1" s="1"/>
  <c r="Z195" i="1" s="1"/>
  <c r="AA195" i="1"/>
  <c r="AB195" i="1" s="1"/>
  <c r="X259" i="1"/>
  <c r="Y259" i="1" a="1"/>
  <c r="Y259" i="1" s="1"/>
  <c r="Z259" i="1" s="1"/>
  <c r="AA259" i="1"/>
  <c r="AB259" i="1" s="1"/>
  <c r="W259" i="1"/>
  <c r="W323" i="1"/>
  <c r="X323" i="1"/>
  <c r="Y323" i="1" a="1"/>
  <c r="Y323" i="1" s="1"/>
  <c r="Z323" i="1" s="1"/>
  <c r="AA323" i="1"/>
  <c r="AB323" i="1" s="1"/>
  <c r="W355" i="1"/>
  <c r="X355" i="1"/>
  <c r="Y355" i="1" a="1"/>
  <c r="Y355" i="1" s="1"/>
  <c r="Z355" i="1" s="1"/>
  <c r="AA355" i="1"/>
  <c r="AB355" i="1" s="1"/>
  <c r="X387" i="1"/>
  <c r="Y387" i="1" a="1"/>
  <c r="Y387" i="1" s="1"/>
  <c r="Z387" i="1" s="1"/>
  <c r="AA387" i="1"/>
  <c r="AB387" i="1" s="1"/>
  <c r="W387" i="1"/>
  <c r="W427" i="1"/>
  <c r="X427" i="1"/>
  <c r="Y427" i="1" a="1"/>
  <c r="Y427" i="1" s="1"/>
  <c r="Z427" i="1" s="1"/>
  <c r="AA427" i="1"/>
  <c r="AB427" i="1" s="1"/>
  <c r="W459" i="1"/>
  <c r="X459" i="1"/>
  <c r="Y459" i="1" a="1"/>
  <c r="Y459" i="1" s="1"/>
  <c r="Z459" i="1" s="1"/>
  <c r="AA459" i="1"/>
  <c r="AB459" i="1" s="1"/>
  <c r="AA555" i="1"/>
  <c r="AB555" i="1" s="1"/>
  <c r="W555" i="1"/>
  <c r="X555" i="1"/>
  <c r="Y555" i="1" a="1"/>
  <c r="Y555" i="1" s="1"/>
  <c r="Z555" i="1" s="1"/>
  <c r="Y600" i="1" a="1"/>
  <c r="Y600" i="1" s="1"/>
  <c r="Z600" i="1" s="1"/>
  <c r="AA600" i="1"/>
  <c r="AB600" i="1" s="1"/>
  <c r="X600" i="1"/>
  <c r="W600" i="1"/>
  <c r="W490" i="1"/>
  <c r="AC490" i="1" s="1"/>
  <c r="X490" i="1"/>
  <c r="Y490" i="1" a="1"/>
  <c r="Y490" i="1" s="1"/>
  <c r="Z490" i="1" s="1"/>
  <c r="AA490" i="1"/>
  <c r="AB490" i="1" s="1"/>
  <c r="X864" i="1"/>
  <c r="Y864" i="1" a="1"/>
  <c r="Y864" i="1" s="1"/>
  <c r="Z864" i="1" s="1"/>
  <c r="AA864" i="1"/>
  <c r="AB864" i="1" s="1"/>
  <c r="W864" i="1"/>
  <c r="AA36" i="1"/>
  <c r="AB36" i="1" s="1"/>
  <c r="W36" i="1"/>
  <c r="X36" i="1"/>
  <c r="Y36" i="1" a="1"/>
  <c r="Y36" i="1" s="1"/>
  <c r="Z36" i="1" s="1"/>
  <c r="X76" i="1"/>
  <c r="Y76" i="1" a="1"/>
  <c r="Y76" i="1" s="1"/>
  <c r="Z76" i="1" s="1"/>
  <c r="AA76" i="1"/>
  <c r="AB76" i="1" s="1"/>
  <c r="W76" i="1"/>
  <c r="W148" i="1"/>
  <c r="AC148" i="1" s="1"/>
  <c r="AE148" i="1" s="1"/>
  <c r="X148" i="1"/>
  <c r="Y148" i="1" a="1"/>
  <c r="Y148" i="1" s="1"/>
  <c r="Z148" i="1" s="1"/>
  <c r="AA148" i="1"/>
  <c r="AB148" i="1" s="1"/>
  <c r="W196" i="1"/>
  <c r="X196" i="1"/>
  <c r="Y196" i="1" a="1"/>
  <c r="Y196" i="1" s="1"/>
  <c r="Z196" i="1" s="1"/>
  <c r="AA196" i="1"/>
  <c r="AB196" i="1" s="1"/>
  <c r="W276" i="1"/>
  <c r="X276" i="1"/>
  <c r="AA276" i="1"/>
  <c r="AB276" i="1" s="1"/>
  <c r="Y276" i="1" a="1"/>
  <c r="Y276" i="1" s="1"/>
  <c r="Z276" i="1" s="1"/>
  <c r="AA324" i="1"/>
  <c r="AB324" i="1" s="1"/>
  <c r="W324" i="1"/>
  <c r="X324" i="1"/>
  <c r="Y324" i="1" a="1"/>
  <c r="Y324" i="1" s="1"/>
  <c r="Z324" i="1" s="1"/>
  <c r="AA500" i="1"/>
  <c r="AB500" i="1" s="1"/>
  <c r="W500" i="1"/>
  <c r="X500" i="1"/>
  <c r="Y500" i="1" a="1"/>
  <c r="Y500" i="1" s="1"/>
  <c r="Z500" i="1" s="1"/>
  <c r="AA941" i="1"/>
  <c r="AB941" i="1" s="1"/>
  <c r="W941" i="1"/>
  <c r="X941" i="1"/>
  <c r="Y941" i="1" a="1"/>
  <c r="Y941" i="1" s="1"/>
  <c r="Z941" i="1" s="1"/>
  <c r="AA444" i="1"/>
  <c r="AB444" i="1" s="1"/>
  <c r="W444" i="1"/>
  <c r="X444" i="1"/>
  <c r="Y444" i="1" a="1"/>
  <c r="Y444" i="1" s="1"/>
  <c r="Z444" i="1" s="1"/>
  <c r="X134" i="1"/>
  <c r="Y134" i="1" a="1"/>
  <c r="Y134" i="1" s="1"/>
  <c r="Z134" i="1" s="1"/>
  <c r="W134" i="1"/>
  <c r="AA134" i="1"/>
  <c r="AB134" i="1" s="1"/>
  <c r="W534" i="1"/>
  <c r="AA534" i="1"/>
  <c r="AB534" i="1" s="1"/>
  <c r="X534" i="1"/>
  <c r="Y534" i="1" a="1"/>
  <c r="Y534" i="1" s="1"/>
  <c r="Z534" i="1" s="1"/>
  <c r="W167" i="1"/>
  <c r="AA167" i="1"/>
  <c r="AB167" i="1" s="1"/>
  <c r="X167" i="1"/>
  <c r="Y167" i="1" a="1"/>
  <c r="Y167" i="1" s="1"/>
  <c r="Z167" i="1" s="1"/>
  <c r="W699" i="1"/>
  <c r="AC699" i="1" s="1"/>
  <c r="AE699" i="1" s="1"/>
  <c r="AA699" i="1"/>
  <c r="AB699" i="1" s="1"/>
  <c r="X699" i="1"/>
  <c r="Y699" i="1" a="1"/>
  <c r="Y699" i="1" s="1"/>
  <c r="Z699" i="1" s="1"/>
  <c r="W93" i="1"/>
  <c r="X93" i="1"/>
  <c r="Y93" i="1" a="1"/>
  <c r="Y93" i="1" s="1"/>
  <c r="Z93" i="1" s="1"/>
  <c r="AA93" i="1"/>
  <c r="AB93" i="1" s="1"/>
  <c r="X189" i="1"/>
  <c r="Y189" i="1" a="1"/>
  <c r="Y189" i="1" s="1"/>
  <c r="Z189" i="1" s="1"/>
  <c r="W189" i="1"/>
  <c r="AA189" i="1"/>
  <c r="AB189" i="1" s="1"/>
  <c r="X269" i="1"/>
  <c r="W269" i="1"/>
  <c r="AA269" i="1"/>
  <c r="AB269" i="1" s="1"/>
  <c r="Y269" i="1" a="1"/>
  <c r="Y269" i="1" s="1"/>
  <c r="Z269" i="1" s="1"/>
  <c r="AA373" i="1"/>
  <c r="AB373" i="1" s="1"/>
  <c r="Y373" i="1" a="1"/>
  <c r="Y373" i="1" s="1"/>
  <c r="Z373" i="1" s="1"/>
  <c r="W373" i="1"/>
  <c r="X373" i="1"/>
  <c r="W557" i="1"/>
  <c r="AA557" i="1"/>
  <c r="AB557" i="1" s="1"/>
  <c r="Y557" i="1" a="1"/>
  <c r="Y557" i="1" s="1"/>
  <c r="Z557" i="1" s="1"/>
  <c r="X557" i="1"/>
  <c r="W717" i="1"/>
  <c r="X717" i="1"/>
  <c r="Y717" i="1" a="1"/>
  <c r="Y717" i="1" s="1"/>
  <c r="Z717" i="1" s="1"/>
  <c r="AA717" i="1"/>
  <c r="AB717" i="1" s="1"/>
  <c r="Y861" i="1" a="1"/>
  <c r="Y861" i="1" s="1"/>
  <c r="Z861" i="1" s="1"/>
  <c r="AA861" i="1"/>
  <c r="AB861" i="1" s="1"/>
  <c r="X861" i="1"/>
  <c r="W861" i="1"/>
  <c r="AA917" i="1"/>
  <c r="AB917" i="1" s="1"/>
  <c r="W917" i="1"/>
  <c r="X917" i="1"/>
  <c r="Y917" i="1" a="1"/>
  <c r="Y917" i="1" s="1"/>
  <c r="Z917" i="1" s="1"/>
  <c r="W973" i="1"/>
  <c r="X973" i="1"/>
  <c r="Y973" i="1" a="1"/>
  <c r="Y973" i="1" s="1"/>
  <c r="Z973" i="1" s="1"/>
  <c r="AA973" i="1"/>
  <c r="AB973" i="1" s="1"/>
  <c r="Y621" i="1" a="1"/>
  <c r="Y621" i="1" s="1"/>
  <c r="Z621" i="1" s="1"/>
  <c r="X621" i="1"/>
  <c r="AA621" i="1"/>
  <c r="AB621" i="1" s="1"/>
  <c r="W621" i="1"/>
  <c r="Y30" i="1" a="1"/>
  <c r="Y30" i="1" s="1"/>
  <c r="Z30" i="1" s="1"/>
  <c r="AA30" i="1"/>
  <c r="AB30" i="1" s="1"/>
  <c r="X30" i="1"/>
  <c r="W30" i="1"/>
  <c r="W15" i="1"/>
  <c r="AA15" i="1"/>
  <c r="AB15" i="1" s="1"/>
  <c r="Y15" i="1" a="1"/>
  <c r="Y15" i="1" s="1"/>
  <c r="Z15" i="1" s="1"/>
  <c r="X15" i="1"/>
  <c r="AA403" i="1"/>
  <c r="AB403" i="1" s="1"/>
  <c r="W403" i="1"/>
  <c r="X403" i="1"/>
  <c r="Y403" i="1" a="1"/>
  <c r="Y403" i="1" s="1"/>
  <c r="Z403" i="1" s="1"/>
  <c r="W700" i="1"/>
  <c r="AC700" i="1" s="1"/>
  <c r="AE700" i="1" s="1"/>
  <c r="X700" i="1"/>
  <c r="Y700" i="1" a="1"/>
  <c r="Y700" i="1" s="1"/>
  <c r="Z700" i="1" s="1"/>
  <c r="AA700" i="1"/>
  <c r="AB700" i="1" s="1"/>
  <c r="AA684" i="1"/>
  <c r="AB684" i="1" s="1"/>
  <c r="W684" i="1"/>
  <c r="X684" i="1"/>
  <c r="Y684" i="1" a="1"/>
  <c r="Y684" i="1" s="1"/>
  <c r="Z684" i="1" s="1"/>
  <c r="X150" i="1"/>
  <c r="Y150" i="1" a="1"/>
  <c r="Y150" i="1" s="1"/>
  <c r="Z150" i="1" s="1"/>
  <c r="AA150" i="1"/>
  <c r="AB150" i="1" s="1"/>
  <c r="W150" i="1"/>
  <c r="W569" i="1"/>
  <c r="X569" i="1"/>
  <c r="Y569" i="1" a="1"/>
  <c r="Y569" i="1" s="1"/>
  <c r="Z569" i="1" s="1"/>
  <c r="AA569" i="1"/>
  <c r="AB569" i="1" s="1"/>
  <c r="AA16" i="1"/>
  <c r="AB16" i="1" s="1"/>
  <c r="Y16" i="1" a="1"/>
  <c r="Y16" i="1" s="1"/>
  <c r="Z16" i="1" s="1"/>
  <c r="W16" i="1"/>
  <c r="X16" i="1"/>
  <c r="W128" i="1"/>
  <c r="X128" i="1"/>
  <c r="Y128" i="1" a="1"/>
  <c r="Y128" i="1" s="1"/>
  <c r="Z128" i="1" s="1"/>
  <c r="AA128" i="1"/>
  <c r="AB128" i="1" s="1"/>
  <c r="AA192" i="1"/>
  <c r="AB192" i="1" s="1"/>
  <c r="X192" i="1"/>
  <c r="W192" i="1"/>
  <c r="Y192" i="1" a="1"/>
  <c r="Y192" i="1" s="1"/>
  <c r="Z192" i="1" s="1"/>
  <c r="W288" i="1"/>
  <c r="Y288" i="1" a="1"/>
  <c r="Y288" i="1" s="1"/>
  <c r="Z288" i="1" s="1"/>
  <c r="AA288" i="1"/>
  <c r="AB288" i="1" s="1"/>
  <c r="X288" i="1"/>
  <c r="W344" i="1"/>
  <c r="X344" i="1"/>
  <c r="Y344" i="1" a="1"/>
  <c r="Y344" i="1" s="1"/>
  <c r="Z344" i="1" s="1"/>
  <c r="AA344" i="1"/>
  <c r="AB344" i="1" s="1"/>
  <c r="X520" i="1"/>
  <c r="AA520" i="1"/>
  <c r="AB520" i="1" s="1"/>
  <c r="W520" i="1"/>
  <c r="Y520" i="1" a="1"/>
  <c r="Y520" i="1" s="1"/>
  <c r="Z520" i="1" s="1"/>
  <c r="AA616" i="1"/>
  <c r="AB616" i="1" s="1"/>
  <c r="Y616" i="1" a="1"/>
  <c r="Y616" i="1" s="1"/>
  <c r="Z616" i="1" s="1"/>
  <c r="W616" i="1"/>
  <c r="X616" i="1"/>
  <c r="W610" i="1"/>
  <c r="X610" i="1"/>
  <c r="Y610" i="1" a="1"/>
  <c r="Y610" i="1" s="1"/>
  <c r="Z610" i="1" s="1"/>
  <c r="AA610" i="1"/>
  <c r="AB610" i="1" s="1"/>
  <c r="W798" i="1"/>
  <c r="X798" i="1"/>
  <c r="Y798" i="1" a="1"/>
  <c r="Y798" i="1" s="1"/>
  <c r="Z798" i="1" s="1"/>
  <c r="AA798" i="1"/>
  <c r="AB798" i="1" s="1"/>
  <c r="Y447" i="1" a="1"/>
  <c r="Y447" i="1" s="1"/>
  <c r="Z447" i="1" s="1"/>
  <c r="W447" i="1"/>
  <c r="X447" i="1"/>
  <c r="AA447" i="1"/>
  <c r="AB447" i="1" s="1"/>
  <c r="AA45" i="1"/>
  <c r="AB45" i="1" s="1"/>
  <c r="Y45" i="1" a="1"/>
  <c r="Y45" i="1" s="1"/>
  <c r="Z45" i="1" s="1"/>
  <c r="X45" i="1"/>
  <c r="W45" i="1"/>
  <c r="W101" i="1"/>
  <c r="X101" i="1"/>
  <c r="AA101" i="1"/>
  <c r="AB101" i="1" s="1"/>
  <c r="Y101" i="1" a="1"/>
  <c r="Y101" i="1" s="1"/>
  <c r="Z101" i="1" s="1"/>
  <c r="AA157" i="1"/>
  <c r="AB157" i="1" s="1"/>
  <c r="W157" i="1"/>
  <c r="X157" i="1"/>
  <c r="Y157" i="1" a="1"/>
  <c r="Y157" i="1" s="1"/>
  <c r="Z157" i="1" s="1"/>
  <c r="W221" i="1"/>
  <c r="AA221" i="1"/>
  <c r="AB221" i="1" s="1"/>
  <c r="X221" i="1"/>
  <c r="Y221" i="1" a="1"/>
  <c r="Y221" i="1" s="1"/>
  <c r="Z221" i="1" s="1"/>
  <c r="Y293" i="1" a="1"/>
  <c r="Y293" i="1" s="1"/>
  <c r="Z293" i="1" s="1"/>
  <c r="AA293" i="1"/>
  <c r="AB293" i="1" s="1"/>
  <c r="X293" i="1"/>
  <c r="W293" i="1"/>
  <c r="X405" i="1"/>
  <c r="Y405" i="1" a="1"/>
  <c r="Y405" i="1" s="1"/>
  <c r="Z405" i="1" s="1"/>
  <c r="AA405" i="1"/>
  <c r="AB405" i="1" s="1"/>
  <c r="W405" i="1"/>
  <c r="X453" i="1"/>
  <c r="AA453" i="1"/>
  <c r="AB453" i="1" s="1"/>
  <c r="W453" i="1"/>
  <c r="Y453" i="1" a="1"/>
  <c r="Y453" i="1" s="1"/>
  <c r="Z453" i="1" s="1"/>
  <c r="Y493" i="1" a="1"/>
  <c r="Y493" i="1" s="1"/>
  <c r="Z493" i="1" s="1"/>
  <c r="X493" i="1"/>
  <c r="AA493" i="1"/>
  <c r="AB493" i="1" s="1"/>
  <c r="W493" i="1"/>
  <c r="AA533" i="1"/>
  <c r="AB533" i="1" s="1"/>
  <c r="Y533" i="1" a="1"/>
  <c r="Y533" i="1" s="1"/>
  <c r="Z533" i="1" s="1"/>
  <c r="W533" i="1"/>
  <c r="X533" i="1"/>
  <c r="Y605" i="1" a="1"/>
  <c r="Y605" i="1" s="1"/>
  <c r="Z605" i="1" s="1"/>
  <c r="AA605" i="1"/>
  <c r="AB605" i="1" s="1"/>
  <c r="X605" i="1"/>
  <c r="W605" i="1"/>
  <c r="AA709" i="1"/>
  <c r="AB709" i="1" s="1"/>
  <c r="AC709" i="1" s="1"/>
  <c r="W709" i="1"/>
  <c r="X709" i="1"/>
  <c r="Y709" i="1" a="1"/>
  <c r="Y709" i="1" s="1"/>
  <c r="Z709" i="1" s="1"/>
  <c r="W749" i="1"/>
  <c r="X749" i="1"/>
  <c r="Y749" i="1" a="1"/>
  <c r="Y749" i="1" s="1"/>
  <c r="Z749" i="1" s="1"/>
  <c r="AA749" i="1"/>
  <c r="AB749" i="1" s="1"/>
  <c r="X781" i="1"/>
  <c r="Y781" i="1" a="1"/>
  <c r="Y781" i="1" s="1"/>
  <c r="Z781" i="1" s="1"/>
  <c r="AA781" i="1"/>
  <c r="AB781" i="1" s="1"/>
  <c r="W781" i="1"/>
  <c r="X821" i="1"/>
  <c r="AA821" i="1"/>
  <c r="AB821" i="1" s="1"/>
  <c r="Y821" i="1" a="1"/>
  <c r="Y821" i="1" s="1"/>
  <c r="Z821" i="1" s="1"/>
  <c r="W821" i="1"/>
  <c r="Y790" i="1" a="1"/>
  <c r="Y790" i="1" s="1"/>
  <c r="Z790" i="1" s="1"/>
  <c r="AC790" i="1" s="1"/>
  <c r="X790" i="1"/>
  <c r="W790" i="1"/>
  <c r="AA790" i="1"/>
  <c r="AB790" i="1" s="1"/>
  <c r="W862" i="1"/>
  <c r="X862" i="1"/>
  <c r="Y862" i="1" a="1"/>
  <c r="Y862" i="1" s="1"/>
  <c r="Z862" i="1" s="1"/>
  <c r="AA862" i="1"/>
  <c r="AB862" i="1" s="1"/>
  <c r="AA687" i="1"/>
  <c r="AB687" i="1" s="1"/>
  <c r="W687" i="1"/>
  <c r="Y687" i="1" a="1"/>
  <c r="Y687" i="1" s="1"/>
  <c r="Z687" i="1" s="1"/>
  <c r="X687" i="1"/>
  <c r="W767" i="1"/>
  <c r="X767" i="1"/>
  <c r="Y767" i="1" a="1"/>
  <c r="Y767" i="1" s="1"/>
  <c r="Z767" i="1" s="1"/>
  <c r="AA767" i="1"/>
  <c r="AB767" i="1" s="1"/>
  <c r="AA855" i="1"/>
  <c r="AB855" i="1" s="1"/>
  <c r="Y855" i="1" a="1"/>
  <c r="Y855" i="1" s="1"/>
  <c r="Z855" i="1" s="1"/>
  <c r="X855" i="1"/>
  <c r="W855" i="1"/>
  <c r="W844" i="1"/>
  <c r="X844" i="1"/>
  <c r="Y844" i="1" a="1"/>
  <c r="Y844" i="1" s="1"/>
  <c r="Z844" i="1" s="1"/>
  <c r="AA844" i="1"/>
  <c r="AB844" i="1" s="1"/>
  <c r="W22" i="1"/>
  <c r="X22" i="1"/>
  <c r="Y22" i="1" a="1"/>
  <c r="Y22" i="1" s="1"/>
  <c r="Z22" i="1" s="1"/>
  <c r="AA22" i="1"/>
  <c r="AB22" i="1" s="1"/>
  <c r="W70" i="1"/>
  <c r="X70" i="1"/>
  <c r="Y70" i="1" a="1"/>
  <c r="Y70" i="1" s="1"/>
  <c r="Z70" i="1" s="1"/>
  <c r="AA70" i="1"/>
  <c r="AB70" i="1" s="1"/>
  <c r="X110" i="1"/>
  <c r="W110" i="1"/>
  <c r="Y110" i="1" a="1"/>
  <c r="Y110" i="1" s="1"/>
  <c r="Z110" i="1" s="1"/>
  <c r="AA110" i="1"/>
  <c r="AB110" i="1" s="1"/>
  <c r="Y190" i="1" a="1"/>
  <c r="Y190" i="1" s="1"/>
  <c r="Z190" i="1" s="1"/>
  <c r="W190" i="1"/>
  <c r="X190" i="1"/>
  <c r="AA190" i="1"/>
  <c r="AB190" i="1" s="1"/>
  <c r="Y238" i="1" a="1"/>
  <c r="Y238" i="1" s="1"/>
  <c r="Z238" i="1" s="1"/>
  <c r="AA238" i="1"/>
  <c r="AB238" i="1" s="1"/>
  <c r="X238" i="1"/>
  <c r="W238" i="1"/>
  <c r="Y294" i="1" a="1"/>
  <c r="Y294" i="1" s="1"/>
  <c r="Z294" i="1" s="1"/>
  <c r="W294" i="1"/>
  <c r="X294" i="1"/>
  <c r="AA294" i="1"/>
  <c r="AB294" i="1" s="1"/>
  <c r="W366" i="1"/>
  <c r="X366" i="1"/>
  <c r="Y366" i="1" a="1"/>
  <c r="Y366" i="1" s="1"/>
  <c r="Z366" i="1" s="1"/>
  <c r="AA366" i="1"/>
  <c r="AB366" i="1" s="1"/>
  <c r="AA406" i="1"/>
  <c r="AB406" i="1" s="1"/>
  <c r="Y406" i="1" a="1"/>
  <c r="Y406" i="1" s="1"/>
  <c r="Z406" i="1" s="1"/>
  <c r="W406" i="1"/>
  <c r="X406" i="1"/>
  <c r="W446" i="1"/>
  <c r="X446" i="1"/>
  <c r="Y446" i="1" a="1"/>
  <c r="Y446" i="1" s="1"/>
  <c r="Z446" i="1" s="1"/>
  <c r="AA446" i="1"/>
  <c r="AB446" i="1" s="1"/>
  <c r="X478" i="1"/>
  <c r="W478" i="1"/>
  <c r="Y478" i="1" a="1"/>
  <c r="Y478" i="1" s="1"/>
  <c r="Z478" i="1" s="1"/>
  <c r="AA478" i="1"/>
  <c r="AB478" i="1" s="1"/>
  <c r="Y518" i="1" a="1"/>
  <c r="Y518" i="1" s="1"/>
  <c r="Z518" i="1" s="1"/>
  <c r="X518" i="1"/>
  <c r="W518" i="1"/>
  <c r="AA518" i="1"/>
  <c r="AB518" i="1" s="1"/>
  <c r="W598" i="1"/>
  <c r="X598" i="1"/>
  <c r="Y598" i="1" a="1"/>
  <c r="Y598" i="1" s="1"/>
  <c r="Z598" i="1" s="1"/>
  <c r="AA598" i="1"/>
  <c r="AB598" i="1" s="1"/>
  <c r="X638" i="1"/>
  <c r="W638" i="1"/>
  <c r="Y638" i="1" a="1"/>
  <c r="Y638" i="1" s="1"/>
  <c r="Z638" i="1" s="1"/>
  <c r="AA638" i="1"/>
  <c r="AB638" i="1" s="1"/>
  <c r="AA686" i="1"/>
  <c r="AB686" i="1" s="1"/>
  <c r="Y686" i="1" a="1"/>
  <c r="Y686" i="1" s="1"/>
  <c r="Z686" i="1" s="1"/>
  <c r="W686" i="1"/>
  <c r="X686" i="1"/>
  <c r="W742" i="1"/>
  <c r="AC742" i="1" s="1"/>
  <c r="AE742" i="1" s="1"/>
  <c r="X742" i="1"/>
  <c r="Y742" i="1" a="1"/>
  <c r="Y742" i="1" s="1"/>
  <c r="Z742" i="1" s="1"/>
  <c r="AA742" i="1"/>
  <c r="AB742" i="1" s="1"/>
  <c r="Y822" i="1" a="1"/>
  <c r="Y822" i="1" s="1"/>
  <c r="Z822" i="1" s="1"/>
  <c r="W822" i="1"/>
  <c r="AA822" i="1"/>
  <c r="AB822" i="1" s="1"/>
  <c r="X822" i="1"/>
  <c r="AA735" i="1"/>
  <c r="AB735" i="1" s="1"/>
  <c r="X735" i="1"/>
  <c r="Y735" i="1" a="1"/>
  <c r="Y735" i="1" s="1"/>
  <c r="Z735" i="1" s="1"/>
  <c r="W735" i="1"/>
  <c r="X884" i="1"/>
  <c r="AA884" i="1"/>
  <c r="AB884" i="1" s="1"/>
  <c r="Y884" i="1" a="1"/>
  <c r="Y884" i="1" s="1"/>
  <c r="Z884" i="1" s="1"/>
  <c r="W884" i="1"/>
  <c r="W31" i="1"/>
  <c r="X31" i="1"/>
  <c r="Y31" i="1" a="1"/>
  <c r="Y31" i="1" s="1"/>
  <c r="Z31" i="1" s="1"/>
  <c r="AA31" i="1"/>
  <c r="AB31" i="1" s="1"/>
  <c r="W71" i="1"/>
  <c r="X71" i="1"/>
  <c r="Y71" i="1" a="1"/>
  <c r="Y71" i="1" s="1"/>
  <c r="Z71" i="1" s="1"/>
  <c r="AA71" i="1"/>
  <c r="AB71" i="1" s="1"/>
  <c r="AA151" i="1"/>
  <c r="AB151" i="1" s="1"/>
  <c r="X151" i="1"/>
  <c r="Y151" i="1" a="1"/>
  <c r="Y151" i="1" s="1"/>
  <c r="Z151" i="1" s="1"/>
  <c r="W151" i="1"/>
  <c r="Y231" i="1" a="1"/>
  <c r="Y231" i="1" s="1"/>
  <c r="Z231" i="1" s="1"/>
  <c r="W231" i="1"/>
  <c r="X231" i="1"/>
  <c r="AA231" i="1"/>
  <c r="AB231" i="1" s="1"/>
  <c r="X287" i="1"/>
  <c r="Y287" i="1" a="1"/>
  <c r="Y287" i="1" s="1"/>
  <c r="Z287" i="1" s="1"/>
  <c r="AA287" i="1"/>
  <c r="AB287" i="1" s="1"/>
  <c r="W287" i="1"/>
  <c r="Y351" i="1" a="1"/>
  <c r="Y351" i="1" s="1"/>
  <c r="Z351" i="1" s="1"/>
  <c r="AA351" i="1"/>
  <c r="AB351" i="1" s="1"/>
  <c r="X351" i="1"/>
  <c r="W351" i="1"/>
  <c r="W399" i="1"/>
  <c r="X399" i="1"/>
  <c r="AA399" i="1"/>
  <c r="AB399" i="1" s="1"/>
  <c r="Y399" i="1" a="1"/>
  <c r="Y399" i="1" s="1"/>
  <c r="Z399" i="1" s="1"/>
  <c r="W431" i="1"/>
  <c r="X431" i="1"/>
  <c r="Y431" i="1" a="1"/>
  <c r="Y431" i="1" s="1"/>
  <c r="Z431" i="1" s="1"/>
  <c r="AA431" i="1"/>
  <c r="AB431" i="1" s="1"/>
  <c r="W471" i="1"/>
  <c r="AC471" i="1" s="1"/>
  <c r="AE471" i="1" s="1"/>
  <c r="X471" i="1"/>
  <c r="Y471" i="1" a="1"/>
  <c r="Y471" i="1" s="1"/>
  <c r="Z471" i="1" s="1"/>
  <c r="AA471" i="1"/>
  <c r="AB471" i="1" s="1"/>
  <c r="W503" i="1"/>
  <c r="X503" i="1"/>
  <c r="Y503" i="1" a="1"/>
  <c r="Y503" i="1" s="1"/>
  <c r="Z503" i="1" s="1"/>
  <c r="AA503" i="1"/>
  <c r="AB503" i="1" s="1"/>
  <c r="Y559" i="1" a="1"/>
  <c r="Y559" i="1" s="1"/>
  <c r="Z559" i="1" s="1"/>
  <c r="AA559" i="1"/>
  <c r="AB559" i="1" s="1"/>
  <c r="X559" i="1"/>
  <c r="W559" i="1"/>
  <c r="W631" i="1"/>
  <c r="X631" i="1"/>
  <c r="Y631" i="1" a="1"/>
  <c r="Y631" i="1" s="1"/>
  <c r="Z631" i="1" s="1"/>
  <c r="AA631" i="1"/>
  <c r="AB631" i="1" s="1"/>
  <c r="W663" i="1"/>
  <c r="X663" i="1"/>
  <c r="Y663" i="1" a="1"/>
  <c r="Y663" i="1" s="1"/>
  <c r="Z663" i="1" s="1"/>
  <c r="AA663" i="1"/>
  <c r="AB663" i="1" s="1"/>
  <c r="W727" i="1"/>
  <c r="X727" i="1"/>
  <c r="Y727" i="1" a="1"/>
  <c r="Y727" i="1" s="1"/>
  <c r="Z727" i="1" s="1"/>
  <c r="AA727" i="1"/>
  <c r="AB727" i="1" s="1"/>
  <c r="X863" i="1"/>
  <c r="W863" i="1"/>
  <c r="Y863" i="1" a="1"/>
  <c r="Y863" i="1" s="1"/>
  <c r="Z863" i="1" s="1"/>
  <c r="AA863" i="1"/>
  <c r="AB863" i="1" s="1"/>
  <c r="Y836" i="1" a="1"/>
  <c r="Y836" i="1" s="1"/>
  <c r="Z836" i="1" s="1"/>
  <c r="AA836" i="1"/>
  <c r="AB836" i="1" s="1"/>
  <c r="X836" i="1"/>
  <c r="W836" i="1"/>
  <c r="Y793" i="1" a="1"/>
  <c r="Y793" i="1" s="1"/>
  <c r="Z793" i="1" s="1"/>
  <c r="AC793" i="1" s="1"/>
  <c r="AE793" i="1" s="1"/>
  <c r="AA793" i="1"/>
  <c r="AB793" i="1" s="1"/>
  <c r="X793" i="1"/>
  <c r="W793" i="1"/>
  <c r="W72" i="1"/>
  <c r="X72" i="1"/>
  <c r="Y72" i="1" a="1"/>
  <c r="Y72" i="1" s="1"/>
  <c r="Z72" i="1" s="1"/>
  <c r="AA72" i="1"/>
  <c r="AB72" i="1" s="1"/>
  <c r="X184" i="1"/>
  <c r="Y184" i="1" a="1"/>
  <c r="Y184" i="1" s="1"/>
  <c r="Z184" i="1" s="1"/>
  <c r="AA184" i="1"/>
  <c r="AB184" i="1" s="1"/>
  <c r="W184" i="1"/>
  <c r="AA264" i="1"/>
  <c r="AB264" i="1" s="1"/>
  <c r="W264" i="1"/>
  <c r="X264" i="1"/>
  <c r="Y264" i="1" a="1"/>
  <c r="Y264" i="1" s="1"/>
  <c r="Z264" i="1" s="1"/>
  <c r="X328" i="1"/>
  <c r="W328" i="1"/>
  <c r="Y328" i="1" a="1"/>
  <c r="Y328" i="1" s="1"/>
  <c r="Z328" i="1" s="1"/>
  <c r="AA328" i="1"/>
  <c r="AB328" i="1" s="1"/>
  <c r="AA368" i="1"/>
  <c r="AB368" i="1" s="1"/>
  <c r="W368" i="1"/>
  <c r="X368" i="1"/>
  <c r="Y368" i="1" a="1"/>
  <c r="Y368" i="1" s="1"/>
  <c r="Z368" i="1" s="1"/>
  <c r="Y424" i="1" a="1"/>
  <c r="Y424" i="1" s="1"/>
  <c r="Z424" i="1" s="1"/>
  <c r="X424" i="1"/>
  <c r="AA424" i="1"/>
  <c r="AB424" i="1" s="1"/>
  <c r="W424" i="1"/>
  <c r="X464" i="1"/>
  <c r="W464" i="1"/>
  <c r="Y464" i="1" a="1"/>
  <c r="Y464" i="1" s="1"/>
  <c r="Z464" i="1" s="1"/>
  <c r="AA464" i="1"/>
  <c r="AB464" i="1" s="1"/>
  <c r="AA512" i="1"/>
  <c r="AB512" i="1" s="1"/>
  <c r="W512" i="1"/>
  <c r="X512" i="1"/>
  <c r="Y512" i="1" a="1"/>
  <c r="Y512" i="1" s="1"/>
  <c r="Z512" i="1" s="1"/>
  <c r="Y608" i="1" a="1"/>
  <c r="Y608" i="1" s="1"/>
  <c r="Z608" i="1" s="1"/>
  <c r="W608" i="1"/>
  <c r="X608" i="1"/>
  <c r="AA608" i="1"/>
  <c r="AB608" i="1" s="1"/>
  <c r="AA672" i="1"/>
  <c r="AB672" i="1" s="1"/>
  <c r="Y672" i="1" a="1"/>
  <c r="Y672" i="1" s="1"/>
  <c r="Z672" i="1" s="1"/>
  <c r="W672" i="1"/>
  <c r="X672" i="1"/>
  <c r="W704" i="1"/>
  <c r="X704" i="1"/>
  <c r="Y704" i="1" a="1"/>
  <c r="Y704" i="1" s="1"/>
  <c r="Z704" i="1" s="1"/>
  <c r="AA704" i="1"/>
  <c r="AB704" i="1" s="1"/>
  <c r="AA736" i="1"/>
  <c r="AB736" i="1" s="1"/>
  <c r="Y736" i="1" a="1"/>
  <c r="Y736" i="1" s="1"/>
  <c r="Z736" i="1" s="1"/>
  <c r="X736" i="1"/>
  <c r="W736" i="1"/>
  <c r="X824" i="1"/>
  <c r="W824" i="1"/>
  <c r="Y824" i="1" a="1"/>
  <c r="Y824" i="1" s="1"/>
  <c r="Z824" i="1" s="1"/>
  <c r="AA824" i="1"/>
  <c r="AB824" i="1" s="1"/>
  <c r="X872" i="1"/>
  <c r="W872" i="1"/>
  <c r="Y872" i="1" a="1"/>
  <c r="Y872" i="1" s="1"/>
  <c r="Z872" i="1" s="1"/>
  <c r="AA872" i="1"/>
  <c r="AB872" i="1" s="1"/>
  <c r="X904" i="1"/>
  <c r="Y904" i="1" a="1"/>
  <c r="Y904" i="1" s="1"/>
  <c r="Z904" i="1" s="1"/>
  <c r="W904" i="1"/>
  <c r="AA904" i="1"/>
  <c r="AB904" i="1" s="1"/>
  <c r="X952" i="1"/>
  <c r="Y952" i="1" a="1"/>
  <c r="Y952" i="1" s="1"/>
  <c r="Z952" i="1" s="1"/>
  <c r="W952" i="1"/>
  <c r="AA952" i="1"/>
  <c r="AB952" i="1" s="1"/>
  <c r="Y1000" i="1" a="1"/>
  <c r="Y1000" i="1" s="1"/>
  <c r="Z1000" i="1" s="1"/>
  <c r="W1000" i="1"/>
  <c r="X1000" i="1"/>
  <c r="AA1000" i="1"/>
  <c r="AB1000" i="1" s="1"/>
  <c r="AA915" i="1"/>
  <c r="AB915" i="1" s="1"/>
  <c r="Y915" i="1" a="1"/>
  <c r="Y915" i="1" s="1"/>
  <c r="Z915" i="1" s="1"/>
  <c r="X915" i="1"/>
  <c r="W915" i="1"/>
  <c r="W548" i="1"/>
  <c r="AA548" i="1"/>
  <c r="AB548" i="1" s="1"/>
  <c r="X548" i="1"/>
  <c r="Y548" i="1" a="1"/>
  <c r="Y548" i="1" s="1"/>
  <c r="Z548" i="1" s="1"/>
  <c r="W940" i="1"/>
  <c r="AC940" i="1" s="1"/>
  <c r="AE940" i="1" s="1"/>
  <c r="X940" i="1"/>
  <c r="Y940" i="1" a="1"/>
  <c r="Y940" i="1" s="1"/>
  <c r="Z940" i="1" s="1"/>
  <c r="AA940" i="1"/>
  <c r="AB940" i="1" s="1"/>
  <c r="W33" i="1"/>
  <c r="X33" i="1"/>
  <c r="Y33" i="1" a="1"/>
  <c r="Y33" i="1" s="1"/>
  <c r="Z33" i="1" s="1"/>
  <c r="AA33" i="1"/>
  <c r="AB33" i="1" s="1"/>
  <c r="Y89" i="1" a="1"/>
  <c r="Y89" i="1" s="1"/>
  <c r="Z89" i="1" s="1"/>
  <c r="AC89" i="1" s="1"/>
  <c r="X89" i="1"/>
  <c r="W89" i="1"/>
  <c r="AA89" i="1"/>
  <c r="AB89" i="1" s="1"/>
  <c r="AA185" i="1"/>
  <c r="AB185" i="1" s="1"/>
  <c r="W185" i="1"/>
  <c r="X185" i="1"/>
  <c r="Y185" i="1" a="1"/>
  <c r="Y185" i="1" s="1"/>
  <c r="Z185" i="1" s="1"/>
  <c r="AA281" i="1"/>
  <c r="AB281" i="1" s="1"/>
  <c r="W281" i="1"/>
  <c r="X281" i="1"/>
  <c r="Y281" i="1" a="1"/>
  <c r="Y281" i="1" s="1"/>
  <c r="Z281" i="1" s="1"/>
  <c r="Y337" i="1" a="1"/>
  <c r="Y337" i="1" s="1"/>
  <c r="Z337" i="1" s="1"/>
  <c r="AA337" i="1"/>
  <c r="AB337" i="1" s="1"/>
  <c r="X337" i="1"/>
  <c r="W337" i="1"/>
  <c r="W585" i="1"/>
  <c r="AC585" i="1" s="1"/>
  <c r="AE585" i="1" s="1"/>
  <c r="X585" i="1"/>
  <c r="Y585" i="1" a="1"/>
  <c r="Y585" i="1" s="1"/>
  <c r="Z585" i="1" s="1"/>
  <c r="AA585" i="1"/>
  <c r="AB585" i="1" s="1"/>
  <c r="AA665" i="1"/>
  <c r="AB665" i="1" s="1"/>
  <c r="W665" i="1"/>
  <c r="X665" i="1"/>
  <c r="Y665" i="1" a="1"/>
  <c r="Y665" i="1" s="1"/>
  <c r="Z665" i="1" s="1"/>
  <c r="W697" i="1"/>
  <c r="X697" i="1"/>
  <c r="Y697" i="1" a="1"/>
  <c r="Y697" i="1" s="1"/>
  <c r="Z697" i="1" s="1"/>
  <c r="AA697" i="1"/>
  <c r="AB697" i="1" s="1"/>
  <c r="X729" i="1"/>
  <c r="Y729" i="1" a="1"/>
  <c r="Y729" i="1" s="1"/>
  <c r="Z729" i="1" s="1"/>
  <c r="W729" i="1"/>
  <c r="AA729" i="1"/>
  <c r="AB729" i="1" s="1"/>
  <c r="W817" i="1"/>
  <c r="X817" i="1"/>
  <c r="Y817" i="1" a="1"/>
  <c r="Y817" i="1" s="1"/>
  <c r="Z817" i="1" s="1"/>
  <c r="AA817" i="1"/>
  <c r="AB817" i="1" s="1"/>
  <c r="Y849" i="1" a="1"/>
  <c r="Y849" i="1" s="1"/>
  <c r="Z849" i="1" s="1"/>
  <c r="X849" i="1"/>
  <c r="W849" i="1"/>
  <c r="AA849" i="1"/>
  <c r="AB849" i="1" s="1"/>
  <c r="X897" i="1"/>
  <c r="Y897" i="1" a="1"/>
  <c r="Y897" i="1" s="1"/>
  <c r="Z897" i="1" s="1"/>
  <c r="W897" i="1"/>
  <c r="AA897" i="1"/>
  <c r="AB897" i="1" s="1"/>
  <c r="X945" i="1"/>
  <c r="Y945" i="1" a="1"/>
  <c r="Y945" i="1" s="1"/>
  <c r="Z945" i="1" s="1"/>
  <c r="W945" i="1"/>
  <c r="AA945" i="1"/>
  <c r="AB945" i="1" s="1"/>
  <c r="AA977" i="1"/>
  <c r="AB977" i="1" s="1"/>
  <c r="W977" i="1"/>
  <c r="X977" i="1"/>
  <c r="Y977" i="1" a="1"/>
  <c r="Y977" i="1" s="1"/>
  <c r="Z977" i="1" s="1"/>
  <c r="W659" i="1"/>
  <c r="X659" i="1"/>
  <c r="Y659" i="1" a="1"/>
  <c r="Y659" i="1" s="1"/>
  <c r="Z659" i="1" s="1"/>
  <c r="AA659" i="1"/>
  <c r="AB659" i="1" s="1"/>
  <c r="Y795" i="1" a="1"/>
  <c r="Y795" i="1" s="1"/>
  <c r="Z795" i="1" s="1"/>
  <c r="AA795" i="1"/>
  <c r="AB795" i="1" s="1"/>
  <c r="W795" i="1"/>
  <c r="X795" i="1"/>
  <c r="AA923" i="1"/>
  <c r="AB923" i="1" s="1"/>
  <c r="Y923" i="1" a="1"/>
  <c r="Y923" i="1" s="1"/>
  <c r="Z923" i="1" s="1"/>
  <c r="W923" i="1"/>
  <c r="X923" i="1"/>
  <c r="W492" i="1"/>
  <c r="AA492" i="1"/>
  <c r="AB492" i="1" s="1"/>
  <c r="X492" i="1"/>
  <c r="Y492" i="1" a="1"/>
  <c r="Y492" i="1" s="1"/>
  <c r="Z492" i="1" s="1"/>
  <c r="Y828" i="1" a="1"/>
  <c r="Y828" i="1" s="1"/>
  <c r="Z828" i="1" s="1"/>
  <c r="AA828" i="1"/>
  <c r="AB828" i="1" s="1"/>
  <c r="X828" i="1"/>
  <c r="W828" i="1"/>
  <c r="W146" i="1"/>
  <c r="X146" i="1"/>
  <c r="AA146" i="1"/>
  <c r="AB146" i="1" s="1"/>
  <c r="Y146" i="1" a="1"/>
  <c r="Y146" i="1" s="1"/>
  <c r="Z146" i="1" s="1"/>
  <c r="X266" i="1"/>
  <c r="W266" i="1"/>
  <c r="Y266" i="1" a="1"/>
  <c r="Y266" i="1" s="1"/>
  <c r="Z266" i="1" s="1"/>
  <c r="AA266" i="1"/>
  <c r="AB266" i="1" s="1"/>
  <c r="W538" i="1"/>
  <c r="AC538" i="1" s="1"/>
  <c r="AE538" i="1" s="1"/>
  <c r="X538" i="1"/>
  <c r="Y538" i="1" a="1"/>
  <c r="Y538" i="1" s="1"/>
  <c r="Z538" i="1" s="1"/>
  <c r="AA538" i="1"/>
  <c r="AB538" i="1" s="1"/>
  <c r="AA618" i="1"/>
  <c r="AB618" i="1" s="1"/>
  <c r="Y618" i="1" a="1"/>
  <c r="Y618" i="1" s="1"/>
  <c r="Z618" i="1" s="1"/>
  <c r="W618" i="1"/>
  <c r="X618" i="1"/>
  <c r="AA666" i="1"/>
  <c r="AB666" i="1" s="1"/>
  <c r="W666" i="1"/>
  <c r="X666" i="1"/>
  <c r="Y666" i="1" a="1"/>
  <c r="Y666" i="1" s="1"/>
  <c r="Z666" i="1" s="1"/>
  <c r="W706" i="1"/>
  <c r="X706" i="1"/>
  <c r="AA706" i="1"/>
  <c r="AB706" i="1" s="1"/>
  <c r="Y706" i="1" a="1"/>
  <c r="Y706" i="1" s="1"/>
  <c r="Z706" i="1" s="1"/>
  <c r="W786" i="1"/>
  <c r="X786" i="1"/>
  <c r="Y786" i="1" a="1"/>
  <c r="Y786" i="1" s="1"/>
  <c r="Z786" i="1" s="1"/>
  <c r="AA786" i="1"/>
  <c r="AB786" i="1" s="1"/>
  <c r="Y826" i="1" a="1"/>
  <c r="Y826" i="1" s="1"/>
  <c r="Z826" i="1" s="1"/>
  <c r="W826" i="1"/>
  <c r="X826" i="1"/>
  <c r="AA826" i="1"/>
  <c r="AB826" i="1" s="1"/>
  <c r="W858" i="1"/>
  <c r="X858" i="1"/>
  <c r="AA858" i="1"/>
  <c r="AB858" i="1" s="1"/>
  <c r="Y858" i="1" a="1"/>
  <c r="Y858" i="1" s="1"/>
  <c r="Z858" i="1" s="1"/>
  <c r="X906" i="1"/>
  <c r="Y906" i="1" a="1"/>
  <c r="Y906" i="1" s="1"/>
  <c r="Z906" i="1" s="1"/>
  <c r="W906" i="1"/>
  <c r="AA906" i="1"/>
  <c r="AB906" i="1" s="1"/>
  <c r="Y954" i="1" a="1"/>
  <c r="Y954" i="1" s="1"/>
  <c r="Z954" i="1" s="1"/>
  <c r="AA954" i="1"/>
  <c r="AB954" i="1" s="1"/>
  <c r="X954" i="1"/>
  <c r="W954" i="1"/>
  <c r="AA986" i="1"/>
  <c r="AB986" i="1" s="1"/>
  <c r="Y986" i="1" a="1"/>
  <c r="Y986" i="1" s="1"/>
  <c r="Z986" i="1" s="1"/>
  <c r="W986" i="1"/>
  <c r="X986" i="1"/>
  <c r="AA523" i="1"/>
  <c r="AB523" i="1" s="1"/>
  <c r="W523" i="1"/>
  <c r="X523" i="1"/>
  <c r="Y523" i="1" a="1"/>
  <c r="Y523" i="1" s="1"/>
  <c r="Z523" i="1" s="1"/>
  <c r="Y667" i="1" a="1"/>
  <c r="Y667" i="1" s="1"/>
  <c r="Z667" i="1" s="1"/>
  <c r="AA667" i="1"/>
  <c r="AB667" i="1" s="1"/>
  <c r="X667" i="1"/>
  <c r="W667" i="1"/>
  <c r="W803" i="1"/>
  <c r="AC803" i="1" s="1"/>
  <c r="AE803" i="1" s="1"/>
  <c r="X803" i="1"/>
  <c r="Y803" i="1" a="1"/>
  <c r="Y803" i="1" s="1"/>
  <c r="Z803" i="1" s="1"/>
  <c r="AA803" i="1"/>
  <c r="AB803" i="1" s="1"/>
  <c r="Y971" i="1" a="1"/>
  <c r="Y971" i="1" s="1"/>
  <c r="Z971" i="1" s="1"/>
  <c r="AA971" i="1"/>
  <c r="AB971" i="1" s="1"/>
  <c r="X971" i="1"/>
  <c r="W971" i="1"/>
  <c r="W564" i="1"/>
  <c r="Y564" i="1" a="1"/>
  <c r="Y564" i="1" s="1"/>
  <c r="Z564" i="1" s="1"/>
  <c r="AA564" i="1"/>
  <c r="AB564" i="1" s="1"/>
  <c r="X564" i="1"/>
  <c r="W980" i="1"/>
  <c r="X980" i="1"/>
  <c r="AA980" i="1"/>
  <c r="AB980" i="1" s="1"/>
  <c r="Y980" i="1" a="1"/>
  <c r="Y980" i="1" s="1"/>
  <c r="Z980" i="1" s="1"/>
  <c r="W107" i="1"/>
  <c r="X107" i="1"/>
  <c r="Y107" i="1" a="1"/>
  <c r="Y107" i="1" s="1"/>
  <c r="Z107" i="1" s="1"/>
  <c r="AA107" i="1"/>
  <c r="AB107" i="1" s="1"/>
  <c r="W211" i="1"/>
  <c r="X211" i="1"/>
  <c r="Y211" i="1" a="1"/>
  <c r="Y211" i="1" s="1"/>
  <c r="Z211" i="1" s="1"/>
  <c r="AA211" i="1"/>
  <c r="AB211" i="1" s="1"/>
  <c r="Y275" i="1" a="1"/>
  <c r="Y275" i="1" s="1"/>
  <c r="Z275" i="1" s="1"/>
  <c r="W275" i="1"/>
  <c r="X275" i="1"/>
  <c r="AA275" i="1"/>
  <c r="AB275" i="1" s="1"/>
  <c r="AA867" i="1"/>
  <c r="AB867" i="1" s="1"/>
  <c r="Y867" i="1" a="1"/>
  <c r="Y867" i="1" s="1"/>
  <c r="Z867" i="1" s="1"/>
  <c r="W867" i="1"/>
  <c r="X867" i="1"/>
  <c r="X124" i="1"/>
  <c r="AA124" i="1"/>
  <c r="AB124" i="1" s="1"/>
  <c r="W124" i="1"/>
  <c r="Y124" i="1" a="1"/>
  <c r="Y124" i="1" s="1"/>
  <c r="Z124" i="1" s="1"/>
  <c r="X180" i="1"/>
  <c r="AA180" i="1"/>
  <c r="AB180" i="1" s="1"/>
  <c r="W180" i="1"/>
  <c r="Y180" i="1" a="1"/>
  <c r="Y180" i="1" s="1"/>
  <c r="Z180" i="1" s="1"/>
  <c r="W252" i="1"/>
  <c r="AC252" i="1" s="1"/>
  <c r="AE252" i="1" s="1"/>
  <c r="X252" i="1"/>
  <c r="Y252" i="1" a="1"/>
  <c r="Y252" i="1" s="1"/>
  <c r="Z252" i="1" s="1"/>
  <c r="AA252" i="1"/>
  <c r="AB252" i="1" s="1"/>
  <c r="W364" i="1"/>
  <c r="AA364" i="1"/>
  <c r="AB364" i="1" s="1"/>
  <c r="X364" i="1"/>
  <c r="Y364" i="1" a="1"/>
  <c r="Y364" i="1" s="1"/>
  <c r="Z364" i="1" s="1"/>
  <c r="W404" i="1"/>
  <c r="AC404" i="1" s="1"/>
  <c r="AE404" i="1" s="1"/>
  <c r="X404" i="1"/>
  <c r="Y404" i="1" a="1"/>
  <c r="Y404" i="1" s="1"/>
  <c r="Z404" i="1" s="1"/>
  <c r="AA404" i="1"/>
  <c r="AB404" i="1" s="1"/>
  <c r="W484" i="1"/>
  <c r="X484" i="1"/>
  <c r="Y484" i="1" a="1"/>
  <c r="Y484" i="1" s="1"/>
  <c r="Z484" i="1" s="1"/>
  <c r="AA484" i="1"/>
  <c r="AB484" i="1" s="1"/>
  <c r="AA924" i="1"/>
  <c r="AB924" i="1" s="1"/>
  <c r="Y924" i="1" a="1"/>
  <c r="Y924" i="1" s="1"/>
  <c r="Z924" i="1" s="1"/>
  <c r="W924" i="1"/>
  <c r="X924" i="1"/>
  <c r="W66" i="1"/>
  <c r="X66" i="1"/>
  <c r="Y66" i="1" a="1"/>
  <c r="Y66" i="1" s="1"/>
  <c r="Z66" i="1" s="1"/>
  <c r="AA66" i="1"/>
  <c r="AB66" i="1" s="1"/>
  <c r="W402" i="1"/>
  <c r="AA402" i="1"/>
  <c r="AB402" i="1" s="1"/>
  <c r="X402" i="1"/>
  <c r="Y402" i="1" a="1"/>
  <c r="Y402" i="1" s="1"/>
  <c r="Z402" i="1" s="1"/>
  <c r="W79" i="1"/>
  <c r="X79" i="1"/>
  <c r="Y79" i="1" a="1"/>
  <c r="Y79" i="1" s="1"/>
  <c r="Z79" i="1" s="1"/>
  <c r="AA79" i="1"/>
  <c r="AB79" i="1" s="1"/>
  <c r="X643" i="1"/>
  <c r="Y643" i="1" a="1"/>
  <c r="Y643" i="1" s="1"/>
  <c r="Z643" i="1" s="1"/>
  <c r="AA643" i="1"/>
  <c r="AB643" i="1" s="1"/>
  <c r="W643" i="1"/>
  <c r="AA48" i="1"/>
  <c r="AB48" i="1" s="1"/>
  <c r="W48" i="1"/>
  <c r="X48" i="1"/>
  <c r="Y48" i="1" a="1"/>
  <c r="Y48" i="1" s="1"/>
  <c r="Z48" i="1" s="1"/>
  <c r="W811" i="1"/>
  <c r="AC811" i="1" s="1"/>
  <c r="AE811" i="1" s="1"/>
  <c r="AA811" i="1"/>
  <c r="AB811" i="1" s="1"/>
  <c r="Y811" i="1" a="1"/>
  <c r="Y811" i="1" s="1"/>
  <c r="Z811" i="1" s="1"/>
  <c r="X811" i="1"/>
  <c r="AA209" i="1"/>
  <c r="AB209" i="1" s="1"/>
  <c r="W209" i="1"/>
  <c r="X209" i="1"/>
  <c r="Y209" i="1" a="1"/>
  <c r="Y209" i="1" s="1"/>
  <c r="Z209" i="1" s="1"/>
  <c r="X127" i="1"/>
  <c r="AA127" i="1"/>
  <c r="AB127" i="1" s="1"/>
  <c r="W127" i="1"/>
  <c r="Y127" i="1" a="1"/>
  <c r="Y127" i="1" s="1"/>
  <c r="Z127" i="1" s="1"/>
  <c r="Y11" i="1" a="1"/>
  <c r="Y11" i="1" s="1"/>
  <c r="Z11" i="1" s="1"/>
  <c r="W11" i="1"/>
  <c r="X11" i="1"/>
  <c r="AA11" i="1"/>
  <c r="AB11" i="1" s="1"/>
  <c r="Y291" i="1" a="1"/>
  <c r="Y291" i="1" s="1"/>
  <c r="Z291" i="1" s="1"/>
  <c r="AA291" i="1"/>
  <c r="AB291" i="1" s="1"/>
  <c r="X291" i="1"/>
  <c r="W291" i="1"/>
  <c r="W268" i="1"/>
  <c r="Y268" i="1" a="1"/>
  <c r="Y268" i="1" s="1"/>
  <c r="Z268" i="1" s="1"/>
  <c r="AA268" i="1"/>
  <c r="AB268" i="1" s="1"/>
  <c r="X268" i="1"/>
  <c r="W398" i="1"/>
  <c r="AC398" i="1" s="1"/>
  <c r="AE398" i="1" s="1"/>
  <c r="X398" i="1"/>
  <c r="Y398" i="1" a="1"/>
  <c r="Y398" i="1" s="1"/>
  <c r="Z398" i="1" s="1"/>
  <c r="AA398" i="1"/>
  <c r="AB398" i="1" s="1"/>
  <c r="W237" i="1"/>
  <c r="X237" i="1"/>
  <c r="Y237" i="1" a="1"/>
  <c r="Y237" i="1" s="1"/>
  <c r="Z237" i="1" s="1"/>
  <c r="AA237" i="1"/>
  <c r="AB237" i="1" s="1"/>
  <c r="Y873" i="1" a="1"/>
  <c r="Y873" i="1" s="1"/>
  <c r="Z873" i="1" s="1"/>
  <c r="W873" i="1"/>
  <c r="X873" i="1"/>
  <c r="AA873" i="1"/>
  <c r="AB873" i="1" s="1"/>
  <c r="X120" i="1"/>
  <c r="W120" i="1"/>
  <c r="Y120" i="1" a="1"/>
  <c r="Y120" i="1" s="1"/>
  <c r="Z120" i="1" s="1"/>
  <c r="AA120" i="1"/>
  <c r="AB120" i="1" s="1"/>
  <c r="W255" i="1"/>
  <c r="X255" i="1"/>
  <c r="Y255" i="1" a="1"/>
  <c r="Y255" i="1" s="1"/>
  <c r="Z255" i="1" s="1"/>
  <c r="AA255" i="1"/>
  <c r="AB255" i="1" s="1"/>
  <c r="Y437" i="1" a="1"/>
  <c r="Y437" i="1" s="1"/>
  <c r="Z437" i="1" s="1"/>
  <c r="X437" i="1"/>
  <c r="AA437" i="1"/>
  <c r="AB437" i="1" s="1"/>
  <c r="W437" i="1"/>
  <c r="X773" i="1"/>
  <c r="Y773" i="1" a="1"/>
  <c r="Y773" i="1" s="1"/>
  <c r="Z773" i="1" s="1"/>
  <c r="W773" i="1"/>
  <c r="AA773" i="1"/>
  <c r="AB773" i="1" s="1"/>
  <c r="AA990" i="1"/>
  <c r="AB990" i="1" s="1"/>
  <c r="Y990" i="1" a="1"/>
  <c r="Y990" i="1" s="1"/>
  <c r="Z990" i="1" s="1"/>
  <c r="W990" i="1"/>
  <c r="X990" i="1"/>
  <c r="AA166" i="1"/>
  <c r="AB166" i="1" s="1"/>
  <c r="X166" i="1"/>
  <c r="Y166" i="1" a="1"/>
  <c r="Y166" i="1" s="1"/>
  <c r="Z166" i="1" s="1"/>
  <c r="W166" i="1"/>
  <c r="AA510" i="1"/>
  <c r="AB510" i="1" s="1"/>
  <c r="Y510" i="1" a="1"/>
  <c r="Y510" i="1" s="1"/>
  <c r="Z510" i="1" s="1"/>
  <c r="X510" i="1"/>
  <c r="W510" i="1"/>
  <c r="AA50" i="1"/>
  <c r="AB50" i="1" s="1"/>
  <c r="AC50" i="1" s="1"/>
  <c r="W50" i="1"/>
  <c r="X50" i="1"/>
  <c r="Y50" i="1" a="1"/>
  <c r="Y50" i="1" s="1"/>
  <c r="Z50" i="1" s="1"/>
  <c r="X226" i="1"/>
  <c r="Y226" i="1" a="1"/>
  <c r="Y226" i="1" s="1"/>
  <c r="Z226" i="1" s="1"/>
  <c r="AA226" i="1"/>
  <c r="AB226" i="1" s="1"/>
  <c r="W226" i="1"/>
  <c r="X290" i="1"/>
  <c r="Y290" i="1" a="1"/>
  <c r="Y290" i="1" s="1"/>
  <c r="Z290" i="1" s="1"/>
  <c r="AA290" i="1"/>
  <c r="AB290" i="1" s="1"/>
  <c r="W290" i="1"/>
  <c r="X386" i="1"/>
  <c r="Y386" i="1" a="1"/>
  <c r="Y386" i="1" s="1"/>
  <c r="Z386" i="1" s="1"/>
  <c r="AA386" i="1"/>
  <c r="AB386" i="1" s="1"/>
  <c r="W386" i="1"/>
  <c r="X450" i="1"/>
  <c r="Y450" i="1" a="1"/>
  <c r="Y450" i="1" s="1"/>
  <c r="Z450" i="1" s="1"/>
  <c r="AA450" i="1"/>
  <c r="AB450" i="1" s="1"/>
  <c r="W450" i="1"/>
  <c r="Y602" i="1" a="1"/>
  <c r="Y602" i="1" s="1"/>
  <c r="Z602" i="1" s="1"/>
  <c r="AA602" i="1"/>
  <c r="AB602" i="1" s="1"/>
  <c r="X602" i="1"/>
  <c r="W602" i="1"/>
  <c r="W54" i="1"/>
  <c r="X54" i="1"/>
  <c r="Y54" i="1" a="1"/>
  <c r="Y54" i="1" s="1"/>
  <c r="Z54" i="1" s="1"/>
  <c r="AA54" i="1"/>
  <c r="AB54" i="1" s="1"/>
  <c r="X358" i="1"/>
  <c r="AA358" i="1"/>
  <c r="AB358" i="1" s="1"/>
  <c r="W358" i="1"/>
  <c r="Y358" i="1" a="1"/>
  <c r="Y358" i="1" s="1"/>
  <c r="Z358" i="1" s="1"/>
  <c r="AA685" i="1"/>
  <c r="AB685" i="1" s="1"/>
  <c r="Y685" i="1" a="1"/>
  <c r="Y685" i="1" s="1"/>
  <c r="Z685" i="1" s="1"/>
  <c r="W685" i="1"/>
  <c r="X685" i="1"/>
  <c r="X223" i="1"/>
  <c r="W223" i="1"/>
  <c r="Y223" i="1" a="1"/>
  <c r="Y223" i="1" s="1"/>
  <c r="Z223" i="1" s="1"/>
  <c r="AA223" i="1"/>
  <c r="AB223" i="1" s="1"/>
  <c r="W483" i="1"/>
  <c r="X483" i="1"/>
  <c r="AA483" i="1"/>
  <c r="AB483" i="1" s="1"/>
  <c r="Y483" i="1" a="1"/>
  <c r="Y483" i="1" s="1"/>
  <c r="Z483" i="1" s="1"/>
  <c r="AA737" i="1"/>
  <c r="AB737" i="1" s="1"/>
  <c r="Y737" i="1" a="1"/>
  <c r="Y737" i="1" s="1"/>
  <c r="Z737" i="1" s="1"/>
  <c r="W737" i="1"/>
  <c r="X737" i="1"/>
  <c r="W715" i="1"/>
  <c r="AA715" i="1"/>
  <c r="AB715" i="1" s="1"/>
  <c r="Y715" i="1" a="1"/>
  <c r="Y715" i="1" s="1"/>
  <c r="Z715" i="1" s="1"/>
  <c r="X715" i="1"/>
  <c r="W68" i="1"/>
  <c r="X68" i="1"/>
  <c r="Y68" i="1" a="1"/>
  <c r="Y68" i="1" s="1"/>
  <c r="Z68" i="1" s="1"/>
  <c r="AA68" i="1"/>
  <c r="AB68" i="1" s="1"/>
  <c r="X529" i="1"/>
  <c r="Y529" i="1" a="1"/>
  <c r="Y529" i="1" s="1"/>
  <c r="Z529" i="1" s="1"/>
  <c r="AA529" i="1"/>
  <c r="AB529" i="1" s="1"/>
  <c r="W529" i="1"/>
  <c r="X964" i="1"/>
  <c r="Y964" i="1" a="1"/>
  <c r="Y964" i="1" s="1"/>
  <c r="Z964" i="1" s="1"/>
  <c r="AA964" i="1"/>
  <c r="AB964" i="1" s="1"/>
  <c r="W964" i="1"/>
  <c r="W69" i="1"/>
  <c r="AC69" i="1" s="1"/>
  <c r="AE69" i="1" s="1"/>
  <c r="X69" i="1"/>
  <c r="Y69" i="1" a="1"/>
  <c r="Y69" i="1" s="1"/>
  <c r="Z69" i="1" s="1"/>
  <c r="AA69" i="1"/>
  <c r="AB69" i="1" s="1"/>
  <c r="AA722" i="1"/>
  <c r="AB722" i="1" s="1"/>
  <c r="Y722" i="1" a="1"/>
  <c r="Y722" i="1" s="1"/>
  <c r="Z722" i="1" s="1"/>
  <c r="W722" i="1"/>
  <c r="X722" i="1"/>
  <c r="Y885" i="1" a="1"/>
  <c r="Y885" i="1" s="1"/>
  <c r="Z885" i="1" s="1"/>
  <c r="X885" i="1"/>
  <c r="W885" i="1"/>
  <c r="AA885" i="1"/>
  <c r="AB885" i="1" s="1"/>
  <c r="Y449" i="1" a="1"/>
  <c r="Y449" i="1" s="1"/>
  <c r="Z449" i="1" s="1"/>
  <c r="X449" i="1"/>
  <c r="AA449" i="1"/>
  <c r="AB449" i="1" s="1"/>
  <c r="W449" i="1"/>
  <c r="AA723" i="1"/>
  <c r="AB723" i="1" s="1"/>
  <c r="W723" i="1"/>
  <c r="X723" i="1"/>
  <c r="Y723" i="1" a="1"/>
  <c r="Y723" i="1" s="1"/>
  <c r="Z723" i="1" s="1"/>
  <c r="X130" i="1"/>
  <c r="Y130" i="1" a="1"/>
  <c r="Y130" i="1" s="1"/>
  <c r="Z130" i="1" s="1"/>
  <c r="W130" i="1"/>
  <c r="AA130" i="1"/>
  <c r="AB130" i="1" s="1"/>
  <c r="Y244" i="1" a="1"/>
  <c r="Y244" i="1" s="1"/>
  <c r="Z244" i="1" s="1"/>
  <c r="AA244" i="1"/>
  <c r="AB244" i="1" s="1"/>
  <c r="X244" i="1"/>
  <c r="W244" i="1"/>
  <c r="X330" i="1"/>
  <c r="Y330" i="1" a="1"/>
  <c r="Y330" i="1" s="1"/>
  <c r="Z330" i="1" s="1"/>
  <c r="AA330" i="1"/>
  <c r="AB330" i="1" s="1"/>
  <c r="W330" i="1"/>
  <c r="X429" i="1"/>
  <c r="W429" i="1"/>
  <c r="AA429" i="1"/>
  <c r="AB429" i="1" s="1"/>
  <c r="Y429" i="1" a="1"/>
  <c r="Y429" i="1" s="1"/>
  <c r="Z429" i="1" s="1"/>
  <c r="Y142" i="1" a="1"/>
  <c r="Y142" i="1" s="1"/>
  <c r="Z142" i="1" s="1"/>
  <c r="AA142" i="1"/>
  <c r="AB142" i="1" s="1"/>
  <c r="W142" i="1"/>
  <c r="X142" i="1"/>
  <c r="W707" i="1"/>
  <c r="X707" i="1"/>
  <c r="Y707" i="1" a="1"/>
  <c r="Y707" i="1" s="1"/>
  <c r="Z707" i="1" s="1"/>
  <c r="AA707" i="1"/>
  <c r="AB707" i="1" s="1"/>
  <c r="W85" i="1"/>
  <c r="Y85" i="1" a="1"/>
  <c r="Y85" i="1" s="1"/>
  <c r="Z85" i="1" s="1"/>
  <c r="AA85" i="1"/>
  <c r="AB85" i="1" s="1"/>
  <c r="X85" i="1"/>
  <c r="X173" i="1"/>
  <c r="Y173" i="1" a="1"/>
  <c r="Y173" i="1" s="1"/>
  <c r="Z173" i="1" s="1"/>
  <c r="W173" i="1"/>
  <c r="AA173" i="1"/>
  <c r="AB173" i="1" s="1"/>
  <c r="AA260" i="1"/>
  <c r="AB260" i="1" s="1"/>
  <c r="W260" i="1"/>
  <c r="X260" i="1"/>
  <c r="Y260" i="1" a="1"/>
  <c r="Y260" i="1" s="1"/>
  <c r="Z260" i="1" s="1"/>
  <c r="W445" i="1"/>
  <c r="X445" i="1"/>
  <c r="Y445" i="1" a="1"/>
  <c r="Y445" i="1" s="1"/>
  <c r="Z445" i="1" s="1"/>
  <c r="AA445" i="1"/>
  <c r="AB445" i="1" s="1"/>
  <c r="AA531" i="1"/>
  <c r="AB531" i="1" s="1"/>
  <c r="W531" i="1"/>
  <c r="X531" i="1"/>
  <c r="Y531" i="1" a="1"/>
  <c r="Y531" i="1" s="1"/>
  <c r="Z531" i="1" s="1"/>
  <c r="Y580" i="1" a="1"/>
  <c r="Y580" i="1" s="1"/>
  <c r="Z580" i="1" s="1"/>
  <c r="W580" i="1"/>
  <c r="X580" i="1"/>
  <c r="AA580" i="1"/>
  <c r="AB580" i="1" s="1"/>
  <c r="AA669" i="1"/>
  <c r="AB669" i="1" s="1"/>
  <c r="Y669" i="1" a="1"/>
  <c r="Y669" i="1" s="1"/>
  <c r="Z669" i="1" s="1"/>
  <c r="W669" i="1"/>
  <c r="X669" i="1"/>
  <c r="W210" i="1"/>
  <c r="X210" i="1"/>
  <c r="Y210" i="1" a="1"/>
  <c r="Y210" i="1" s="1"/>
  <c r="Z210" i="1" s="1"/>
  <c r="AA210" i="1"/>
  <c r="AB210" i="1" s="1"/>
  <c r="Y583" i="1" a="1"/>
  <c r="Y583" i="1" s="1"/>
  <c r="Z583" i="1" s="1"/>
  <c r="W583" i="1"/>
  <c r="X583" i="1"/>
  <c r="AA583" i="1"/>
  <c r="AB583" i="1" s="1"/>
  <c r="W718" i="1"/>
  <c r="X718" i="1"/>
  <c r="AA718" i="1"/>
  <c r="AB718" i="1" s="1"/>
  <c r="Y718" i="1" a="1"/>
  <c r="Y718" i="1" s="1"/>
  <c r="Z718" i="1" s="1"/>
  <c r="Y934" i="1" a="1"/>
  <c r="Y934" i="1" s="1"/>
  <c r="Z934" i="1" s="1"/>
  <c r="W934" i="1"/>
  <c r="X934" i="1"/>
  <c r="AA934" i="1"/>
  <c r="AB934" i="1" s="1"/>
  <c r="X959" i="1"/>
  <c r="Y959" i="1" a="1"/>
  <c r="Y959" i="1" s="1"/>
  <c r="Z959" i="1" s="1"/>
  <c r="W959" i="1"/>
  <c r="AA959" i="1"/>
  <c r="AB959" i="1" s="1"/>
  <c r="AA886" i="1"/>
  <c r="AB886" i="1" s="1"/>
  <c r="Y886" i="1" a="1"/>
  <c r="Y886" i="1" s="1"/>
  <c r="Z886" i="1" s="1"/>
  <c r="W886" i="1"/>
  <c r="X886" i="1"/>
  <c r="Y950" i="1" a="1"/>
  <c r="Y950" i="1" s="1"/>
  <c r="Z950" i="1" s="1"/>
  <c r="W950" i="1"/>
  <c r="X950" i="1"/>
  <c r="AA950" i="1"/>
  <c r="AB950" i="1" s="1"/>
  <c r="W839" i="1"/>
  <c r="AA839" i="1"/>
  <c r="AB839" i="1" s="1"/>
  <c r="X839" i="1"/>
  <c r="Y839" i="1" a="1"/>
  <c r="Y839" i="1" s="1"/>
  <c r="Z839" i="1" s="1"/>
  <c r="X919" i="1"/>
  <c r="Y919" i="1" a="1"/>
  <c r="Y919" i="1" s="1"/>
  <c r="Z919" i="1" s="1"/>
  <c r="W919" i="1"/>
  <c r="AA919" i="1"/>
  <c r="AB919" i="1" s="1"/>
  <c r="W999" i="1"/>
  <c r="AA999" i="1"/>
  <c r="AB999" i="1" s="1"/>
  <c r="Y999" i="1" a="1"/>
  <c r="Y999" i="1" s="1"/>
  <c r="Z999" i="1" s="1"/>
  <c r="X999" i="1"/>
  <c r="X951" i="1"/>
  <c r="Y951" i="1" a="1"/>
  <c r="Y951" i="1" s="1"/>
  <c r="Z951" i="1" s="1"/>
  <c r="W951" i="1"/>
  <c r="AA951" i="1"/>
  <c r="AB951" i="1" s="1"/>
  <c r="X932" i="1"/>
  <c r="Y932" i="1" a="1"/>
  <c r="Y932" i="1" s="1"/>
  <c r="Z932" i="1" s="1"/>
  <c r="AA932" i="1"/>
  <c r="AB932" i="1" s="1"/>
  <c r="W932" i="1"/>
  <c r="Y104" i="1" a="1"/>
  <c r="Y104" i="1" s="1"/>
  <c r="Z104" i="1" s="1"/>
  <c r="W104" i="1"/>
  <c r="AA104" i="1"/>
  <c r="AB104" i="1" s="1"/>
  <c r="X104" i="1"/>
  <c r="W34" i="1"/>
  <c r="X34" i="1"/>
  <c r="Y34" i="1" a="1"/>
  <c r="Y34" i="1" s="1"/>
  <c r="Z34" i="1" s="1"/>
  <c r="AA34" i="1"/>
  <c r="AB34" i="1" s="1"/>
  <c r="Y370" i="1" a="1"/>
  <c r="Y370" i="1" s="1"/>
  <c r="Z370" i="1" s="1"/>
  <c r="AA370" i="1"/>
  <c r="AB370" i="1" s="1"/>
  <c r="X370" i="1"/>
  <c r="W370" i="1"/>
  <c r="X214" i="1"/>
  <c r="Y214" i="1" a="1"/>
  <c r="Y214" i="1" s="1"/>
  <c r="Z214" i="1" s="1"/>
  <c r="AA214" i="1"/>
  <c r="AB214" i="1" s="1"/>
  <c r="W214" i="1"/>
  <c r="AC214" i="1" s="1"/>
  <c r="AE214" i="1" s="1"/>
  <c r="W333" i="1"/>
  <c r="X333" i="1"/>
  <c r="Y333" i="1" a="1"/>
  <c r="Y333" i="1" s="1"/>
  <c r="Z333" i="1" s="1"/>
  <c r="AA333" i="1"/>
  <c r="AB333" i="1" s="1"/>
  <c r="Y141" i="1" a="1"/>
  <c r="Y141" i="1" s="1"/>
  <c r="Z141" i="1" s="1"/>
  <c r="AA141" i="1"/>
  <c r="AB141" i="1" s="1"/>
  <c r="W141" i="1"/>
  <c r="X141" i="1"/>
  <c r="AA135" i="1"/>
  <c r="AB135" i="1" s="1"/>
  <c r="W135" i="1"/>
  <c r="X135" i="1"/>
  <c r="Y135" i="1" a="1"/>
  <c r="Y135" i="1" s="1"/>
  <c r="Z135" i="1" s="1"/>
  <c r="Y305" i="1" a="1"/>
  <c r="Y305" i="1" s="1"/>
  <c r="Z305" i="1" s="1"/>
  <c r="AA305" i="1"/>
  <c r="AB305" i="1" s="1"/>
  <c r="X305" i="1"/>
  <c r="W305" i="1"/>
  <c r="Y894" i="1" a="1"/>
  <c r="Y894" i="1" s="1"/>
  <c r="Z894" i="1" s="1"/>
  <c r="W894" i="1"/>
  <c r="X894" i="1"/>
  <c r="AA894" i="1"/>
  <c r="AB894" i="1" s="1"/>
  <c r="W481" i="1"/>
  <c r="X481" i="1"/>
  <c r="Y481" i="1" a="1"/>
  <c r="Y481" i="1" s="1"/>
  <c r="Z481" i="1" s="1"/>
  <c r="AA481" i="1"/>
  <c r="AB481" i="1" s="1"/>
  <c r="Y1001" i="1" a="1"/>
  <c r="Y1001" i="1" s="1"/>
  <c r="Z1001" i="1" s="1"/>
  <c r="W1001" i="1"/>
  <c r="X1001" i="1"/>
  <c r="AA1001" i="1"/>
  <c r="AB1001" i="1" s="1"/>
  <c r="Y609" i="1" a="1"/>
  <c r="Y609" i="1" s="1"/>
  <c r="Z609" i="1" s="1"/>
  <c r="W609" i="1"/>
  <c r="X609" i="1"/>
  <c r="AA609" i="1"/>
  <c r="AB609" i="1" s="1"/>
  <c r="W243" i="1"/>
  <c r="X243" i="1"/>
  <c r="Y243" i="1" a="1"/>
  <c r="Y243" i="1" s="1"/>
  <c r="Z243" i="1" s="1"/>
  <c r="AA243" i="1"/>
  <c r="AB243" i="1" s="1"/>
  <c r="W611" i="1"/>
  <c r="X611" i="1"/>
  <c r="Y611" i="1" a="1"/>
  <c r="Y611" i="1" s="1"/>
  <c r="Z611" i="1" s="1"/>
  <c r="AA611" i="1"/>
  <c r="AB611" i="1" s="1"/>
  <c r="AA28" i="1"/>
  <c r="AB28" i="1" s="1"/>
  <c r="W28" i="1"/>
  <c r="Y28" i="1" a="1"/>
  <c r="Y28" i="1" s="1"/>
  <c r="Z28" i="1" s="1"/>
  <c r="X28" i="1"/>
  <c r="W316" i="1"/>
  <c r="AA316" i="1"/>
  <c r="AB316" i="1" s="1"/>
  <c r="X316" i="1"/>
  <c r="Y316" i="1" a="1"/>
  <c r="Y316" i="1" s="1"/>
  <c r="Z316" i="1" s="1"/>
  <c r="AC316" i="1" s="1"/>
  <c r="AE316" i="1" s="1"/>
  <c r="W103" i="1"/>
  <c r="AA103" i="1"/>
  <c r="AB103" i="1" s="1"/>
  <c r="X103" i="1"/>
  <c r="Y103" i="1" a="1"/>
  <c r="Y103" i="1" s="1"/>
  <c r="Z103" i="1" s="1"/>
  <c r="AA853" i="1"/>
  <c r="AB853" i="1" s="1"/>
  <c r="Y853" i="1" a="1"/>
  <c r="Y853" i="1" s="1"/>
  <c r="Z853" i="1" s="1"/>
  <c r="X853" i="1"/>
  <c r="W853" i="1"/>
  <c r="W242" i="1"/>
  <c r="X242" i="1"/>
  <c r="Y242" i="1" a="1"/>
  <c r="Y242" i="1" s="1"/>
  <c r="Z242" i="1" s="1"/>
  <c r="AA242" i="1"/>
  <c r="AB242" i="1" s="1"/>
  <c r="AA176" i="1"/>
  <c r="AB176" i="1" s="1"/>
  <c r="W176" i="1"/>
  <c r="X176" i="1"/>
  <c r="Y176" i="1" a="1"/>
  <c r="Y176" i="1" s="1"/>
  <c r="Z176" i="1" s="1"/>
  <c r="X576" i="1"/>
  <c r="Y576" i="1" a="1"/>
  <c r="Y576" i="1" s="1"/>
  <c r="Z576" i="1" s="1"/>
  <c r="AA576" i="1"/>
  <c r="AB576" i="1" s="1"/>
  <c r="W576" i="1"/>
  <c r="W205" i="1"/>
  <c r="X205" i="1"/>
  <c r="Y205" i="1" a="1"/>
  <c r="Y205" i="1" s="1"/>
  <c r="Z205" i="1" s="1"/>
  <c r="AA205" i="1"/>
  <c r="AB205" i="1" s="1"/>
  <c r="W701" i="1"/>
  <c r="X701" i="1"/>
  <c r="Y701" i="1" a="1"/>
  <c r="Y701" i="1" s="1"/>
  <c r="Z701" i="1" s="1"/>
  <c r="AA701" i="1"/>
  <c r="AB701" i="1" s="1"/>
  <c r="X846" i="1"/>
  <c r="Y846" i="1" a="1"/>
  <c r="Y846" i="1" s="1"/>
  <c r="Z846" i="1" s="1"/>
  <c r="W846" i="1"/>
  <c r="AA846" i="1"/>
  <c r="AB846" i="1" s="1"/>
  <c r="W804" i="1"/>
  <c r="X804" i="1"/>
  <c r="Y804" i="1" a="1"/>
  <c r="Y804" i="1" s="1"/>
  <c r="Z804" i="1" s="1"/>
  <c r="AA804" i="1"/>
  <c r="AB804" i="1" s="1"/>
  <c r="W390" i="1"/>
  <c r="X390" i="1"/>
  <c r="Y390" i="1" a="1"/>
  <c r="Y390" i="1" s="1"/>
  <c r="Z390" i="1" s="1"/>
  <c r="AA390" i="1"/>
  <c r="AB390" i="1" s="1"/>
  <c r="W662" i="1"/>
  <c r="AA662" i="1"/>
  <c r="AB662" i="1" s="1"/>
  <c r="X662" i="1"/>
  <c r="Y662" i="1" a="1"/>
  <c r="Y662" i="1" s="1"/>
  <c r="Z662" i="1" s="1"/>
  <c r="Y18" i="1" a="1"/>
  <c r="Y18" i="1" s="1"/>
  <c r="Z18" i="1" s="1"/>
  <c r="AA18" i="1"/>
  <c r="AB18" i="1" s="1"/>
  <c r="X18" i="1"/>
  <c r="W18" i="1"/>
  <c r="W138" i="1"/>
  <c r="AA138" i="1"/>
  <c r="AB138" i="1" s="1"/>
  <c r="X138" i="1"/>
  <c r="Y138" i="1" a="1"/>
  <c r="Y138" i="1" s="1"/>
  <c r="Z138" i="1" s="1"/>
  <c r="W506" i="1"/>
  <c r="AA506" i="1"/>
  <c r="AB506" i="1" s="1"/>
  <c r="Y506" i="1" a="1"/>
  <c r="Y506" i="1" s="1"/>
  <c r="Z506" i="1" s="1"/>
  <c r="X506" i="1"/>
  <c r="W97" i="1"/>
  <c r="X97" i="1"/>
  <c r="AA97" i="1"/>
  <c r="AB97" i="1" s="1"/>
  <c r="Y97" i="1" a="1"/>
  <c r="Y97" i="1" s="1"/>
  <c r="Z97" i="1" s="1"/>
  <c r="Y169" i="1" a="1"/>
  <c r="Y169" i="1" s="1"/>
  <c r="Z169" i="1" s="1"/>
  <c r="W169" i="1"/>
  <c r="X169" i="1"/>
  <c r="AA169" i="1"/>
  <c r="AB169" i="1" s="1"/>
  <c r="Y289" i="1" a="1"/>
  <c r="Y289" i="1" s="1"/>
  <c r="Z289" i="1" s="1"/>
  <c r="AA289" i="1"/>
  <c r="AB289" i="1" s="1"/>
  <c r="X289" i="1"/>
  <c r="W289" i="1"/>
  <c r="AA409" i="1"/>
  <c r="AB409" i="1" s="1"/>
  <c r="X409" i="1"/>
  <c r="Y409" i="1" a="1"/>
  <c r="Y409" i="1" s="1"/>
  <c r="Z409" i="1" s="1"/>
  <c r="W409" i="1"/>
  <c r="AA457" i="1"/>
  <c r="AB457" i="1" s="1"/>
  <c r="W457" i="1"/>
  <c r="X457" i="1"/>
  <c r="Y457" i="1" a="1"/>
  <c r="Y457" i="1" s="1"/>
  <c r="Z457" i="1" s="1"/>
  <c r="AA497" i="1"/>
  <c r="AB497" i="1" s="1"/>
  <c r="W497" i="1"/>
  <c r="X497" i="1"/>
  <c r="Y497" i="1" a="1"/>
  <c r="Y497" i="1" s="1"/>
  <c r="Z497" i="1" s="1"/>
  <c r="AC497" i="1" s="1"/>
  <c r="AA550" i="1"/>
  <c r="AB550" i="1" s="1"/>
  <c r="Y550" i="1" a="1"/>
  <c r="Y550" i="1" s="1"/>
  <c r="Z550" i="1" s="1"/>
  <c r="W550" i="1"/>
  <c r="X550" i="1"/>
  <c r="Y883" i="1" a="1"/>
  <c r="Y883" i="1" s="1"/>
  <c r="Z883" i="1" s="1"/>
  <c r="X883" i="1"/>
  <c r="AA883" i="1"/>
  <c r="AB883" i="1" s="1"/>
  <c r="W883" i="1"/>
  <c r="AC883" i="1" s="1"/>
  <c r="AE883" i="1" s="1"/>
  <c r="W295" i="1"/>
  <c r="X295" i="1"/>
  <c r="Y295" i="1" a="1"/>
  <c r="Y295" i="1" s="1"/>
  <c r="Z295" i="1" s="1"/>
  <c r="AA295" i="1"/>
  <c r="AB295" i="1" s="1"/>
  <c r="Y159" i="1" a="1"/>
  <c r="Y159" i="1" s="1"/>
  <c r="Z159" i="1" s="1"/>
  <c r="W159" i="1"/>
  <c r="X159" i="1"/>
  <c r="AA159" i="1"/>
  <c r="AB159" i="1" s="1"/>
  <c r="Y753" i="1" a="1"/>
  <c r="Y753" i="1" s="1"/>
  <c r="Z753" i="1" s="1"/>
  <c r="AA753" i="1"/>
  <c r="AB753" i="1" s="1"/>
  <c r="X753" i="1"/>
  <c r="W753" i="1"/>
  <c r="AA511" i="1"/>
  <c r="AB511" i="1" s="1"/>
  <c r="Y511" i="1" a="1"/>
  <c r="Y511" i="1" s="1"/>
  <c r="Z511" i="1" s="1"/>
  <c r="X511" i="1"/>
  <c r="W511" i="1"/>
  <c r="AC511" i="1" s="1"/>
  <c r="AE511" i="1" s="1"/>
  <c r="AA777" i="1"/>
  <c r="AB777" i="1" s="1"/>
  <c r="Y777" i="1" a="1"/>
  <c r="Y777" i="1" s="1"/>
  <c r="Z777" i="1" s="1"/>
  <c r="W777" i="1"/>
  <c r="X777" i="1"/>
  <c r="W27" i="1"/>
  <c r="X27" i="1"/>
  <c r="AA27" i="1"/>
  <c r="AB27" i="1" s="1"/>
  <c r="Y27" i="1" a="1"/>
  <c r="Y27" i="1" s="1"/>
  <c r="Z27" i="1" s="1"/>
  <c r="W59" i="1"/>
  <c r="X59" i="1"/>
  <c r="AA59" i="1"/>
  <c r="AB59" i="1" s="1"/>
  <c r="Y59" i="1" a="1"/>
  <c r="Y59" i="1" s="1"/>
  <c r="Z59" i="1" s="1"/>
  <c r="W91" i="1"/>
  <c r="X91" i="1"/>
  <c r="Y91" i="1" a="1"/>
  <c r="Y91" i="1" s="1"/>
  <c r="Z91" i="1" s="1"/>
  <c r="AA91" i="1"/>
  <c r="AB91" i="1" s="1"/>
  <c r="Y155" i="1" a="1"/>
  <c r="Y155" i="1" s="1"/>
  <c r="Z155" i="1" s="1"/>
  <c r="AA155" i="1"/>
  <c r="AB155" i="1" s="1"/>
  <c r="W155" i="1"/>
  <c r="X155" i="1"/>
  <c r="W203" i="1"/>
  <c r="X203" i="1"/>
  <c r="Y203" i="1" a="1"/>
  <c r="Y203" i="1" s="1"/>
  <c r="Z203" i="1" s="1"/>
  <c r="AA203" i="1"/>
  <c r="AB203" i="1" s="1"/>
  <c r="W267" i="1"/>
  <c r="AA267" i="1"/>
  <c r="AB267" i="1" s="1"/>
  <c r="X267" i="1"/>
  <c r="Y267" i="1" a="1"/>
  <c r="Y267" i="1" s="1"/>
  <c r="Z267" i="1" s="1"/>
  <c r="X331" i="1"/>
  <c r="AA331" i="1"/>
  <c r="AB331" i="1" s="1"/>
  <c r="Y331" i="1" a="1"/>
  <c r="Y331" i="1" s="1"/>
  <c r="Z331" i="1" s="1"/>
  <c r="W331" i="1"/>
  <c r="AC331" i="1" s="1"/>
  <c r="AE331" i="1" s="1"/>
  <c r="Y363" i="1" a="1"/>
  <c r="Y363" i="1" s="1"/>
  <c r="Z363" i="1" s="1"/>
  <c r="AA363" i="1"/>
  <c r="AB363" i="1" s="1"/>
  <c r="X363" i="1"/>
  <c r="W363" i="1"/>
  <c r="X395" i="1"/>
  <c r="Y395" i="1" a="1"/>
  <c r="Y395" i="1" s="1"/>
  <c r="Z395" i="1" s="1"/>
  <c r="AA395" i="1"/>
  <c r="AB395" i="1" s="1"/>
  <c r="W395" i="1"/>
  <c r="AC395" i="1" s="1"/>
  <c r="AE395" i="1" s="1"/>
  <c r="X435" i="1"/>
  <c r="W435" i="1"/>
  <c r="Y435" i="1" a="1"/>
  <c r="Y435" i="1" s="1"/>
  <c r="Z435" i="1" s="1"/>
  <c r="AA435" i="1"/>
  <c r="AB435" i="1" s="1"/>
  <c r="W467" i="1"/>
  <c r="Y467" i="1" a="1"/>
  <c r="Y467" i="1" s="1"/>
  <c r="Z467" i="1" s="1"/>
  <c r="AA467" i="1"/>
  <c r="AB467" i="1" s="1"/>
  <c r="X467" i="1"/>
  <c r="X563" i="1"/>
  <c r="Y563" i="1" a="1"/>
  <c r="Y563" i="1" s="1"/>
  <c r="Z563" i="1" s="1"/>
  <c r="W563" i="1"/>
  <c r="AA563" i="1"/>
  <c r="AB563" i="1" s="1"/>
  <c r="W126" i="1"/>
  <c r="Y126" i="1" a="1"/>
  <c r="Y126" i="1" s="1"/>
  <c r="Z126" i="1" s="1"/>
  <c r="AA126" i="1"/>
  <c r="AB126" i="1" s="1"/>
  <c r="X126" i="1"/>
  <c r="AA114" i="1"/>
  <c r="AB114" i="1" s="1"/>
  <c r="W114" i="1"/>
  <c r="X114" i="1"/>
  <c r="Y114" i="1" a="1"/>
  <c r="Y114" i="1" s="1"/>
  <c r="Z114" i="1" s="1"/>
  <c r="W542" i="1"/>
  <c r="X542" i="1"/>
  <c r="Y542" i="1" a="1"/>
  <c r="Y542" i="1" s="1"/>
  <c r="Z542" i="1" s="1"/>
  <c r="AA542" i="1"/>
  <c r="AB542" i="1" s="1"/>
  <c r="Y12" i="1" a="1"/>
  <c r="Y12" i="1" s="1"/>
  <c r="Z12" i="1" s="1"/>
  <c r="X12" i="1"/>
  <c r="AA12" i="1"/>
  <c r="AB12" i="1" s="1"/>
  <c r="W12" i="1"/>
  <c r="AA44" i="1"/>
  <c r="AB44" i="1" s="1"/>
  <c r="W44" i="1"/>
  <c r="Y44" i="1" a="1"/>
  <c r="Y44" i="1" s="1"/>
  <c r="Z44" i="1" s="1"/>
  <c r="X44" i="1"/>
  <c r="W84" i="1"/>
  <c r="X84" i="1"/>
  <c r="Y84" i="1" a="1"/>
  <c r="Y84" i="1" s="1"/>
  <c r="Z84" i="1" s="1"/>
  <c r="AA84" i="1"/>
  <c r="AB84" i="1" s="1"/>
  <c r="Y156" i="1" a="1"/>
  <c r="Y156" i="1" s="1"/>
  <c r="Z156" i="1" s="1"/>
  <c r="AA156" i="1"/>
  <c r="AB156" i="1" s="1"/>
  <c r="X156" i="1"/>
  <c r="W156" i="1"/>
  <c r="W204" i="1"/>
  <c r="X204" i="1"/>
  <c r="Y204" i="1" a="1"/>
  <c r="Y204" i="1" s="1"/>
  <c r="Z204" i="1" s="1"/>
  <c r="AA204" i="1"/>
  <c r="AB204" i="1" s="1"/>
  <c r="Y284" i="1" a="1"/>
  <c r="Y284" i="1" s="1"/>
  <c r="Z284" i="1" s="1"/>
  <c r="W284" i="1"/>
  <c r="X284" i="1"/>
  <c r="AA284" i="1"/>
  <c r="AB284" i="1" s="1"/>
  <c r="Y332" i="1" a="1"/>
  <c r="Y332" i="1" s="1"/>
  <c r="Z332" i="1" s="1"/>
  <c r="AA332" i="1"/>
  <c r="AB332" i="1" s="1"/>
  <c r="X332" i="1"/>
  <c r="W332" i="1"/>
  <c r="X556" i="1"/>
  <c r="Y556" i="1" a="1"/>
  <c r="Y556" i="1" s="1"/>
  <c r="Z556" i="1" s="1"/>
  <c r="W556" i="1"/>
  <c r="AA556" i="1"/>
  <c r="AB556" i="1" s="1"/>
  <c r="AA957" i="1"/>
  <c r="AB957" i="1" s="1"/>
  <c r="W957" i="1"/>
  <c r="X957" i="1"/>
  <c r="Y957" i="1" a="1"/>
  <c r="Y957" i="1" s="1"/>
  <c r="Z957" i="1" s="1"/>
  <c r="AA612" i="1"/>
  <c r="AB612" i="1" s="1"/>
  <c r="W612" i="1"/>
  <c r="X612" i="1"/>
  <c r="Y612" i="1" a="1"/>
  <c r="Y612" i="1" s="1"/>
  <c r="Z612" i="1" s="1"/>
  <c r="X222" i="1"/>
  <c r="W222" i="1"/>
  <c r="Y222" i="1" a="1"/>
  <c r="Y222" i="1" s="1"/>
  <c r="Z222" i="1" s="1"/>
  <c r="AA222" i="1"/>
  <c r="AB222" i="1" s="1"/>
  <c r="W630" i="1"/>
  <c r="X630" i="1"/>
  <c r="Y630" i="1" a="1"/>
  <c r="Y630" i="1" s="1"/>
  <c r="Z630" i="1" s="1"/>
  <c r="AA630" i="1"/>
  <c r="AB630" i="1" s="1"/>
  <c r="AA263" i="1"/>
  <c r="AB263" i="1" s="1"/>
  <c r="Y263" i="1" a="1"/>
  <c r="Y263" i="1" s="1"/>
  <c r="Z263" i="1" s="1"/>
  <c r="X263" i="1"/>
  <c r="W263" i="1"/>
  <c r="W334" i="1"/>
  <c r="X334" i="1"/>
  <c r="Y334" i="1" a="1"/>
  <c r="Y334" i="1" s="1"/>
  <c r="Z334" i="1" s="1"/>
  <c r="AA334" i="1"/>
  <c r="AB334" i="1" s="1"/>
  <c r="X739" i="1"/>
  <c r="Y739" i="1" a="1"/>
  <c r="Y739" i="1" s="1"/>
  <c r="Z739" i="1" s="1"/>
  <c r="AA739" i="1"/>
  <c r="AB739" i="1" s="1"/>
  <c r="W739" i="1"/>
  <c r="W133" i="1"/>
  <c r="X133" i="1"/>
  <c r="Y133" i="1" a="1"/>
  <c r="Y133" i="1" s="1"/>
  <c r="Z133" i="1" s="1"/>
  <c r="AA133" i="1"/>
  <c r="AB133" i="1" s="1"/>
  <c r="W213" i="1"/>
  <c r="AC213" i="1" s="1"/>
  <c r="AE213" i="1" s="1"/>
  <c r="X213" i="1"/>
  <c r="Y213" i="1" a="1"/>
  <c r="Y213" i="1" s="1"/>
  <c r="Z213" i="1" s="1"/>
  <c r="AA213" i="1"/>
  <c r="AB213" i="1" s="1"/>
  <c r="AA277" i="1"/>
  <c r="AB277" i="1" s="1"/>
  <c r="W277" i="1"/>
  <c r="X277" i="1"/>
  <c r="Y277" i="1" a="1"/>
  <c r="Y277" i="1" s="1"/>
  <c r="Z277" i="1" s="1"/>
  <c r="W397" i="1"/>
  <c r="X397" i="1"/>
  <c r="Y397" i="1" a="1"/>
  <c r="Y397" i="1" s="1"/>
  <c r="Z397" i="1" s="1"/>
  <c r="AA397" i="1"/>
  <c r="AB397" i="1" s="1"/>
  <c r="AA629" i="1"/>
  <c r="AB629" i="1" s="1"/>
  <c r="W629" i="1"/>
  <c r="X629" i="1"/>
  <c r="Y629" i="1" a="1"/>
  <c r="Y629" i="1" s="1"/>
  <c r="Z629" i="1" s="1"/>
  <c r="W805" i="1"/>
  <c r="X805" i="1"/>
  <c r="Y805" i="1" a="1"/>
  <c r="Y805" i="1" s="1"/>
  <c r="Z805" i="1" s="1"/>
  <c r="AA805" i="1"/>
  <c r="AB805" i="1" s="1"/>
  <c r="AA893" i="1"/>
  <c r="AB893" i="1" s="1"/>
  <c r="W893" i="1"/>
  <c r="X893" i="1"/>
  <c r="Y893" i="1" a="1"/>
  <c r="Y893" i="1" s="1"/>
  <c r="Z893" i="1" s="1"/>
  <c r="AA933" i="1"/>
  <c r="AB933" i="1" s="1"/>
  <c r="Y933" i="1" a="1"/>
  <c r="Y933" i="1" s="1"/>
  <c r="Z933" i="1" s="1"/>
  <c r="X933" i="1"/>
  <c r="W933" i="1"/>
  <c r="Y641" i="1" a="1"/>
  <c r="Y641" i="1" s="1"/>
  <c r="Z641" i="1" s="1"/>
  <c r="AA641" i="1"/>
  <c r="AB641" i="1" s="1"/>
  <c r="W641" i="1"/>
  <c r="X641" i="1"/>
  <c r="Y302" i="1" a="1"/>
  <c r="Y302" i="1" s="1"/>
  <c r="Z302" i="1" s="1"/>
  <c r="W302" i="1"/>
  <c r="X302" i="1"/>
  <c r="AA302" i="1"/>
  <c r="AB302" i="1" s="1"/>
  <c r="X111" i="1"/>
  <c r="AA111" i="1"/>
  <c r="AB111" i="1" s="1"/>
  <c r="W111" i="1"/>
  <c r="Y111" i="1" a="1"/>
  <c r="Y111" i="1" s="1"/>
  <c r="Z111" i="1" s="1"/>
  <c r="W499" i="1"/>
  <c r="X499" i="1"/>
  <c r="Y499" i="1" a="1"/>
  <c r="Y499" i="1" s="1"/>
  <c r="Z499" i="1" s="1"/>
  <c r="AA499" i="1"/>
  <c r="AB499" i="1" s="1"/>
  <c r="AA746" i="1"/>
  <c r="AB746" i="1" s="1"/>
  <c r="Y746" i="1" a="1"/>
  <c r="Y746" i="1" s="1"/>
  <c r="Z746" i="1" s="1"/>
  <c r="W746" i="1"/>
  <c r="X746" i="1"/>
  <c r="AA193" i="1"/>
  <c r="AB193" i="1" s="1"/>
  <c r="W193" i="1"/>
  <c r="X193" i="1"/>
  <c r="Y193" i="1" a="1"/>
  <c r="Y193" i="1" s="1"/>
  <c r="Z193" i="1" s="1"/>
  <c r="AA724" i="1"/>
  <c r="AB724" i="1" s="1"/>
  <c r="W724" i="1"/>
  <c r="X724" i="1"/>
  <c r="Y724" i="1" a="1"/>
  <c r="Y724" i="1" s="1"/>
  <c r="Z724" i="1" s="1"/>
  <c r="AA250" i="1"/>
  <c r="AB250" i="1" s="1"/>
  <c r="Y250" i="1" a="1"/>
  <c r="Y250" i="1" s="1"/>
  <c r="Z250" i="1" s="1"/>
  <c r="W250" i="1"/>
  <c r="X250" i="1"/>
  <c r="Y668" i="1" a="1"/>
  <c r="Y668" i="1" s="1"/>
  <c r="Z668" i="1" s="1"/>
  <c r="AA668" i="1"/>
  <c r="AB668" i="1" s="1"/>
  <c r="X668" i="1"/>
  <c r="W668" i="1"/>
  <c r="X80" i="1"/>
  <c r="W80" i="1"/>
  <c r="Y80" i="1" a="1"/>
  <c r="Y80" i="1" s="1"/>
  <c r="Z80" i="1" s="1"/>
  <c r="AA80" i="1"/>
  <c r="AB80" i="1" s="1"/>
  <c r="X160" i="1"/>
  <c r="Y160" i="1" a="1"/>
  <c r="Y160" i="1" s="1"/>
  <c r="Z160" i="1" s="1"/>
  <c r="AA160" i="1"/>
  <c r="AB160" i="1" s="1"/>
  <c r="W160" i="1"/>
  <c r="Y208" i="1" a="1"/>
  <c r="Y208" i="1" s="1"/>
  <c r="Z208" i="1" s="1"/>
  <c r="X208" i="1"/>
  <c r="AA208" i="1"/>
  <c r="AB208" i="1" s="1"/>
  <c r="W208" i="1"/>
  <c r="X296" i="1"/>
  <c r="W296" i="1"/>
  <c r="Y296" i="1" a="1"/>
  <c r="Y296" i="1" s="1"/>
  <c r="Z296" i="1" s="1"/>
  <c r="AA296" i="1"/>
  <c r="AB296" i="1" s="1"/>
  <c r="W384" i="1"/>
  <c r="X384" i="1"/>
  <c r="Y384" i="1" a="1"/>
  <c r="Y384" i="1" s="1"/>
  <c r="Z384" i="1" s="1"/>
  <c r="AA384" i="1"/>
  <c r="AB384" i="1" s="1"/>
  <c r="W528" i="1"/>
  <c r="X528" i="1"/>
  <c r="Y528" i="1" a="1"/>
  <c r="Y528" i="1" s="1"/>
  <c r="Z528" i="1" s="1"/>
  <c r="AA528" i="1"/>
  <c r="AB528" i="1" s="1"/>
  <c r="W744" i="1"/>
  <c r="X744" i="1"/>
  <c r="Y744" i="1" a="1"/>
  <c r="Y744" i="1" s="1"/>
  <c r="Z744" i="1" s="1"/>
  <c r="AA744" i="1"/>
  <c r="AB744" i="1" s="1"/>
  <c r="X730" i="1"/>
  <c r="Y730" i="1" a="1"/>
  <c r="Y730" i="1" s="1"/>
  <c r="Z730" i="1" s="1"/>
  <c r="W730" i="1"/>
  <c r="AA730" i="1"/>
  <c r="AB730" i="1" s="1"/>
  <c r="X731" i="1"/>
  <c r="Y731" i="1" a="1"/>
  <c r="Y731" i="1" s="1"/>
  <c r="Z731" i="1" s="1"/>
  <c r="W731" i="1"/>
  <c r="AA731" i="1"/>
  <c r="AB731" i="1" s="1"/>
  <c r="AA567" i="1"/>
  <c r="AB567" i="1" s="1"/>
  <c r="W567" i="1"/>
  <c r="X567" i="1"/>
  <c r="Y567" i="1" a="1"/>
  <c r="Y567" i="1" s="1"/>
  <c r="Z567" i="1" s="1"/>
  <c r="W53" i="1"/>
  <c r="X53" i="1"/>
  <c r="Y53" i="1" a="1"/>
  <c r="Y53" i="1" s="1"/>
  <c r="Z53" i="1" s="1"/>
  <c r="AA53" i="1"/>
  <c r="AB53" i="1" s="1"/>
  <c r="X109" i="1"/>
  <c r="AA109" i="1"/>
  <c r="AB109" i="1" s="1"/>
  <c r="W109" i="1"/>
  <c r="Y109" i="1" a="1"/>
  <c r="Y109" i="1" s="1"/>
  <c r="Z109" i="1" s="1"/>
  <c r="X165" i="1"/>
  <c r="AA165" i="1"/>
  <c r="AB165" i="1" s="1"/>
  <c r="Y165" i="1" a="1"/>
  <c r="Y165" i="1" s="1"/>
  <c r="Z165" i="1" s="1"/>
  <c r="W165" i="1"/>
  <c r="AA253" i="1"/>
  <c r="AB253" i="1" s="1"/>
  <c r="W253" i="1"/>
  <c r="X253" i="1"/>
  <c r="Y253" i="1" a="1"/>
  <c r="Y253" i="1" s="1"/>
  <c r="Z253" i="1" s="1"/>
  <c r="Y341" i="1" a="1"/>
  <c r="Y341" i="1" s="1"/>
  <c r="Z341" i="1" s="1"/>
  <c r="AA341" i="1"/>
  <c r="AB341" i="1" s="1"/>
  <c r="X341" i="1"/>
  <c r="W341" i="1"/>
  <c r="AA413" i="1"/>
  <c r="AB413" i="1" s="1"/>
  <c r="W413" i="1"/>
  <c r="X413" i="1"/>
  <c r="Y413" i="1" a="1"/>
  <c r="Y413" i="1" s="1"/>
  <c r="Z413" i="1" s="1"/>
  <c r="X469" i="1"/>
  <c r="AA469" i="1"/>
  <c r="AB469" i="1" s="1"/>
  <c r="W469" i="1"/>
  <c r="Y469" i="1" a="1"/>
  <c r="Y469" i="1" s="1"/>
  <c r="Z469" i="1" s="1"/>
  <c r="X501" i="1"/>
  <c r="AA501" i="1"/>
  <c r="AB501" i="1" s="1"/>
  <c r="W501" i="1"/>
  <c r="Y501" i="1" a="1"/>
  <c r="Y501" i="1" s="1"/>
  <c r="Z501" i="1" s="1"/>
  <c r="X565" i="1"/>
  <c r="Y565" i="1" a="1"/>
  <c r="Y565" i="1" s="1"/>
  <c r="Z565" i="1" s="1"/>
  <c r="W565" i="1"/>
  <c r="AA565" i="1"/>
  <c r="AB565" i="1" s="1"/>
  <c r="AA645" i="1"/>
  <c r="AB645" i="1" s="1"/>
  <c r="X645" i="1"/>
  <c r="Y645" i="1" a="1"/>
  <c r="Y645" i="1" s="1"/>
  <c r="Z645" i="1" s="1"/>
  <c r="W645" i="1"/>
  <c r="AC645" i="1" s="1"/>
  <c r="AE645" i="1" s="1"/>
  <c r="AA725" i="1"/>
  <c r="AB725" i="1" s="1"/>
  <c r="Y725" i="1" a="1"/>
  <c r="Y725" i="1" s="1"/>
  <c r="Z725" i="1" s="1"/>
  <c r="X725" i="1"/>
  <c r="W725" i="1"/>
  <c r="AA757" i="1"/>
  <c r="AB757" i="1" s="1"/>
  <c r="W757" i="1"/>
  <c r="X757" i="1"/>
  <c r="Y757" i="1" a="1"/>
  <c r="Y757" i="1" s="1"/>
  <c r="Z757" i="1" s="1"/>
  <c r="X789" i="1"/>
  <c r="Y789" i="1" a="1"/>
  <c r="Y789" i="1" s="1"/>
  <c r="Z789" i="1" s="1"/>
  <c r="W789" i="1"/>
  <c r="AA789" i="1"/>
  <c r="AB789" i="1" s="1"/>
  <c r="Y829" i="1" a="1"/>
  <c r="Y829" i="1" s="1"/>
  <c r="Z829" i="1" s="1"/>
  <c r="AA829" i="1"/>
  <c r="AB829" i="1" s="1"/>
  <c r="X829" i="1"/>
  <c r="W829" i="1"/>
  <c r="W734" i="1"/>
  <c r="X734" i="1"/>
  <c r="Y734" i="1" a="1"/>
  <c r="Y734" i="1" s="1"/>
  <c r="Z734" i="1" s="1"/>
  <c r="AA734" i="1"/>
  <c r="AB734" i="1" s="1"/>
  <c r="W814" i="1"/>
  <c r="X814" i="1"/>
  <c r="Y814" i="1" a="1"/>
  <c r="Y814" i="1" s="1"/>
  <c r="Z814" i="1" s="1"/>
  <c r="AA814" i="1"/>
  <c r="AB814" i="1" s="1"/>
  <c r="AA711" i="1"/>
  <c r="AB711" i="1" s="1"/>
  <c r="W711" i="1"/>
  <c r="X711" i="1"/>
  <c r="Y711" i="1" a="1"/>
  <c r="Y711" i="1" s="1"/>
  <c r="Z711" i="1" s="1"/>
  <c r="W783" i="1"/>
  <c r="X783" i="1"/>
  <c r="Y783" i="1" a="1"/>
  <c r="Y783" i="1" s="1"/>
  <c r="Z783" i="1" s="1"/>
  <c r="AA783" i="1"/>
  <c r="AB783" i="1" s="1"/>
  <c r="AA983" i="1"/>
  <c r="AB983" i="1" s="1"/>
  <c r="W983" i="1"/>
  <c r="X983" i="1"/>
  <c r="Y983" i="1" a="1"/>
  <c r="Y983" i="1" s="1"/>
  <c r="Z983" i="1" s="1"/>
  <c r="W908" i="1"/>
  <c r="X908" i="1"/>
  <c r="Y908" i="1" a="1"/>
  <c r="Y908" i="1" s="1"/>
  <c r="Z908" i="1" s="1"/>
  <c r="AA908" i="1"/>
  <c r="AB908" i="1" s="1"/>
  <c r="W38" i="1"/>
  <c r="X38" i="1"/>
  <c r="Y38" i="1" a="1"/>
  <c r="Y38" i="1" s="1"/>
  <c r="Z38" i="1" s="1"/>
  <c r="AA38" i="1"/>
  <c r="AB38" i="1" s="1"/>
  <c r="AA78" i="1"/>
  <c r="AB78" i="1" s="1"/>
  <c r="W78" i="1"/>
  <c r="X78" i="1"/>
  <c r="Y78" i="1" a="1"/>
  <c r="Y78" i="1" s="1"/>
  <c r="Z78" i="1" s="1"/>
  <c r="AA118" i="1"/>
  <c r="AB118" i="1" s="1"/>
  <c r="W118" i="1"/>
  <c r="X118" i="1"/>
  <c r="Y118" i="1" a="1"/>
  <c r="Y118" i="1" s="1"/>
  <c r="Z118" i="1" s="1"/>
  <c r="W198" i="1"/>
  <c r="AA198" i="1"/>
  <c r="AB198" i="1" s="1"/>
  <c r="X198" i="1"/>
  <c r="Y198" i="1" a="1"/>
  <c r="Y198" i="1" s="1"/>
  <c r="Z198" i="1" s="1"/>
  <c r="W254" i="1"/>
  <c r="X254" i="1"/>
  <c r="Y254" i="1" a="1"/>
  <c r="Y254" i="1" s="1"/>
  <c r="Z254" i="1" s="1"/>
  <c r="AA254" i="1"/>
  <c r="AB254" i="1" s="1"/>
  <c r="Y326" i="1" a="1"/>
  <c r="Y326" i="1" s="1"/>
  <c r="Z326" i="1" s="1"/>
  <c r="W326" i="1"/>
  <c r="X326" i="1"/>
  <c r="AA326" i="1"/>
  <c r="AB326" i="1" s="1"/>
  <c r="W374" i="1"/>
  <c r="AA374" i="1"/>
  <c r="AB374" i="1" s="1"/>
  <c r="X374" i="1"/>
  <c r="Y374" i="1" a="1"/>
  <c r="Y374" i="1" s="1"/>
  <c r="Z374" i="1" s="1"/>
  <c r="AA414" i="1"/>
  <c r="AB414" i="1" s="1"/>
  <c r="Y414" i="1" a="1"/>
  <c r="Y414" i="1" s="1"/>
  <c r="Z414" i="1" s="1"/>
  <c r="X414" i="1"/>
  <c r="W414" i="1"/>
  <c r="W454" i="1"/>
  <c r="X454" i="1"/>
  <c r="AA454" i="1"/>
  <c r="AB454" i="1" s="1"/>
  <c r="Y454" i="1" a="1"/>
  <c r="Y454" i="1" s="1"/>
  <c r="Z454" i="1" s="1"/>
  <c r="AA494" i="1"/>
  <c r="AB494" i="1" s="1"/>
  <c r="Y494" i="1" a="1"/>
  <c r="Y494" i="1" s="1"/>
  <c r="Z494" i="1" s="1"/>
  <c r="W494" i="1"/>
  <c r="X494" i="1"/>
  <c r="W526" i="1"/>
  <c r="X526" i="1"/>
  <c r="AA526" i="1"/>
  <c r="AB526" i="1" s="1"/>
  <c r="Y526" i="1" a="1"/>
  <c r="Y526" i="1" s="1"/>
  <c r="Z526" i="1" s="1"/>
  <c r="AA606" i="1"/>
  <c r="AB606" i="1" s="1"/>
  <c r="Y606" i="1" a="1"/>
  <c r="Y606" i="1" s="1"/>
  <c r="Z606" i="1" s="1"/>
  <c r="W606" i="1"/>
  <c r="X606" i="1"/>
  <c r="Y646" i="1" a="1"/>
  <c r="Y646" i="1" s="1"/>
  <c r="Z646" i="1" s="1"/>
  <c r="AA646" i="1"/>
  <c r="AB646" i="1" s="1"/>
  <c r="X646" i="1"/>
  <c r="W646" i="1"/>
  <c r="X694" i="1"/>
  <c r="Y694" i="1" a="1"/>
  <c r="Y694" i="1" s="1"/>
  <c r="Z694" i="1" s="1"/>
  <c r="W694" i="1"/>
  <c r="AA694" i="1"/>
  <c r="AB694" i="1" s="1"/>
  <c r="W766" i="1"/>
  <c r="X766" i="1"/>
  <c r="Y766" i="1" a="1"/>
  <c r="Y766" i="1" s="1"/>
  <c r="Z766" i="1" s="1"/>
  <c r="AA766" i="1"/>
  <c r="AB766" i="1" s="1"/>
  <c r="AA982" i="1"/>
  <c r="AB982" i="1" s="1"/>
  <c r="W982" i="1"/>
  <c r="X982" i="1"/>
  <c r="Y982" i="1" a="1"/>
  <c r="Y982" i="1" s="1"/>
  <c r="Z982" i="1" s="1"/>
  <c r="Y775" i="1" a="1"/>
  <c r="Y775" i="1" s="1"/>
  <c r="Z775" i="1" s="1"/>
  <c r="X775" i="1"/>
  <c r="W775" i="1"/>
  <c r="AA775" i="1"/>
  <c r="AB775" i="1" s="1"/>
  <c r="X847" i="1"/>
  <c r="Y847" i="1" a="1"/>
  <c r="Y847" i="1" s="1"/>
  <c r="Z847" i="1" s="1"/>
  <c r="W847" i="1"/>
  <c r="AA847" i="1"/>
  <c r="AB847" i="1" s="1"/>
  <c r="Y732" i="1" a="1"/>
  <c r="Y732" i="1" s="1"/>
  <c r="Z732" i="1" s="1"/>
  <c r="AA732" i="1"/>
  <c r="AB732" i="1" s="1"/>
  <c r="X732" i="1"/>
  <c r="W732" i="1"/>
  <c r="W988" i="1"/>
  <c r="X988" i="1"/>
  <c r="Y988" i="1" a="1"/>
  <c r="Y988" i="1" s="1"/>
  <c r="Z988" i="1" s="1"/>
  <c r="AA988" i="1"/>
  <c r="AB988" i="1" s="1"/>
  <c r="W39" i="1"/>
  <c r="X39" i="1"/>
  <c r="AA39" i="1"/>
  <c r="AB39" i="1" s="1"/>
  <c r="Y39" i="1" a="1"/>
  <c r="Y39" i="1" s="1"/>
  <c r="Z39" i="1" s="1"/>
  <c r="W87" i="1"/>
  <c r="X87" i="1"/>
  <c r="Y87" i="1" a="1"/>
  <c r="Y87" i="1" s="1"/>
  <c r="Z87" i="1" s="1"/>
  <c r="AA87" i="1"/>
  <c r="AB87" i="1" s="1"/>
  <c r="AA191" i="1"/>
  <c r="AB191" i="1" s="1"/>
  <c r="X191" i="1"/>
  <c r="W191" i="1"/>
  <c r="Y191" i="1" a="1"/>
  <c r="Y191" i="1" s="1"/>
  <c r="Z191" i="1" s="1"/>
  <c r="W239" i="1"/>
  <c r="AA239" i="1"/>
  <c r="AB239" i="1" s="1"/>
  <c r="X239" i="1"/>
  <c r="Y239" i="1" a="1"/>
  <c r="Y239" i="1" s="1"/>
  <c r="Z239" i="1" s="1"/>
  <c r="X319" i="1"/>
  <c r="W319" i="1"/>
  <c r="Y319" i="1" a="1"/>
  <c r="Y319" i="1" s="1"/>
  <c r="Z319" i="1" s="1"/>
  <c r="AA319" i="1"/>
  <c r="AB319" i="1" s="1"/>
  <c r="W367" i="1"/>
  <c r="X367" i="1"/>
  <c r="Y367" i="1" a="1"/>
  <c r="Y367" i="1" s="1"/>
  <c r="Z367" i="1" s="1"/>
  <c r="AA367" i="1"/>
  <c r="AB367" i="1" s="1"/>
  <c r="AA407" i="1"/>
  <c r="AB407" i="1" s="1"/>
  <c r="W407" i="1"/>
  <c r="X407" i="1"/>
  <c r="Y407" i="1" a="1"/>
  <c r="Y407" i="1" s="1"/>
  <c r="Z407" i="1" s="1"/>
  <c r="X439" i="1"/>
  <c r="W439" i="1"/>
  <c r="Y439" i="1" a="1"/>
  <c r="Y439" i="1" s="1"/>
  <c r="Z439" i="1" s="1"/>
  <c r="AA439" i="1"/>
  <c r="AB439" i="1" s="1"/>
  <c r="W479" i="1"/>
  <c r="X479" i="1"/>
  <c r="Y479" i="1" a="1"/>
  <c r="Y479" i="1" s="1"/>
  <c r="Z479" i="1" s="1"/>
  <c r="AA479" i="1"/>
  <c r="AB479" i="1" s="1"/>
  <c r="W519" i="1"/>
  <c r="Y519" i="1" a="1"/>
  <c r="Y519" i="1" s="1"/>
  <c r="Z519" i="1" s="1"/>
  <c r="AA519" i="1"/>
  <c r="AB519" i="1" s="1"/>
  <c r="X519" i="1"/>
  <c r="W599" i="1"/>
  <c r="X599" i="1"/>
  <c r="Y599" i="1" a="1"/>
  <c r="Y599" i="1" s="1"/>
  <c r="Z599" i="1" s="1"/>
  <c r="AA599" i="1"/>
  <c r="AB599" i="1" s="1"/>
  <c r="X639" i="1"/>
  <c r="W639" i="1"/>
  <c r="Y639" i="1" a="1"/>
  <c r="Y639" i="1" s="1"/>
  <c r="Z639" i="1" s="1"/>
  <c r="AA639" i="1"/>
  <c r="AB639" i="1" s="1"/>
  <c r="AA671" i="1"/>
  <c r="AB671" i="1" s="1"/>
  <c r="W671" i="1"/>
  <c r="X671" i="1"/>
  <c r="Y671" i="1" a="1"/>
  <c r="Y671" i="1" s="1"/>
  <c r="Z671" i="1" s="1"/>
  <c r="AA759" i="1"/>
  <c r="AB759" i="1" s="1"/>
  <c r="W759" i="1"/>
  <c r="X759" i="1"/>
  <c r="Y759" i="1" a="1"/>
  <c r="Y759" i="1" s="1"/>
  <c r="Z759" i="1" s="1"/>
  <c r="AC759" i="1" s="1"/>
  <c r="W916" i="1"/>
  <c r="X916" i="1"/>
  <c r="Y916" i="1" a="1"/>
  <c r="Y916" i="1" s="1"/>
  <c r="Z916" i="1" s="1"/>
  <c r="AA916" i="1"/>
  <c r="AB916" i="1" s="1"/>
  <c r="AA8" i="1"/>
  <c r="AB8" i="1" s="1"/>
  <c r="Y8" i="1" a="1"/>
  <c r="Y8" i="1" s="1"/>
  <c r="Z8" i="1" s="1"/>
  <c r="W8" i="1"/>
  <c r="X8" i="1"/>
  <c r="X88" i="1"/>
  <c r="W88" i="1"/>
  <c r="Y88" i="1" a="1"/>
  <c r="Y88" i="1" s="1"/>
  <c r="Z88" i="1" s="1"/>
  <c r="AA88" i="1"/>
  <c r="AB88" i="1" s="1"/>
  <c r="X224" i="1"/>
  <c r="W224" i="1"/>
  <c r="Y224" i="1" a="1"/>
  <c r="Y224" i="1" s="1"/>
  <c r="Z224" i="1" s="1"/>
  <c r="AA224" i="1"/>
  <c r="AB224" i="1" s="1"/>
  <c r="W272" i="1"/>
  <c r="X272" i="1"/>
  <c r="Y272" i="1" a="1"/>
  <c r="Y272" i="1" s="1"/>
  <c r="Z272" i="1" s="1"/>
  <c r="AA272" i="1"/>
  <c r="AB272" i="1" s="1"/>
  <c r="X336" i="1"/>
  <c r="Y336" i="1" a="1"/>
  <c r="Y336" i="1" s="1"/>
  <c r="Z336" i="1" s="1"/>
  <c r="AA336" i="1"/>
  <c r="AB336" i="1" s="1"/>
  <c r="W336" i="1"/>
  <c r="Y376" i="1" a="1"/>
  <c r="Y376" i="1" s="1"/>
  <c r="Z376" i="1" s="1"/>
  <c r="AA376" i="1"/>
  <c r="AB376" i="1" s="1"/>
  <c r="X376" i="1"/>
  <c r="W376" i="1"/>
  <c r="X432" i="1"/>
  <c r="W432" i="1"/>
  <c r="Y432" i="1" a="1"/>
  <c r="Y432" i="1" s="1"/>
  <c r="Z432" i="1" s="1"/>
  <c r="AA432" i="1"/>
  <c r="AB432" i="1" s="1"/>
  <c r="AC432" i="1" s="1"/>
  <c r="W480" i="1"/>
  <c r="AA480" i="1"/>
  <c r="AB480" i="1" s="1"/>
  <c r="X480" i="1"/>
  <c r="Y480" i="1" a="1"/>
  <c r="Y480" i="1" s="1"/>
  <c r="Z480" i="1" s="1"/>
  <c r="W552" i="1"/>
  <c r="X552" i="1"/>
  <c r="AA552" i="1"/>
  <c r="AB552" i="1" s="1"/>
  <c r="Y552" i="1" a="1"/>
  <c r="Y552" i="1" s="1"/>
  <c r="Z552" i="1" s="1"/>
  <c r="Y640" i="1" a="1"/>
  <c r="Y640" i="1" s="1"/>
  <c r="Z640" i="1" s="1"/>
  <c r="AA640" i="1"/>
  <c r="AB640" i="1" s="1"/>
  <c r="X640" i="1"/>
  <c r="W640" i="1"/>
  <c r="W680" i="1"/>
  <c r="X680" i="1"/>
  <c r="Y680" i="1" a="1"/>
  <c r="Y680" i="1" s="1"/>
  <c r="Z680" i="1" s="1"/>
  <c r="AA680" i="1"/>
  <c r="AB680" i="1" s="1"/>
  <c r="X712" i="1"/>
  <c r="Y712" i="1" a="1"/>
  <c r="Y712" i="1" s="1"/>
  <c r="Z712" i="1" s="1"/>
  <c r="AA712" i="1"/>
  <c r="AB712" i="1" s="1"/>
  <c r="W712" i="1"/>
  <c r="X752" i="1"/>
  <c r="Y752" i="1" a="1"/>
  <c r="Y752" i="1" s="1"/>
  <c r="Z752" i="1" s="1"/>
  <c r="W752" i="1"/>
  <c r="AA752" i="1"/>
  <c r="AB752" i="1" s="1"/>
  <c r="AA832" i="1"/>
  <c r="AB832" i="1" s="1"/>
  <c r="W832" i="1"/>
  <c r="X832" i="1"/>
  <c r="Y832" i="1" a="1"/>
  <c r="Y832" i="1" s="1"/>
  <c r="Z832" i="1" s="1"/>
  <c r="Y880" i="1" a="1"/>
  <c r="Y880" i="1" s="1"/>
  <c r="Z880" i="1" s="1"/>
  <c r="W880" i="1"/>
  <c r="X880" i="1"/>
  <c r="AA880" i="1"/>
  <c r="AB880" i="1" s="1"/>
  <c r="AC880" i="1" s="1"/>
  <c r="X912" i="1"/>
  <c r="Y912" i="1" a="1"/>
  <c r="Y912" i="1" s="1"/>
  <c r="Z912" i="1" s="1"/>
  <c r="W912" i="1"/>
  <c r="AA912" i="1"/>
  <c r="AB912" i="1" s="1"/>
  <c r="X960" i="1"/>
  <c r="Y960" i="1" a="1"/>
  <c r="Y960" i="1" s="1"/>
  <c r="Z960" i="1" s="1"/>
  <c r="W960" i="1"/>
  <c r="AA960" i="1"/>
  <c r="AB960" i="1" s="1"/>
  <c r="Y819" i="1" a="1"/>
  <c r="Y819" i="1" s="1"/>
  <c r="Z819" i="1" s="1"/>
  <c r="X819" i="1"/>
  <c r="AA819" i="1"/>
  <c r="AB819" i="1" s="1"/>
  <c r="W819" i="1"/>
  <c r="W979" i="1"/>
  <c r="X979" i="1"/>
  <c r="Y979" i="1" a="1"/>
  <c r="Y979" i="1" s="1"/>
  <c r="Z979" i="1" s="1"/>
  <c r="AA979" i="1"/>
  <c r="AB979" i="1" s="1"/>
  <c r="AA756" i="1"/>
  <c r="AB756" i="1" s="1"/>
  <c r="W756" i="1"/>
  <c r="X756" i="1"/>
  <c r="Y756" i="1" a="1"/>
  <c r="Y756" i="1" s="1"/>
  <c r="Z756" i="1" s="1"/>
  <c r="AA9" i="1"/>
  <c r="AB9" i="1" s="1"/>
  <c r="Y9" i="1" a="1"/>
  <c r="Y9" i="1" s="1"/>
  <c r="Z9" i="1" s="1"/>
  <c r="W9" i="1"/>
  <c r="X9" i="1"/>
  <c r="W49" i="1"/>
  <c r="AA49" i="1"/>
  <c r="AB49" i="1" s="1"/>
  <c r="Y49" i="1" a="1"/>
  <c r="Y49" i="1" s="1"/>
  <c r="Z49" i="1" s="1"/>
  <c r="X49" i="1"/>
  <c r="W137" i="1"/>
  <c r="X137" i="1"/>
  <c r="Y137" i="1" a="1"/>
  <c r="Y137" i="1" s="1"/>
  <c r="Z137" i="1" s="1"/>
  <c r="AA137" i="1"/>
  <c r="AB137" i="1" s="1"/>
  <c r="Y233" i="1" a="1"/>
  <c r="Y233" i="1" s="1"/>
  <c r="Z233" i="1" s="1"/>
  <c r="X233" i="1"/>
  <c r="AA233" i="1"/>
  <c r="AB233" i="1" s="1"/>
  <c r="W233" i="1"/>
  <c r="AA313" i="1"/>
  <c r="AB313" i="1" s="1"/>
  <c r="W313" i="1"/>
  <c r="X313" i="1"/>
  <c r="Y313" i="1" a="1"/>
  <c r="Y313" i="1" s="1"/>
  <c r="Z313" i="1" s="1"/>
  <c r="AA537" i="1"/>
  <c r="AB537" i="1" s="1"/>
  <c r="W537" i="1"/>
  <c r="X537" i="1"/>
  <c r="Y537" i="1" a="1"/>
  <c r="Y537" i="1" s="1"/>
  <c r="Z537" i="1" s="1"/>
  <c r="AA593" i="1"/>
  <c r="AB593" i="1" s="1"/>
  <c r="Y593" i="1" a="1"/>
  <c r="Y593" i="1" s="1"/>
  <c r="Z593" i="1" s="1"/>
  <c r="W593" i="1"/>
  <c r="X593" i="1"/>
  <c r="Y673" i="1" a="1"/>
  <c r="Y673" i="1" s="1"/>
  <c r="Z673" i="1" s="1"/>
  <c r="AA673" i="1"/>
  <c r="AB673" i="1" s="1"/>
  <c r="X673" i="1"/>
  <c r="W673" i="1"/>
  <c r="X705" i="1"/>
  <c r="Y705" i="1" a="1"/>
  <c r="Y705" i="1" s="1"/>
  <c r="Z705" i="1" s="1"/>
  <c r="AA705" i="1"/>
  <c r="AB705" i="1" s="1"/>
  <c r="W705" i="1"/>
  <c r="AC705" i="1" s="1"/>
  <c r="AE705" i="1" s="1"/>
  <c r="X745" i="1"/>
  <c r="AC745" i="1" s="1"/>
  <c r="AE745" i="1" s="1"/>
  <c r="Y745" i="1" a="1"/>
  <c r="Y745" i="1" s="1"/>
  <c r="Z745" i="1" s="1"/>
  <c r="W745" i="1"/>
  <c r="AA745" i="1"/>
  <c r="AB745" i="1" s="1"/>
  <c r="Y825" i="1" a="1"/>
  <c r="Y825" i="1" s="1"/>
  <c r="Z825" i="1" s="1"/>
  <c r="W825" i="1"/>
  <c r="X825" i="1"/>
  <c r="AA825" i="1"/>
  <c r="AB825" i="1" s="1"/>
  <c r="W857" i="1"/>
  <c r="X857" i="1"/>
  <c r="Y857" i="1" a="1"/>
  <c r="Y857" i="1" s="1"/>
  <c r="Z857" i="1" s="1"/>
  <c r="AA857" i="1"/>
  <c r="AB857" i="1" s="1"/>
  <c r="X905" i="1"/>
  <c r="Y905" i="1" a="1"/>
  <c r="Y905" i="1" s="1"/>
  <c r="Z905" i="1" s="1"/>
  <c r="W905" i="1"/>
  <c r="AA905" i="1"/>
  <c r="AB905" i="1" s="1"/>
  <c r="X953" i="1"/>
  <c r="Y953" i="1" a="1"/>
  <c r="Y953" i="1" s="1"/>
  <c r="Z953" i="1" s="1"/>
  <c r="W953" i="1"/>
  <c r="AA953" i="1"/>
  <c r="AB953" i="1" s="1"/>
  <c r="AA985" i="1"/>
  <c r="AB985" i="1" s="1"/>
  <c r="Y985" i="1" a="1"/>
  <c r="Y985" i="1" s="1"/>
  <c r="Z985" i="1" s="1"/>
  <c r="X985" i="1"/>
  <c r="W985" i="1"/>
  <c r="AC985" i="1" s="1"/>
  <c r="AE985" i="1" s="1"/>
  <c r="W691" i="1"/>
  <c r="X691" i="1"/>
  <c r="Y691" i="1" a="1"/>
  <c r="Y691" i="1" s="1"/>
  <c r="Z691" i="1" s="1"/>
  <c r="AA691" i="1"/>
  <c r="AB691" i="1" s="1"/>
  <c r="Y827" i="1" a="1"/>
  <c r="Y827" i="1" s="1"/>
  <c r="Z827" i="1" s="1"/>
  <c r="AA827" i="1"/>
  <c r="AB827" i="1" s="1"/>
  <c r="X827" i="1"/>
  <c r="W827" i="1"/>
  <c r="AA931" i="1"/>
  <c r="AB931" i="1" s="1"/>
  <c r="Y931" i="1" a="1"/>
  <c r="Y931" i="1" s="1"/>
  <c r="Z931" i="1" s="1"/>
  <c r="W931" i="1"/>
  <c r="X931" i="1"/>
  <c r="AA532" i="1"/>
  <c r="AB532" i="1" s="1"/>
  <c r="Y532" i="1" a="1"/>
  <c r="Y532" i="1" s="1"/>
  <c r="Z532" i="1" s="1"/>
  <c r="W532" i="1"/>
  <c r="X532" i="1"/>
  <c r="W860" i="1"/>
  <c r="X860" i="1"/>
  <c r="Y860" i="1" a="1"/>
  <c r="Y860" i="1" s="1"/>
  <c r="Z860" i="1" s="1"/>
  <c r="AA860" i="1"/>
  <c r="AB860" i="1" s="1"/>
  <c r="Y170" i="1" a="1"/>
  <c r="Y170" i="1" s="1"/>
  <c r="Z170" i="1" s="1"/>
  <c r="X170" i="1"/>
  <c r="AA170" i="1"/>
  <c r="AB170" i="1" s="1"/>
  <c r="W170" i="1"/>
  <c r="X298" i="1"/>
  <c r="AA298" i="1"/>
  <c r="AB298" i="1" s="1"/>
  <c r="Y298" i="1" a="1"/>
  <c r="Y298" i="1" s="1"/>
  <c r="Z298" i="1" s="1"/>
  <c r="W298" i="1"/>
  <c r="W578" i="1"/>
  <c r="X578" i="1"/>
  <c r="Y578" i="1" a="1"/>
  <c r="Y578" i="1" s="1"/>
  <c r="Z578" i="1" s="1"/>
  <c r="AA578" i="1"/>
  <c r="AB578" i="1" s="1"/>
  <c r="X626" i="1"/>
  <c r="W626" i="1"/>
  <c r="Y626" i="1" a="1"/>
  <c r="Y626" i="1" s="1"/>
  <c r="Z626" i="1" s="1"/>
  <c r="AA626" i="1"/>
  <c r="AB626" i="1" s="1"/>
  <c r="X674" i="1"/>
  <c r="Y674" i="1" a="1"/>
  <c r="Y674" i="1" s="1"/>
  <c r="Z674" i="1" s="1"/>
  <c r="AA674" i="1"/>
  <c r="AB674" i="1" s="1"/>
  <c r="W674" i="1"/>
  <c r="AC674" i="1" s="1"/>
  <c r="AE674" i="1" s="1"/>
  <c r="W762" i="1"/>
  <c r="AA762" i="1"/>
  <c r="AB762" i="1" s="1"/>
  <c r="X762" i="1"/>
  <c r="Y762" i="1" a="1"/>
  <c r="Y762" i="1" s="1"/>
  <c r="Z762" i="1" s="1"/>
  <c r="AA794" i="1"/>
  <c r="AB794" i="1" s="1"/>
  <c r="Y794" i="1" a="1"/>
  <c r="Y794" i="1" s="1"/>
  <c r="Z794" i="1" s="1"/>
  <c r="W794" i="1"/>
  <c r="X794" i="1"/>
  <c r="AA834" i="1"/>
  <c r="AB834" i="1" s="1"/>
  <c r="Y834" i="1" a="1"/>
  <c r="Y834" i="1" s="1"/>
  <c r="Z834" i="1" s="1"/>
  <c r="X834" i="1"/>
  <c r="W834" i="1"/>
  <c r="Y866" i="1" a="1"/>
  <c r="Y866" i="1" s="1"/>
  <c r="Z866" i="1" s="1"/>
  <c r="AA866" i="1"/>
  <c r="AB866" i="1" s="1"/>
  <c r="X866" i="1"/>
  <c r="W866" i="1"/>
  <c r="AC866" i="1" s="1"/>
  <c r="AE866" i="1" s="1"/>
  <c r="X914" i="1"/>
  <c r="Y914" i="1" a="1"/>
  <c r="Y914" i="1" s="1"/>
  <c r="Z914" i="1" s="1"/>
  <c r="W914" i="1"/>
  <c r="AA914" i="1"/>
  <c r="AB914" i="1" s="1"/>
  <c r="AA962" i="1"/>
  <c r="AB962" i="1" s="1"/>
  <c r="Y962" i="1" a="1"/>
  <c r="Y962" i="1" s="1"/>
  <c r="Z962" i="1" s="1"/>
  <c r="X962" i="1"/>
  <c r="W962" i="1"/>
  <c r="AA994" i="1"/>
  <c r="AB994" i="1" s="1"/>
  <c r="Y994" i="1" a="1"/>
  <c r="Y994" i="1" s="1"/>
  <c r="Z994" i="1" s="1"/>
  <c r="X994" i="1"/>
  <c r="W994" i="1"/>
  <c r="W547" i="1"/>
  <c r="AA547" i="1"/>
  <c r="AB547" i="1" s="1"/>
  <c r="Y547" i="1" a="1"/>
  <c r="Y547" i="1" s="1"/>
  <c r="Z547" i="1" s="1"/>
  <c r="X547" i="1"/>
  <c r="Y675" i="1" a="1"/>
  <c r="Y675" i="1" s="1"/>
  <c r="Z675" i="1" s="1"/>
  <c r="AA675" i="1"/>
  <c r="AB675" i="1" s="1"/>
  <c r="X675" i="1"/>
  <c r="W675" i="1"/>
  <c r="AA835" i="1"/>
  <c r="AB835" i="1" s="1"/>
  <c r="Y835" i="1" a="1"/>
  <c r="Y835" i="1" s="1"/>
  <c r="Z835" i="1" s="1"/>
  <c r="W835" i="1"/>
  <c r="X835" i="1"/>
  <c r="AA995" i="1"/>
  <c r="AB995" i="1" s="1"/>
  <c r="W995" i="1"/>
  <c r="X995" i="1"/>
  <c r="Y995" i="1" a="1"/>
  <c r="Y995" i="1" s="1"/>
  <c r="Z995" i="1" s="1"/>
  <c r="W716" i="1"/>
  <c r="X716" i="1"/>
  <c r="AA716" i="1"/>
  <c r="AB716" i="1" s="1"/>
  <c r="Y716" i="1" a="1"/>
  <c r="Y716" i="1" s="1"/>
  <c r="Z716" i="1" s="1"/>
  <c r="W633" i="1"/>
  <c r="X633" i="1"/>
  <c r="Y633" i="1" a="1"/>
  <c r="Y633" i="1" s="1"/>
  <c r="Z633" i="1" s="1"/>
  <c r="AA633" i="1"/>
  <c r="AB633" i="1" s="1"/>
  <c r="W123" i="1"/>
  <c r="X123" i="1"/>
  <c r="Y123" i="1" a="1"/>
  <c r="Y123" i="1" s="1"/>
  <c r="Z123" i="1" s="1"/>
  <c r="AA123" i="1"/>
  <c r="AB123" i="1" s="1"/>
  <c r="X219" i="1"/>
  <c r="Y219" i="1" a="1"/>
  <c r="Y219" i="1" s="1"/>
  <c r="AA219" i="1"/>
  <c r="AB219" i="1" s="1"/>
  <c r="W219" i="1"/>
  <c r="X539" i="1"/>
  <c r="W539" i="1"/>
  <c r="Y539" i="1" a="1"/>
  <c r="Y539" i="1" s="1"/>
  <c r="Z539" i="1" s="1"/>
  <c r="AA539" i="1"/>
  <c r="AB539" i="1" s="1"/>
  <c r="AC539" i="1" s="1"/>
  <c r="AA939" i="1"/>
  <c r="AB939" i="1" s="1"/>
  <c r="Y939" i="1" a="1"/>
  <c r="Y939" i="1" s="1"/>
  <c r="Z939" i="1" s="1"/>
  <c r="W939" i="1"/>
  <c r="X939" i="1"/>
  <c r="AA592" i="1"/>
  <c r="AB592" i="1" s="1"/>
  <c r="Y592" i="1" a="1"/>
  <c r="Y592" i="1" s="1"/>
  <c r="Z592" i="1" s="1"/>
  <c r="W592" i="1"/>
  <c r="X592" i="1"/>
  <c r="W132" i="1"/>
  <c r="AA132" i="1"/>
  <c r="AB132" i="1" s="1"/>
  <c r="X132" i="1"/>
  <c r="Y132" i="1" a="1"/>
  <c r="Y132" i="1" s="1"/>
  <c r="Z132" i="1" s="1"/>
  <c r="W212" i="1"/>
  <c r="X212" i="1"/>
  <c r="Y212" i="1" a="1"/>
  <c r="Y212" i="1" s="1"/>
  <c r="Z212" i="1" s="1"/>
  <c r="AA212" i="1"/>
  <c r="AB212" i="1" s="1"/>
  <c r="Y292" i="1" a="1"/>
  <c r="Y292" i="1" s="1"/>
  <c r="Z292" i="1" s="1"/>
  <c r="AA292" i="1"/>
  <c r="AB292" i="1" s="1"/>
  <c r="X292" i="1"/>
  <c r="W292" i="1"/>
  <c r="W380" i="1"/>
  <c r="X380" i="1"/>
  <c r="AA380" i="1"/>
  <c r="AB380" i="1" s="1"/>
  <c r="Y380" i="1" a="1"/>
  <c r="Y380" i="1" s="1"/>
  <c r="Z380" i="1" s="1"/>
  <c r="AA412" i="1"/>
  <c r="AB412" i="1" s="1"/>
  <c r="W412" i="1"/>
  <c r="X412" i="1"/>
  <c r="Y412" i="1" a="1"/>
  <c r="Y412" i="1" s="1"/>
  <c r="Z412" i="1" s="1"/>
  <c r="X604" i="1"/>
  <c r="Y604" i="1" a="1"/>
  <c r="Y604" i="1" s="1"/>
  <c r="Z604" i="1" s="1"/>
  <c r="AA604" i="1"/>
  <c r="AB604" i="1" s="1"/>
  <c r="W604" i="1"/>
  <c r="W996" i="1"/>
  <c r="AA996" i="1"/>
  <c r="AB996" i="1" s="1"/>
  <c r="X996" i="1"/>
  <c r="Y996" i="1" a="1"/>
  <c r="Y996" i="1" s="1"/>
  <c r="Z996" i="1" s="1"/>
  <c r="W98" i="1"/>
  <c r="X98" i="1"/>
  <c r="Y98" i="1" a="1"/>
  <c r="Y98" i="1" s="1"/>
  <c r="Z98" i="1" s="1"/>
  <c r="AA98" i="1"/>
  <c r="AB98" i="1" s="1"/>
  <c r="W466" i="1"/>
  <c r="X466" i="1"/>
  <c r="Y466" i="1" a="1"/>
  <c r="Y466" i="1" s="1"/>
  <c r="Z466" i="1" s="1"/>
  <c r="AA466" i="1"/>
  <c r="AB466" i="1" s="1"/>
  <c r="AA590" i="1"/>
  <c r="AB590" i="1" s="1"/>
  <c r="X590" i="1"/>
  <c r="Y590" i="1" a="1"/>
  <c r="Y590" i="1" s="1"/>
  <c r="Z590" i="1" s="1"/>
  <c r="W590" i="1"/>
  <c r="AA365" i="1"/>
  <c r="AB365" i="1" s="1"/>
  <c r="W365" i="1"/>
  <c r="X365" i="1"/>
  <c r="Y365" i="1" a="1"/>
  <c r="Y365" i="1" s="1"/>
  <c r="Z365" i="1" s="1"/>
  <c r="AA652" i="1"/>
  <c r="AB652" i="1" s="1"/>
  <c r="W652" i="1"/>
  <c r="X652" i="1"/>
  <c r="Y652" i="1" a="1"/>
  <c r="Y652" i="1" s="1"/>
  <c r="Z652" i="1" s="1"/>
  <c r="W345" i="1"/>
  <c r="X345" i="1"/>
  <c r="Y345" i="1" a="1"/>
  <c r="Y345" i="1" s="1"/>
  <c r="Z345" i="1" s="1"/>
  <c r="AA345" i="1"/>
  <c r="AB345" i="1" s="1"/>
  <c r="W482" i="1"/>
  <c r="X482" i="1"/>
  <c r="Y482" i="1" a="1"/>
  <c r="Y482" i="1" s="1"/>
  <c r="Z482" i="1" s="1"/>
  <c r="AA482" i="1"/>
  <c r="Y171" i="1" a="1"/>
  <c r="Y171" i="1" s="1"/>
  <c r="Z171" i="1" s="1"/>
  <c r="AA171" i="1"/>
  <c r="AB171" i="1" s="1"/>
  <c r="W171" i="1"/>
  <c r="X171" i="1"/>
  <c r="X507" i="1"/>
  <c r="AA507" i="1"/>
  <c r="AB507" i="1" s="1"/>
  <c r="W507" i="1"/>
  <c r="Y507" i="1" a="1"/>
  <c r="Y507" i="1" s="1"/>
  <c r="Z507" i="1" s="1"/>
  <c r="W738" i="1"/>
  <c r="X738" i="1"/>
  <c r="Y738" i="1" a="1"/>
  <c r="Y738" i="1" s="1"/>
  <c r="Z738" i="1" s="1"/>
  <c r="AA738" i="1"/>
  <c r="AB738" i="1" s="1"/>
  <c r="Y436" i="1" a="1"/>
  <c r="Y436" i="1" s="1"/>
  <c r="Z436" i="1" s="1"/>
  <c r="AA436" i="1"/>
  <c r="AB436" i="1" s="1"/>
  <c r="X436" i="1"/>
  <c r="W436" i="1"/>
  <c r="AC436" i="1" s="1"/>
  <c r="AE436" i="1" s="1"/>
  <c r="W751" i="1"/>
  <c r="X751" i="1"/>
  <c r="Y751" i="1" a="1"/>
  <c r="Y751" i="1" s="1"/>
  <c r="Z751" i="1" s="1"/>
  <c r="AA751" i="1"/>
  <c r="AB751" i="1" s="1"/>
  <c r="X677" i="1"/>
  <c r="Y677" i="1" a="1"/>
  <c r="Y677" i="1" s="1"/>
  <c r="Z677" i="1" s="1"/>
  <c r="AA677" i="1"/>
  <c r="AB677" i="1" s="1"/>
  <c r="W677" i="1"/>
  <c r="AA909" i="1"/>
  <c r="AB909" i="1" s="1"/>
  <c r="W909" i="1"/>
  <c r="X909" i="1"/>
  <c r="Y909" i="1" a="1"/>
  <c r="Y909" i="1" s="1"/>
  <c r="Z909" i="1" s="1"/>
  <c r="AA660" i="1"/>
  <c r="AB660" i="1" s="1"/>
  <c r="W660" i="1"/>
  <c r="Y660" i="1" a="1"/>
  <c r="Y660" i="1" s="1"/>
  <c r="Z660" i="1" s="1"/>
  <c r="X660" i="1"/>
  <c r="AA644" i="1"/>
  <c r="AB644" i="1" s="1"/>
  <c r="W644" i="1"/>
  <c r="X644" i="1"/>
  <c r="Y644" i="1" a="1"/>
  <c r="Y644" i="1" s="1"/>
  <c r="Z644" i="1" s="1"/>
  <c r="Y874" i="1" a="1"/>
  <c r="Y874" i="1" s="1"/>
  <c r="Z874" i="1" s="1"/>
  <c r="X874" i="1"/>
  <c r="AA874" i="1"/>
  <c r="AB874" i="1" s="1"/>
  <c r="W874" i="1"/>
  <c r="X577" i="1"/>
  <c r="Y577" i="1" a="1"/>
  <c r="Y577" i="1" s="1"/>
  <c r="Z577" i="1" s="1"/>
  <c r="W577" i="1"/>
  <c r="AA577" i="1"/>
  <c r="AB577" i="1" s="1"/>
  <c r="X285" i="1"/>
  <c r="Y285" i="1" a="1"/>
  <c r="Y285" i="1" s="1"/>
  <c r="Z285" i="1" s="1"/>
  <c r="AA285" i="1"/>
  <c r="AB285" i="1" s="1"/>
  <c r="W285" i="1"/>
  <c r="W581" i="1"/>
  <c r="X581" i="1"/>
  <c r="Y581" i="1" a="1"/>
  <c r="Y581" i="1" s="1"/>
  <c r="Z581" i="1" s="1"/>
  <c r="AA581" i="1"/>
  <c r="AB581" i="1" s="1"/>
  <c r="Y774" i="1" a="1"/>
  <c r="Y774" i="1" s="1"/>
  <c r="Z774" i="1" s="1"/>
  <c r="X774" i="1"/>
  <c r="W774" i="1"/>
  <c r="AA774" i="1"/>
  <c r="AB774" i="1" s="1"/>
  <c r="AA286" i="1"/>
  <c r="AB286" i="1" s="1"/>
  <c r="Y286" i="1" a="1"/>
  <c r="Y286" i="1" s="1"/>
  <c r="Z286" i="1" s="1"/>
  <c r="X286" i="1"/>
  <c r="W286" i="1"/>
  <c r="X470" i="1"/>
  <c r="W470" i="1"/>
  <c r="Y470" i="1" a="1"/>
  <c r="Y470" i="1" s="1"/>
  <c r="Z470" i="1" s="1"/>
  <c r="AA470" i="1"/>
  <c r="AB470" i="1" s="1"/>
  <c r="X806" i="1"/>
  <c r="Y806" i="1" a="1"/>
  <c r="Y806" i="1" s="1"/>
  <c r="Z806" i="1" s="1"/>
  <c r="AA806" i="1"/>
  <c r="AB806" i="1" s="1"/>
  <c r="W806" i="1"/>
  <c r="W522" i="1"/>
  <c r="AA522" i="1"/>
  <c r="AB522" i="1" s="1"/>
  <c r="Y522" i="1" a="1"/>
  <c r="Y522" i="1" s="1"/>
  <c r="X522" i="1"/>
  <c r="Y105" i="1" a="1"/>
  <c r="Y105" i="1" s="1"/>
  <c r="Z105" i="1" s="1"/>
  <c r="AA105" i="1"/>
  <c r="AB105" i="1" s="1"/>
  <c r="W105" i="1"/>
  <c r="X105" i="1"/>
  <c r="W82" i="1"/>
  <c r="X82" i="1"/>
  <c r="Y82" i="1" a="1"/>
  <c r="Y82" i="1" s="1"/>
  <c r="Z82" i="1" s="1"/>
  <c r="AA82" i="1"/>
  <c r="AB82" i="1" s="1"/>
  <c r="AA418" i="1"/>
  <c r="AB418" i="1" s="1"/>
  <c r="Y418" i="1" a="1"/>
  <c r="Y418" i="1" s="1"/>
  <c r="Z418" i="1" s="1"/>
  <c r="X418" i="1"/>
  <c r="W418" i="1"/>
  <c r="W570" i="1"/>
  <c r="X570" i="1"/>
  <c r="Y570" i="1" a="1"/>
  <c r="Y570" i="1" s="1"/>
  <c r="Z570" i="1" s="1"/>
  <c r="AA570" i="1"/>
  <c r="AB570" i="1" s="1"/>
  <c r="W361" i="1"/>
  <c r="X361" i="1"/>
  <c r="Y361" i="1" a="1"/>
  <c r="Y361" i="1" s="1"/>
  <c r="Z361" i="1" s="1"/>
  <c r="AA361" i="1"/>
  <c r="AB361" i="1" s="1"/>
  <c r="W632" i="1"/>
  <c r="X632" i="1"/>
  <c r="Y632" i="1" a="1"/>
  <c r="Y632" i="1" s="1"/>
  <c r="Z632" i="1" s="1"/>
  <c r="AA632" i="1"/>
  <c r="AB632" i="1" s="1"/>
  <c r="W218" i="1"/>
  <c r="X218" i="1"/>
  <c r="Y218" i="1" a="1"/>
  <c r="Y218" i="1" s="1"/>
  <c r="Z218" i="1" s="1"/>
  <c r="AA218" i="1"/>
  <c r="AB218" i="1" s="1"/>
  <c r="Y776" i="1" a="1"/>
  <c r="Y776" i="1" s="1"/>
  <c r="Z776" i="1" s="1"/>
  <c r="AA776" i="1"/>
  <c r="AB776" i="1" s="1"/>
  <c r="X776" i="1"/>
  <c r="W776" i="1"/>
  <c r="W26" i="1"/>
  <c r="AA26" i="1"/>
  <c r="AB26" i="1" s="1"/>
  <c r="X26" i="1"/>
  <c r="Y26" i="1" a="1"/>
  <c r="Y26" i="1" s="1"/>
  <c r="Z26" i="1" s="1"/>
  <c r="W58" i="1"/>
  <c r="X58" i="1"/>
  <c r="Y58" i="1" a="1"/>
  <c r="Y58" i="1" s="1"/>
  <c r="Z58" i="1" s="1"/>
  <c r="AA58" i="1"/>
  <c r="AB58" i="1" s="1"/>
  <c r="AA90" i="1"/>
  <c r="AB90" i="1" s="1"/>
  <c r="W90" i="1"/>
  <c r="X90" i="1"/>
  <c r="Y90" i="1" a="1"/>
  <c r="Y90" i="1" s="1"/>
  <c r="Z90" i="1" s="1"/>
  <c r="X154" i="1"/>
  <c r="W154" i="1"/>
  <c r="Y154" i="1" a="1"/>
  <c r="Y154" i="1" s="1"/>
  <c r="Z154" i="1" s="1"/>
  <c r="AA154" i="1"/>
  <c r="AB154" i="1" s="1"/>
  <c r="Y234" i="1" a="1"/>
  <c r="Y234" i="1" s="1"/>
  <c r="Z234" i="1" s="1"/>
  <c r="AA234" i="1"/>
  <c r="AB234" i="1" s="1"/>
  <c r="X234" i="1"/>
  <c r="W234" i="1"/>
  <c r="W322" i="1"/>
  <c r="X322" i="1"/>
  <c r="Y322" i="1" a="1"/>
  <c r="Y322" i="1" s="1"/>
  <c r="Z322" i="1" s="1"/>
  <c r="AA322" i="1"/>
  <c r="AB322" i="1" s="1"/>
  <c r="Y362" i="1" a="1"/>
  <c r="Y362" i="1" s="1"/>
  <c r="Z362" i="1" s="1"/>
  <c r="W362" i="1"/>
  <c r="X362" i="1"/>
  <c r="AA362" i="1"/>
  <c r="AB362" i="1" s="1"/>
  <c r="W394" i="1"/>
  <c r="X394" i="1"/>
  <c r="Y394" i="1" a="1"/>
  <c r="Y394" i="1" s="1"/>
  <c r="Z394" i="1" s="1"/>
  <c r="AA394" i="1"/>
  <c r="AB394" i="1" s="1"/>
  <c r="W426" i="1"/>
  <c r="X426" i="1"/>
  <c r="Y426" i="1" a="1"/>
  <c r="Y426" i="1" s="1"/>
  <c r="Z426" i="1" s="1"/>
  <c r="AA426" i="1"/>
  <c r="AB426" i="1" s="1"/>
  <c r="W458" i="1"/>
  <c r="X458" i="1"/>
  <c r="Y458" i="1" a="1"/>
  <c r="Y458" i="1" s="1"/>
  <c r="Z458" i="1" s="1"/>
  <c r="AA458" i="1"/>
  <c r="AB458" i="1" s="1"/>
  <c r="Y514" i="1" a="1"/>
  <c r="Y514" i="1" s="1"/>
  <c r="Z514" i="1" s="1"/>
  <c r="AA514" i="1"/>
  <c r="AB514" i="1" s="1"/>
  <c r="X514" i="1"/>
  <c r="W514" i="1"/>
  <c r="X690" i="1"/>
  <c r="Y690" i="1" a="1"/>
  <c r="Y690" i="1" s="1"/>
  <c r="Z690" i="1" s="1"/>
  <c r="W690" i="1"/>
  <c r="AA690" i="1"/>
  <c r="AB690" i="1" s="1"/>
  <c r="X102" i="1"/>
  <c r="AA102" i="1"/>
  <c r="AB102" i="1" s="1"/>
  <c r="Y102" i="1" a="1"/>
  <c r="Y102" i="1" s="1"/>
  <c r="Z102" i="1" s="1"/>
  <c r="W102" i="1"/>
  <c r="AA486" i="1"/>
  <c r="AB486" i="1" s="1"/>
  <c r="X486" i="1"/>
  <c r="Y486" i="1" a="1"/>
  <c r="Y486" i="1" s="1"/>
  <c r="Z486" i="1" s="1"/>
  <c r="W486" i="1"/>
  <c r="AA808" i="1"/>
  <c r="AB808" i="1" s="1"/>
  <c r="Y808" i="1" a="1"/>
  <c r="Y808" i="1" s="1"/>
  <c r="Z808" i="1" s="1"/>
  <c r="W808" i="1"/>
  <c r="X808" i="1"/>
  <c r="W575" i="1"/>
  <c r="X575" i="1"/>
  <c r="Y575" i="1" a="1"/>
  <c r="Y575" i="1" s="1"/>
  <c r="Z575" i="1" s="1"/>
  <c r="AA575" i="1"/>
  <c r="AB575" i="1" s="1"/>
  <c r="W524" i="1"/>
  <c r="X524" i="1"/>
  <c r="Y524" i="1" a="1"/>
  <c r="Y524" i="1" s="1"/>
  <c r="Z524" i="1" s="1"/>
  <c r="AA524" i="1"/>
  <c r="AB524" i="1" s="1"/>
  <c r="W800" i="1"/>
  <c r="X800" i="1"/>
  <c r="Y800" i="1" a="1"/>
  <c r="Y800" i="1" s="1"/>
  <c r="Z800" i="1" s="1"/>
  <c r="AA800" i="1"/>
  <c r="AB800" i="1" s="1"/>
  <c r="X225" i="1"/>
  <c r="W225" i="1"/>
  <c r="Y225" i="1" a="1"/>
  <c r="Y225" i="1" s="1"/>
  <c r="Z225" i="1" s="1"/>
  <c r="AA225" i="1"/>
  <c r="AB225" i="1" s="1"/>
  <c r="W591" i="1"/>
  <c r="AA591" i="1"/>
  <c r="AB591" i="1" s="1"/>
  <c r="X591" i="1"/>
  <c r="Y591" i="1" a="1"/>
  <c r="Y591" i="1" s="1"/>
  <c r="Z591" i="1" s="1"/>
  <c r="W385" i="1"/>
  <c r="X385" i="1"/>
  <c r="Y385" i="1" a="1"/>
  <c r="Y385" i="1" s="1"/>
  <c r="Z385" i="1" s="1"/>
  <c r="AA385" i="1"/>
  <c r="AB385" i="1" s="1"/>
  <c r="W785" i="1"/>
  <c r="AA785" i="1"/>
  <c r="AB785" i="1" s="1"/>
  <c r="X785" i="1"/>
  <c r="Y785" i="1" a="1"/>
  <c r="Y785" i="1" s="1"/>
  <c r="Z785" i="1" s="1"/>
  <c r="W989" i="1"/>
  <c r="AA989" i="1"/>
  <c r="AB989" i="1" s="1"/>
  <c r="Y989" i="1" a="1"/>
  <c r="Y989" i="1" s="1"/>
  <c r="Z989" i="1" s="1"/>
  <c r="X989" i="1"/>
  <c r="W579" i="1"/>
  <c r="X579" i="1"/>
  <c r="Y579" i="1" a="1"/>
  <c r="Y579" i="1" s="1"/>
  <c r="Z579" i="1" s="1"/>
  <c r="AA579" i="1"/>
  <c r="AB579" i="1" s="1"/>
  <c r="X929" i="1"/>
  <c r="Y929" i="1" a="1"/>
  <c r="Y929" i="1" s="1"/>
  <c r="Z929" i="1" s="1"/>
  <c r="W929" i="1"/>
  <c r="AA929" i="1"/>
  <c r="AB929" i="1" s="1"/>
  <c r="AA144" i="1"/>
  <c r="AB144" i="1" s="1"/>
  <c r="X144" i="1"/>
  <c r="Y144" i="1" a="1"/>
  <c r="Y144" i="1" s="1"/>
  <c r="Z144" i="1" s="1"/>
  <c r="W144" i="1"/>
  <c r="X273" i="1"/>
  <c r="Y273" i="1" a="1"/>
  <c r="Y273" i="1" s="1"/>
  <c r="Z273" i="1" s="1"/>
  <c r="AA273" i="1"/>
  <c r="AB273" i="1" s="1"/>
  <c r="W273" i="1"/>
  <c r="W349" i="1"/>
  <c r="X349" i="1"/>
  <c r="Y349" i="1" a="1"/>
  <c r="Y349" i="1" s="1"/>
  <c r="Z349" i="1" s="1"/>
  <c r="AA349" i="1"/>
  <c r="AB349" i="1" s="1"/>
  <c r="W651" i="1"/>
  <c r="X651" i="1"/>
  <c r="Y651" i="1" a="1"/>
  <c r="Y651" i="1" s="1"/>
  <c r="Z651" i="1" s="1"/>
  <c r="AA651" i="1"/>
  <c r="AB651" i="1" s="1"/>
  <c r="AA249" i="1"/>
  <c r="AB249" i="1" s="1"/>
  <c r="Y249" i="1" a="1"/>
  <c r="Y249" i="1" s="1"/>
  <c r="Z249" i="1" s="1"/>
  <c r="W249" i="1"/>
  <c r="X249" i="1"/>
  <c r="W764" i="1"/>
  <c r="X764" i="1"/>
  <c r="Y764" i="1" a="1"/>
  <c r="Y764" i="1" s="1"/>
  <c r="Z764" i="1" s="1"/>
  <c r="AA764" i="1"/>
  <c r="AB764" i="1" s="1"/>
  <c r="X100" i="1"/>
  <c r="W100" i="1"/>
  <c r="AA100" i="1"/>
  <c r="AB100" i="1" s="1"/>
  <c r="Y100" i="1" a="1"/>
  <c r="Y100" i="1" s="1"/>
  <c r="Z100" i="1" s="1"/>
  <c r="W187" i="1"/>
  <c r="X187" i="1"/>
  <c r="Y187" i="1" a="1"/>
  <c r="Y187" i="1" s="1"/>
  <c r="Z187" i="1" s="1"/>
  <c r="AA187" i="1"/>
  <c r="AB187" i="1" s="1"/>
  <c r="X274" i="1"/>
  <c r="AA274" i="1"/>
  <c r="AB274" i="1" s="1"/>
  <c r="W274" i="1"/>
  <c r="Y274" i="1" a="1"/>
  <c r="Y274" i="1" s="1"/>
  <c r="Z274" i="1" s="1"/>
  <c r="W460" i="1"/>
  <c r="X460" i="1"/>
  <c r="Y460" i="1" a="1"/>
  <c r="Y460" i="1" s="1"/>
  <c r="Z460" i="1" s="1"/>
  <c r="AA460" i="1"/>
  <c r="AB460" i="1" s="1"/>
  <c r="W544" i="1"/>
  <c r="Y544" i="1" a="1"/>
  <c r="Y544" i="1" s="1"/>
  <c r="Z544" i="1" s="1"/>
  <c r="X544" i="1"/>
  <c r="AA544" i="1"/>
  <c r="AB544" i="1" s="1"/>
  <c r="Y642" i="1" a="1"/>
  <c r="Y642" i="1" s="1"/>
  <c r="Z642" i="1" s="1"/>
  <c r="AA642" i="1"/>
  <c r="AB642" i="1" s="1"/>
  <c r="X642" i="1"/>
  <c r="W642" i="1"/>
  <c r="X678" i="1"/>
  <c r="Y678" i="1" a="1"/>
  <c r="Y678" i="1" s="1"/>
  <c r="Z678" i="1" s="1"/>
  <c r="AA678" i="1"/>
  <c r="AB678" i="1" s="1"/>
  <c r="W678" i="1"/>
  <c r="W303" i="1"/>
  <c r="X303" i="1"/>
  <c r="Y303" i="1" a="1"/>
  <c r="Y303" i="1" s="1"/>
  <c r="Z303" i="1" s="1"/>
  <c r="AA303" i="1"/>
  <c r="AB303" i="1" s="1"/>
  <c r="AA708" i="1"/>
  <c r="AB708" i="1" s="1"/>
  <c r="W708" i="1"/>
  <c r="X708" i="1"/>
  <c r="Y708" i="1" a="1"/>
  <c r="Y708" i="1" s="1"/>
  <c r="Z708" i="1" s="1"/>
  <c r="X878" i="1"/>
  <c r="AA878" i="1"/>
  <c r="AB878" i="1" s="1"/>
  <c r="Y878" i="1" a="1"/>
  <c r="Y878" i="1" s="1"/>
  <c r="Z878" i="1" s="1"/>
  <c r="W878" i="1"/>
  <c r="Y958" i="1" a="1"/>
  <c r="Y958" i="1" s="1"/>
  <c r="Z958" i="1" s="1"/>
  <c r="W958" i="1"/>
  <c r="X958" i="1"/>
  <c r="AA958" i="1"/>
  <c r="AB958" i="1" s="1"/>
  <c r="W871" i="1"/>
  <c r="AA871" i="1"/>
  <c r="AB871" i="1" s="1"/>
  <c r="Y871" i="1" a="1"/>
  <c r="Y871" i="1" s="1"/>
  <c r="Z871" i="1" s="1"/>
  <c r="X871" i="1"/>
  <c r="X838" i="1"/>
  <c r="AA838" i="1"/>
  <c r="AB838" i="1" s="1"/>
  <c r="W838" i="1"/>
  <c r="Y838" i="1" a="1"/>
  <c r="Y838" i="1" s="1"/>
  <c r="Z838" i="1" s="1"/>
  <c r="Y910" i="1" a="1"/>
  <c r="Y910" i="1" s="1"/>
  <c r="Z910" i="1" s="1"/>
  <c r="AA910" i="1"/>
  <c r="AB910" i="1" s="1"/>
  <c r="X910" i="1"/>
  <c r="W910" i="1"/>
  <c r="X943" i="1"/>
  <c r="Y943" i="1" a="1"/>
  <c r="Y943" i="1" s="1"/>
  <c r="Z943" i="1" s="1"/>
  <c r="W943" i="1"/>
  <c r="AA943" i="1"/>
  <c r="AB943" i="1" s="1"/>
  <c r="W887" i="1"/>
  <c r="AA887" i="1"/>
  <c r="AB887" i="1" s="1"/>
  <c r="X887" i="1"/>
  <c r="Y887" i="1" a="1"/>
  <c r="Y887" i="1" s="1"/>
  <c r="Z887" i="1" s="1"/>
  <c r="X991" i="1"/>
  <c r="Y991" i="1" a="1"/>
  <c r="Y991" i="1" s="1"/>
  <c r="Z991" i="1" s="1"/>
  <c r="AA991" i="1"/>
  <c r="AB991" i="1" s="1"/>
  <c r="W991" i="1"/>
  <c r="AE754" i="1"/>
  <c r="AC56" i="1"/>
  <c r="AC92" i="1"/>
  <c r="AE92" i="1" s="1"/>
  <c r="AC476" i="1"/>
  <c r="AE476" i="1" s="1"/>
  <c r="AC754" i="1"/>
  <c r="AC842" i="1"/>
  <c r="AE842" i="1" s="1"/>
  <c r="AC801" i="1"/>
  <c r="AE801" i="1" s="1"/>
  <c r="AC717" i="1"/>
  <c r="AE717" i="1" s="1"/>
  <c r="AC188" i="1"/>
  <c r="AE188" i="1" s="1"/>
  <c r="AC420" i="1"/>
  <c r="AE420" i="1" s="1"/>
  <c r="AC176" i="1"/>
  <c r="AE176" i="1" s="1"/>
  <c r="AE468" i="1"/>
  <c r="AC648" i="1"/>
  <c r="AE648" i="1" s="1"/>
  <c r="AC818" i="1"/>
  <c r="AE818" i="1" s="1"/>
  <c r="AC984" i="1"/>
  <c r="AE984" i="1" s="1"/>
  <c r="AC5" i="1"/>
  <c r="AE5" i="1" s="1"/>
  <c r="W2" i="1"/>
  <c r="X2" i="1"/>
  <c r="Y2" i="1" a="1"/>
  <c r="Y2" i="1" s="1"/>
  <c r="Z2" i="1" s="1"/>
  <c r="AA2" i="1"/>
  <c r="AB2" i="1" s="1"/>
  <c r="AC3" i="1"/>
  <c r="AE3" i="1" s="1"/>
  <c r="AC6" i="1"/>
  <c r="AE6" i="1" s="1"/>
  <c r="AC4" i="1"/>
  <c r="AE4" i="1" s="1"/>
  <c r="Z424" i="2" l="1" a="1"/>
  <c r="Z424" i="2" s="1"/>
  <c r="AA424" i="2" s="1"/>
  <c r="AB873" i="2"/>
  <c r="AC873" i="2" s="1"/>
  <c r="AB295" i="2"/>
  <c r="AC295" i="2" s="1"/>
  <c r="Z423" i="2" a="1"/>
  <c r="Z423" i="2" s="1"/>
  <c r="AA423" i="2" s="1"/>
  <c r="AB237" i="2"/>
  <c r="AC237" i="2" s="1"/>
  <c r="X831" i="2"/>
  <c r="Z520" i="2" a="1"/>
  <c r="Z520" i="2" s="1"/>
  <c r="AA520" i="2" s="1"/>
  <c r="AB423" i="2"/>
  <c r="AC423" i="2" s="1"/>
  <c r="X818" i="2"/>
  <c r="AB639" i="2"/>
  <c r="AC639" i="2" s="1"/>
  <c r="AB829" i="2"/>
  <c r="AC829" i="2" s="1"/>
  <c r="X339" i="2"/>
  <c r="AB113" i="2"/>
  <c r="AC113" i="2" s="1"/>
  <c r="AB16" i="2"/>
  <c r="AC16" i="2" s="1"/>
  <c r="Z624" i="2" a="1"/>
  <c r="Z624" i="2" s="1"/>
  <c r="AA624" i="2" s="1"/>
  <c r="X643" i="2"/>
  <c r="X12" i="2"/>
  <c r="AB528" i="2"/>
  <c r="AC528" i="2" s="1"/>
  <c r="AB584" i="2"/>
  <c r="AC584" i="2" s="1"/>
  <c r="Z860" i="2" a="1"/>
  <c r="Z860" i="2" s="1"/>
  <c r="AA860" i="2" s="1"/>
  <c r="Y781" i="2"/>
  <c r="X493" i="2"/>
  <c r="AB360" i="2"/>
  <c r="AC360" i="2" s="1"/>
  <c r="AB673" i="2"/>
  <c r="AC673" i="2" s="1"/>
  <c r="Y232" i="2"/>
  <c r="Z237" i="2" a="1"/>
  <c r="Z237" i="2" s="1"/>
  <c r="AA237" i="2" s="1"/>
  <c r="Z829" i="2" a="1"/>
  <c r="Z829" i="2" s="1"/>
  <c r="AA829" i="2" s="1"/>
  <c r="AB207" i="2"/>
  <c r="AC207" i="2" s="1"/>
  <c r="X608" i="2"/>
  <c r="X423" i="2"/>
  <c r="Z82" i="2" a="1"/>
  <c r="Z82" i="2" s="1"/>
  <c r="AA82" i="2" s="1"/>
  <c r="AB39" i="2"/>
  <c r="AC39" i="2" s="1"/>
  <c r="Y208" i="2"/>
  <c r="X9" i="2"/>
  <c r="X755" i="2"/>
  <c r="AB857" i="2"/>
  <c r="AC857" i="2" s="1"/>
  <c r="X424" i="2"/>
  <c r="AB424" i="2"/>
  <c r="AC424" i="2" s="1"/>
  <c r="Y9" i="2"/>
  <c r="X454" i="2"/>
  <c r="AB755" i="2"/>
  <c r="AC755" i="2" s="1"/>
  <c r="Z397" i="2" a="1"/>
  <c r="Z397" i="2" s="1"/>
  <c r="AA397" i="2" s="1"/>
  <c r="AB100" i="2"/>
  <c r="AC100" i="2" s="1"/>
  <c r="AB564" i="2"/>
  <c r="AC564" i="2" s="1"/>
  <c r="X192" i="2"/>
  <c r="Z392" i="2" a="1"/>
  <c r="Z392" i="2" s="1"/>
  <c r="AA392" i="2" s="1"/>
  <c r="Z569" i="2" a="1"/>
  <c r="Z569" i="2" s="1"/>
  <c r="AA569" i="2" s="1"/>
  <c r="X10" i="2"/>
  <c r="AB827" i="2"/>
  <c r="AC827" i="2" s="1"/>
  <c r="AB608" i="2"/>
  <c r="AC608" i="2" s="1"/>
  <c r="X180" i="2"/>
  <c r="AB200" i="2"/>
  <c r="AC200" i="2" s="1"/>
  <c r="Z781" i="2" a="1"/>
  <c r="Z781" i="2" s="1"/>
  <c r="AA781" i="2" s="1"/>
  <c r="AB872" i="2"/>
  <c r="AC872" i="2" s="1"/>
  <c r="Y642" i="2"/>
  <c r="AB397" i="2"/>
  <c r="AC397" i="2" s="1"/>
  <c r="Y320" i="2"/>
  <c r="X575" i="2"/>
  <c r="X418" i="2"/>
  <c r="AB217" i="2"/>
  <c r="AC217" i="2" s="1"/>
  <c r="Y304" i="2"/>
  <c r="AB281" i="2"/>
  <c r="AC281" i="2" s="1"/>
  <c r="Y180" i="2"/>
  <c r="AB304" i="2"/>
  <c r="AC304" i="2" s="1"/>
  <c r="Y295" i="2"/>
  <c r="X844" i="2"/>
  <c r="AB781" i="2"/>
  <c r="AC781" i="2" s="1"/>
  <c r="Z777" i="2" a="1"/>
  <c r="Z777" i="2" s="1"/>
  <c r="AA777" i="2" s="1"/>
  <c r="Z872" i="2" a="1"/>
  <c r="Z872" i="2" s="1"/>
  <c r="AA872" i="2" s="1"/>
  <c r="Y96" i="2"/>
  <c r="AB818" i="2"/>
  <c r="AC818" i="2" s="1"/>
  <c r="Y793" i="2"/>
  <c r="X237" i="2"/>
  <c r="Z180" i="2" a="1"/>
  <c r="Z180" i="2" s="1"/>
  <c r="AA180" i="2" s="1"/>
  <c r="X520" i="2"/>
  <c r="Z295" i="2" a="1"/>
  <c r="Z295" i="2" s="1"/>
  <c r="AA295" i="2" s="1"/>
  <c r="Y643" i="2"/>
  <c r="X584" i="2"/>
  <c r="Z96" i="2" a="1"/>
  <c r="Z96" i="2" s="1"/>
  <c r="AA96" i="2" s="1"/>
  <c r="Z127" i="2" a="1"/>
  <c r="Z127" i="2" s="1"/>
  <c r="AA127" i="2" s="1"/>
  <c r="AB820" i="2"/>
  <c r="AC820" i="2" s="1"/>
  <c r="AB68" i="2"/>
  <c r="AC68" i="2" s="1"/>
  <c r="AB352" i="2"/>
  <c r="AC352" i="2" s="1"/>
  <c r="AB853" i="2"/>
  <c r="AC853" i="2" s="1"/>
  <c r="X669" i="2"/>
  <c r="AB41" i="2"/>
  <c r="AC41" i="2" s="1"/>
  <c r="X172" i="2"/>
  <c r="AB500" i="2"/>
  <c r="AC500" i="2" s="1"/>
  <c r="AB232" i="2"/>
  <c r="AC232" i="2" s="1"/>
  <c r="Y818" i="2"/>
  <c r="Y237" i="2"/>
  <c r="Y520" i="2"/>
  <c r="AB643" i="2"/>
  <c r="AC643" i="2" s="1"/>
  <c r="Y584" i="2"/>
  <c r="AB96" i="2"/>
  <c r="AC96" i="2" s="1"/>
  <c r="X167" i="2"/>
  <c r="Z37" i="2" a="1"/>
  <c r="Z37" i="2" s="1"/>
  <c r="AA37" i="2" s="1"/>
  <c r="AB867" i="2"/>
  <c r="AC867" i="2" s="1"/>
  <c r="Y936" i="2"/>
  <c r="AB317" i="2"/>
  <c r="AC317" i="2" s="1"/>
  <c r="Y496" i="2"/>
  <c r="AB671" i="2"/>
  <c r="AC671" i="2" s="1"/>
  <c r="Z857" i="2" a="1"/>
  <c r="Z857" i="2" s="1"/>
  <c r="AA857" i="2" s="1"/>
  <c r="AB448" i="2"/>
  <c r="AC448" i="2" s="1"/>
  <c r="Z448" i="2" a="1"/>
  <c r="Z448" i="2" s="1"/>
  <c r="AA448" i="2" s="1"/>
  <c r="Y448" i="2"/>
  <c r="X448" i="2"/>
  <c r="AB376" i="2"/>
  <c r="AC376" i="2" s="1"/>
  <c r="Z376" i="2" a="1"/>
  <c r="Z376" i="2" s="1"/>
  <c r="AA376" i="2" s="1"/>
  <c r="X376" i="2"/>
  <c r="Y376" i="2"/>
  <c r="AB988" i="2"/>
  <c r="AC988" i="2" s="1"/>
  <c r="Z988" i="2" a="1"/>
  <c r="Z988" i="2" s="1"/>
  <c r="AA988" i="2" s="1"/>
  <c r="Y988" i="2"/>
  <c r="X988" i="2"/>
  <c r="AB400" i="2"/>
  <c r="AC400" i="2" s="1"/>
  <c r="Z400" i="2" a="1"/>
  <c r="Z400" i="2" s="1"/>
  <c r="AA400" i="2" s="1"/>
  <c r="Y400" i="2"/>
  <c r="X400" i="2"/>
  <c r="AB272" i="2"/>
  <c r="AC272" i="2" s="1"/>
  <c r="Z272" i="2" a="1"/>
  <c r="Z272" i="2" s="1"/>
  <c r="AA272" i="2" s="1"/>
  <c r="Y272" i="2"/>
  <c r="X272" i="2"/>
  <c r="AB303" i="2"/>
  <c r="AC303" i="2" s="1"/>
  <c r="Z303" i="2" a="1"/>
  <c r="Z303" i="2" s="1"/>
  <c r="AA303" i="2" s="1"/>
  <c r="Y303" i="2"/>
  <c r="X303" i="2"/>
  <c r="AB802" i="2"/>
  <c r="AC802" i="2" s="1"/>
  <c r="Z802" i="2" a="1"/>
  <c r="Z802" i="2" s="1"/>
  <c r="AA802" i="2" s="1"/>
  <c r="X802" i="2"/>
  <c r="Y802" i="2"/>
  <c r="AB712" i="2"/>
  <c r="AC712" i="2" s="1"/>
  <c r="Z712" i="2" a="1"/>
  <c r="Z712" i="2" s="1"/>
  <c r="AA712" i="2" s="1"/>
  <c r="Y712" i="2"/>
  <c r="X712" i="2"/>
  <c r="AB572" i="2"/>
  <c r="AC572" i="2" s="1"/>
  <c r="Z572" i="2" a="1"/>
  <c r="Z572" i="2" s="1"/>
  <c r="AA572" i="2" s="1"/>
  <c r="Y572" i="2"/>
  <c r="X572" i="2"/>
  <c r="AB440" i="2"/>
  <c r="AC440" i="2" s="1"/>
  <c r="Z440" i="2" a="1"/>
  <c r="Z440" i="2" s="1"/>
  <c r="AA440" i="2" s="1"/>
  <c r="Y440" i="2"/>
  <c r="X440" i="2"/>
  <c r="AB356" i="2"/>
  <c r="AC356" i="2" s="1"/>
  <c r="Z356" i="2" a="1"/>
  <c r="Z356" i="2" s="1"/>
  <c r="AA356" i="2" s="1"/>
  <c r="X356" i="2"/>
  <c r="AB600" i="2"/>
  <c r="AC600" i="2" s="1"/>
  <c r="X600" i="2"/>
  <c r="Y600" i="2"/>
  <c r="AB472" i="2"/>
  <c r="AC472" i="2" s="1"/>
  <c r="Z472" i="2" a="1"/>
  <c r="Z472" i="2" s="1"/>
  <c r="AA472" i="2" s="1"/>
  <c r="Y472" i="2"/>
  <c r="X472" i="2"/>
  <c r="AB280" i="2"/>
  <c r="AC280" i="2" s="1"/>
  <c r="Z280" i="2" a="1"/>
  <c r="Z280" i="2" s="1"/>
  <c r="AA280" i="2" s="1"/>
  <c r="Y280" i="2"/>
  <c r="X280" i="2"/>
  <c r="X259" i="2"/>
  <c r="Z259" i="2" a="1"/>
  <c r="Z259" i="2" s="1"/>
  <c r="AA259" i="2" s="1"/>
  <c r="AB259" i="2"/>
  <c r="AC259" i="2" s="1"/>
  <c r="Y259" i="2"/>
  <c r="AB163" i="2"/>
  <c r="AC163" i="2" s="1"/>
  <c r="Z163" i="2" a="1"/>
  <c r="Z163" i="2" s="1"/>
  <c r="AA163" i="2" s="1"/>
  <c r="Y163" i="2"/>
  <c r="X163" i="2"/>
  <c r="AB463" i="2"/>
  <c r="AC463" i="2" s="1"/>
  <c r="Z463" i="2" a="1"/>
  <c r="Z463" i="2" s="1"/>
  <c r="AA463" i="2" s="1"/>
  <c r="Y463" i="2"/>
  <c r="X463" i="2"/>
  <c r="AB542" i="2"/>
  <c r="AC542" i="2" s="1"/>
  <c r="Z542" i="2" a="1"/>
  <c r="Z542" i="2" s="1"/>
  <c r="AA542" i="2" s="1"/>
  <c r="Y542" i="2"/>
  <c r="X542" i="2"/>
  <c r="AB372" i="2"/>
  <c r="AC372" i="2" s="1"/>
  <c r="Y372" i="2"/>
  <c r="Z372" i="2" a="1"/>
  <c r="Z372" i="2" s="1"/>
  <c r="AA372" i="2" s="1"/>
  <c r="X372" i="2"/>
  <c r="AB591" i="2"/>
  <c r="AC591" i="2" s="1"/>
  <c r="Z591" i="2" a="1"/>
  <c r="Z591" i="2" s="1"/>
  <c r="AA591" i="2" s="1"/>
  <c r="Y591" i="2"/>
  <c r="X591" i="2"/>
  <c r="AB632" i="2"/>
  <c r="AC632" i="2" s="1"/>
  <c r="Z632" i="2" a="1"/>
  <c r="Z632" i="2" s="1"/>
  <c r="AA632" i="2" s="1"/>
  <c r="Y632" i="2"/>
  <c r="X632" i="2"/>
  <c r="AB5" i="2"/>
  <c r="AC5" i="2" s="1"/>
  <c r="Z5" i="2" a="1"/>
  <c r="Z5" i="2" s="1"/>
  <c r="AA5" i="2" s="1"/>
  <c r="Y5" i="2"/>
  <c r="X5" i="2"/>
  <c r="AB775" i="2"/>
  <c r="AC775" i="2" s="1"/>
  <c r="Z775" i="2" a="1"/>
  <c r="Z775" i="2" s="1"/>
  <c r="AA775" i="2" s="1"/>
  <c r="Y775" i="2"/>
  <c r="X775" i="2"/>
  <c r="AB275" i="2"/>
  <c r="AC275" i="2" s="1"/>
  <c r="Y275" i="2"/>
  <c r="X275" i="2"/>
  <c r="Z275" i="2" a="1"/>
  <c r="Z275" i="2" s="1"/>
  <c r="AA275" i="2" s="1"/>
  <c r="AB535" i="2"/>
  <c r="AC535" i="2" s="1"/>
  <c r="Z535" i="2" a="1"/>
  <c r="Z535" i="2" s="1"/>
  <c r="AA535" i="2" s="1"/>
  <c r="Y535" i="2"/>
  <c r="X535" i="2"/>
  <c r="AB364" i="2"/>
  <c r="AC364" i="2" s="1"/>
  <c r="Z364" i="2" a="1"/>
  <c r="Z364" i="2" s="1"/>
  <c r="AA364" i="2" s="1"/>
  <c r="Y364" i="2"/>
  <c r="X364" i="2"/>
  <c r="AB556" i="2"/>
  <c r="AC556" i="2" s="1"/>
  <c r="Z556" i="2" a="1"/>
  <c r="Z556" i="2" s="1"/>
  <c r="AA556" i="2" s="1"/>
  <c r="Y556" i="2"/>
  <c r="X556" i="2"/>
  <c r="AB991" i="2"/>
  <c r="AC991" i="2" s="1"/>
  <c r="Z991" i="2" a="1"/>
  <c r="Z991" i="2" s="1"/>
  <c r="AA991" i="2" s="1"/>
  <c r="X991" i="2"/>
  <c r="Y991" i="2"/>
  <c r="AB278" i="2"/>
  <c r="AC278" i="2" s="1"/>
  <c r="Z278" i="2" a="1"/>
  <c r="Z278" i="2" s="1"/>
  <c r="AA278" i="2" s="1"/>
  <c r="Y278" i="2"/>
  <c r="X278" i="2"/>
  <c r="AB644" i="2"/>
  <c r="AC644" i="2" s="1"/>
  <c r="Z644" i="2" a="1"/>
  <c r="Z644" i="2" s="1"/>
  <c r="AA644" i="2" s="1"/>
  <c r="Y644" i="2"/>
  <c r="X644" i="2"/>
  <c r="AB490" i="2"/>
  <c r="AC490" i="2" s="1"/>
  <c r="Z490" i="2" a="1"/>
  <c r="Z490" i="2" s="1"/>
  <c r="AA490" i="2" s="1"/>
  <c r="X490" i="2"/>
  <c r="Y490" i="2"/>
  <c r="AB917" i="2"/>
  <c r="AC917" i="2" s="1"/>
  <c r="Y917" i="2"/>
  <c r="Z917" i="2" a="1"/>
  <c r="Z917" i="2" s="1"/>
  <c r="AA917" i="2" s="1"/>
  <c r="X917" i="2"/>
  <c r="AB693" i="2"/>
  <c r="AC693" i="2" s="1"/>
  <c r="Z693" i="2" a="1"/>
  <c r="Z693" i="2" s="1"/>
  <c r="AA693" i="2" s="1"/>
  <c r="Y693" i="2"/>
  <c r="X693" i="2"/>
  <c r="AB269" i="2"/>
  <c r="AC269" i="2" s="1"/>
  <c r="Z269" i="2" a="1"/>
  <c r="Z269" i="2" s="1"/>
  <c r="AA269" i="2" s="1"/>
  <c r="Y269" i="2"/>
  <c r="X269" i="2"/>
  <c r="AB953" i="2"/>
  <c r="AC953" i="2" s="1"/>
  <c r="Z953" i="2" a="1"/>
  <c r="Z953" i="2" s="1"/>
  <c r="AA953" i="2" s="1"/>
  <c r="Y953" i="2"/>
  <c r="X953" i="2"/>
  <c r="AB101" i="2"/>
  <c r="AC101" i="2" s="1"/>
  <c r="Y101" i="2"/>
  <c r="Z101" i="2" a="1"/>
  <c r="Z101" i="2" s="1"/>
  <c r="AA101" i="2" s="1"/>
  <c r="X101" i="2"/>
  <c r="AB176" i="2"/>
  <c r="AC176" i="2" s="1"/>
  <c r="Z176" i="2" a="1"/>
  <c r="Z176" i="2" s="1"/>
  <c r="AA176" i="2" s="1"/>
  <c r="Y176" i="2"/>
  <c r="X176" i="2"/>
  <c r="AB171" i="2"/>
  <c r="AC171" i="2" s="1"/>
  <c r="Z171" i="2" a="1"/>
  <c r="Z171" i="2" s="1"/>
  <c r="AA171" i="2" s="1"/>
  <c r="Y171" i="2"/>
  <c r="X171" i="2"/>
  <c r="AB848" i="2"/>
  <c r="AC848" i="2" s="1"/>
  <c r="Z848" i="2" a="1"/>
  <c r="Z848" i="2" s="1"/>
  <c r="AA848" i="2" s="1"/>
  <c r="Y848" i="2"/>
  <c r="X848" i="2"/>
  <c r="AB566" i="2"/>
  <c r="AC566" i="2" s="1"/>
  <c r="Z566" i="2" a="1"/>
  <c r="Z566" i="2" s="1"/>
  <c r="AA566" i="2" s="1"/>
  <c r="Y566" i="2"/>
  <c r="X566" i="2"/>
  <c r="AB467" i="2"/>
  <c r="AC467" i="2" s="1"/>
  <c r="Z467" i="2" a="1"/>
  <c r="Z467" i="2" s="1"/>
  <c r="AA467" i="2" s="1"/>
  <c r="Y467" i="2"/>
  <c r="X467" i="2"/>
  <c r="AB614" i="2"/>
  <c r="AC614" i="2" s="1"/>
  <c r="Z614" i="2" a="1"/>
  <c r="Z614" i="2" s="1"/>
  <c r="AA614" i="2" s="1"/>
  <c r="Y614" i="2"/>
  <c r="X614" i="2"/>
  <c r="AB498" i="2"/>
  <c r="AC498" i="2" s="1"/>
  <c r="Z498" i="2" a="1"/>
  <c r="Z498" i="2" s="1"/>
  <c r="AA498" i="2" s="1"/>
  <c r="X498" i="2"/>
  <c r="Y498" i="2"/>
  <c r="AB806" i="2"/>
  <c r="AC806" i="2" s="1"/>
  <c r="Z806" i="2" a="1"/>
  <c r="Z806" i="2" s="1"/>
  <c r="AA806" i="2" s="1"/>
  <c r="Y806" i="2"/>
  <c r="X806" i="2"/>
  <c r="AB935" i="2"/>
  <c r="AC935" i="2" s="1"/>
  <c r="Z935" i="2" a="1"/>
  <c r="Z935" i="2" s="1"/>
  <c r="AA935" i="2" s="1"/>
  <c r="Y935" i="2"/>
  <c r="X935" i="2"/>
  <c r="AB421" i="2"/>
  <c r="AC421" i="2" s="1"/>
  <c r="Y421" i="2"/>
  <c r="Z421" i="2" a="1"/>
  <c r="Z421" i="2" s="1"/>
  <c r="AA421" i="2" s="1"/>
  <c r="X421" i="2"/>
  <c r="AB996" i="2"/>
  <c r="AC996" i="2" s="1"/>
  <c r="Z996" i="2" a="1"/>
  <c r="Z996" i="2" s="1"/>
  <c r="AA996" i="2" s="1"/>
  <c r="Y996" i="2"/>
  <c r="X996" i="2"/>
  <c r="AB30" i="2"/>
  <c r="AC30" i="2" s="1"/>
  <c r="Z30" i="2" a="1"/>
  <c r="Z30" i="2" s="1"/>
  <c r="AA30" i="2" s="1"/>
  <c r="Y30" i="2"/>
  <c r="X30" i="2"/>
  <c r="AB554" i="2"/>
  <c r="AC554" i="2" s="1"/>
  <c r="Z554" i="2" a="1"/>
  <c r="Z554" i="2" s="1"/>
  <c r="AA554" i="2" s="1"/>
  <c r="X554" i="2"/>
  <c r="Y554" i="2"/>
  <c r="AB146" i="2"/>
  <c r="AC146" i="2" s="1"/>
  <c r="Z146" i="2" a="1"/>
  <c r="Z146" i="2" s="1"/>
  <c r="AA146" i="2" s="1"/>
  <c r="Y146" i="2"/>
  <c r="X146" i="2"/>
  <c r="AB766" i="2"/>
  <c r="AC766" i="2" s="1"/>
  <c r="Z766" i="2" a="1"/>
  <c r="Z766" i="2" s="1"/>
  <c r="AA766" i="2" s="1"/>
  <c r="Y766" i="2"/>
  <c r="X766" i="2"/>
  <c r="AB901" i="2"/>
  <c r="AC901" i="2" s="1"/>
  <c r="Z901" i="2" a="1"/>
  <c r="Z901" i="2" s="1"/>
  <c r="AA901" i="2" s="1"/>
  <c r="Y901" i="2"/>
  <c r="X901" i="2"/>
  <c r="AB302" i="2"/>
  <c r="AC302" i="2" s="1"/>
  <c r="AB840" i="2"/>
  <c r="AC840" i="2" s="1"/>
  <c r="AB21" i="2"/>
  <c r="AC21" i="2" s="1"/>
  <c r="AB711" i="2"/>
  <c r="AC711" i="2" s="1"/>
  <c r="AB695" i="2"/>
  <c r="AC695" i="2" s="1"/>
  <c r="Z404" i="2" a="1"/>
  <c r="Z404" i="2" s="1"/>
  <c r="AA404" i="2" s="1"/>
  <c r="Z886" i="2" a="1"/>
  <c r="Z886" i="2" s="1"/>
  <c r="AA886" i="2" s="1"/>
  <c r="AB76" i="2"/>
  <c r="AC76" i="2" s="1"/>
  <c r="AB25" i="2"/>
  <c r="AC25" i="2" s="1"/>
  <c r="X21" i="2"/>
  <c r="Z251" i="2" a="1"/>
  <c r="Z251" i="2" s="1"/>
  <c r="AA251" i="2" s="1"/>
  <c r="AB251" i="2"/>
  <c r="AC251" i="2" s="1"/>
  <c r="Y251" i="2"/>
  <c r="X251" i="2"/>
  <c r="AB930" i="2"/>
  <c r="AC930" i="2" s="1"/>
  <c r="X731" i="2"/>
  <c r="AB616" i="2"/>
  <c r="AC616" i="2" s="1"/>
  <c r="X317" i="2"/>
  <c r="AB115" i="2"/>
  <c r="AC115" i="2" s="1"/>
  <c r="Z115" i="2" a="1"/>
  <c r="Z115" i="2" s="1"/>
  <c r="AA115" i="2" s="1"/>
  <c r="Y115" i="2"/>
  <c r="X115" i="2"/>
  <c r="Y704" i="2"/>
  <c r="X704" i="2"/>
  <c r="AB704" i="2"/>
  <c r="AC704" i="2" s="1"/>
  <c r="Z704" i="2" a="1"/>
  <c r="Z704" i="2" s="1"/>
  <c r="AA704" i="2" s="1"/>
  <c r="AB411" i="2"/>
  <c r="AC411" i="2" s="1"/>
  <c r="Z411" i="2" a="1"/>
  <c r="Z411" i="2" s="1"/>
  <c r="AA411" i="2" s="1"/>
  <c r="Y411" i="2"/>
  <c r="X411" i="2"/>
  <c r="AB740" i="2"/>
  <c r="AC740" i="2" s="1"/>
  <c r="Z740" i="2" a="1"/>
  <c r="Z740" i="2" s="1"/>
  <c r="AA740" i="2" s="1"/>
  <c r="Y740" i="2"/>
  <c r="X740" i="2"/>
  <c r="AB636" i="2"/>
  <c r="AC636" i="2" s="1"/>
  <c r="Z636" i="2" a="1"/>
  <c r="Z636" i="2" s="1"/>
  <c r="AA636" i="2" s="1"/>
  <c r="Y636" i="2"/>
  <c r="X636" i="2"/>
  <c r="AB548" i="2"/>
  <c r="AC548" i="2" s="1"/>
  <c r="Z548" i="2" a="1"/>
  <c r="Z548" i="2" s="1"/>
  <c r="AA548" i="2" s="1"/>
  <c r="Y548" i="2"/>
  <c r="X548" i="2"/>
  <c r="AB260" i="2"/>
  <c r="AC260" i="2" s="1"/>
  <c r="Z260" i="2" a="1"/>
  <c r="Z260" i="2" s="1"/>
  <c r="AA260" i="2" s="1"/>
  <c r="Y260" i="2"/>
  <c r="X260" i="2"/>
  <c r="AB764" i="2"/>
  <c r="AC764" i="2" s="1"/>
  <c r="Z764" i="2" a="1"/>
  <c r="Z764" i="2" s="1"/>
  <c r="AA764" i="2" s="1"/>
  <c r="Y764" i="2"/>
  <c r="X764" i="2"/>
  <c r="AB311" i="2"/>
  <c r="AC311" i="2" s="1"/>
  <c r="Z311" i="2" a="1"/>
  <c r="Z311" i="2" s="1"/>
  <c r="AA311" i="2" s="1"/>
  <c r="Y311" i="2"/>
  <c r="X311" i="2"/>
  <c r="AB847" i="2"/>
  <c r="AC847" i="2" s="1"/>
  <c r="Z847" i="2" a="1"/>
  <c r="Z847" i="2" s="1"/>
  <c r="AA847" i="2" s="1"/>
  <c r="Y847" i="2"/>
  <c r="X847" i="2"/>
  <c r="AB387" i="2"/>
  <c r="AC387" i="2" s="1"/>
  <c r="Y387" i="2"/>
  <c r="X387" i="2"/>
  <c r="Z387" i="2" a="1"/>
  <c r="Z387" i="2" s="1"/>
  <c r="AA387" i="2" s="1"/>
  <c r="AB558" i="2"/>
  <c r="AC558" i="2" s="1"/>
  <c r="Z558" i="2" a="1"/>
  <c r="Z558" i="2" s="1"/>
  <c r="AA558" i="2" s="1"/>
  <c r="Y558" i="2"/>
  <c r="X558" i="2"/>
  <c r="Y378" i="2"/>
  <c r="X378" i="2"/>
  <c r="AB378" i="2"/>
  <c r="AC378" i="2" s="1"/>
  <c r="Z378" i="2" a="1"/>
  <c r="Z378" i="2" s="1"/>
  <c r="AA378" i="2" s="1"/>
  <c r="AB306" i="2"/>
  <c r="AC306" i="2" s="1"/>
  <c r="Z306" i="2" a="1"/>
  <c r="Z306" i="2" s="1"/>
  <c r="AA306" i="2" s="1"/>
  <c r="X306" i="2"/>
  <c r="Y306" i="2"/>
  <c r="AB995" i="2"/>
  <c r="AC995" i="2" s="1"/>
  <c r="Y995" i="2"/>
  <c r="Z995" i="2" a="1"/>
  <c r="Z995" i="2" s="1"/>
  <c r="AA995" i="2" s="1"/>
  <c r="X995" i="2"/>
  <c r="AB979" i="2"/>
  <c r="AC979" i="2" s="1"/>
  <c r="Y979" i="2"/>
  <c r="Z979" i="2" a="1"/>
  <c r="Z979" i="2" s="1"/>
  <c r="AA979" i="2" s="1"/>
  <c r="X979" i="2"/>
  <c r="AB974" i="2"/>
  <c r="AC974" i="2" s="1"/>
  <c r="Z974" i="2" a="1"/>
  <c r="Z974" i="2" s="1"/>
  <c r="AA974" i="2" s="1"/>
  <c r="X974" i="2"/>
  <c r="Y974" i="2"/>
  <c r="AB791" i="2"/>
  <c r="AC791" i="2" s="1"/>
  <c r="Z791" i="2" a="1"/>
  <c r="Z791" i="2" s="1"/>
  <c r="AA791" i="2" s="1"/>
  <c r="Y791" i="2"/>
  <c r="X791" i="2"/>
  <c r="AB705" i="2"/>
  <c r="AC705" i="2" s="1"/>
  <c r="Z705" i="2" a="1"/>
  <c r="Z705" i="2" s="1"/>
  <c r="AA705" i="2" s="1"/>
  <c r="Y705" i="2"/>
  <c r="X705" i="2"/>
  <c r="AB561" i="2"/>
  <c r="AC561" i="2" s="1"/>
  <c r="Z561" i="2" a="1"/>
  <c r="Z561" i="2" s="1"/>
  <c r="AA561" i="2" s="1"/>
  <c r="Y561" i="2"/>
  <c r="X561" i="2"/>
  <c r="AB204" i="2"/>
  <c r="AC204" i="2" s="1"/>
  <c r="Z204" i="2" a="1"/>
  <c r="Z204" i="2" s="1"/>
  <c r="AA204" i="2" s="1"/>
  <c r="Y204" i="2"/>
  <c r="X204" i="2"/>
  <c r="AB822" i="2"/>
  <c r="AC822" i="2" s="1"/>
  <c r="Z822" i="2" a="1"/>
  <c r="Z822" i="2" s="1"/>
  <c r="AA822" i="2" s="1"/>
  <c r="Y822" i="2"/>
  <c r="X822" i="2"/>
  <c r="AB422" i="2"/>
  <c r="AC422" i="2" s="1"/>
  <c r="Z422" i="2" a="1"/>
  <c r="Z422" i="2" s="1"/>
  <c r="AA422" i="2" s="1"/>
  <c r="Y422" i="2"/>
  <c r="X422" i="2"/>
  <c r="AB274" i="2"/>
  <c r="AC274" i="2" s="1"/>
  <c r="Z274" i="2" a="1"/>
  <c r="Z274" i="2" s="1"/>
  <c r="AA274" i="2" s="1"/>
  <c r="X274" i="2"/>
  <c r="Y274" i="2"/>
  <c r="AB866" i="2"/>
  <c r="AC866" i="2" s="1"/>
  <c r="X866" i="2"/>
  <c r="Z866" i="2" a="1"/>
  <c r="Z866" i="2" s="1"/>
  <c r="AA866" i="2" s="1"/>
  <c r="Y866" i="2"/>
  <c r="AB249" i="2"/>
  <c r="AC249" i="2" s="1"/>
  <c r="Z249" i="2" a="1"/>
  <c r="Z249" i="2" s="1"/>
  <c r="AA249" i="2" s="1"/>
  <c r="Y249" i="2"/>
  <c r="X249" i="2"/>
  <c r="AB977" i="2"/>
  <c r="AC977" i="2" s="1"/>
  <c r="Z977" i="2" a="1"/>
  <c r="Z977" i="2" s="1"/>
  <c r="AA977" i="2" s="1"/>
  <c r="Y977" i="2"/>
  <c r="X977" i="2"/>
  <c r="AB49" i="2"/>
  <c r="AC49" i="2" s="1"/>
  <c r="Z49" i="2" a="1"/>
  <c r="Z49" i="2" s="1"/>
  <c r="AA49" i="2" s="1"/>
  <c r="Y49" i="2"/>
  <c r="X49" i="2"/>
  <c r="AB736" i="2"/>
  <c r="AC736" i="2" s="1"/>
  <c r="Z736" i="2" a="1"/>
  <c r="Z736" i="2" s="1"/>
  <c r="AA736" i="2" s="1"/>
  <c r="Y736" i="2"/>
  <c r="X736" i="2"/>
  <c r="AB210" i="2"/>
  <c r="AC210" i="2" s="1"/>
  <c r="Z210" i="2" a="1"/>
  <c r="Z210" i="2" s="1"/>
  <c r="AA210" i="2" s="1"/>
  <c r="Y210" i="2"/>
  <c r="X210" i="2"/>
  <c r="AB248" i="2"/>
  <c r="AC248" i="2" s="1"/>
  <c r="Z248" i="2" a="1"/>
  <c r="Z248" i="2" s="1"/>
  <c r="AA248" i="2" s="1"/>
  <c r="X248" i="2"/>
  <c r="Y248" i="2"/>
  <c r="X639" i="2"/>
  <c r="AB496" i="2"/>
  <c r="AC496" i="2" s="1"/>
  <c r="AB828" i="2"/>
  <c r="AC828" i="2" s="1"/>
  <c r="AB384" i="2"/>
  <c r="AC384" i="2" s="1"/>
  <c r="X616" i="2"/>
  <c r="Y64" i="2"/>
  <c r="Z478" i="2" a="1"/>
  <c r="Z478" i="2" s="1"/>
  <c r="AA478" i="2" s="1"/>
  <c r="X664" i="2"/>
  <c r="AB38" i="2"/>
  <c r="AC38" i="2" s="1"/>
  <c r="AB209" i="2"/>
  <c r="AC209" i="2" s="1"/>
  <c r="Z600" i="2" a="1"/>
  <c r="Z600" i="2" s="1"/>
  <c r="AA600" i="2" s="1"/>
  <c r="AB906" i="2"/>
  <c r="AC906" i="2" s="1"/>
  <c r="Y618" i="2"/>
  <c r="AB672" i="2"/>
  <c r="AC672" i="2" s="1"/>
  <c r="Z672" i="2" a="1"/>
  <c r="Z672" i="2" s="1"/>
  <c r="AA672" i="2" s="1"/>
  <c r="Y672" i="2"/>
  <c r="X672" i="2"/>
  <c r="AB550" i="2"/>
  <c r="AC550" i="2" s="1"/>
  <c r="Z550" i="2" a="1"/>
  <c r="Z550" i="2" s="1"/>
  <c r="AA550" i="2" s="1"/>
  <c r="Y550" i="2"/>
  <c r="X550" i="2"/>
  <c r="AB348" i="2"/>
  <c r="AC348" i="2" s="1"/>
  <c r="Z348" i="2" a="1"/>
  <c r="Z348" i="2" s="1"/>
  <c r="AA348" i="2" s="1"/>
  <c r="Y348" i="2"/>
  <c r="X348" i="2"/>
  <c r="AB944" i="2"/>
  <c r="AC944" i="2" s="1"/>
  <c r="Z944" i="2" a="1"/>
  <c r="Z944" i="2" s="1"/>
  <c r="AA944" i="2" s="1"/>
  <c r="Y944" i="2"/>
  <c r="X944" i="2"/>
  <c r="X568" i="2"/>
  <c r="AB568" i="2"/>
  <c r="AC568" i="2" s="1"/>
  <c r="Z568" i="2" a="1"/>
  <c r="Z568" i="2" s="1"/>
  <c r="AA568" i="2" s="1"/>
  <c r="Y568" i="2"/>
  <c r="AB35" i="2"/>
  <c r="AC35" i="2" s="1"/>
  <c r="Y35" i="2"/>
  <c r="X35" i="2"/>
  <c r="Z35" i="2" a="1"/>
  <c r="Z35" i="2" s="1"/>
  <c r="AA35" i="2" s="1"/>
  <c r="AB510" i="2"/>
  <c r="AC510" i="2" s="1"/>
  <c r="Z510" i="2" a="1"/>
  <c r="Z510" i="2" s="1"/>
  <c r="AA510" i="2" s="1"/>
  <c r="Y510" i="2"/>
  <c r="X510" i="2"/>
  <c r="AB358" i="2"/>
  <c r="AC358" i="2" s="1"/>
  <c r="Z358" i="2" a="1"/>
  <c r="Z358" i="2" s="1"/>
  <c r="AA358" i="2" s="1"/>
  <c r="Y358" i="2"/>
  <c r="X358" i="2"/>
  <c r="AB675" i="2"/>
  <c r="AC675" i="2" s="1"/>
  <c r="Z675" i="2" a="1"/>
  <c r="Z675" i="2" s="1"/>
  <c r="AA675" i="2" s="1"/>
  <c r="Y675" i="2"/>
  <c r="X675" i="2"/>
  <c r="AB229" i="2"/>
  <c r="AC229" i="2" s="1"/>
  <c r="Z229" i="2" a="1"/>
  <c r="Z229" i="2" s="1"/>
  <c r="AA229" i="2" s="1"/>
  <c r="Y229" i="2"/>
  <c r="X229" i="2"/>
  <c r="X94" i="2"/>
  <c r="AB94" i="2"/>
  <c r="AC94" i="2" s="1"/>
  <c r="Z94" i="2" a="1"/>
  <c r="Z94" i="2" s="1"/>
  <c r="AA94" i="2" s="1"/>
  <c r="Y94" i="2"/>
  <c r="Z789" i="2" a="1"/>
  <c r="Z789" i="2" s="1"/>
  <c r="AA789" i="2" s="1"/>
  <c r="Y789" i="2"/>
  <c r="X789" i="2"/>
  <c r="AB789" i="2"/>
  <c r="AC789" i="2" s="1"/>
  <c r="AB933" i="2"/>
  <c r="AC933" i="2" s="1"/>
  <c r="Z933" i="2" a="1"/>
  <c r="Z933" i="2" s="1"/>
  <c r="AA933" i="2" s="1"/>
  <c r="Y933" i="2"/>
  <c r="X933" i="2"/>
  <c r="AB601" i="2"/>
  <c r="AC601" i="2" s="1"/>
  <c r="Z601" i="2" a="1"/>
  <c r="Z601" i="2" s="1"/>
  <c r="AA601" i="2" s="1"/>
  <c r="Y601" i="2"/>
  <c r="X601" i="2"/>
  <c r="AB60" i="2"/>
  <c r="AC60" i="2" s="1"/>
  <c r="Z60" i="2" a="1"/>
  <c r="Z60" i="2" s="1"/>
  <c r="AA60" i="2" s="1"/>
  <c r="Y60" i="2"/>
  <c r="X60" i="2"/>
  <c r="AB865" i="2"/>
  <c r="AC865" i="2" s="1"/>
  <c r="Z865" i="2" a="1"/>
  <c r="Z865" i="2" s="1"/>
  <c r="AA865" i="2" s="1"/>
  <c r="Y865" i="2"/>
  <c r="X865" i="2"/>
  <c r="AB958" i="2"/>
  <c r="AC958" i="2" s="1"/>
  <c r="Z958" i="2" a="1"/>
  <c r="Z958" i="2" s="1"/>
  <c r="AA958" i="2" s="1"/>
  <c r="X958" i="2"/>
  <c r="Y958" i="2"/>
  <c r="AB28" i="2"/>
  <c r="AC28" i="2" s="1"/>
  <c r="Z28" i="2" a="1"/>
  <c r="Z28" i="2" s="1"/>
  <c r="AA28" i="2" s="1"/>
  <c r="Y28" i="2"/>
  <c r="X28" i="2"/>
  <c r="AB905" i="2"/>
  <c r="AC905" i="2" s="1"/>
  <c r="Z905" i="2" a="1"/>
  <c r="Z905" i="2" s="1"/>
  <c r="AA905" i="2" s="1"/>
  <c r="Y905" i="2"/>
  <c r="X905" i="2"/>
  <c r="AB416" i="2"/>
  <c r="AC416" i="2" s="1"/>
  <c r="Z416" i="2" a="1"/>
  <c r="Z416" i="2" s="1"/>
  <c r="AA416" i="2" s="1"/>
  <c r="Y416" i="2"/>
  <c r="X416" i="2"/>
  <c r="X488" i="2"/>
  <c r="AB488" i="2"/>
  <c r="AC488" i="2" s="1"/>
  <c r="Z488" i="2" a="1"/>
  <c r="Z488" i="2" s="1"/>
  <c r="AA488" i="2" s="1"/>
  <c r="Y488" i="2"/>
  <c r="AB143" i="2"/>
  <c r="AC143" i="2" s="1"/>
  <c r="Z143" i="2" a="1"/>
  <c r="Z143" i="2" s="1"/>
  <c r="AA143" i="2" s="1"/>
  <c r="Y143" i="2"/>
  <c r="X143" i="2"/>
  <c r="AB212" i="2"/>
  <c r="AC212" i="2" s="1"/>
  <c r="Z212" i="2" a="1"/>
  <c r="Z212" i="2" s="1"/>
  <c r="AA212" i="2" s="1"/>
  <c r="Y212" i="2"/>
  <c r="X212" i="2"/>
  <c r="AB583" i="2"/>
  <c r="AC583" i="2" s="1"/>
  <c r="Z583" i="2" a="1"/>
  <c r="Z583" i="2" s="1"/>
  <c r="AA583" i="2" s="1"/>
  <c r="Y583" i="2"/>
  <c r="X583" i="2"/>
  <c r="AB319" i="2"/>
  <c r="AC319" i="2" s="1"/>
  <c r="Z319" i="2" a="1"/>
  <c r="Z319" i="2" s="1"/>
  <c r="AA319" i="2" s="1"/>
  <c r="Y319" i="2"/>
  <c r="X319" i="2"/>
  <c r="AB231" i="2"/>
  <c r="AC231" i="2" s="1"/>
  <c r="Z231" i="2" a="1"/>
  <c r="Z231" i="2" s="1"/>
  <c r="AA231" i="2" s="1"/>
  <c r="Y231" i="2"/>
  <c r="X231" i="2"/>
  <c r="AB368" i="2"/>
  <c r="AC368" i="2" s="1"/>
  <c r="Z368" i="2" a="1"/>
  <c r="Z368" i="2" s="1"/>
  <c r="AA368" i="2" s="1"/>
  <c r="Y368" i="2"/>
  <c r="X368" i="2"/>
  <c r="AB27" i="2"/>
  <c r="AC27" i="2" s="1"/>
  <c r="Z27" i="2" a="1"/>
  <c r="Z27" i="2" s="1"/>
  <c r="AA27" i="2" s="1"/>
  <c r="Y27" i="2"/>
  <c r="X27" i="2"/>
  <c r="AB574" i="2"/>
  <c r="AC574" i="2" s="1"/>
  <c r="Z574" i="2" a="1"/>
  <c r="Z574" i="2" s="1"/>
  <c r="AA574" i="2" s="1"/>
  <c r="Y574" i="2"/>
  <c r="X574" i="2"/>
  <c r="AB365" i="2"/>
  <c r="AC365" i="2" s="1"/>
  <c r="Z365" i="2" a="1"/>
  <c r="Z365" i="2" s="1"/>
  <c r="AA365" i="2" s="1"/>
  <c r="X365" i="2"/>
  <c r="AB623" i="2"/>
  <c r="AC623" i="2" s="1"/>
  <c r="Y623" i="2"/>
  <c r="Z623" i="2" a="1"/>
  <c r="Z623" i="2" s="1"/>
  <c r="AA623" i="2" s="1"/>
  <c r="X623" i="2"/>
  <c r="AB406" i="2"/>
  <c r="AC406" i="2" s="1"/>
  <c r="Z406" i="2" a="1"/>
  <c r="Z406" i="2" s="1"/>
  <c r="AA406" i="2" s="1"/>
  <c r="Y406" i="2"/>
  <c r="X406" i="2"/>
  <c r="AB334" i="2"/>
  <c r="AC334" i="2" s="1"/>
  <c r="Z334" i="2" a="1"/>
  <c r="Z334" i="2" s="1"/>
  <c r="AA334" i="2" s="1"/>
  <c r="Y334" i="2"/>
  <c r="X334" i="2"/>
  <c r="AB538" i="2"/>
  <c r="AC538" i="2" s="1"/>
  <c r="Z538" i="2" a="1"/>
  <c r="Z538" i="2" s="1"/>
  <c r="AA538" i="2" s="1"/>
  <c r="Y538" i="2"/>
  <c r="X538" i="2"/>
  <c r="AB871" i="2"/>
  <c r="AC871" i="2" s="1"/>
  <c r="Z871" i="2" a="1"/>
  <c r="Z871" i="2" s="1"/>
  <c r="AA871" i="2" s="1"/>
  <c r="Y871" i="2"/>
  <c r="X871" i="2"/>
  <c r="AB882" i="2"/>
  <c r="AC882" i="2" s="1"/>
  <c r="Z882" i="2" a="1"/>
  <c r="Z882" i="2" s="1"/>
  <c r="AA882" i="2" s="1"/>
  <c r="X882" i="2"/>
  <c r="Y882" i="2"/>
  <c r="AB819" i="2"/>
  <c r="AC819" i="2" s="1"/>
  <c r="Y819" i="2"/>
  <c r="Z819" i="2" a="1"/>
  <c r="Z819" i="2" s="1"/>
  <c r="AA819" i="2" s="1"/>
  <c r="X819" i="2"/>
  <c r="X102" i="2"/>
  <c r="AB102" i="2"/>
  <c r="AC102" i="2" s="1"/>
  <c r="Z102" i="2" a="1"/>
  <c r="Z102" i="2" s="1"/>
  <c r="AA102" i="2" s="1"/>
  <c r="Y102" i="2"/>
  <c r="AB485" i="2"/>
  <c r="AC485" i="2" s="1"/>
  <c r="Z485" i="2" a="1"/>
  <c r="Z485" i="2" s="1"/>
  <c r="AA485" i="2" s="1"/>
  <c r="Y485" i="2"/>
  <c r="X485" i="2"/>
  <c r="AB581" i="2"/>
  <c r="AC581" i="2" s="1"/>
  <c r="Z581" i="2" a="1"/>
  <c r="Z581" i="2" s="1"/>
  <c r="AA581" i="2" s="1"/>
  <c r="Y581" i="2"/>
  <c r="X581" i="2"/>
  <c r="Z153" i="2" a="1"/>
  <c r="Z153" i="2" s="1"/>
  <c r="AA153" i="2" s="1"/>
  <c r="Y153" i="2"/>
  <c r="X153" i="2"/>
  <c r="AB153" i="2"/>
  <c r="AC153" i="2" s="1"/>
  <c r="AB713" i="2"/>
  <c r="AC713" i="2" s="1"/>
  <c r="Z713" i="2" a="1"/>
  <c r="Z713" i="2" s="1"/>
  <c r="AA713" i="2" s="1"/>
  <c r="Y713" i="2"/>
  <c r="X713" i="2"/>
  <c r="AB565" i="2"/>
  <c r="AC565" i="2" s="1"/>
  <c r="Z565" i="2" a="1"/>
  <c r="Z565" i="2" s="1"/>
  <c r="AA565" i="2" s="1"/>
  <c r="Y565" i="2"/>
  <c r="X565" i="2"/>
  <c r="AB141" i="2"/>
  <c r="AC141" i="2" s="1"/>
  <c r="Z141" i="2" a="1"/>
  <c r="Z141" i="2" s="1"/>
  <c r="AA141" i="2" s="1"/>
  <c r="Y141" i="2"/>
  <c r="X141" i="2"/>
  <c r="AB4" i="2"/>
  <c r="AC4" i="2" s="1"/>
  <c r="Z4" i="2" a="1"/>
  <c r="Z4" i="2" s="1"/>
  <c r="AA4" i="2" s="1"/>
  <c r="Y4" i="2"/>
  <c r="X4" i="2"/>
  <c r="AB241" i="2"/>
  <c r="AC241" i="2" s="1"/>
  <c r="Z241" i="2" a="1"/>
  <c r="Z241" i="2" s="1"/>
  <c r="AA241" i="2" s="1"/>
  <c r="Y241" i="2"/>
  <c r="X241" i="2"/>
  <c r="AB889" i="2"/>
  <c r="AC889" i="2" s="1"/>
  <c r="Z889" i="2" a="1"/>
  <c r="Z889" i="2" s="1"/>
  <c r="AA889" i="2" s="1"/>
  <c r="Y889" i="2"/>
  <c r="X889" i="2"/>
  <c r="AB184" i="2"/>
  <c r="AC184" i="2" s="1"/>
  <c r="Z184" i="2" a="1"/>
  <c r="Z184" i="2" s="1"/>
  <c r="AA184" i="2" s="1"/>
  <c r="X184" i="2"/>
  <c r="Y184" i="2"/>
  <c r="AB560" i="2"/>
  <c r="AC560" i="2" s="1"/>
  <c r="Y560" i="2"/>
  <c r="X560" i="2"/>
  <c r="Z175" i="2" a="1"/>
  <c r="Z175" i="2" s="1"/>
  <c r="AA175" i="2" s="1"/>
  <c r="Y175" i="2"/>
  <c r="X175" i="2"/>
  <c r="AB175" i="2"/>
  <c r="AC175" i="2" s="1"/>
  <c r="AB618" i="2"/>
  <c r="AC618" i="2" s="1"/>
  <c r="Z618" i="2" a="1"/>
  <c r="Z618" i="2" s="1"/>
  <c r="AA618" i="2" s="1"/>
  <c r="AB900" i="2"/>
  <c r="AC900" i="2" s="1"/>
  <c r="Z900" i="2" a="1"/>
  <c r="Z900" i="2" s="1"/>
  <c r="AA900" i="2" s="1"/>
  <c r="X900" i="2"/>
  <c r="Y900" i="2"/>
  <c r="AB910" i="2"/>
  <c r="AC910" i="2" s="1"/>
  <c r="Z910" i="2" a="1"/>
  <c r="Z910" i="2" s="1"/>
  <c r="AA910" i="2" s="1"/>
  <c r="Y910" i="2"/>
  <c r="X910" i="2"/>
  <c r="Z409" i="2" a="1"/>
  <c r="Z409" i="2" s="1"/>
  <c r="AA409" i="2" s="1"/>
  <c r="Y409" i="2"/>
  <c r="X409" i="2"/>
  <c r="AB409" i="2"/>
  <c r="AC409" i="2" s="1"/>
  <c r="AB128" i="2"/>
  <c r="AC128" i="2" s="1"/>
  <c r="Z128" i="2" a="1"/>
  <c r="Z128" i="2" s="1"/>
  <c r="AA128" i="2" s="1"/>
  <c r="X128" i="2"/>
  <c r="AB940" i="2"/>
  <c r="AC940" i="2" s="1"/>
  <c r="Z940" i="2" a="1"/>
  <c r="Z940" i="2" s="1"/>
  <c r="AA940" i="2" s="1"/>
  <c r="Y940" i="2"/>
  <c r="X940" i="2"/>
  <c r="AB32" i="2"/>
  <c r="AC32" i="2" s="1"/>
  <c r="Z32" i="2" a="1"/>
  <c r="Z32" i="2" s="1"/>
  <c r="AA32" i="2" s="1"/>
  <c r="X32" i="2"/>
  <c r="Y32" i="2"/>
  <c r="AB529" i="2"/>
  <c r="AC529" i="2" s="1"/>
  <c r="Z529" i="2" a="1"/>
  <c r="Z529" i="2" s="1"/>
  <c r="AA529" i="2" s="1"/>
  <c r="Y529" i="2"/>
  <c r="X529" i="2"/>
  <c r="AB369" i="2"/>
  <c r="AC369" i="2" s="1"/>
  <c r="Z369" i="2" a="1"/>
  <c r="Z369" i="2" s="1"/>
  <c r="AA369" i="2" s="1"/>
  <c r="Y369" i="2"/>
  <c r="X369" i="2"/>
  <c r="Z560" i="2" a="1"/>
  <c r="Z560" i="2" s="1"/>
  <c r="AA560" i="2" s="1"/>
  <c r="Y356" i="2"/>
  <c r="AB491" i="2"/>
  <c r="AC491" i="2" s="1"/>
  <c r="Z491" i="2" a="1"/>
  <c r="Z491" i="2" s="1"/>
  <c r="AA491" i="2" s="1"/>
  <c r="Y491" i="2"/>
  <c r="X491" i="2"/>
  <c r="AB264" i="2"/>
  <c r="AC264" i="2" s="1"/>
  <c r="Z264" i="2" a="1"/>
  <c r="Z264" i="2" s="1"/>
  <c r="AA264" i="2" s="1"/>
  <c r="Y264" i="2"/>
  <c r="X264" i="2"/>
  <c r="AB155" i="2"/>
  <c r="AC155" i="2" s="1"/>
  <c r="Z155" i="2" a="1"/>
  <c r="Z155" i="2" s="1"/>
  <c r="AA155" i="2" s="1"/>
  <c r="Y155" i="2"/>
  <c r="X155" i="2"/>
  <c r="AB432" i="2"/>
  <c r="AC432" i="2" s="1"/>
  <c r="Z432" i="2" a="1"/>
  <c r="Z432" i="2" s="1"/>
  <c r="AA432" i="2" s="1"/>
  <c r="Y432" i="2"/>
  <c r="X432" i="2"/>
  <c r="AB135" i="2"/>
  <c r="AC135" i="2" s="1"/>
  <c r="Y135" i="2"/>
  <c r="Z135" i="2" a="1"/>
  <c r="Z135" i="2" s="1"/>
  <c r="AA135" i="2" s="1"/>
  <c r="X135" i="2"/>
  <c r="AB455" i="2"/>
  <c r="AC455" i="2" s="1"/>
  <c r="Z455" i="2" a="1"/>
  <c r="Z455" i="2" s="1"/>
  <c r="AA455" i="2" s="1"/>
  <c r="Y455" i="2"/>
  <c r="X455" i="2"/>
  <c r="AB971" i="2"/>
  <c r="AC971" i="2" s="1"/>
  <c r="Y971" i="2"/>
  <c r="Z971" i="2" a="1"/>
  <c r="Z971" i="2" s="1"/>
  <c r="AA971" i="2" s="1"/>
  <c r="X971" i="2"/>
  <c r="AB396" i="2"/>
  <c r="AC396" i="2" s="1"/>
  <c r="Z396" i="2" a="1"/>
  <c r="Z396" i="2" s="1"/>
  <c r="AA396" i="2" s="1"/>
  <c r="Y396" i="2"/>
  <c r="X396" i="2"/>
  <c r="AB182" i="2"/>
  <c r="AC182" i="2" s="1"/>
  <c r="Y182" i="2"/>
  <c r="Z182" i="2" a="1"/>
  <c r="Z182" i="2" s="1"/>
  <c r="AA182" i="2" s="1"/>
  <c r="X182" i="2"/>
  <c r="AB325" i="2"/>
  <c r="AC325" i="2" s="1"/>
  <c r="Z325" i="2" a="1"/>
  <c r="Z325" i="2" s="1"/>
  <c r="AA325" i="2" s="1"/>
  <c r="Y325" i="2"/>
  <c r="X325" i="2"/>
  <c r="AB647" i="2"/>
  <c r="AC647" i="2" s="1"/>
  <c r="Z647" i="2" a="1"/>
  <c r="Z647" i="2" s="1"/>
  <c r="AA647" i="2" s="1"/>
  <c r="Y647" i="2"/>
  <c r="X647" i="2"/>
  <c r="X519" i="2"/>
  <c r="AB519" i="2"/>
  <c r="AC519" i="2" s="1"/>
  <c r="Z519" i="2" a="1"/>
  <c r="Z519" i="2" s="1"/>
  <c r="AA519" i="2" s="1"/>
  <c r="Y519" i="2"/>
  <c r="AB471" i="2"/>
  <c r="AC471" i="2" s="1"/>
  <c r="Y471" i="2"/>
  <c r="Z471" i="2" a="1"/>
  <c r="Z471" i="2" s="1"/>
  <c r="AA471" i="2" s="1"/>
  <c r="X471" i="2"/>
  <c r="AB218" i="2"/>
  <c r="AC218" i="2" s="1"/>
  <c r="Z218" i="2" a="1"/>
  <c r="Z218" i="2" s="1"/>
  <c r="AA218" i="2" s="1"/>
  <c r="Y218" i="2"/>
  <c r="X218" i="2"/>
  <c r="AB939" i="2"/>
  <c r="AC939" i="2" s="1"/>
  <c r="Y939" i="2"/>
  <c r="Z939" i="2" a="1"/>
  <c r="Z939" i="2" s="1"/>
  <c r="AA939" i="2" s="1"/>
  <c r="X939" i="2"/>
  <c r="AB928" i="2"/>
  <c r="AC928" i="2" s="1"/>
  <c r="Z928" i="2" a="1"/>
  <c r="Z928" i="2" s="1"/>
  <c r="AA928" i="2" s="1"/>
  <c r="Y928" i="2"/>
  <c r="X928" i="2"/>
  <c r="AB729" i="2"/>
  <c r="AC729" i="2" s="1"/>
  <c r="Z729" i="2" a="1"/>
  <c r="Z729" i="2" s="1"/>
  <c r="AA729" i="2" s="1"/>
  <c r="Y729" i="2"/>
  <c r="X729" i="2"/>
  <c r="AB17" i="2"/>
  <c r="AC17" i="2" s="1"/>
  <c r="Z17" i="2" a="1"/>
  <c r="Z17" i="2" s="1"/>
  <c r="AA17" i="2" s="1"/>
  <c r="Y17" i="2"/>
  <c r="X17" i="2"/>
  <c r="AB627" i="2"/>
  <c r="AC627" i="2" s="1"/>
  <c r="Y627" i="2"/>
  <c r="Z627" i="2" a="1"/>
  <c r="Z627" i="2" s="1"/>
  <c r="AA627" i="2" s="1"/>
  <c r="X627" i="2"/>
  <c r="AB355" i="2"/>
  <c r="AC355" i="2" s="1"/>
  <c r="Y355" i="2"/>
  <c r="X355" i="2"/>
  <c r="Z355" i="2" a="1"/>
  <c r="Z355" i="2" s="1"/>
  <c r="AA355" i="2" s="1"/>
  <c r="AB346" i="2"/>
  <c r="AC346" i="2" s="1"/>
  <c r="Z346" i="2" a="1"/>
  <c r="Z346" i="2" s="1"/>
  <c r="AA346" i="2" s="1"/>
  <c r="Y346" i="2"/>
  <c r="X346" i="2"/>
  <c r="AB154" i="2"/>
  <c r="AC154" i="2" s="1"/>
  <c r="Z154" i="2" a="1"/>
  <c r="Z154" i="2" s="1"/>
  <c r="AA154" i="2" s="1"/>
  <c r="Y154" i="2"/>
  <c r="X154" i="2"/>
  <c r="AB916" i="2"/>
  <c r="AC916" i="2" s="1"/>
  <c r="Y916" i="2"/>
  <c r="Z916" i="2" a="1"/>
  <c r="Z916" i="2" s="1"/>
  <c r="AA916" i="2" s="1"/>
  <c r="X916" i="2"/>
  <c r="AB725" i="2"/>
  <c r="AC725" i="2" s="1"/>
  <c r="Z725" i="2" a="1"/>
  <c r="Z725" i="2" s="1"/>
  <c r="AA725" i="2" s="1"/>
  <c r="Y725" i="2"/>
  <c r="X725" i="2"/>
  <c r="Y389" i="2"/>
  <c r="X389" i="2"/>
  <c r="AB389" i="2"/>
  <c r="AC389" i="2" s="1"/>
  <c r="Z389" i="2" a="1"/>
  <c r="Z389" i="2" s="1"/>
  <c r="AA389" i="2" s="1"/>
  <c r="AB197" i="2"/>
  <c r="AC197" i="2" s="1"/>
  <c r="Z197" i="2" a="1"/>
  <c r="Z197" i="2" s="1"/>
  <c r="AA197" i="2" s="1"/>
  <c r="Y197" i="2"/>
  <c r="X197" i="2"/>
  <c r="AB74" i="2"/>
  <c r="AC74" i="2" s="1"/>
  <c r="Z74" i="2" a="1"/>
  <c r="Z74" i="2" s="1"/>
  <c r="AA74" i="2" s="1"/>
  <c r="Y74" i="2"/>
  <c r="X74" i="2"/>
  <c r="AB120" i="2"/>
  <c r="AC120" i="2" s="1"/>
  <c r="Z120" i="2" a="1"/>
  <c r="Z120" i="2" s="1"/>
  <c r="AA120" i="2" s="1"/>
  <c r="Y120" i="2"/>
  <c r="X120" i="2"/>
  <c r="AB347" i="2"/>
  <c r="AC347" i="2" s="1"/>
  <c r="Z347" i="2" a="1"/>
  <c r="Z347" i="2" s="1"/>
  <c r="AA347" i="2" s="1"/>
  <c r="Y347" i="2"/>
  <c r="X347" i="2"/>
  <c r="AB891" i="2"/>
  <c r="AC891" i="2" s="1"/>
  <c r="Y891" i="2"/>
  <c r="Z891" i="2" a="1"/>
  <c r="Z891" i="2" s="1"/>
  <c r="AA891" i="2" s="1"/>
  <c r="X891" i="2"/>
  <c r="AB734" i="2"/>
  <c r="AC734" i="2" s="1"/>
  <c r="Z734" i="2" a="1"/>
  <c r="Z734" i="2" s="1"/>
  <c r="AA734" i="2" s="1"/>
  <c r="Y734" i="2"/>
  <c r="X734" i="2"/>
  <c r="AB966" i="2"/>
  <c r="AC966" i="2" s="1"/>
  <c r="Z966" i="2" a="1"/>
  <c r="Z966" i="2" s="1"/>
  <c r="AA966" i="2" s="1"/>
  <c r="Y966" i="2"/>
  <c r="X966" i="2"/>
  <c r="AB722" i="2"/>
  <c r="AC722" i="2" s="1"/>
  <c r="Z722" i="2" a="1"/>
  <c r="Z722" i="2" s="1"/>
  <c r="AA722" i="2" s="1"/>
  <c r="X722" i="2"/>
  <c r="Y722" i="2"/>
  <c r="AB816" i="2"/>
  <c r="AC816" i="2" s="1"/>
  <c r="Z816" i="2" a="1"/>
  <c r="Z816" i="2" s="1"/>
  <c r="AA816" i="2" s="1"/>
  <c r="Y816" i="2"/>
  <c r="X816" i="2"/>
  <c r="AB990" i="2"/>
  <c r="AC990" i="2" s="1"/>
  <c r="Z990" i="2" a="1"/>
  <c r="Z990" i="2" s="1"/>
  <c r="AA990" i="2" s="1"/>
  <c r="Y990" i="2"/>
  <c r="X990" i="2"/>
  <c r="AB654" i="2"/>
  <c r="AC654" i="2" s="1"/>
  <c r="Z654" i="2" a="1"/>
  <c r="Z654" i="2" s="1"/>
  <c r="AA654" i="2" s="1"/>
  <c r="Y654" i="2"/>
  <c r="X654" i="2"/>
  <c r="AB874" i="2"/>
  <c r="AC874" i="2" s="1"/>
  <c r="X874" i="2"/>
  <c r="Z874" i="2" a="1"/>
  <c r="Z874" i="2" s="1"/>
  <c r="AA874" i="2" s="1"/>
  <c r="Y874" i="2"/>
  <c r="AB216" i="2"/>
  <c r="AC216" i="2" s="1"/>
  <c r="Z216" i="2" a="1"/>
  <c r="Z216" i="2" s="1"/>
  <c r="AA216" i="2" s="1"/>
  <c r="Y216" i="2"/>
  <c r="X216" i="2"/>
  <c r="AB403" i="2"/>
  <c r="AC403" i="2" s="1"/>
  <c r="Z403" i="2" a="1"/>
  <c r="Z403" i="2" s="1"/>
  <c r="AA403" i="2" s="1"/>
  <c r="Y403" i="2"/>
  <c r="X403" i="2"/>
  <c r="AB666" i="2"/>
  <c r="AC666" i="2" s="1"/>
  <c r="Z666" i="2" a="1"/>
  <c r="Z666" i="2" s="1"/>
  <c r="AA666" i="2" s="1"/>
  <c r="Y666" i="2"/>
  <c r="X666" i="2"/>
  <c r="AB462" i="2"/>
  <c r="AC462" i="2" s="1"/>
  <c r="Z462" i="2" a="1"/>
  <c r="Z462" i="2" s="1"/>
  <c r="AA462" i="2" s="1"/>
  <c r="Y462" i="2"/>
  <c r="X462" i="2"/>
  <c r="AB87" i="2"/>
  <c r="AC87" i="2" s="1"/>
  <c r="Z87" i="2" a="1"/>
  <c r="Z87" i="2" s="1"/>
  <c r="AA87" i="2" s="1"/>
  <c r="Y87" i="2"/>
  <c r="X87" i="2"/>
  <c r="AB370" i="2"/>
  <c r="AC370" i="2" s="1"/>
  <c r="Z370" i="2" a="1"/>
  <c r="Z370" i="2" s="1"/>
  <c r="AA370" i="2" s="1"/>
  <c r="X370" i="2"/>
  <c r="Y370" i="2"/>
  <c r="AB238" i="2"/>
  <c r="AC238" i="2" s="1"/>
  <c r="Z238" i="2" a="1"/>
  <c r="Z238" i="2" s="1"/>
  <c r="AA238" i="2" s="1"/>
  <c r="Y238" i="2"/>
  <c r="X238" i="2"/>
  <c r="AB634" i="2"/>
  <c r="AC634" i="2" s="1"/>
  <c r="Z634" i="2" a="1"/>
  <c r="Z634" i="2" s="1"/>
  <c r="AA634" i="2" s="1"/>
  <c r="X634" i="2"/>
  <c r="Y634" i="2"/>
  <c r="AB305" i="2"/>
  <c r="AC305" i="2" s="1"/>
  <c r="Z305" i="2" a="1"/>
  <c r="Z305" i="2" s="1"/>
  <c r="AA305" i="2" s="1"/>
  <c r="Y305" i="2"/>
  <c r="X305" i="2"/>
  <c r="Y209" i="2"/>
  <c r="X209" i="2"/>
  <c r="AB667" i="2"/>
  <c r="AC667" i="2" s="1"/>
  <c r="Y667" i="2"/>
  <c r="Z667" i="2" a="1"/>
  <c r="Z667" i="2" s="1"/>
  <c r="AA667" i="2" s="1"/>
  <c r="X667" i="2"/>
  <c r="X85" i="2"/>
  <c r="AB85" i="2"/>
  <c r="AC85" i="2" s="1"/>
  <c r="Y85" i="2"/>
  <c r="Z85" i="2" a="1"/>
  <c r="Z85" i="2" s="1"/>
  <c r="AA85" i="2" s="1"/>
  <c r="AB148" i="2"/>
  <c r="AC148" i="2" s="1"/>
  <c r="Z148" i="2" a="1"/>
  <c r="Z148" i="2" s="1"/>
  <c r="AA148" i="2" s="1"/>
  <c r="Y148" i="2"/>
  <c r="X148" i="2"/>
  <c r="AB98" i="2"/>
  <c r="AC98" i="2" s="1"/>
  <c r="Z98" i="2" a="1"/>
  <c r="Z98" i="2" s="1"/>
  <c r="AA98" i="2" s="1"/>
  <c r="Y98" i="2"/>
  <c r="X98" i="2"/>
  <c r="AB8" i="2"/>
  <c r="AC8" i="2" s="1"/>
  <c r="Z8" i="2" a="1"/>
  <c r="Z8" i="2" s="1"/>
  <c r="AA8" i="2" s="1"/>
  <c r="Y8" i="2"/>
  <c r="X8" i="2"/>
  <c r="AB489" i="2"/>
  <c r="AC489" i="2" s="1"/>
  <c r="Z489" i="2" a="1"/>
  <c r="Z489" i="2" s="1"/>
  <c r="AA489" i="2" s="1"/>
  <c r="X489" i="2"/>
  <c r="Y489" i="2"/>
  <c r="AB297" i="2"/>
  <c r="AC297" i="2" s="1"/>
  <c r="Z297" i="2" a="1"/>
  <c r="Z297" i="2" s="1"/>
  <c r="AA297" i="2" s="1"/>
  <c r="X297" i="2"/>
  <c r="Y297" i="2"/>
  <c r="AB188" i="2"/>
  <c r="AC188" i="2" s="1"/>
  <c r="Z188" i="2" a="1"/>
  <c r="Z188" i="2" s="1"/>
  <c r="AA188" i="2" s="1"/>
  <c r="Y188" i="2"/>
  <c r="X188" i="2"/>
  <c r="AB707" i="2"/>
  <c r="AC707" i="2" s="1"/>
  <c r="Y707" i="2"/>
  <c r="Z707" i="2" a="1"/>
  <c r="Z707" i="2" s="1"/>
  <c r="AA707" i="2" s="1"/>
  <c r="X707" i="2"/>
  <c r="AB405" i="2"/>
  <c r="AC405" i="2" s="1"/>
  <c r="Z405" i="2" a="1"/>
  <c r="Z405" i="2" s="1"/>
  <c r="AA405" i="2" s="1"/>
  <c r="Y405" i="2"/>
  <c r="X405" i="2"/>
  <c r="AB904" i="2"/>
  <c r="AC904" i="2" s="1"/>
  <c r="Z904" i="2" a="1"/>
  <c r="Z904" i="2" s="1"/>
  <c r="AA904" i="2" s="1"/>
  <c r="Y904" i="2"/>
  <c r="X904" i="2"/>
  <c r="AB65" i="2"/>
  <c r="AC65" i="2" s="1"/>
  <c r="Z65" i="2" a="1"/>
  <c r="Z65" i="2" s="1"/>
  <c r="AA65" i="2" s="1"/>
  <c r="Y65" i="2"/>
  <c r="X65" i="2"/>
  <c r="AB537" i="2"/>
  <c r="AC537" i="2" s="1"/>
  <c r="Z537" i="2" a="1"/>
  <c r="Z537" i="2" s="1"/>
  <c r="AA537" i="2" s="1"/>
  <c r="Y537" i="2"/>
  <c r="X537" i="2"/>
  <c r="AB393" i="2"/>
  <c r="AC393" i="2" s="1"/>
  <c r="Z393" i="2" a="1"/>
  <c r="Z393" i="2" s="1"/>
  <c r="AA393" i="2" s="1"/>
  <c r="Y393" i="2"/>
  <c r="X393" i="2"/>
  <c r="AB761" i="2"/>
  <c r="AC761" i="2" s="1"/>
  <c r="Z761" i="2" a="1"/>
  <c r="Z761" i="2" s="1"/>
  <c r="AA761" i="2" s="1"/>
  <c r="Y761" i="2"/>
  <c r="X761" i="2"/>
  <c r="AB577" i="2"/>
  <c r="AC577" i="2" s="1"/>
  <c r="Z577" i="2" a="1"/>
  <c r="Z577" i="2" s="1"/>
  <c r="AA577" i="2" s="1"/>
  <c r="Y577" i="2"/>
  <c r="X577" i="2"/>
  <c r="AB934" i="2"/>
  <c r="AC934" i="2" s="1"/>
  <c r="Y934" i="2"/>
  <c r="Z934" i="2" a="1"/>
  <c r="Z934" i="2" s="1"/>
  <c r="AA934" i="2" s="1"/>
  <c r="X934" i="2"/>
  <c r="AB597" i="2"/>
  <c r="AC597" i="2" s="1"/>
  <c r="Z597" i="2" a="1"/>
  <c r="Z597" i="2" s="1"/>
  <c r="AA597" i="2" s="1"/>
  <c r="Y597" i="2"/>
  <c r="X597" i="2"/>
  <c r="AB858" i="2"/>
  <c r="AC858" i="2" s="1"/>
  <c r="Y858" i="2"/>
  <c r="X858" i="2"/>
  <c r="Z858" i="2" a="1"/>
  <c r="Z858" i="2" s="1"/>
  <c r="AA858" i="2" s="1"/>
  <c r="AB661" i="2"/>
  <c r="AC661" i="2" s="1"/>
  <c r="Z661" i="2" a="1"/>
  <c r="Z661" i="2" s="1"/>
  <c r="AA661" i="2" s="1"/>
  <c r="Y661" i="2"/>
  <c r="X661" i="2"/>
  <c r="Z328" i="2" a="1"/>
  <c r="Z328" i="2" s="1"/>
  <c r="AA328" i="2" s="1"/>
  <c r="Y328" i="2"/>
  <c r="X328" i="2"/>
  <c r="AB328" i="2"/>
  <c r="AC328" i="2" s="1"/>
  <c r="Z480" i="2" a="1"/>
  <c r="Z480" i="2" s="1"/>
  <c r="AA480" i="2" s="1"/>
  <c r="Y480" i="2"/>
  <c r="X480" i="2"/>
  <c r="AB480" i="2"/>
  <c r="AC480" i="2" s="1"/>
  <c r="Y336" i="2"/>
  <c r="X336" i="2"/>
  <c r="AB336" i="2"/>
  <c r="AC336" i="2" s="1"/>
  <c r="Z336" i="2" a="1"/>
  <c r="Z336" i="2" s="1"/>
  <c r="AA336" i="2" s="1"/>
  <c r="X239" i="2"/>
  <c r="AB239" i="2"/>
  <c r="AC239" i="2" s="1"/>
  <c r="Z239" i="2" a="1"/>
  <c r="Z239" i="2" s="1"/>
  <c r="AA239" i="2" s="1"/>
  <c r="Y239" i="2"/>
  <c r="Y316" i="2"/>
  <c r="X316" i="2"/>
  <c r="AB316" i="2"/>
  <c r="AC316" i="2" s="1"/>
  <c r="Z316" i="2" a="1"/>
  <c r="Z316" i="2" s="1"/>
  <c r="AA316" i="2" s="1"/>
  <c r="AB492" i="2"/>
  <c r="AC492" i="2" s="1"/>
  <c r="Z492" i="2" a="1"/>
  <c r="Z492" i="2" s="1"/>
  <c r="AA492" i="2" s="1"/>
  <c r="Y492" i="2"/>
  <c r="X492" i="2"/>
  <c r="AB515" i="2"/>
  <c r="AC515" i="2" s="1"/>
  <c r="Z515" i="2" a="1"/>
  <c r="Z515" i="2" s="1"/>
  <c r="AA515" i="2" s="1"/>
  <c r="Y515" i="2"/>
  <c r="X515" i="2"/>
  <c r="AB331" i="2"/>
  <c r="AC331" i="2" s="1"/>
  <c r="Y331" i="2"/>
  <c r="X331" i="2"/>
  <c r="Z331" i="2" a="1"/>
  <c r="Z331" i="2" s="1"/>
  <c r="AA331" i="2" s="1"/>
  <c r="AB767" i="2"/>
  <c r="AC767" i="2" s="1"/>
  <c r="Y767" i="2"/>
  <c r="Z767" i="2" a="1"/>
  <c r="Z767" i="2" s="1"/>
  <c r="AA767" i="2" s="1"/>
  <c r="X767" i="2"/>
  <c r="AB407" i="2"/>
  <c r="AC407" i="2" s="1"/>
  <c r="Y407" i="2"/>
  <c r="Z407" i="2" a="1"/>
  <c r="Z407" i="2" s="1"/>
  <c r="AA407" i="2" s="1"/>
  <c r="X407" i="2"/>
  <c r="AB474" i="2"/>
  <c r="AC474" i="2" s="1"/>
  <c r="Z474" i="2" a="1"/>
  <c r="Z474" i="2" s="1"/>
  <c r="AA474" i="2" s="1"/>
  <c r="Y474" i="2"/>
  <c r="X474" i="2"/>
  <c r="AB658" i="2"/>
  <c r="AC658" i="2" s="1"/>
  <c r="Z658" i="2" a="1"/>
  <c r="Z658" i="2" s="1"/>
  <c r="AA658" i="2" s="1"/>
  <c r="X658" i="2"/>
  <c r="Y658" i="2"/>
  <c r="AB157" i="2"/>
  <c r="AC157" i="2" s="1"/>
  <c r="Z157" i="2" a="1"/>
  <c r="Z157" i="2" s="1"/>
  <c r="AA157" i="2" s="1"/>
  <c r="Y157" i="2"/>
  <c r="X157" i="2"/>
  <c r="AB53" i="2"/>
  <c r="AC53" i="2" s="1"/>
  <c r="Y53" i="2"/>
  <c r="AB177" i="2"/>
  <c r="AC177" i="2" s="1"/>
  <c r="Z177" i="2" a="1"/>
  <c r="Z177" i="2" s="1"/>
  <c r="AA177" i="2" s="1"/>
  <c r="Y177" i="2"/>
  <c r="X177" i="2"/>
  <c r="AB677" i="2"/>
  <c r="AC677" i="2" s="1"/>
  <c r="Z677" i="2" a="1"/>
  <c r="Z677" i="2" s="1"/>
  <c r="AA677" i="2" s="1"/>
  <c r="Y677" i="2"/>
  <c r="X677" i="2"/>
  <c r="AB946" i="2"/>
  <c r="AC946" i="2" s="1"/>
  <c r="Z946" i="2" a="1"/>
  <c r="Z946" i="2" s="1"/>
  <c r="AA946" i="2" s="1"/>
  <c r="X946" i="2"/>
  <c r="Y946" i="2"/>
  <c r="AB617" i="2"/>
  <c r="AC617" i="2" s="1"/>
  <c r="Z617" i="2" a="1"/>
  <c r="Z617" i="2" s="1"/>
  <c r="AA617" i="2" s="1"/>
  <c r="Y617" i="2"/>
  <c r="X617" i="2"/>
  <c r="AB250" i="2"/>
  <c r="AC250" i="2" s="1"/>
  <c r="Z250" i="2" a="1"/>
  <c r="Z250" i="2" s="1"/>
  <c r="AA250" i="2" s="1"/>
  <c r="Y250" i="2"/>
  <c r="X250" i="2"/>
  <c r="AB130" i="2"/>
  <c r="AC130" i="2" s="1"/>
  <c r="Z130" i="2" a="1"/>
  <c r="Z130" i="2" s="1"/>
  <c r="AA130" i="2" s="1"/>
  <c r="Y130" i="2"/>
  <c r="X130" i="2"/>
  <c r="Z648" i="2" a="1"/>
  <c r="Z648" i="2" s="1"/>
  <c r="AA648" i="2" s="1"/>
  <c r="Y648" i="2"/>
  <c r="X648" i="2"/>
  <c r="AB648" i="2"/>
  <c r="AC648" i="2" s="1"/>
  <c r="AB694" i="2"/>
  <c r="AC694" i="2" s="1"/>
  <c r="Z694" i="2" a="1"/>
  <c r="Z694" i="2" s="1"/>
  <c r="AA694" i="2" s="1"/>
  <c r="Y694" i="2"/>
  <c r="X694" i="2"/>
  <c r="AB509" i="2"/>
  <c r="AC509" i="2" s="1"/>
  <c r="Z509" i="2" a="1"/>
  <c r="Z509" i="2" s="1"/>
  <c r="AA509" i="2" s="1"/>
  <c r="Y509" i="2"/>
  <c r="X509" i="2"/>
  <c r="AB313" i="2"/>
  <c r="AC313" i="2" s="1"/>
  <c r="Z313" i="2" a="1"/>
  <c r="Z313" i="2" s="1"/>
  <c r="AA313" i="2" s="1"/>
  <c r="Y313" i="2"/>
  <c r="X313" i="2"/>
  <c r="AB650" i="2"/>
  <c r="AC650" i="2" s="1"/>
  <c r="Z650" i="2" a="1"/>
  <c r="Z650" i="2" s="1"/>
  <c r="AA650" i="2" s="1"/>
  <c r="X650" i="2"/>
  <c r="Y650" i="2"/>
  <c r="AB765" i="2"/>
  <c r="AC765" i="2" s="1"/>
  <c r="Z765" i="2" a="1"/>
  <c r="Z765" i="2" s="1"/>
  <c r="AA765" i="2" s="1"/>
  <c r="X765" i="2"/>
  <c r="Y765" i="2"/>
  <c r="AB357" i="2"/>
  <c r="AC357" i="2" s="1"/>
  <c r="Y357" i="2"/>
  <c r="Z357" i="2" a="1"/>
  <c r="Z357" i="2" s="1"/>
  <c r="AA357" i="2" s="1"/>
  <c r="X357" i="2"/>
  <c r="Z837" i="2" a="1"/>
  <c r="Z837" i="2" s="1"/>
  <c r="AA837" i="2" s="1"/>
  <c r="Y837" i="2"/>
  <c r="X837" i="2"/>
  <c r="AB837" i="2"/>
  <c r="AC837" i="2" s="1"/>
  <c r="AB545" i="2"/>
  <c r="AC545" i="2" s="1"/>
  <c r="Z545" i="2" a="1"/>
  <c r="Z545" i="2" s="1"/>
  <c r="AA545" i="2" s="1"/>
  <c r="X545" i="2"/>
  <c r="Y545" i="2"/>
  <c r="AB942" i="2"/>
  <c r="AC942" i="2" s="1"/>
  <c r="Z942" i="2" a="1"/>
  <c r="Z942" i="2" s="1"/>
  <c r="AA942" i="2" s="1"/>
  <c r="Y942" i="2"/>
  <c r="X942" i="2"/>
  <c r="AB727" i="2"/>
  <c r="AC727" i="2" s="1"/>
  <c r="Z727" i="2" a="1"/>
  <c r="Z727" i="2" s="1"/>
  <c r="AA727" i="2" s="1"/>
  <c r="Y727" i="2"/>
  <c r="X727" i="2"/>
  <c r="AB664" i="2"/>
  <c r="AC664" i="2" s="1"/>
  <c r="Z664" i="2" a="1"/>
  <c r="Z664" i="2" s="1"/>
  <c r="AA664" i="2" s="1"/>
  <c r="X352" i="2"/>
  <c r="Y352" i="2"/>
  <c r="AB386" i="2"/>
  <c r="AC386" i="2" s="1"/>
  <c r="Z386" i="2" a="1"/>
  <c r="Z386" i="2" s="1"/>
  <c r="AA386" i="2" s="1"/>
  <c r="Y386" i="2"/>
  <c r="X386" i="2"/>
  <c r="AB854" i="2"/>
  <c r="AC854" i="2" s="1"/>
  <c r="Z854" i="2" a="1"/>
  <c r="Z854" i="2" s="1"/>
  <c r="AA854" i="2" s="1"/>
  <c r="X854" i="2"/>
  <c r="Y854" i="2"/>
  <c r="AB756" i="2"/>
  <c r="AC756" i="2" s="1"/>
  <c r="Z756" i="2" a="1"/>
  <c r="Z756" i="2" s="1"/>
  <c r="AA756" i="2" s="1"/>
  <c r="X756" i="2"/>
  <c r="Y756" i="2"/>
  <c r="AB19" i="2"/>
  <c r="AC19" i="2" s="1"/>
  <c r="Z19" i="2" a="1"/>
  <c r="Z19" i="2" s="1"/>
  <c r="AA19" i="2" s="1"/>
  <c r="Y19" i="2"/>
  <c r="X19" i="2"/>
  <c r="AB214" i="2"/>
  <c r="AC214" i="2" s="1"/>
  <c r="Y214" i="2"/>
  <c r="Z214" i="2" a="1"/>
  <c r="Z214" i="2" s="1"/>
  <c r="AA214" i="2" s="1"/>
  <c r="X214" i="2"/>
  <c r="AB835" i="2"/>
  <c r="AC835" i="2" s="1"/>
  <c r="Y835" i="2"/>
  <c r="Z835" i="2" a="1"/>
  <c r="Z835" i="2" s="1"/>
  <c r="AA835" i="2" s="1"/>
  <c r="X835" i="2"/>
  <c r="AB67" i="2"/>
  <c r="AC67" i="2" s="1"/>
  <c r="Z67" i="2" a="1"/>
  <c r="Z67" i="2" s="1"/>
  <c r="AA67" i="2" s="1"/>
  <c r="Y67" i="2"/>
  <c r="X67" i="2"/>
  <c r="AB908" i="2"/>
  <c r="AC908" i="2" s="1"/>
  <c r="Z908" i="2" a="1"/>
  <c r="Z908" i="2" s="1"/>
  <c r="AA908" i="2" s="1"/>
  <c r="Y908" i="2"/>
  <c r="X908" i="2"/>
  <c r="AB324" i="2"/>
  <c r="AC324" i="2" s="1"/>
  <c r="Y742" i="2"/>
  <c r="AB399" i="2"/>
  <c r="AC399" i="2" s="1"/>
  <c r="Y399" i="2"/>
  <c r="Z399" i="2" a="1"/>
  <c r="Z399" i="2" s="1"/>
  <c r="AA399" i="2" s="1"/>
  <c r="X399" i="2"/>
  <c r="AB776" i="2"/>
  <c r="AC776" i="2" s="1"/>
  <c r="Y776" i="2"/>
  <c r="Z776" i="2" a="1"/>
  <c r="Z776" i="2" s="1"/>
  <c r="AA776" i="2" s="1"/>
  <c r="X776" i="2"/>
  <c r="Z420" i="2" a="1"/>
  <c r="Z420" i="2" s="1"/>
  <c r="AA420" i="2" s="1"/>
  <c r="Y420" i="2"/>
  <c r="X420" i="2"/>
  <c r="AB420" i="2"/>
  <c r="AC420" i="2" s="1"/>
  <c r="AB651" i="2"/>
  <c r="AC651" i="2" s="1"/>
  <c r="Z651" i="2" a="1"/>
  <c r="Z651" i="2" s="1"/>
  <c r="AA651" i="2" s="1"/>
  <c r="Y651" i="2"/>
  <c r="X651" i="2"/>
  <c r="AB468" i="2"/>
  <c r="AC468" i="2" s="1"/>
  <c r="Z468" i="2" a="1"/>
  <c r="Z468" i="2" s="1"/>
  <c r="AA468" i="2" s="1"/>
  <c r="Y468" i="2"/>
  <c r="X468" i="2"/>
  <c r="AB95" i="2"/>
  <c r="AC95" i="2" s="1"/>
  <c r="Z95" i="2" a="1"/>
  <c r="Z95" i="2" s="1"/>
  <c r="AA95" i="2" s="1"/>
  <c r="Y95" i="2"/>
  <c r="X95" i="2"/>
  <c r="AB983" i="2"/>
  <c r="AC983" i="2" s="1"/>
  <c r="Z983" i="2" a="1"/>
  <c r="Z983" i="2" s="1"/>
  <c r="AA983" i="2" s="1"/>
  <c r="Y983" i="2"/>
  <c r="X983" i="2"/>
  <c r="AB499" i="2"/>
  <c r="AC499" i="2" s="1"/>
  <c r="Z499" i="2" a="1"/>
  <c r="Z499" i="2" s="1"/>
  <c r="AA499" i="2" s="1"/>
  <c r="Y499" i="2"/>
  <c r="X499" i="2"/>
  <c r="AB256" i="2"/>
  <c r="AC256" i="2" s="1"/>
  <c r="Z256" i="2" a="1"/>
  <c r="Z256" i="2" s="1"/>
  <c r="AA256" i="2" s="1"/>
  <c r="Y256" i="2"/>
  <c r="X742" i="2"/>
  <c r="AB742" i="2"/>
  <c r="AC742" i="2" s="1"/>
  <c r="Z742" i="2" a="1"/>
  <c r="Z742" i="2" s="1"/>
  <c r="AA742" i="2" s="1"/>
  <c r="AB587" i="2"/>
  <c r="AC587" i="2" s="1"/>
  <c r="Z587" i="2" a="1"/>
  <c r="Z587" i="2" s="1"/>
  <c r="AA587" i="2" s="1"/>
  <c r="Y587" i="2"/>
  <c r="X587" i="2"/>
  <c r="X428" i="2"/>
  <c r="AB428" i="2"/>
  <c r="AC428" i="2" s="1"/>
  <c r="Z428" i="2" a="1"/>
  <c r="Z428" i="2" s="1"/>
  <c r="AA428" i="2" s="1"/>
  <c r="Y428" i="2"/>
  <c r="Y228" i="2"/>
  <c r="X228" i="2"/>
  <c r="AB228" i="2"/>
  <c r="AC228" i="2" s="1"/>
  <c r="Z228" i="2" a="1"/>
  <c r="Z228" i="2" s="1"/>
  <c r="AA228" i="2" s="1"/>
  <c r="X787" i="2"/>
  <c r="AB787" i="2"/>
  <c r="AC787" i="2" s="1"/>
  <c r="Z787" i="2" a="1"/>
  <c r="Z787" i="2" s="1"/>
  <c r="AA787" i="2" s="1"/>
  <c r="Y787" i="2"/>
  <c r="AB379" i="2"/>
  <c r="AC379" i="2" s="1"/>
  <c r="Z379" i="2" a="1"/>
  <c r="Z379" i="2" s="1"/>
  <c r="AA379" i="2" s="1"/>
  <c r="Y379" i="2"/>
  <c r="X379" i="2"/>
  <c r="AB111" i="2"/>
  <c r="AC111" i="2" s="1"/>
  <c r="Z111" i="2" a="1"/>
  <c r="Z111" i="2" s="1"/>
  <c r="AA111" i="2" s="1"/>
  <c r="Y111" i="2"/>
  <c r="X111" i="2"/>
  <c r="AB986" i="2"/>
  <c r="AC986" i="2" s="1"/>
  <c r="Z986" i="2" a="1"/>
  <c r="Z986" i="2" s="1"/>
  <c r="AA986" i="2" s="1"/>
  <c r="Y986" i="2"/>
  <c r="X986" i="2"/>
  <c r="AB310" i="2"/>
  <c r="AC310" i="2" s="1"/>
  <c r="Z310" i="2" a="1"/>
  <c r="Z310" i="2" s="1"/>
  <c r="AA310" i="2" s="1"/>
  <c r="Y310" i="2"/>
  <c r="X310" i="2"/>
  <c r="AB604" i="2"/>
  <c r="AC604" i="2" s="1"/>
  <c r="Z604" i="2" a="1"/>
  <c r="Z604" i="2" s="1"/>
  <c r="AA604" i="2" s="1"/>
  <c r="Y604" i="2"/>
  <c r="X604" i="2"/>
  <c r="AB516" i="2"/>
  <c r="AC516" i="2" s="1"/>
  <c r="Z516" i="2" a="1"/>
  <c r="Z516" i="2" s="1"/>
  <c r="AA516" i="2" s="1"/>
  <c r="Y516" i="2"/>
  <c r="X516" i="2"/>
  <c r="AB199" i="2"/>
  <c r="AC199" i="2" s="1"/>
  <c r="Y199" i="2"/>
  <c r="Z199" i="2" a="1"/>
  <c r="Z199" i="2" s="1"/>
  <c r="AA199" i="2" s="1"/>
  <c r="X199" i="2"/>
  <c r="AB276" i="2"/>
  <c r="AC276" i="2" s="1"/>
  <c r="Z276" i="2" a="1"/>
  <c r="Z276" i="2" s="1"/>
  <c r="AA276" i="2" s="1"/>
  <c r="Y276" i="2"/>
  <c r="X276" i="2"/>
  <c r="AB563" i="2"/>
  <c r="AC563" i="2" s="1"/>
  <c r="Y563" i="2"/>
  <c r="Z563" i="2" a="1"/>
  <c r="Z563" i="2" s="1"/>
  <c r="AA563" i="2" s="1"/>
  <c r="X563" i="2"/>
  <c r="AB708" i="2"/>
  <c r="AC708" i="2" s="1"/>
  <c r="Z708" i="2" a="1"/>
  <c r="Z708" i="2" s="1"/>
  <c r="AA708" i="2" s="1"/>
  <c r="Y708" i="2"/>
  <c r="X708" i="2"/>
  <c r="AB83" i="2"/>
  <c r="AC83" i="2" s="1"/>
  <c r="Z83" i="2" a="1"/>
  <c r="Z83" i="2" s="1"/>
  <c r="AA83" i="2" s="1"/>
  <c r="Y83" i="2"/>
  <c r="X83" i="2"/>
  <c r="AB495" i="2"/>
  <c r="AC495" i="2" s="1"/>
  <c r="Y495" i="2"/>
  <c r="Z495" i="2" a="1"/>
  <c r="Z495" i="2" s="1"/>
  <c r="AA495" i="2" s="1"/>
  <c r="X495" i="2"/>
  <c r="AB588" i="2"/>
  <c r="AC588" i="2" s="1"/>
  <c r="Z588" i="2" a="1"/>
  <c r="Z588" i="2" s="1"/>
  <c r="AA588" i="2" s="1"/>
  <c r="Y588" i="2"/>
  <c r="X588" i="2"/>
  <c r="AB920" i="2"/>
  <c r="AC920" i="2" s="1"/>
  <c r="Z920" i="2" a="1"/>
  <c r="Z920" i="2" s="1"/>
  <c r="AA920" i="2" s="1"/>
  <c r="Y920" i="2"/>
  <c r="X920" i="2"/>
  <c r="AB838" i="2"/>
  <c r="AC838" i="2" s="1"/>
  <c r="Z838" i="2" a="1"/>
  <c r="Z838" i="2" s="1"/>
  <c r="AA838" i="2" s="1"/>
  <c r="X838" i="2"/>
  <c r="Y838" i="2"/>
  <c r="AB534" i="2"/>
  <c r="AC534" i="2" s="1"/>
  <c r="Z534" i="2" a="1"/>
  <c r="Z534" i="2" s="1"/>
  <c r="AA534" i="2" s="1"/>
  <c r="Y534" i="2"/>
  <c r="X534" i="2"/>
  <c r="AB808" i="2"/>
  <c r="AC808" i="2" s="1"/>
  <c r="Z808" i="2" a="1"/>
  <c r="Z808" i="2" s="1"/>
  <c r="AA808" i="2" s="1"/>
  <c r="X808" i="2"/>
  <c r="Y808" i="2"/>
  <c r="AB686" i="2"/>
  <c r="AC686" i="2" s="1"/>
  <c r="Z686" i="2" a="1"/>
  <c r="Z686" i="2" s="1"/>
  <c r="AA686" i="2" s="1"/>
  <c r="Y686" i="2"/>
  <c r="X686" i="2"/>
  <c r="AB796" i="2"/>
  <c r="AC796" i="2" s="1"/>
  <c r="Z796" i="2" a="1"/>
  <c r="Z796" i="2" s="1"/>
  <c r="AA796" i="2" s="1"/>
  <c r="Y796" i="2"/>
  <c r="X796" i="2"/>
  <c r="AB981" i="2"/>
  <c r="AC981" i="2" s="1"/>
  <c r="Z981" i="2" a="1"/>
  <c r="Z981" i="2" s="1"/>
  <c r="AA981" i="2" s="1"/>
  <c r="Y981" i="2"/>
  <c r="X981" i="2"/>
  <c r="AB825" i="2"/>
  <c r="AC825" i="2" s="1"/>
  <c r="Z825" i="2" a="1"/>
  <c r="Z825" i="2" s="1"/>
  <c r="AA825" i="2" s="1"/>
  <c r="Y825" i="2"/>
  <c r="X825" i="2"/>
  <c r="AB417" i="2"/>
  <c r="AC417" i="2" s="1"/>
  <c r="Z417" i="2" a="1"/>
  <c r="Z417" i="2" s="1"/>
  <c r="AA417" i="2" s="1"/>
  <c r="X417" i="2"/>
  <c r="Y417" i="2"/>
  <c r="AB300" i="2"/>
  <c r="AC300" i="2" s="1"/>
  <c r="Y300" i="2"/>
  <c r="Z300" i="2" a="1"/>
  <c r="Z300" i="2" s="1"/>
  <c r="AA300" i="2" s="1"/>
  <c r="X300" i="2"/>
  <c r="AB75" i="2"/>
  <c r="AC75" i="2" s="1"/>
  <c r="Z75" i="2" a="1"/>
  <c r="Z75" i="2" s="1"/>
  <c r="AA75" i="2" s="1"/>
  <c r="Y75" i="2"/>
  <c r="X75" i="2"/>
  <c r="AB898" i="2"/>
  <c r="AC898" i="2" s="1"/>
  <c r="Z898" i="2" a="1"/>
  <c r="Z898" i="2" s="1"/>
  <c r="AA898" i="2" s="1"/>
  <c r="X898" i="2"/>
  <c r="Y898" i="2"/>
  <c r="AB482" i="2"/>
  <c r="AC482" i="2" s="1"/>
  <c r="Z482" i="2" a="1"/>
  <c r="Z482" i="2" s="1"/>
  <c r="AA482" i="2" s="1"/>
  <c r="Y482" i="2"/>
  <c r="X482" i="2"/>
  <c r="AB390" i="2"/>
  <c r="AC390" i="2" s="1"/>
  <c r="Z390" i="2" a="1"/>
  <c r="Z390" i="2" s="1"/>
  <c r="AA390" i="2" s="1"/>
  <c r="Y390" i="2"/>
  <c r="X390" i="2"/>
  <c r="AB266" i="2"/>
  <c r="AC266" i="2" s="1"/>
  <c r="Z266" i="2" a="1"/>
  <c r="Z266" i="2" s="1"/>
  <c r="AA266" i="2" s="1"/>
  <c r="Y266" i="2"/>
  <c r="X266" i="2"/>
  <c r="Y652" i="2"/>
  <c r="Z652" i="2" a="1"/>
  <c r="Z652" i="2" s="1"/>
  <c r="AA652" i="2" s="1"/>
  <c r="X652" i="2"/>
  <c r="AB652" i="2"/>
  <c r="AC652" i="2" s="1"/>
  <c r="AB868" i="2"/>
  <c r="AC868" i="2" s="1"/>
  <c r="Z868" i="2" a="1"/>
  <c r="Z868" i="2" s="1"/>
  <c r="AA868" i="2" s="1"/>
  <c r="Y868" i="2"/>
  <c r="X868" i="2"/>
  <c r="AB299" i="2"/>
  <c r="AC299" i="2" s="1"/>
  <c r="Z299" i="2" a="1"/>
  <c r="Z299" i="2" s="1"/>
  <c r="AA299" i="2" s="1"/>
  <c r="Y299" i="2"/>
  <c r="X299" i="2"/>
  <c r="AB602" i="2"/>
  <c r="AC602" i="2" s="1"/>
  <c r="Z602" i="2" a="1"/>
  <c r="Z602" i="2" s="1"/>
  <c r="AA602" i="2" s="1"/>
  <c r="Y602" i="2"/>
  <c r="X602" i="2"/>
  <c r="AB202" i="2"/>
  <c r="AC202" i="2" s="1"/>
  <c r="Z202" i="2" a="1"/>
  <c r="Z202" i="2" s="1"/>
  <c r="AA202" i="2" s="1"/>
  <c r="X202" i="2"/>
  <c r="Y202" i="2"/>
  <c r="AB691" i="2"/>
  <c r="AC691" i="2" s="1"/>
  <c r="Y691" i="2"/>
  <c r="Z691" i="2" a="1"/>
  <c r="Z691" i="2" s="1"/>
  <c r="AA691" i="2" s="1"/>
  <c r="X691" i="2"/>
  <c r="AB261" i="2"/>
  <c r="AC261" i="2" s="1"/>
  <c r="Z261" i="2" a="1"/>
  <c r="Z261" i="2" s="1"/>
  <c r="AA261" i="2" s="1"/>
  <c r="Y261" i="2"/>
  <c r="X261" i="2"/>
  <c r="AB1001" i="2"/>
  <c r="AC1001" i="2" s="1"/>
  <c r="Z1001" i="2" a="1"/>
  <c r="Z1001" i="2" s="1"/>
  <c r="AA1001" i="2" s="1"/>
  <c r="X1001" i="2"/>
  <c r="Y1001" i="2"/>
  <c r="AB152" i="2"/>
  <c r="AC152" i="2" s="1"/>
  <c r="Z152" i="2" a="1"/>
  <c r="Z152" i="2" s="1"/>
  <c r="AA152" i="2" s="1"/>
  <c r="Y152" i="2"/>
  <c r="X152" i="2"/>
  <c r="AB268" i="2"/>
  <c r="AC268" i="2" s="1"/>
  <c r="Y268" i="2"/>
  <c r="AD268" i="2" s="1"/>
  <c r="Z268" i="2" a="1"/>
  <c r="Z268" i="2" s="1"/>
  <c r="AA268" i="2" s="1"/>
  <c r="X268" i="2"/>
  <c r="AB55" i="2"/>
  <c r="AC55" i="2" s="1"/>
  <c r="Z55" i="2" a="1"/>
  <c r="Z55" i="2" s="1"/>
  <c r="AA55" i="2" s="1"/>
  <c r="Y55" i="2"/>
  <c r="X55" i="2"/>
  <c r="AB626" i="2"/>
  <c r="AC626" i="2" s="1"/>
  <c r="Z626" i="2" a="1"/>
  <c r="Z626" i="2" s="1"/>
  <c r="AA626" i="2" s="1"/>
  <c r="X626" i="2"/>
  <c r="Y626" i="2"/>
  <c r="AB989" i="2"/>
  <c r="AC989" i="2" s="1"/>
  <c r="Z989" i="2" a="1"/>
  <c r="Z989" i="2" s="1"/>
  <c r="AA989" i="2" s="1"/>
  <c r="Y989" i="2"/>
  <c r="X989" i="2"/>
  <c r="X521" i="2"/>
  <c r="AB521" i="2"/>
  <c r="AC521" i="2" s="1"/>
  <c r="Z521" i="2" a="1"/>
  <c r="Z521" i="2" s="1"/>
  <c r="AA521" i="2" s="1"/>
  <c r="Y521" i="2"/>
  <c r="X165" i="2"/>
  <c r="AB165" i="2"/>
  <c r="AC165" i="2" s="1"/>
  <c r="Y165" i="2"/>
  <c r="Z165" i="2" a="1"/>
  <c r="Z165" i="2" s="1"/>
  <c r="AA165" i="2" s="1"/>
  <c r="X771" i="2"/>
  <c r="AB771" i="2"/>
  <c r="AC771" i="2" s="1"/>
  <c r="Y771" i="2"/>
  <c r="Z771" i="2" a="1"/>
  <c r="Z771" i="2" s="1"/>
  <c r="AA771" i="2" s="1"/>
  <c r="X877" i="2"/>
  <c r="AB877" i="2"/>
  <c r="AC877" i="2" s="1"/>
  <c r="Z877" i="2" a="1"/>
  <c r="Z877" i="2" s="1"/>
  <c r="AA877" i="2" s="1"/>
  <c r="Y877" i="2"/>
  <c r="AB546" i="2"/>
  <c r="AC546" i="2" s="1"/>
  <c r="Z546" i="2" a="1"/>
  <c r="Z546" i="2" s="1"/>
  <c r="AA546" i="2" s="1"/>
  <c r="X546" i="2"/>
  <c r="Y546" i="2"/>
  <c r="AB230" i="2"/>
  <c r="AC230" i="2" s="1"/>
  <c r="Z230" i="2" a="1"/>
  <c r="Z230" i="2" s="1"/>
  <c r="AA230" i="2" s="1"/>
  <c r="Y230" i="2"/>
  <c r="X230" i="2"/>
  <c r="AB768" i="2"/>
  <c r="AC768" i="2" s="1"/>
  <c r="Z768" i="2" a="1"/>
  <c r="Z768" i="2" s="1"/>
  <c r="AA768" i="2" s="1"/>
  <c r="Y768" i="2"/>
  <c r="X768" i="2"/>
  <c r="AB749" i="2"/>
  <c r="AC749" i="2" s="1"/>
  <c r="Z749" i="2" a="1"/>
  <c r="Z749" i="2" s="1"/>
  <c r="AA749" i="2" s="1"/>
  <c r="Y749" i="2"/>
  <c r="X749" i="2"/>
  <c r="AB125" i="2"/>
  <c r="AC125" i="2" s="1"/>
  <c r="Z125" i="2" a="1"/>
  <c r="Z125" i="2" s="1"/>
  <c r="AA125" i="2" s="1"/>
  <c r="Y125" i="2"/>
  <c r="X125" i="2"/>
  <c r="X716" i="2"/>
  <c r="AB716" i="2"/>
  <c r="AC716" i="2" s="1"/>
  <c r="Z716" i="2" a="1"/>
  <c r="Z716" i="2" s="1"/>
  <c r="AA716" i="2" s="1"/>
  <c r="Y716" i="2"/>
  <c r="AB112" i="2"/>
  <c r="AC112" i="2" s="1"/>
  <c r="Z112" i="2" a="1"/>
  <c r="Z112" i="2" s="1"/>
  <c r="AA112" i="2" s="1"/>
  <c r="Y112" i="2"/>
  <c r="X112" i="2"/>
  <c r="AB846" i="2"/>
  <c r="AC846" i="2" s="1"/>
  <c r="Z846" i="2" a="1"/>
  <c r="Z846" i="2" s="1"/>
  <c r="AA846" i="2" s="1"/>
  <c r="Y846" i="2"/>
  <c r="X846" i="2"/>
  <c r="AB198" i="2"/>
  <c r="AC198" i="2" s="1"/>
  <c r="Y198" i="2"/>
  <c r="AE198" i="2" s="1"/>
  <c r="AF198" i="2" s="1"/>
  <c r="AG198" i="2" s="1"/>
  <c r="Z198" i="2" a="1"/>
  <c r="Z198" i="2" s="1"/>
  <c r="AA198" i="2" s="1"/>
  <c r="X198" i="2"/>
  <c r="AB814" i="2"/>
  <c r="AC814" i="2" s="1"/>
  <c r="Z814" i="2" a="1"/>
  <c r="Z814" i="2" s="1"/>
  <c r="AA814" i="2" s="1"/>
  <c r="Y814" i="2"/>
  <c r="X814" i="2"/>
  <c r="AB938" i="2"/>
  <c r="AC938" i="2" s="1"/>
  <c r="Z938" i="2" a="1"/>
  <c r="Z938" i="2" s="1"/>
  <c r="AA938" i="2" s="1"/>
  <c r="X938" i="2"/>
  <c r="Y938" i="2"/>
  <c r="AB190" i="2"/>
  <c r="AC190" i="2" s="1"/>
  <c r="Z190" i="2" a="1"/>
  <c r="Z190" i="2" s="1"/>
  <c r="AA190" i="2" s="1"/>
  <c r="Y190" i="2"/>
  <c r="X190" i="2"/>
  <c r="AB3" i="2"/>
  <c r="AC3" i="2" s="1"/>
  <c r="Z3" i="2" a="1"/>
  <c r="Z3" i="2" s="1"/>
  <c r="AA3" i="2" s="1"/>
  <c r="Y3" i="2"/>
  <c r="X3" i="2"/>
  <c r="AB923" i="2"/>
  <c r="AC923" i="2" s="1"/>
  <c r="Y923" i="2"/>
  <c r="Z923" i="2" a="1"/>
  <c r="Z923" i="2" s="1"/>
  <c r="AA923" i="2" s="1"/>
  <c r="X923" i="2"/>
  <c r="AB726" i="2"/>
  <c r="AC726" i="2" s="1"/>
  <c r="Y726" i="2"/>
  <c r="AD726" i="2" s="1"/>
  <c r="Z726" i="2" a="1"/>
  <c r="Z726" i="2" s="1"/>
  <c r="AA726" i="2" s="1"/>
  <c r="X726" i="2"/>
  <c r="AB683" i="2"/>
  <c r="AC683" i="2" s="1"/>
  <c r="Y683" i="2"/>
  <c r="Z683" i="2" a="1"/>
  <c r="Z683" i="2" s="1"/>
  <c r="AA683" i="2" s="1"/>
  <c r="X683" i="2"/>
  <c r="AB289" i="2"/>
  <c r="AC289" i="2" s="1"/>
  <c r="Z289" i="2" a="1"/>
  <c r="Z289" i="2" s="1"/>
  <c r="AA289" i="2" s="1"/>
  <c r="X289" i="2"/>
  <c r="Y289" i="2"/>
  <c r="AB897" i="2"/>
  <c r="AC897" i="2" s="1"/>
  <c r="Y897" i="2"/>
  <c r="Z897" i="2" a="1"/>
  <c r="Z897" i="2" s="1"/>
  <c r="AA897" i="2" s="1"/>
  <c r="X897" i="2"/>
  <c r="AB219" i="2"/>
  <c r="AC219" i="2" s="1"/>
  <c r="AB460" i="2"/>
  <c r="AC460" i="2" s="1"/>
  <c r="Z301" i="2" a="1"/>
  <c r="Z301" i="2" s="1"/>
  <c r="AA301" i="2" s="1"/>
  <c r="AB445" i="2"/>
  <c r="AC445" i="2" s="1"/>
  <c r="X593" i="2"/>
  <c r="AB48" i="2"/>
  <c r="AC48" i="2" s="1"/>
  <c r="AB116" i="2"/>
  <c r="AC116" i="2" s="1"/>
  <c r="Z47" i="2" a="1"/>
  <c r="Z47" i="2" s="1"/>
  <c r="AA47" i="2" s="1"/>
  <c r="AB50" i="2"/>
  <c r="AC50" i="2" s="1"/>
  <c r="Y150" i="2"/>
  <c r="AB737" i="2"/>
  <c r="AC737" i="2" s="1"/>
  <c r="X63" i="2"/>
  <c r="AB63" i="2"/>
  <c r="AC63" i="2" s="1"/>
  <c r="Z63" i="2" a="1"/>
  <c r="Z63" i="2" s="1"/>
  <c r="AA63" i="2" s="1"/>
  <c r="Y63" i="2"/>
  <c r="AB456" i="2"/>
  <c r="AC456" i="2" s="1"/>
  <c r="Z456" i="2" a="1"/>
  <c r="Z456" i="2" s="1"/>
  <c r="AA456" i="2" s="1"/>
  <c r="Y456" i="2"/>
  <c r="AE456" i="2" s="1"/>
  <c r="AF456" i="2" s="1"/>
  <c r="AG456" i="2" s="1"/>
  <c r="X456" i="2"/>
  <c r="Z374" i="2" a="1"/>
  <c r="Z374" i="2" s="1"/>
  <c r="AA374" i="2" s="1"/>
  <c r="Y374" i="2"/>
  <c r="X374" i="2"/>
  <c r="AB374" i="2"/>
  <c r="AC374" i="2" s="1"/>
  <c r="Z243" i="2" a="1"/>
  <c r="Z243" i="2" s="1"/>
  <c r="AA243" i="2" s="1"/>
  <c r="Y243" i="2"/>
  <c r="AB922" i="2"/>
  <c r="AC922" i="2" s="1"/>
  <c r="Y922" i="2"/>
  <c r="X922" i="2"/>
  <c r="Z922" i="2" a="1"/>
  <c r="Z922" i="2" s="1"/>
  <c r="AA922" i="2" s="1"/>
  <c r="AB649" i="2"/>
  <c r="AC649" i="2" s="1"/>
  <c r="Z649" i="2" a="1"/>
  <c r="Z649" i="2" s="1"/>
  <c r="AA649" i="2" s="1"/>
  <c r="Y649" i="2"/>
  <c r="X649" i="2"/>
  <c r="AB674" i="2"/>
  <c r="AC674" i="2" s="1"/>
  <c r="Z674" i="2" a="1"/>
  <c r="Z674" i="2" s="1"/>
  <c r="AA674" i="2" s="1"/>
  <c r="X674" i="2"/>
  <c r="Y674" i="2"/>
  <c r="AB795" i="2"/>
  <c r="AC795" i="2" s="1"/>
  <c r="Z795" i="2" a="1"/>
  <c r="Z795" i="2" s="1"/>
  <c r="AA795" i="2" s="1"/>
  <c r="Y795" i="2"/>
  <c r="X795" i="2"/>
  <c r="AD795" i="2" s="1"/>
  <c r="AM795" i="2" s="1"/>
  <c r="AB976" i="2"/>
  <c r="AC976" i="2" s="1"/>
  <c r="Z976" i="2" a="1"/>
  <c r="Z976" i="2" s="1"/>
  <c r="AA976" i="2" s="1"/>
  <c r="X976" i="2"/>
  <c r="Y976" i="2"/>
  <c r="AB388" i="2"/>
  <c r="AC388" i="2" s="1"/>
  <c r="Z388" i="2" a="1"/>
  <c r="Z388" i="2" s="1"/>
  <c r="AA388" i="2" s="1"/>
  <c r="Y388" i="2"/>
  <c r="X388" i="2"/>
  <c r="Z344" i="2" a="1"/>
  <c r="Z344" i="2" s="1"/>
  <c r="AA344" i="2" s="1"/>
  <c r="Y344" i="2"/>
  <c r="X344" i="2"/>
  <c r="AB344" i="2"/>
  <c r="AC344" i="2" s="1"/>
  <c r="AB315" i="2"/>
  <c r="AC315" i="2" s="1"/>
  <c r="Z315" i="2" a="1"/>
  <c r="Z315" i="2" s="1"/>
  <c r="AA315" i="2" s="1"/>
  <c r="Y315" i="2"/>
  <c r="X315" i="2"/>
  <c r="AB943" i="2"/>
  <c r="AC943" i="2" s="1"/>
  <c r="Z943" i="2" a="1"/>
  <c r="Z943" i="2" s="1"/>
  <c r="AA943" i="2" s="1"/>
  <c r="Y943" i="2"/>
  <c r="X943" i="2"/>
  <c r="Z452" i="2" a="1"/>
  <c r="Z452" i="2" s="1"/>
  <c r="AA452" i="2" s="1"/>
  <c r="Y452" i="2"/>
  <c r="X452" i="2"/>
  <c r="AB452" i="2"/>
  <c r="AC452" i="2" s="1"/>
  <c r="AB6" i="2"/>
  <c r="AC6" i="2" s="1"/>
  <c r="Z6" i="2" a="1"/>
  <c r="Z6" i="2" s="1"/>
  <c r="AA6" i="2" s="1"/>
  <c r="Y6" i="2"/>
  <c r="X6" i="2"/>
  <c r="Y292" i="2"/>
  <c r="X292" i="2"/>
  <c r="AB292" i="2"/>
  <c r="AC292" i="2" s="1"/>
  <c r="Z292" i="2" a="1"/>
  <c r="Z292" i="2" s="1"/>
  <c r="AA292" i="2" s="1"/>
  <c r="AB459" i="2"/>
  <c r="AC459" i="2" s="1"/>
  <c r="Z459" i="2" a="1"/>
  <c r="Z459" i="2" s="1"/>
  <c r="AA459" i="2" s="1"/>
  <c r="Y459" i="2"/>
  <c r="X459" i="2"/>
  <c r="AB970" i="2"/>
  <c r="AC970" i="2" s="1"/>
  <c r="Z970" i="2" a="1"/>
  <c r="Z970" i="2" s="1"/>
  <c r="AA970" i="2" s="1"/>
  <c r="X970" i="2"/>
  <c r="Y970" i="2"/>
  <c r="AB646" i="2"/>
  <c r="AC646" i="2" s="1"/>
  <c r="Z646" i="2" a="1"/>
  <c r="Z646" i="2" s="1"/>
  <c r="AA646" i="2" s="1"/>
  <c r="X646" i="2"/>
  <c r="Y646" i="2"/>
  <c r="AB486" i="2"/>
  <c r="AC486" i="2" s="1"/>
  <c r="Z486" i="2" a="1"/>
  <c r="Z486" i="2" s="1"/>
  <c r="AA486" i="2" s="1"/>
  <c r="Y486" i="2"/>
  <c r="X486" i="2"/>
  <c r="AB290" i="2"/>
  <c r="AC290" i="2" s="1"/>
  <c r="Z290" i="2" a="1"/>
  <c r="Z290" i="2" s="1"/>
  <c r="AA290" i="2" s="1"/>
  <c r="Y290" i="2"/>
  <c r="X290" i="2"/>
  <c r="AB540" i="2"/>
  <c r="AC540" i="2" s="1"/>
  <c r="Z540" i="2" a="1"/>
  <c r="Z540" i="2" s="1"/>
  <c r="AA540" i="2" s="1"/>
  <c r="X540" i="2"/>
  <c r="Y540" i="2"/>
  <c r="AB476" i="2"/>
  <c r="AC476" i="2" s="1"/>
  <c r="Z476" i="2" a="1"/>
  <c r="Z476" i="2" s="1"/>
  <c r="AA476" i="2" s="1"/>
  <c r="Y476" i="2"/>
  <c r="X476" i="2"/>
  <c r="AB123" i="2"/>
  <c r="AC123" i="2" s="1"/>
  <c r="Z123" i="2" a="1"/>
  <c r="Z123" i="2" s="1"/>
  <c r="AA123" i="2" s="1"/>
  <c r="Y123" i="2"/>
  <c r="X123" i="2"/>
  <c r="AB487" i="2"/>
  <c r="AC487" i="2" s="1"/>
  <c r="Z487" i="2" a="1"/>
  <c r="Z487" i="2" s="1"/>
  <c r="AA487" i="2" s="1"/>
  <c r="Y487" i="2"/>
  <c r="X487" i="2"/>
  <c r="AB680" i="2"/>
  <c r="AC680" i="2" s="1"/>
  <c r="Z680" i="2" a="1"/>
  <c r="Z680" i="2" s="1"/>
  <c r="AA680" i="2" s="1"/>
  <c r="Y680" i="2"/>
  <c r="X680" i="2"/>
  <c r="AD680" i="2" s="1"/>
  <c r="AM680" i="2" s="1"/>
  <c r="Z508" i="2" a="1"/>
  <c r="Z508" i="2" s="1"/>
  <c r="AA508" i="2" s="1"/>
  <c r="Y508" i="2"/>
  <c r="X508" i="2"/>
  <c r="AB508" i="2"/>
  <c r="AC508" i="2" s="1"/>
  <c r="AB955" i="2"/>
  <c r="AC955" i="2" s="1"/>
  <c r="Y955" i="2"/>
  <c r="Z955" i="2" a="1"/>
  <c r="Z955" i="2" s="1"/>
  <c r="AA955" i="2" s="1"/>
  <c r="X955" i="2"/>
  <c r="Z343" i="2" a="1"/>
  <c r="Z343" i="2" s="1"/>
  <c r="AA343" i="2" s="1"/>
  <c r="Y343" i="2"/>
  <c r="AB51" i="2"/>
  <c r="AC51" i="2" s="1"/>
  <c r="Y51" i="2"/>
  <c r="X51" i="2"/>
  <c r="Z51" i="2" a="1"/>
  <c r="Z51" i="2" s="1"/>
  <c r="AA51" i="2" s="1"/>
  <c r="AB903" i="2"/>
  <c r="AC903" i="2" s="1"/>
  <c r="Z903" i="2" a="1"/>
  <c r="Z903" i="2" s="1"/>
  <c r="AA903" i="2" s="1"/>
  <c r="Y903" i="2"/>
  <c r="AD903" i="2" s="1"/>
  <c r="AM903" i="2" s="1"/>
  <c r="X903" i="2"/>
  <c r="AB580" i="2"/>
  <c r="AC580" i="2" s="1"/>
  <c r="Z580" i="2" a="1"/>
  <c r="Z580" i="2" s="1"/>
  <c r="AA580" i="2" s="1"/>
  <c r="Y580" i="2"/>
  <c r="X580" i="2"/>
  <c r="AB147" i="2"/>
  <c r="AC147" i="2" s="1"/>
  <c r="Z147" i="2" a="1"/>
  <c r="Z147" i="2" s="1"/>
  <c r="AA147" i="2" s="1"/>
  <c r="Y147" i="2"/>
  <c r="X147" i="2"/>
  <c r="X579" i="2"/>
  <c r="Y579" i="2"/>
  <c r="Z579" i="2" a="1"/>
  <c r="Z579" i="2" s="1"/>
  <c r="AA579" i="2" s="1"/>
  <c r="AB511" i="2"/>
  <c r="AC511" i="2" s="1"/>
  <c r="Z511" i="2" a="1"/>
  <c r="Z511" i="2" s="1"/>
  <c r="AA511" i="2" s="1"/>
  <c r="Y511" i="2"/>
  <c r="X511" i="2"/>
  <c r="AB696" i="2"/>
  <c r="AC696" i="2" s="1"/>
  <c r="Z696" i="2" a="1"/>
  <c r="Z696" i="2" s="1"/>
  <c r="AA696" i="2" s="1"/>
  <c r="Y696" i="2"/>
  <c r="X696" i="2"/>
  <c r="AB744" i="2"/>
  <c r="AC744" i="2" s="1"/>
  <c r="Z744" i="2" a="1"/>
  <c r="Z744" i="2" s="1"/>
  <c r="AA744" i="2" s="1"/>
  <c r="Y744" i="2"/>
  <c r="X744" i="2"/>
  <c r="X817" i="2"/>
  <c r="Y817" i="2"/>
  <c r="AB817" i="2"/>
  <c r="AC817" i="2" s="1"/>
  <c r="Z817" i="2" a="1"/>
  <c r="Z817" i="2" s="1"/>
  <c r="AA817" i="2" s="1"/>
  <c r="AB613" i="2"/>
  <c r="AC613" i="2" s="1"/>
  <c r="Z613" i="2" a="1"/>
  <c r="Z613" i="2" s="1"/>
  <c r="AA613" i="2" s="1"/>
  <c r="X613" i="2"/>
  <c r="Y613" i="2"/>
  <c r="Z193" i="2" a="1"/>
  <c r="Z193" i="2" s="1"/>
  <c r="AA193" i="2" s="1"/>
  <c r="Y193" i="2"/>
  <c r="X193" i="2"/>
  <c r="AB193" i="2"/>
  <c r="AC193" i="2" s="1"/>
  <c r="AB109" i="2"/>
  <c r="AC109" i="2" s="1"/>
  <c r="Z109" i="2" a="1"/>
  <c r="Z109" i="2" s="1"/>
  <c r="AA109" i="2" s="1"/>
  <c r="Y109" i="2"/>
  <c r="X109" i="2"/>
  <c r="AB915" i="2"/>
  <c r="AC915" i="2" s="1"/>
  <c r="Y915" i="2"/>
  <c r="Z915" i="2" a="1"/>
  <c r="Z915" i="2" s="1"/>
  <c r="AA915" i="2" s="1"/>
  <c r="X915" i="2"/>
  <c r="Y978" i="2"/>
  <c r="AB978" i="2"/>
  <c r="AC978" i="2" s="1"/>
  <c r="Z978" i="2" a="1"/>
  <c r="Z978" i="2" s="1"/>
  <c r="AA978" i="2" s="1"/>
  <c r="X978" i="2"/>
  <c r="AD978" i="2" s="1"/>
  <c r="AM978" i="2" s="1"/>
  <c r="AB805" i="2"/>
  <c r="AC805" i="2" s="1"/>
  <c r="Z805" i="2" a="1"/>
  <c r="Z805" i="2" s="1"/>
  <c r="AA805" i="2" s="1"/>
  <c r="Y805" i="2"/>
  <c r="X805" i="2"/>
  <c r="AB645" i="2"/>
  <c r="AC645" i="2" s="1"/>
  <c r="Z645" i="2" a="1"/>
  <c r="Z645" i="2" s="1"/>
  <c r="AA645" i="2" s="1"/>
  <c r="Y645" i="2"/>
  <c r="X645" i="2"/>
  <c r="AB483" i="2"/>
  <c r="AC483" i="2" s="1"/>
  <c r="Y483" i="2"/>
  <c r="X483" i="2"/>
  <c r="Z483" i="2" a="1"/>
  <c r="Z483" i="2" s="1"/>
  <c r="AA483" i="2" s="1"/>
  <c r="AB741" i="2"/>
  <c r="AC741" i="2" s="1"/>
  <c r="Z741" i="2" a="1"/>
  <c r="Z741" i="2" s="1"/>
  <c r="AA741" i="2" s="1"/>
  <c r="Y741" i="2"/>
  <c r="X741" i="2"/>
  <c r="AB975" i="2"/>
  <c r="AC975" i="2" s="1"/>
  <c r="Z975" i="2" a="1"/>
  <c r="Z975" i="2" s="1"/>
  <c r="AA975" i="2" s="1"/>
  <c r="X975" i="2"/>
  <c r="Y975" i="2"/>
  <c r="AB609" i="2"/>
  <c r="AC609" i="2" s="1"/>
  <c r="Z609" i="2" a="1"/>
  <c r="Z609" i="2" s="1"/>
  <c r="AA609" i="2" s="1"/>
  <c r="X609" i="2"/>
  <c r="Y609" i="2"/>
  <c r="AB140" i="2"/>
  <c r="AC140" i="2" s="1"/>
  <c r="Z140" i="2" a="1"/>
  <c r="Z140" i="2" s="1"/>
  <c r="AA140" i="2" s="1"/>
  <c r="Y140" i="2"/>
  <c r="X140" i="2"/>
  <c r="AB662" i="2"/>
  <c r="AC662" i="2" s="1"/>
  <c r="Z662" i="2" a="1"/>
  <c r="Z662" i="2" s="1"/>
  <c r="AA662" i="2" s="1"/>
  <c r="Y662" i="2"/>
  <c r="X662" i="2"/>
  <c r="AD662" i="2" s="1"/>
  <c r="AM662" i="2" s="1"/>
  <c r="AB414" i="2"/>
  <c r="AC414" i="2" s="1"/>
  <c r="Y414" i="2"/>
  <c r="Z414" i="2" a="1"/>
  <c r="Z414" i="2" s="1"/>
  <c r="AA414" i="2" s="1"/>
  <c r="X414" i="2"/>
  <c r="AB326" i="2"/>
  <c r="AC326" i="2" s="1"/>
  <c r="Z326" i="2" a="1"/>
  <c r="Z326" i="2" s="1"/>
  <c r="AA326" i="2" s="1"/>
  <c r="Y326" i="2"/>
  <c r="X326" i="2"/>
  <c r="AD326" i="2" s="1"/>
  <c r="AM326" i="2" s="1"/>
  <c r="AB660" i="2"/>
  <c r="AC660" i="2" s="1"/>
  <c r="Z660" i="2" a="1"/>
  <c r="Z660" i="2" s="1"/>
  <c r="AA660" i="2" s="1"/>
  <c r="Y660" i="2"/>
  <c r="X660" i="2"/>
  <c r="AB514" i="2"/>
  <c r="AC514" i="2" s="1"/>
  <c r="Z514" i="2" a="1"/>
  <c r="Z514" i="2" s="1"/>
  <c r="AA514" i="2" s="1"/>
  <c r="X514" i="2"/>
  <c r="Y514" i="2"/>
  <c r="AB318" i="2"/>
  <c r="AC318" i="2" s="1"/>
  <c r="Z318" i="2" a="1"/>
  <c r="Z318" i="2" s="1"/>
  <c r="AA318" i="2" s="1"/>
  <c r="Y318" i="2"/>
  <c r="X318" i="2"/>
  <c r="AB701" i="2"/>
  <c r="AC701" i="2" s="1"/>
  <c r="Z701" i="2" a="1"/>
  <c r="Z701" i="2" s="1"/>
  <c r="AA701" i="2" s="1"/>
  <c r="Y701" i="2"/>
  <c r="X701" i="2"/>
  <c r="AD701" i="2" s="1"/>
  <c r="AM701" i="2" s="1"/>
  <c r="AB497" i="2"/>
  <c r="AC497" i="2" s="1"/>
  <c r="Z497" i="2" a="1"/>
  <c r="Z497" i="2" s="1"/>
  <c r="AA497" i="2" s="1"/>
  <c r="X497" i="2"/>
  <c r="Y497" i="2"/>
  <c r="AB337" i="2"/>
  <c r="AC337" i="2" s="1"/>
  <c r="Z337" i="2" a="1"/>
  <c r="Z337" i="2" s="1"/>
  <c r="AA337" i="2" s="1"/>
  <c r="Y337" i="2"/>
  <c r="X337" i="2"/>
  <c r="AB631" i="2"/>
  <c r="AC631" i="2" s="1"/>
  <c r="Z631" i="2" a="1"/>
  <c r="Z631" i="2" s="1"/>
  <c r="AA631" i="2" s="1"/>
  <c r="Y631" i="2"/>
  <c r="X631" i="2"/>
  <c r="AB813" i="2"/>
  <c r="AC813" i="2" s="1"/>
  <c r="Z813" i="2" a="1"/>
  <c r="Z813" i="2" s="1"/>
  <c r="AA813" i="2" s="1"/>
  <c r="Y813" i="2"/>
  <c r="X813" i="2"/>
  <c r="AB62" i="2"/>
  <c r="AC62" i="2" s="1"/>
  <c r="Z62" i="2" a="1"/>
  <c r="Z62" i="2" s="1"/>
  <c r="AA62" i="2" s="1"/>
  <c r="Y62" i="2"/>
  <c r="X62" i="2"/>
  <c r="AB56" i="2"/>
  <c r="AC56" i="2" s="1"/>
  <c r="Z56" i="2" a="1"/>
  <c r="Z56" i="2" s="1"/>
  <c r="AA56" i="2" s="1"/>
  <c r="Y56" i="2"/>
  <c r="X56" i="2"/>
  <c r="AB890" i="2"/>
  <c r="AC890" i="2" s="1"/>
  <c r="X890" i="2"/>
  <c r="Z890" i="2" a="1"/>
  <c r="Z890" i="2" s="1"/>
  <c r="AA890" i="2" s="1"/>
  <c r="Y890" i="2"/>
  <c r="AB949" i="2"/>
  <c r="AC949" i="2" s="1"/>
  <c r="Z949" i="2" a="1"/>
  <c r="Z949" i="2" s="1"/>
  <c r="AA949" i="2" s="1"/>
  <c r="X949" i="2"/>
  <c r="Y949" i="2"/>
  <c r="X453" i="2"/>
  <c r="AB453" i="2"/>
  <c r="AC453" i="2" s="1"/>
  <c r="Y453" i="2"/>
  <c r="Z453" i="2" a="1"/>
  <c r="Z453" i="2" s="1"/>
  <c r="AA453" i="2" s="1"/>
  <c r="AB285" i="2"/>
  <c r="AC285" i="2" s="1"/>
  <c r="Z285" i="2" a="1"/>
  <c r="Z285" i="2" s="1"/>
  <c r="AA285" i="2" s="1"/>
  <c r="Y285" i="2"/>
  <c r="X285" i="2"/>
  <c r="Z29" i="2" a="1"/>
  <c r="Z29" i="2" s="1"/>
  <c r="AA29" i="2" s="1"/>
  <c r="Y29" i="2"/>
  <c r="X29" i="2"/>
  <c r="AB29" i="2"/>
  <c r="AC29" i="2" s="1"/>
  <c r="Y24" i="2"/>
  <c r="X24" i="2"/>
  <c r="AB24" i="2"/>
  <c r="AC24" i="2" s="1"/>
  <c r="Z24" i="2" a="1"/>
  <c r="Z24" i="2" s="1"/>
  <c r="AA24" i="2" s="1"/>
  <c r="AB619" i="2"/>
  <c r="AC619" i="2" s="1"/>
  <c r="Y619" i="2"/>
  <c r="Z619" i="2" a="1"/>
  <c r="Z619" i="2" s="1"/>
  <c r="AA619" i="2" s="1"/>
  <c r="X619" i="2"/>
  <c r="AB107" i="2"/>
  <c r="AC107" i="2" s="1"/>
  <c r="Z107" i="2" a="1"/>
  <c r="Z107" i="2" s="1"/>
  <c r="AA107" i="2" s="1"/>
  <c r="Y107" i="2"/>
  <c r="X107" i="2"/>
  <c r="X174" i="2"/>
  <c r="AB834" i="2"/>
  <c r="AC834" i="2" s="1"/>
  <c r="Y659" i="2"/>
  <c r="AB861" i="2"/>
  <c r="AC861" i="2" s="1"/>
  <c r="AB36" i="2"/>
  <c r="AC36" i="2" s="1"/>
  <c r="Z444" i="2" a="1"/>
  <c r="Z444" i="2" s="1"/>
  <c r="AA444" i="2" s="1"/>
  <c r="AB320" i="2"/>
  <c r="AC320" i="2" s="1"/>
  <c r="Z71" i="2" a="1"/>
  <c r="Z71" i="2" s="1"/>
  <c r="AA71" i="2" s="1"/>
  <c r="AB54" i="2"/>
  <c r="AC54" i="2" s="1"/>
  <c r="Y90" i="2"/>
  <c r="AB73" i="2"/>
  <c r="AC73" i="2" s="1"/>
  <c r="AB108" i="2"/>
  <c r="AC108" i="2" s="1"/>
  <c r="AB343" i="2"/>
  <c r="AC343" i="2" s="1"/>
  <c r="AB375" i="2"/>
  <c r="AC375" i="2" s="1"/>
  <c r="AB982" i="2"/>
  <c r="AC982" i="2" s="1"/>
  <c r="AB89" i="2"/>
  <c r="AC89" i="2" s="1"/>
  <c r="X256" i="2"/>
  <c r="AB255" i="2"/>
  <c r="AC255" i="2" s="1"/>
  <c r="AB633" i="2"/>
  <c r="AC633" i="2" s="1"/>
  <c r="AB512" i="2"/>
  <c r="AC512" i="2" s="1"/>
  <c r="Y512" i="2"/>
  <c r="X512" i="2"/>
  <c r="AB391" i="2"/>
  <c r="AC391" i="2" s="1"/>
  <c r="Z391" i="2" a="1"/>
  <c r="Z391" i="2" s="1"/>
  <c r="AA391" i="2" s="1"/>
  <c r="Y391" i="2"/>
  <c r="X391" i="2"/>
  <c r="X504" i="2"/>
  <c r="AB504" i="2"/>
  <c r="AC504" i="2" s="1"/>
  <c r="Z504" i="2" a="1"/>
  <c r="Z504" i="2" s="1"/>
  <c r="AA504" i="2" s="1"/>
  <c r="Y504" i="2"/>
  <c r="AB435" i="2"/>
  <c r="AC435" i="2" s="1"/>
  <c r="Z435" i="2" a="1"/>
  <c r="Z435" i="2" s="1"/>
  <c r="AA435" i="2" s="1"/>
  <c r="Y435" i="2"/>
  <c r="X435" i="2"/>
  <c r="AB227" i="2"/>
  <c r="AC227" i="2" s="1"/>
  <c r="Z227" i="2" a="1"/>
  <c r="Z227" i="2" s="1"/>
  <c r="AA227" i="2" s="1"/>
  <c r="Y227" i="2"/>
  <c r="X227" i="2"/>
  <c r="AB788" i="2"/>
  <c r="AC788" i="2" s="1"/>
  <c r="Z788" i="2" a="1"/>
  <c r="Z788" i="2" s="1"/>
  <c r="AA788" i="2" s="1"/>
  <c r="Y788" i="2"/>
  <c r="X788" i="2"/>
  <c r="AB968" i="2"/>
  <c r="AC968" i="2" s="1"/>
  <c r="Y968" i="2"/>
  <c r="Z968" i="2" a="1"/>
  <c r="Z968" i="2" s="1"/>
  <c r="AA968" i="2" s="1"/>
  <c r="X968" i="2"/>
  <c r="AB963" i="2"/>
  <c r="AC963" i="2" s="1"/>
  <c r="Y963" i="2"/>
  <c r="Z963" i="2" a="1"/>
  <c r="Z963" i="2" s="1"/>
  <c r="AA963" i="2" s="1"/>
  <c r="X963" i="2"/>
  <c r="AB987" i="2"/>
  <c r="AC987" i="2" s="1"/>
  <c r="Y987" i="2"/>
  <c r="Z987" i="2" a="1"/>
  <c r="Z987" i="2" s="1"/>
  <c r="AA987" i="2" s="1"/>
  <c r="X987" i="2"/>
  <c r="AB359" i="2"/>
  <c r="AC359" i="2" s="1"/>
  <c r="Z359" i="2" a="1"/>
  <c r="Z359" i="2" s="1"/>
  <c r="AA359" i="2" s="1"/>
  <c r="Y359" i="2"/>
  <c r="X359" i="2"/>
  <c r="AB118" i="2"/>
  <c r="AC118" i="2" s="1"/>
  <c r="Y118" i="2"/>
  <c r="Z118" i="2" a="1"/>
  <c r="Z118" i="2" s="1"/>
  <c r="AA118" i="2" s="1"/>
  <c r="X118" i="2"/>
  <c r="AB151" i="2"/>
  <c r="AC151" i="2" s="1"/>
  <c r="Y151" i="2"/>
  <c r="Z151" i="2" a="1"/>
  <c r="Z151" i="2" s="1"/>
  <c r="AA151" i="2" s="1"/>
  <c r="X151" i="2"/>
  <c r="AB466" i="2"/>
  <c r="AC466" i="2" s="1"/>
  <c r="Z466" i="2" a="1"/>
  <c r="Z466" i="2" s="1"/>
  <c r="AA466" i="2" s="1"/>
  <c r="Y466" i="2"/>
  <c r="X466" i="2"/>
  <c r="Z774" i="2" a="1"/>
  <c r="Z774" i="2" s="1"/>
  <c r="AA774" i="2" s="1"/>
  <c r="Y774" i="2"/>
  <c r="X774" i="2"/>
  <c r="AB774" i="2"/>
  <c r="AC774" i="2" s="1"/>
  <c r="AB895" i="2"/>
  <c r="AC895" i="2" s="1"/>
  <c r="Z895" i="2" a="1"/>
  <c r="Z895" i="2" s="1"/>
  <c r="AA895" i="2" s="1"/>
  <c r="Y895" i="2"/>
  <c r="X895" i="2"/>
  <c r="AB961" i="2"/>
  <c r="AC961" i="2" s="1"/>
  <c r="Z961" i="2" a="1"/>
  <c r="Z961" i="2" s="1"/>
  <c r="AA961" i="2" s="1"/>
  <c r="Y961" i="2"/>
  <c r="X961" i="2"/>
  <c r="AB823" i="2"/>
  <c r="AC823" i="2" s="1"/>
  <c r="Z823" i="2" a="1"/>
  <c r="Z823" i="2" s="1"/>
  <c r="AA823" i="2" s="1"/>
  <c r="Y823" i="2"/>
  <c r="X823" i="2"/>
  <c r="AB43" i="2"/>
  <c r="AC43" i="2" s="1"/>
  <c r="Z43" i="2" a="1"/>
  <c r="Z43" i="2" s="1"/>
  <c r="AA43" i="2" s="1"/>
  <c r="Y43" i="2"/>
  <c r="X43" i="2"/>
  <c r="AB262" i="2"/>
  <c r="AC262" i="2" s="1"/>
  <c r="Z262" i="2" a="1"/>
  <c r="Z262" i="2" s="1"/>
  <c r="AA262" i="2" s="1"/>
  <c r="Y262" i="2"/>
  <c r="X262" i="2"/>
  <c r="AB784" i="2"/>
  <c r="AC784" i="2" s="1"/>
  <c r="Z784" i="2" a="1"/>
  <c r="Z784" i="2" s="1"/>
  <c r="AA784" i="2" s="1"/>
  <c r="Y784" i="2"/>
  <c r="X784" i="2"/>
  <c r="AB52" i="2"/>
  <c r="AC52" i="2" s="1"/>
  <c r="Z52" i="2" a="1"/>
  <c r="Z52" i="2" s="1"/>
  <c r="AA52" i="2" s="1"/>
  <c r="Y52" i="2"/>
  <c r="X52" i="2"/>
  <c r="AB181" i="2"/>
  <c r="AC181" i="2" s="1"/>
  <c r="Z181" i="2" a="1"/>
  <c r="Z181" i="2" s="1"/>
  <c r="AA181" i="2" s="1"/>
  <c r="Y181" i="2"/>
  <c r="X181" i="2"/>
  <c r="AB637" i="2"/>
  <c r="AC637" i="2" s="1"/>
  <c r="Z637" i="2" a="1"/>
  <c r="Z637" i="2" s="1"/>
  <c r="AA637" i="2" s="1"/>
  <c r="X637" i="2"/>
  <c r="Y637" i="2"/>
  <c r="AB909" i="2"/>
  <c r="AC909" i="2" s="1"/>
  <c r="Z909" i="2" a="1"/>
  <c r="Z909" i="2" s="1"/>
  <c r="AA909" i="2" s="1"/>
  <c r="X909" i="2"/>
  <c r="Y909" i="2"/>
  <c r="AB191" i="2"/>
  <c r="AC191" i="2" s="1"/>
  <c r="Z191" i="2" a="1"/>
  <c r="Z191" i="2" s="1"/>
  <c r="AA191" i="2" s="1"/>
  <c r="Y191" i="2"/>
  <c r="X191" i="2"/>
  <c r="AB458" i="2"/>
  <c r="AC458" i="2" s="1"/>
  <c r="Z458" i="2" a="1"/>
  <c r="Z458" i="2" s="1"/>
  <c r="AA458" i="2" s="1"/>
  <c r="Y458" i="2"/>
  <c r="X458" i="2"/>
  <c r="AB225" i="2"/>
  <c r="AC225" i="2" s="1"/>
  <c r="Z225" i="2" a="1"/>
  <c r="Z225" i="2" s="1"/>
  <c r="AA225" i="2" s="1"/>
  <c r="X225" i="2"/>
  <c r="X869" i="2"/>
  <c r="AB869" i="2"/>
  <c r="AC869" i="2" s="1"/>
  <c r="Z869" i="2" a="1"/>
  <c r="Z869" i="2" s="1"/>
  <c r="AA869" i="2" s="1"/>
  <c r="Y869" i="2"/>
  <c r="AB592" i="2"/>
  <c r="AC592" i="2" s="1"/>
  <c r="Z592" i="2" a="1"/>
  <c r="Z592" i="2" s="1"/>
  <c r="AA592" i="2" s="1"/>
  <c r="Y592" i="2"/>
  <c r="X592" i="2"/>
  <c r="AB288" i="2"/>
  <c r="AC288" i="2" s="1"/>
  <c r="Z288" i="2" a="1"/>
  <c r="Z288" i="2" s="1"/>
  <c r="AA288" i="2" s="1"/>
  <c r="X288" i="2"/>
  <c r="Y288" i="2"/>
  <c r="Y196" i="2"/>
  <c r="X196" i="2"/>
  <c r="AB196" i="2"/>
  <c r="AC196" i="2" s="1"/>
  <c r="Z196" i="2" a="1"/>
  <c r="Z196" i="2" s="1"/>
  <c r="AA196" i="2" s="1"/>
  <c r="AB663" i="2"/>
  <c r="AC663" i="2" s="1"/>
  <c r="Z663" i="2" a="1"/>
  <c r="Z663" i="2" s="1"/>
  <c r="AA663" i="2" s="1"/>
  <c r="Y663" i="2"/>
  <c r="X663" i="2"/>
  <c r="AB99" i="2"/>
  <c r="AC99" i="2" s="1"/>
  <c r="Z99" i="2" a="1"/>
  <c r="Z99" i="2" s="1"/>
  <c r="AA99" i="2" s="1"/>
  <c r="Y99" i="2"/>
  <c r="X99" i="2"/>
  <c r="AB948" i="2"/>
  <c r="AC948" i="2" s="1"/>
  <c r="Z948" i="2" a="1"/>
  <c r="Z948" i="2" s="1"/>
  <c r="AA948" i="2" s="1"/>
  <c r="X948" i="2"/>
  <c r="Y948" i="2"/>
  <c r="AB763" i="2"/>
  <c r="AC763" i="2" s="1"/>
  <c r="Y763" i="2"/>
  <c r="Z763" i="2" a="1"/>
  <c r="Z763" i="2" s="1"/>
  <c r="AA763" i="2" s="1"/>
  <c r="X763" i="2"/>
  <c r="X195" i="2"/>
  <c r="AB195" i="2"/>
  <c r="AC195" i="2" s="1"/>
  <c r="Z195" i="2" a="1"/>
  <c r="Z195" i="2" s="1"/>
  <c r="AA195" i="2" s="1"/>
  <c r="Y195" i="2"/>
  <c r="AB59" i="2"/>
  <c r="AC59" i="2" s="1"/>
  <c r="Z59" i="2" a="1"/>
  <c r="Z59" i="2" s="1"/>
  <c r="AA59" i="2" s="1"/>
  <c r="Y59" i="2"/>
  <c r="X59" i="2"/>
  <c r="AB547" i="2"/>
  <c r="AC547" i="2" s="1"/>
  <c r="Y547" i="2"/>
  <c r="Z547" i="2" a="1"/>
  <c r="Z547" i="2" s="1"/>
  <c r="AA547" i="2" s="1"/>
  <c r="X547" i="2"/>
  <c r="AB532" i="2"/>
  <c r="AC532" i="2" s="1"/>
  <c r="Z532" i="2" a="1"/>
  <c r="Z532" i="2" s="1"/>
  <c r="AA532" i="2" s="1"/>
  <c r="Y532" i="2"/>
  <c r="X532" i="2"/>
  <c r="AB932" i="2"/>
  <c r="AC932" i="2" s="1"/>
  <c r="Z932" i="2" a="1"/>
  <c r="Z932" i="2" s="1"/>
  <c r="AA932" i="2" s="1"/>
  <c r="Y932" i="2"/>
  <c r="X932" i="2"/>
  <c r="AB439" i="2"/>
  <c r="AC439" i="2" s="1"/>
  <c r="Y439" i="2"/>
  <c r="Z439" i="2" a="1"/>
  <c r="Z439" i="2" s="1"/>
  <c r="AA439" i="2" s="1"/>
  <c r="X439" i="2"/>
  <c r="AB287" i="2"/>
  <c r="AC287" i="2" s="1"/>
  <c r="Z287" i="2" a="1"/>
  <c r="Z287" i="2" s="1"/>
  <c r="AA287" i="2" s="1"/>
  <c r="Y287" i="2"/>
  <c r="AE287" i="2" s="1"/>
  <c r="AF287" i="2" s="1"/>
  <c r="AG287" i="2" s="1"/>
  <c r="X287" i="2"/>
  <c r="AB159" i="2"/>
  <c r="AC159" i="2" s="1"/>
  <c r="Z159" i="2" a="1"/>
  <c r="Z159" i="2" s="1"/>
  <c r="AA159" i="2" s="1"/>
  <c r="Y159" i="2"/>
  <c r="X159" i="2"/>
  <c r="AB31" i="2"/>
  <c r="AC31" i="2" s="1"/>
  <c r="Z31" i="2" a="1"/>
  <c r="Z31" i="2" s="1"/>
  <c r="AA31" i="2" s="1"/>
  <c r="Y31" i="2"/>
  <c r="X31" i="2"/>
  <c r="AB780" i="2"/>
  <c r="AC780" i="2" s="1"/>
  <c r="Z780" i="2" a="1"/>
  <c r="Z780" i="2" s="1"/>
  <c r="AA780" i="2" s="1"/>
  <c r="Y780" i="2"/>
  <c r="X780" i="2"/>
  <c r="AB960" i="2"/>
  <c r="AC960" i="2" s="1"/>
  <c r="Z960" i="2" a="1"/>
  <c r="Z960" i="2" s="1"/>
  <c r="AA960" i="2" s="1"/>
  <c r="Y960" i="2"/>
  <c r="X960" i="2"/>
  <c r="AB524" i="2"/>
  <c r="AC524" i="2" s="1"/>
  <c r="Z524" i="2" a="1"/>
  <c r="Z524" i="2" s="1"/>
  <c r="AA524" i="2" s="1"/>
  <c r="Y524" i="2"/>
  <c r="X524" i="2"/>
  <c r="AB291" i="2"/>
  <c r="AC291" i="2" s="1"/>
  <c r="Y291" i="2"/>
  <c r="X291" i="2"/>
  <c r="Z291" i="2" a="1"/>
  <c r="Z291" i="2" s="1"/>
  <c r="AA291" i="2" s="1"/>
  <c r="AB127" i="2"/>
  <c r="AC127" i="2" s="1"/>
  <c r="Y127" i="2"/>
  <c r="X127" i="2"/>
  <c r="AB804" i="2"/>
  <c r="AC804" i="2" s="1"/>
  <c r="Z804" i="2" a="1"/>
  <c r="Z804" i="2" s="1"/>
  <c r="AA804" i="2" s="1"/>
  <c r="Y804" i="2"/>
  <c r="X804" i="2"/>
  <c r="AB371" i="2"/>
  <c r="AC371" i="2" s="1"/>
  <c r="Z371" i="2" a="1"/>
  <c r="Z371" i="2" s="1"/>
  <c r="AA371" i="2" s="1"/>
  <c r="Y371" i="2"/>
  <c r="X371" i="2"/>
  <c r="AB342" i="2"/>
  <c r="AC342" i="2" s="1"/>
  <c r="Z342" i="2" a="1"/>
  <c r="Z342" i="2" s="1"/>
  <c r="AA342" i="2" s="1"/>
  <c r="Y342" i="2"/>
  <c r="X342" i="2"/>
  <c r="AD342" i="2" s="1"/>
  <c r="AM342" i="2" s="1"/>
  <c r="AB215" i="2"/>
  <c r="AC215" i="2" s="1"/>
  <c r="Y215" i="2"/>
  <c r="Z215" i="2" a="1"/>
  <c r="Z215" i="2" s="1"/>
  <c r="AA215" i="2" s="1"/>
  <c r="X215" i="2"/>
  <c r="AB786" i="2"/>
  <c r="AC786" i="2" s="1"/>
  <c r="Z786" i="2" a="1"/>
  <c r="Z786" i="2" s="1"/>
  <c r="AA786" i="2" s="1"/>
  <c r="X786" i="2"/>
  <c r="Y786" i="2"/>
  <c r="X410" i="2"/>
  <c r="AB410" i="2"/>
  <c r="AC410" i="2" s="1"/>
  <c r="Z410" i="2" a="1"/>
  <c r="Z410" i="2" s="1"/>
  <c r="AA410" i="2" s="1"/>
  <c r="Y410" i="2"/>
  <c r="AB980" i="2"/>
  <c r="AC980" i="2" s="1"/>
  <c r="Z980" i="2" a="1"/>
  <c r="Z980" i="2" s="1"/>
  <c r="AA980" i="2" s="1"/>
  <c r="Y980" i="2"/>
  <c r="X980" i="2"/>
  <c r="X757" i="2"/>
  <c r="AB757" i="2"/>
  <c r="AC757" i="2" s="1"/>
  <c r="Z757" i="2" a="1"/>
  <c r="Z757" i="2" s="1"/>
  <c r="AA757" i="2" s="1"/>
  <c r="Y757" i="2"/>
  <c r="Z25" i="2" a="1"/>
  <c r="Z25" i="2" s="1"/>
  <c r="AA25" i="2" s="1"/>
  <c r="Y25" i="2"/>
  <c r="AB964" i="2"/>
  <c r="AC964" i="2" s="1"/>
  <c r="Z964" i="2" a="1"/>
  <c r="Z964" i="2" s="1"/>
  <c r="AA964" i="2" s="1"/>
  <c r="X964" i="2"/>
  <c r="Y964" i="2"/>
  <c r="AB862" i="2"/>
  <c r="AC862" i="2" s="1"/>
  <c r="Z862" i="2" a="1"/>
  <c r="Z862" i="2" s="1"/>
  <c r="AA862" i="2" s="1"/>
  <c r="Y862" i="2"/>
  <c r="X862" i="2"/>
  <c r="AB298" i="2"/>
  <c r="AC298" i="2" s="1"/>
  <c r="Z298" i="2" a="1"/>
  <c r="Z298" i="2" s="1"/>
  <c r="AA298" i="2" s="1"/>
  <c r="Y298" i="2"/>
  <c r="X298" i="2"/>
  <c r="AB782" i="2"/>
  <c r="AC782" i="2" s="1"/>
  <c r="Z782" i="2" a="1"/>
  <c r="Z782" i="2" s="1"/>
  <c r="AA782" i="2" s="1"/>
  <c r="Y782" i="2"/>
  <c r="X782" i="2"/>
  <c r="AB728" i="2"/>
  <c r="AC728" i="2" s="1"/>
  <c r="Z728" i="2" a="1"/>
  <c r="Z728" i="2" s="1"/>
  <c r="AA728" i="2" s="1"/>
  <c r="X728" i="2"/>
  <c r="Y728" i="2"/>
  <c r="AB522" i="2"/>
  <c r="AC522" i="2" s="1"/>
  <c r="Z522" i="2" a="1"/>
  <c r="Z522" i="2" s="1"/>
  <c r="AA522" i="2" s="1"/>
  <c r="X522" i="2"/>
  <c r="Y522" i="2"/>
  <c r="AB842" i="2"/>
  <c r="AC842" i="2" s="1"/>
  <c r="X842" i="2"/>
  <c r="AD842" i="2" s="1"/>
  <c r="AM842" i="2" s="1"/>
  <c r="Z842" i="2" a="1"/>
  <c r="Z842" i="2" s="1"/>
  <c r="AA842" i="2" s="1"/>
  <c r="Y842" i="2"/>
  <c r="AB965" i="2"/>
  <c r="AC965" i="2" s="1"/>
  <c r="Z965" i="2" a="1"/>
  <c r="Z965" i="2" s="1"/>
  <c r="AA965" i="2" s="1"/>
  <c r="X965" i="2"/>
  <c r="Y965" i="2"/>
  <c r="AB133" i="2"/>
  <c r="AC133" i="2" s="1"/>
  <c r="Y133" i="2"/>
  <c r="Z133" i="2" a="1"/>
  <c r="Z133" i="2" s="1"/>
  <c r="AA133" i="2" s="1"/>
  <c r="X133" i="2"/>
  <c r="AB937" i="2"/>
  <c r="AC937" i="2" s="1"/>
  <c r="Z937" i="2" a="1"/>
  <c r="Z937" i="2" s="1"/>
  <c r="AA937" i="2" s="1"/>
  <c r="Y937" i="2"/>
  <c r="X937" i="2"/>
  <c r="AB88" i="2"/>
  <c r="AC88" i="2" s="1"/>
  <c r="Z88" i="2" a="1"/>
  <c r="Z88" i="2" s="1"/>
  <c r="AA88" i="2" s="1"/>
  <c r="Y88" i="2"/>
  <c r="X88" i="2"/>
  <c r="AB139" i="2"/>
  <c r="AC139" i="2" s="1"/>
  <c r="Z139" i="2" a="1"/>
  <c r="Z139" i="2" s="1"/>
  <c r="AA139" i="2" s="1"/>
  <c r="Y139" i="2"/>
  <c r="X139" i="2"/>
  <c r="AB443" i="2"/>
  <c r="AC443" i="2" s="1"/>
  <c r="Y443" i="2"/>
  <c r="X443" i="2"/>
  <c r="Z443" i="2" a="1"/>
  <c r="Z443" i="2" s="1"/>
  <c r="AA443" i="2" s="1"/>
  <c r="AB718" i="2"/>
  <c r="AC718" i="2" s="1"/>
  <c r="Z718" i="2" a="1"/>
  <c r="Z718" i="2" s="1"/>
  <c r="AA718" i="2" s="1"/>
  <c r="Y718" i="2"/>
  <c r="X718" i="2"/>
  <c r="AB832" i="2"/>
  <c r="AC832" i="2" s="1"/>
  <c r="Z832" i="2" a="1"/>
  <c r="Z832" i="2" s="1"/>
  <c r="AA832" i="2" s="1"/>
  <c r="Y832" i="2"/>
  <c r="X832" i="2"/>
  <c r="AB925" i="2"/>
  <c r="AC925" i="2" s="1"/>
  <c r="Z925" i="2" a="1"/>
  <c r="Z925" i="2" s="1"/>
  <c r="AA925" i="2" s="1"/>
  <c r="Y925" i="2"/>
  <c r="X925" i="2"/>
  <c r="X629" i="2"/>
  <c r="AB629" i="2"/>
  <c r="AC629" i="2" s="1"/>
  <c r="Z629" i="2" a="1"/>
  <c r="Z629" i="2" s="1"/>
  <c r="AA629" i="2" s="1"/>
  <c r="Y629" i="2"/>
  <c r="Z753" i="2" a="1"/>
  <c r="Z753" i="2" s="1"/>
  <c r="AA753" i="2" s="1"/>
  <c r="Y753" i="2"/>
  <c r="X753" i="2"/>
  <c r="AB753" i="2"/>
  <c r="AC753" i="2" s="1"/>
  <c r="AB61" i="2"/>
  <c r="AC61" i="2" s="1"/>
  <c r="Z61" i="2" a="1"/>
  <c r="Z61" i="2" s="1"/>
  <c r="AA61" i="2" s="1"/>
  <c r="Y61" i="2"/>
  <c r="X61" i="2"/>
  <c r="AB119" i="2"/>
  <c r="AC119" i="2" s="1"/>
  <c r="Y119" i="2"/>
  <c r="Z119" i="2" a="1"/>
  <c r="Z119" i="2" s="1"/>
  <c r="AA119" i="2" s="1"/>
  <c r="X119" i="2"/>
  <c r="AB594" i="2"/>
  <c r="AC594" i="2" s="1"/>
  <c r="X594" i="2"/>
  <c r="AE594" i="2" s="1"/>
  <c r="AF594" i="2" s="1"/>
  <c r="AG594" i="2" s="1"/>
  <c r="Z594" i="2" a="1"/>
  <c r="Z594" i="2" s="1"/>
  <c r="AA594" i="2" s="1"/>
  <c r="Y594" i="2"/>
  <c r="AB582" i="2"/>
  <c r="AC582" i="2" s="1"/>
  <c r="Z582" i="2" a="1"/>
  <c r="Z582" i="2" s="1"/>
  <c r="AA582" i="2" s="1"/>
  <c r="X582" i="2"/>
  <c r="Y582" i="2"/>
  <c r="AB433" i="2"/>
  <c r="AC433" i="2" s="1"/>
  <c r="Z433" i="2" a="1"/>
  <c r="Z433" i="2" s="1"/>
  <c r="AA433" i="2" s="1"/>
  <c r="Y433" i="2"/>
  <c r="X433" i="2"/>
  <c r="AB999" i="2"/>
  <c r="AC999" i="2" s="1"/>
  <c r="Z999" i="2" a="1"/>
  <c r="Z999" i="2" s="1"/>
  <c r="AA999" i="2" s="1"/>
  <c r="Y999" i="2"/>
  <c r="X999" i="2"/>
  <c r="AB552" i="2"/>
  <c r="AC552" i="2" s="1"/>
  <c r="AB187" i="2"/>
  <c r="AC187" i="2" s="1"/>
  <c r="Y363" i="2"/>
  <c r="Z240" i="2" a="1"/>
  <c r="Z240" i="2" s="1"/>
  <c r="AA240" i="2" s="1"/>
  <c r="Y671" i="2"/>
  <c r="X82" i="2"/>
  <c r="AB69" i="2"/>
  <c r="AC69" i="2" s="1"/>
  <c r="AB189" i="2"/>
  <c r="AC189" i="2" s="1"/>
  <c r="X595" i="2"/>
  <c r="X53" i="2"/>
  <c r="AB327" i="2"/>
  <c r="AC327" i="2" s="1"/>
  <c r="AB553" i="2"/>
  <c r="AC553" i="2" s="1"/>
  <c r="X926" i="2"/>
  <c r="AB579" i="2"/>
  <c r="AC579" i="2" s="1"/>
  <c r="AB82" i="2"/>
  <c r="AC82" i="2" s="1"/>
  <c r="AB243" i="2"/>
  <c r="AC243" i="2" s="1"/>
  <c r="AB507" i="2"/>
  <c r="AC507" i="2" s="1"/>
  <c r="Y507" i="2"/>
  <c r="Z507" i="2" a="1"/>
  <c r="Z507" i="2" s="1"/>
  <c r="AA507" i="2" s="1"/>
  <c r="X507" i="2"/>
  <c r="X751" i="2"/>
  <c r="AB751" i="2"/>
  <c r="AC751" i="2" s="1"/>
  <c r="Y751" i="2"/>
  <c r="Z751" i="2" a="1"/>
  <c r="Z751" i="2" s="1"/>
  <c r="AA751" i="2" s="1"/>
  <c r="AB762" i="2"/>
  <c r="AC762" i="2" s="1"/>
  <c r="Z762" i="2" a="1"/>
  <c r="Z762" i="2" s="1"/>
  <c r="AA762" i="2" s="1"/>
  <c r="X762" i="2"/>
  <c r="Y762" i="2"/>
  <c r="AB367" i="2"/>
  <c r="AC367" i="2" s="1"/>
  <c r="Z367" i="2" a="1"/>
  <c r="Z367" i="2" s="1"/>
  <c r="AA367" i="2" s="1"/>
  <c r="Y367" i="2"/>
  <c r="X367" i="2"/>
  <c r="AB811" i="2"/>
  <c r="AC811" i="2" s="1"/>
  <c r="Y811" i="2"/>
  <c r="Z811" i="2" a="1"/>
  <c r="Z811" i="2" s="1"/>
  <c r="AA811" i="2" s="1"/>
  <c r="X811" i="2"/>
  <c r="AB308" i="2"/>
  <c r="AC308" i="2" s="1"/>
  <c r="Z308" i="2" a="1"/>
  <c r="Z308" i="2" s="1"/>
  <c r="AA308" i="2" s="1"/>
  <c r="Y308" i="2"/>
  <c r="X308" i="2"/>
  <c r="AB223" i="2"/>
  <c r="AC223" i="2" s="1"/>
  <c r="Z223" i="2" a="1"/>
  <c r="Z223" i="2" s="1"/>
  <c r="AA223" i="2" s="1"/>
  <c r="Y223" i="2"/>
  <c r="X223" i="2"/>
  <c r="AB332" i="2"/>
  <c r="AC332" i="2" s="1"/>
  <c r="Z332" i="2" a="1"/>
  <c r="Z332" i="2" s="1"/>
  <c r="AA332" i="2" s="1"/>
  <c r="Y332" i="2"/>
  <c r="X332" i="2"/>
  <c r="AB333" i="2"/>
  <c r="AC333" i="2" s="1"/>
  <c r="Z333" i="2" a="1"/>
  <c r="Z333" i="2" s="1"/>
  <c r="AA333" i="2" s="1"/>
  <c r="Y333" i="2"/>
  <c r="X333" i="2"/>
  <c r="AB234" i="2"/>
  <c r="AC234" i="2" s="1"/>
  <c r="Z234" i="2" a="1"/>
  <c r="Z234" i="2" s="1"/>
  <c r="AA234" i="2" s="1"/>
  <c r="Y234" i="2"/>
  <c r="X234" i="2"/>
  <c r="AB170" i="2"/>
  <c r="AC170" i="2" s="1"/>
  <c r="Z170" i="2" a="1"/>
  <c r="Z170" i="2" s="1"/>
  <c r="AA170" i="2" s="1"/>
  <c r="Y170" i="2"/>
  <c r="X170" i="2"/>
  <c r="AB93" i="2"/>
  <c r="AC93" i="2" s="1"/>
  <c r="Z93" i="2" a="1"/>
  <c r="Z93" i="2" s="1"/>
  <c r="AA93" i="2" s="1"/>
  <c r="Y93" i="2"/>
  <c r="X93" i="2"/>
  <c r="AB203" i="2"/>
  <c r="AC203" i="2" s="1"/>
  <c r="Y203" i="2"/>
  <c r="AE203" i="2" s="1"/>
  <c r="AF203" i="2" s="1"/>
  <c r="AG203" i="2" s="1"/>
  <c r="X203" i="2"/>
  <c r="Z203" i="2" a="1"/>
  <c r="Z203" i="2" s="1"/>
  <c r="AA203" i="2" s="1"/>
  <c r="AB530" i="2"/>
  <c r="AC530" i="2" s="1"/>
  <c r="Z530" i="2" a="1"/>
  <c r="Z530" i="2" s="1"/>
  <c r="AA530" i="2" s="1"/>
  <c r="X530" i="2"/>
  <c r="Y530" i="2"/>
  <c r="AB748" i="2"/>
  <c r="AC748" i="2" s="1"/>
  <c r="Z748" i="2" a="1"/>
  <c r="Z748" i="2" s="1"/>
  <c r="AA748" i="2" s="1"/>
  <c r="Y748" i="2"/>
  <c r="X748" i="2"/>
  <c r="AB533" i="2"/>
  <c r="AC533" i="2" s="1"/>
  <c r="Z533" i="2" a="1"/>
  <c r="Z533" i="2" s="1"/>
  <c r="AA533" i="2" s="1"/>
  <c r="Y533" i="2"/>
  <c r="X533" i="2"/>
  <c r="AB799" i="2"/>
  <c r="AC799" i="2" s="1"/>
  <c r="Z799" i="2" a="1"/>
  <c r="Z799" i="2" s="1"/>
  <c r="AA799" i="2" s="1"/>
  <c r="X799" i="2"/>
  <c r="Y799" i="2"/>
  <c r="AB138" i="2"/>
  <c r="AC138" i="2" s="1"/>
  <c r="Z138" i="2" a="1"/>
  <c r="Z138" i="2" s="1"/>
  <c r="AA138" i="2" s="1"/>
  <c r="Y138" i="2"/>
  <c r="X138" i="2"/>
  <c r="AB603" i="2"/>
  <c r="AC603" i="2" s="1"/>
  <c r="Y603" i="2"/>
  <c r="AE603" i="2" s="1"/>
  <c r="AF603" i="2" s="1"/>
  <c r="AG603" i="2" s="1"/>
  <c r="Z603" i="2" a="1"/>
  <c r="Z603" i="2" s="1"/>
  <c r="AA603" i="2" s="1"/>
  <c r="X603" i="2"/>
  <c r="AB162" i="2"/>
  <c r="AC162" i="2" s="1"/>
  <c r="Z162" i="2" a="1"/>
  <c r="Z162" i="2" s="1"/>
  <c r="AA162" i="2" s="1"/>
  <c r="Y162" i="2"/>
  <c r="X162" i="2"/>
  <c r="AB252" i="2"/>
  <c r="AC252" i="2" s="1"/>
  <c r="Z252" i="2" a="1"/>
  <c r="Z252" i="2" s="1"/>
  <c r="AA252" i="2" s="1"/>
  <c r="Y252" i="2"/>
  <c r="X252" i="2"/>
  <c r="AB927" i="2"/>
  <c r="AC927" i="2" s="1"/>
  <c r="Z927" i="2" a="1"/>
  <c r="Z927" i="2" s="1"/>
  <c r="AA927" i="2" s="1"/>
  <c r="X927" i="2"/>
  <c r="Y927" i="2"/>
  <c r="AB947" i="2"/>
  <c r="AC947" i="2" s="1"/>
  <c r="Z947" i="2" a="1"/>
  <c r="Z947" i="2" s="1"/>
  <c r="AA947" i="2" s="1"/>
  <c r="Y947" i="2"/>
  <c r="X947" i="2"/>
  <c r="AB536" i="2"/>
  <c r="AC536" i="2" s="1"/>
  <c r="Z536" i="2" a="1"/>
  <c r="Z536" i="2" s="1"/>
  <c r="AA536" i="2" s="1"/>
  <c r="X536" i="2"/>
  <c r="Y536" i="2"/>
  <c r="AB408" i="2"/>
  <c r="AC408" i="2" s="1"/>
  <c r="Z408" i="2" a="1"/>
  <c r="Z408" i="2" s="1"/>
  <c r="AA408" i="2" s="1"/>
  <c r="Y408" i="2"/>
  <c r="X408" i="2"/>
  <c r="AB555" i="2"/>
  <c r="AC555" i="2" s="1"/>
  <c r="Y555" i="2"/>
  <c r="Z555" i="2" a="1"/>
  <c r="Z555" i="2" s="1"/>
  <c r="AA555" i="2" s="1"/>
  <c r="X555" i="2"/>
  <c r="X792" i="2"/>
  <c r="AE792" i="2" s="1"/>
  <c r="AF792" i="2" s="1"/>
  <c r="AG792" i="2" s="1"/>
  <c r="AB792" i="2"/>
  <c r="AC792" i="2" s="1"/>
  <c r="Z792" i="2" a="1"/>
  <c r="Z792" i="2" s="1"/>
  <c r="AA792" i="2" s="1"/>
  <c r="Y792" i="2"/>
  <c r="X870" i="2"/>
  <c r="AB870" i="2"/>
  <c r="AC870" i="2" s="1"/>
  <c r="Z870" i="2" a="1"/>
  <c r="Z870" i="2" s="1"/>
  <c r="AA870" i="2" s="1"/>
  <c r="Y870" i="2"/>
  <c r="AB622" i="2"/>
  <c r="AC622" i="2" s="1"/>
  <c r="Z622" i="2" a="1"/>
  <c r="Z622" i="2" s="1"/>
  <c r="Y622" i="2"/>
  <c r="X622" i="2"/>
  <c r="AB284" i="2"/>
  <c r="AC284" i="2" s="1"/>
  <c r="Y284" i="2"/>
  <c r="Z284" i="2" a="1"/>
  <c r="Z284" i="2" s="1"/>
  <c r="AA284" i="2" s="1"/>
  <c r="X284" i="2"/>
  <c r="AB992" i="2"/>
  <c r="AC992" i="2" s="1"/>
  <c r="Z992" i="2" a="1"/>
  <c r="Z992" i="2" s="1"/>
  <c r="AA992" i="2" s="1"/>
  <c r="X992" i="2"/>
  <c r="Y992" i="2"/>
  <c r="AB91" i="2"/>
  <c r="AC91" i="2" s="1"/>
  <c r="Z91" i="2" a="1"/>
  <c r="Z91" i="2" s="1"/>
  <c r="AA91" i="2" s="1"/>
  <c r="Y91" i="2"/>
  <c r="X91" i="2"/>
  <c r="AB447" i="2"/>
  <c r="AC447" i="2" s="1"/>
  <c r="Y447" i="2"/>
  <c r="Z447" i="2" a="1"/>
  <c r="Z447" i="2" s="1"/>
  <c r="AA447" i="2" s="1"/>
  <c r="X447" i="2"/>
  <c r="Z412" i="2" a="1"/>
  <c r="Z412" i="2" s="1"/>
  <c r="AA412" i="2" s="1"/>
  <c r="Y412" i="2"/>
  <c r="X412" i="2"/>
  <c r="AB412" i="2"/>
  <c r="AC412" i="2" s="1"/>
  <c r="AB539" i="2"/>
  <c r="AC539" i="2" s="1"/>
  <c r="Y539" i="2"/>
  <c r="Z539" i="2" a="1"/>
  <c r="Z539" i="2" s="1"/>
  <c r="AA539" i="2" s="1"/>
  <c r="X539" i="2"/>
  <c r="X867" i="2"/>
  <c r="Y867" i="2"/>
  <c r="Z867" i="2" a="1"/>
  <c r="Z867" i="2" s="1"/>
  <c r="AA867" i="2" s="1"/>
  <c r="AB312" i="2"/>
  <c r="AC312" i="2" s="1"/>
  <c r="Z312" i="2" a="1"/>
  <c r="Z312" i="2" s="1"/>
  <c r="AA312" i="2" s="1"/>
  <c r="Y312" i="2"/>
  <c r="X312" i="2"/>
  <c r="AB812" i="2"/>
  <c r="AC812" i="2" s="1"/>
  <c r="Z812" i="2" a="1"/>
  <c r="Z812" i="2" s="1"/>
  <c r="AA812" i="2" s="1"/>
  <c r="Y812" i="2"/>
  <c r="X812" i="2"/>
  <c r="AB523" i="2"/>
  <c r="AC523" i="2" s="1"/>
  <c r="Z523" i="2" a="1"/>
  <c r="Z523" i="2" s="1"/>
  <c r="AA523" i="2" s="1"/>
  <c r="Y523" i="2"/>
  <c r="AE523" i="2" s="1"/>
  <c r="AF523" i="2" s="1"/>
  <c r="AG523" i="2" s="1"/>
  <c r="X523" i="2"/>
  <c r="AB543" i="2"/>
  <c r="AC543" i="2" s="1"/>
  <c r="Z543" i="2" a="1"/>
  <c r="Z543" i="2" s="1"/>
  <c r="AA543" i="2" s="1"/>
  <c r="Y543" i="2"/>
  <c r="X543" i="2"/>
  <c r="AB984" i="2"/>
  <c r="AC984" i="2" s="1"/>
  <c r="Z984" i="2" a="1"/>
  <c r="Z984" i="2" s="1"/>
  <c r="AA984" i="2" s="1"/>
  <c r="Y984" i="2"/>
  <c r="X984" i="2"/>
  <c r="AB126" i="2"/>
  <c r="AC126" i="2" s="1"/>
  <c r="Z126" i="2" a="1"/>
  <c r="Z126" i="2" s="1"/>
  <c r="AA126" i="2" s="1"/>
  <c r="Y126" i="2"/>
  <c r="X126" i="2"/>
  <c r="X656" i="2"/>
  <c r="AB656" i="2"/>
  <c r="AC656" i="2" s="1"/>
  <c r="Z656" i="2" a="1"/>
  <c r="Z656" i="2" s="1"/>
  <c r="AA656" i="2" s="1"/>
  <c r="Y656" i="2"/>
  <c r="AB994" i="2"/>
  <c r="AC994" i="2" s="1"/>
  <c r="X994" i="2"/>
  <c r="Z994" i="2" a="1"/>
  <c r="Z994" i="2" s="1"/>
  <c r="AA994" i="2" s="1"/>
  <c r="Y994" i="2"/>
  <c r="AB173" i="2"/>
  <c r="AC173" i="2" s="1"/>
  <c r="Z173" i="2" a="1"/>
  <c r="Z173" i="2" s="1"/>
  <c r="AA173" i="2" s="1"/>
  <c r="Y173" i="2"/>
  <c r="X173" i="2"/>
  <c r="AB859" i="2"/>
  <c r="AC859" i="2" s="1"/>
  <c r="Y859" i="2"/>
  <c r="Z859" i="2" a="1"/>
  <c r="Z859" i="2" s="1"/>
  <c r="AA859" i="2" s="1"/>
  <c r="X859" i="2"/>
  <c r="AB446" i="2"/>
  <c r="AC446" i="2" s="1"/>
  <c r="Y446" i="2"/>
  <c r="Z446" i="2" a="1"/>
  <c r="Z446" i="2" s="1"/>
  <c r="AA446" i="2" s="1"/>
  <c r="X446" i="2"/>
  <c r="AB242" i="2"/>
  <c r="AC242" i="2" s="1"/>
  <c r="Z242" i="2" a="1"/>
  <c r="Z242" i="2" s="1"/>
  <c r="AA242" i="2" s="1"/>
  <c r="X242" i="2"/>
  <c r="Y242" i="2"/>
  <c r="AB345" i="2"/>
  <c r="AC345" i="2" s="1"/>
  <c r="Z345" i="2" a="1"/>
  <c r="Z345" i="2" s="1"/>
  <c r="AA345" i="2" s="1"/>
  <c r="Y345" i="2"/>
  <c r="AE345" i="2" s="1"/>
  <c r="AF345" i="2" s="1"/>
  <c r="AG345" i="2" s="1"/>
  <c r="X345" i="2"/>
  <c r="AB735" i="2"/>
  <c r="AC735" i="2" s="1"/>
  <c r="Z735" i="2" a="1"/>
  <c r="Z735" i="2" s="1"/>
  <c r="AA735" i="2" s="1"/>
  <c r="Y735" i="2"/>
  <c r="X735" i="2"/>
  <c r="AB18" i="2"/>
  <c r="AC18" i="2" s="1"/>
  <c r="Z18" i="2" a="1"/>
  <c r="Z18" i="2" s="1"/>
  <c r="AA18" i="2" s="1"/>
  <c r="Y18" i="2"/>
  <c r="AE18" i="2" s="1"/>
  <c r="AF18" i="2" s="1"/>
  <c r="AG18" i="2" s="1"/>
  <c r="X18" i="2"/>
  <c r="AB44" i="2"/>
  <c r="AC44" i="2" s="1"/>
  <c r="Z44" i="2" a="1"/>
  <c r="Z44" i="2" s="1"/>
  <c r="AA44" i="2" s="1"/>
  <c r="Y44" i="2"/>
  <c r="X44" i="2"/>
  <c r="AB2" i="2"/>
  <c r="AC2" i="2" s="1"/>
  <c r="Z2" i="2" a="1"/>
  <c r="Z2" i="2" s="1"/>
  <c r="AA2" i="2" s="1"/>
  <c r="X2" i="2"/>
  <c r="Y2" i="2"/>
  <c r="AB382" i="2"/>
  <c r="AC382" i="2" s="1"/>
  <c r="Z382" i="2" a="1"/>
  <c r="Z382" i="2" s="1"/>
  <c r="AA382" i="2" s="1"/>
  <c r="Y382" i="2"/>
  <c r="X382" i="2"/>
  <c r="AB178" i="2"/>
  <c r="AC178" i="2" s="1"/>
  <c r="Z178" i="2" a="1"/>
  <c r="Z178" i="2" s="1"/>
  <c r="AA178" i="2" s="1"/>
  <c r="X178" i="2"/>
  <c r="Y178" i="2"/>
  <c r="AB415" i="2"/>
  <c r="AC415" i="2" s="1"/>
  <c r="Z415" i="2" a="1"/>
  <c r="Z415" i="2" s="1"/>
  <c r="AA415" i="2" s="1"/>
  <c r="Y415" i="2"/>
  <c r="X415" i="2"/>
  <c r="AB684" i="2"/>
  <c r="AC684" i="2" s="1"/>
  <c r="Z684" i="2" a="1"/>
  <c r="Z684" i="2" s="1"/>
  <c r="AA684" i="2" s="1"/>
  <c r="Y684" i="2"/>
  <c r="X684" i="2"/>
  <c r="AB1000" i="2"/>
  <c r="AC1000" i="2" s="1"/>
  <c r="Z1000" i="2" a="1"/>
  <c r="Z1000" i="2" s="1"/>
  <c r="AA1000" i="2" s="1"/>
  <c r="X1000" i="2"/>
  <c r="Y1000" i="2"/>
  <c r="AB589" i="2"/>
  <c r="AC589" i="2" s="1"/>
  <c r="Z589" i="2" a="1"/>
  <c r="Z589" i="2" s="1"/>
  <c r="AA589" i="2" s="1"/>
  <c r="Y589" i="2"/>
  <c r="X589" i="2"/>
  <c r="AB931" i="2"/>
  <c r="AC931" i="2" s="1"/>
  <c r="Y931" i="2"/>
  <c r="Z931" i="2" a="1"/>
  <c r="Z931" i="2" s="1"/>
  <c r="AA931" i="2" s="1"/>
  <c r="X931" i="2"/>
  <c r="AB743" i="2"/>
  <c r="AC743" i="2" s="1"/>
  <c r="Z743" i="2" a="1"/>
  <c r="Z743" i="2" s="1"/>
  <c r="AA743" i="2" s="1"/>
  <c r="Y743" i="2"/>
  <c r="X743" i="2"/>
  <c r="AB294" i="2"/>
  <c r="AC294" i="2" s="1"/>
  <c r="Z294" i="2" a="1"/>
  <c r="Z294" i="2" s="1"/>
  <c r="AA294" i="2" s="1"/>
  <c r="Y294" i="2"/>
  <c r="X294" i="2"/>
  <c r="AB628" i="2"/>
  <c r="AC628" i="2" s="1"/>
  <c r="Z628" i="2" a="1"/>
  <c r="Z628" i="2" s="1"/>
  <c r="AA628" i="2" s="1"/>
  <c r="Y628" i="2"/>
  <c r="X628" i="2"/>
  <c r="AB887" i="2"/>
  <c r="AC887" i="2" s="1"/>
  <c r="Z887" i="2" a="1"/>
  <c r="Z887" i="2" s="1"/>
  <c r="AA887" i="2" s="1"/>
  <c r="Y887" i="2"/>
  <c r="X887" i="2"/>
  <c r="AB952" i="2"/>
  <c r="AC952" i="2" s="1"/>
  <c r="Z952" i="2" a="1"/>
  <c r="Z952" i="2" s="1"/>
  <c r="AA952" i="2" s="1"/>
  <c r="Y952" i="2"/>
  <c r="X952" i="2"/>
  <c r="AB985" i="2"/>
  <c r="AC985" i="2" s="1"/>
  <c r="Z985" i="2" a="1"/>
  <c r="Z985" i="2" s="1"/>
  <c r="AA985" i="2" s="1"/>
  <c r="Y985" i="2"/>
  <c r="X985" i="2"/>
  <c r="AB164" i="2"/>
  <c r="AC164" i="2" s="1"/>
  <c r="Z164" i="2" a="1"/>
  <c r="Z164" i="2" s="1"/>
  <c r="AA164" i="2" s="1"/>
  <c r="Y164" i="2"/>
  <c r="X164" i="2"/>
  <c r="AB794" i="2"/>
  <c r="AC794" i="2" s="1"/>
  <c r="Z794" i="2" a="1"/>
  <c r="Z794" i="2" s="1"/>
  <c r="AA794" i="2" s="1"/>
  <c r="Y794" i="2"/>
  <c r="X794" i="2"/>
  <c r="AB465" i="2"/>
  <c r="AC465" i="2" s="1"/>
  <c r="AB544" i="2"/>
  <c r="AC544" i="2" s="1"/>
  <c r="AB875" i="2"/>
  <c r="AC875" i="2" s="1"/>
  <c r="X220" i="2"/>
  <c r="Z715" i="2" a="1"/>
  <c r="Z715" i="2" s="1"/>
  <c r="AA715" i="2" s="1"/>
  <c r="AB913" i="2"/>
  <c r="AC913" i="2" s="1"/>
  <c r="AB659" i="2"/>
  <c r="AC659" i="2" s="1"/>
  <c r="AB282" i="2"/>
  <c r="AC282" i="2" s="1"/>
  <c r="AB395" i="2"/>
  <c r="AC395" i="2" s="1"/>
  <c r="Y365" i="2"/>
  <c r="AD365" i="2" s="1"/>
  <c r="X22" i="2"/>
  <c r="Y128" i="2"/>
  <c r="AB747" i="2"/>
  <c r="AC747" i="2" s="1"/>
  <c r="Y747" i="2"/>
  <c r="Z747" i="2" a="1"/>
  <c r="Z747" i="2" s="1"/>
  <c r="AA747" i="2" s="1"/>
  <c r="X747" i="2"/>
  <c r="AB640" i="2"/>
  <c r="AC640" i="2" s="1"/>
  <c r="Z640" i="2" a="1"/>
  <c r="Z640" i="2" s="1"/>
  <c r="AA640" i="2" s="1"/>
  <c r="Y640" i="2"/>
  <c r="X640" i="2"/>
  <c r="AB427" i="2"/>
  <c r="AC427" i="2" s="1"/>
  <c r="Z427" i="2" a="1"/>
  <c r="Z427" i="2" s="1"/>
  <c r="AA427" i="2" s="1"/>
  <c r="Y427" i="2"/>
  <c r="X427" i="2"/>
  <c r="AB286" i="2"/>
  <c r="AC286" i="2" s="1"/>
  <c r="Z286" i="2" a="1"/>
  <c r="Z286" i="2" s="1"/>
  <c r="AA286" i="2" s="1"/>
  <c r="Y286" i="2"/>
  <c r="X286" i="2"/>
  <c r="AB706" i="2"/>
  <c r="AC706" i="2" s="1"/>
  <c r="Z706" i="2" a="1"/>
  <c r="Z706" i="2" s="1"/>
  <c r="AA706" i="2" s="1"/>
  <c r="X706" i="2"/>
  <c r="Y706" i="2"/>
  <c r="AB235" i="2"/>
  <c r="AC235" i="2" s="1"/>
  <c r="Y235" i="2"/>
  <c r="X235" i="2"/>
  <c r="Z235" i="2" a="1"/>
  <c r="Z235" i="2" s="1"/>
  <c r="AA235" i="2" s="1"/>
  <c r="AB527" i="2"/>
  <c r="AC527" i="2" s="1"/>
  <c r="Z527" i="2" a="1"/>
  <c r="Z527" i="2" s="1"/>
  <c r="AA527" i="2" s="1"/>
  <c r="X527" i="2"/>
  <c r="Y527" i="2"/>
  <c r="AB754" i="2"/>
  <c r="AC754" i="2" s="1"/>
  <c r="Z754" i="2" a="1"/>
  <c r="Z754" i="2" s="1"/>
  <c r="AA754" i="2" s="1"/>
  <c r="X754" i="2"/>
  <c r="Y754" i="2"/>
  <c r="AB338" i="2"/>
  <c r="AC338" i="2" s="1"/>
  <c r="Z338" i="2" a="1"/>
  <c r="Z338" i="2" s="1"/>
  <c r="AA338" i="2" s="1"/>
  <c r="Y338" i="2"/>
  <c r="X338" i="2"/>
  <c r="AB134" i="2"/>
  <c r="AC134" i="2" s="1"/>
  <c r="Y134" i="2"/>
  <c r="Z134" i="2" a="1"/>
  <c r="Z134" i="2" s="1"/>
  <c r="AA134" i="2" s="1"/>
  <c r="X134" i="2"/>
  <c r="AB843" i="2"/>
  <c r="AC843" i="2" s="1"/>
  <c r="Y843" i="2"/>
  <c r="Z843" i="2" a="1"/>
  <c r="Z843" i="2" s="1"/>
  <c r="AA843" i="2" s="1"/>
  <c r="X843" i="2"/>
  <c r="AB724" i="2"/>
  <c r="AC724" i="2" s="1"/>
  <c r="Z724" i="2" a="1"/>
  <c r="Z724" i="2" s="1"/>
  <c r="AA724" i="2" s="1"/>
  <c r="Y724" i="2"/>
  <c r="X724" i="2"/>
  <c r="AB972" i="2"/>
  <c r="AC972" i="2" s="1"/>
  <c r="Z972" i="2" a="1"/>
  <c r="Z972" i="2" s="1"/>
  <c r="AA972" i="2" s="1"/>
  <c r="Y972" i="2"/>
  <c r="AD972" i="2" s="1"/>
  <c r="AM972" i="2" s="1"/>
  <c r="X972" i="2"/>
  <c r="AB573" i="2"/>
  <c r="AC573" i="2" s="1"/>
  <c r="Z573" i="2" a="1"/>
  <c r="Z573" i="2" s="1"/>
  <c r="AA573" i="2" s="1"/>
  <c r="X573" i="2"/>
  <c r="Y573" i="2"/>
  <c r="AB739" i="2"/>
  <c r="AC739" i="2" s="1"/>
  <c r="Y739" i="2"/>
  <c r="Z739" i="2" a="1"/>
  <c r="Z739" i="2" s="1"/>
  <c r="AA739" i="2" s="1"/>
  <c r="X739" i="2"/>
  <c r="AB687" i="2"/>
  <c r="AC687" i="2" s="1"/>
  <c r="Z687" i="2" a="1"/>
  <c r="Z687" i="2" s="1"/>
  <c r="AA687" i="2" s="1"/>
  <c r="Y687" i="2"/>
  <c r="X687" i="2"/>
  <c r="AB233" i="2"/>
  <c r="AC233" i="2" s="1"/>
  <c r="Z233" i="2" a="1"/>
  <c r="Z233" i="2" s="1"/>
  <c r="AA233" i="2" s="1"/>
  <c r="X233" i="2"/>
  <c r="Y233" i="2"/>
  <c r="AB969" i="2"/>
  <c r="AC969" i="2" s="1"/>
  <c r="Z969" i="2" a="1"/>
  <c r="Z969" i="2" s="1"/>
  <c r="AA969" i="2" s="1"/>
  <c r="Y969" i="2"/>
  <c r="X969" i="2"/>
  <c r="AB855" i="2"/>
  <c r="AC855" i="2" s="1"/>
  <c r="Z855" i="2" a="1"/>
  <c r="Z855" i="2" s="1"/>
  <c r="AA855" i="2" s="1"/>
  <c r="Y855" i="2"/>
  <c r="X855" i="2"/>
  <c r="AB836" i="2"/>
  <c r="AC836" i="2" s="1"/>
  <c r="Z836" i="2" a="1"/>
  <c r="Z836" i="2" s="1"/>
  <c r="AA836" i="2" s="1"/>
  <c r="X836" i="2"/>
  <c r="Y836" i="2"/>
  <c r="AB998" i="2"/>
  <c r="AC998" i="2" s="1"/>
  <c r="Z998" i="2" a="1"/>
  <c r="Z998" i="2" s="1"/>
  <c r="AA998" i="2" s="1"/>
  <c r="Y998" i="2"/>
  <c r="X998" i="2"/>
  <c r="AB525" i="2"/>
  <c r="AC525" i="2" s="1"/>
  <c r="Z525" i="2" a="1"/>
  <c r="Z525" i="2" s="1"/>
  <c r="AA525" i="2" s="1"/>
  <c r="Y525" i="2"/>
  <c r="X525" i="2"/>
  <c r="AB329" i="2"/>
  <c r="AC329" i="2" s="1"/>
  <c r="Z329" i="2" a="1"/>
  <c r="Z329" i="2" s="1"/>
  <c r="AA329" i="2" s="1"/>
  <c r="Y329" i="2"/>
  <c r="X329" i="2"/>
  <c r="AB156" i="2"/>
  <c r="AC156" i="2" s="1"/>
  <c r="Z156" i="2" a="1"/>
  <c r="Z156" i="2" s="1"/>
  <c r="AA156" i="2" s="1"/>
  <c r="Y156" i="2"/>
  <c r="X156" i="2"/>
  <c r="AB77" i="2"/>
  <c r="AC77" i="2" s="1"/>
  <c r="Z77" i="2" a="1"/>
  <c r="Z77" i="2" s="1"/>
  <c r="AA77" i="2" s="1"/>
  <c r="Y77" i="2"/>
  <c r="X77" i="2"/>
  <c r="AB201" i="2"/>
  <c r="AC201" i="2" s="1"/>
  <c r="Z201" i="2" a="1"/>
  <c r="Z201" i="2" s="1"/>
  <c r="AA201" i="2" s="1"/>
  <c r="Y201" i="2"/>
  <c r="X201" i="2"/>
  <c r="AB896" i="2"/>
  <c r="AC896" i="2" s="1"/>
  <c r="Z896" i="2" a="1"/>
  <c r="Z896" i="2" s="1"/>
  <c r="AA896" i="2" s="1"/>
  <c r="Y896" i="2"/>
  <c r="X896" i="2"/>
  <c r="AB612" i="2"/>
  <c r="AC612" i="2" s="1"/>
  <c r="Y612" i="2"/>
  <c r="Z612" i="2" a="1"/>
  <c r="Z612" i="2" s="1"/>
  <c r="AA612" i="2" s="1"/>
  <c r="X612" i="2"/>
  <c r="AB760" i="2"/>
  <c r="AC760" i="2" s="1"/>
  <c r="Y760" i="2"/>
  <c r="Z760" i="2" a="1"/>
  <c r="Z760" i="2" s="1"/>
  <c r="AA760" i="2" s="1"/>
  <c r="X760" i="2"/>
  <c r="AB436" i="2"/>
  <c r="AC436" i="2" s="1"/>
  <c r="Z436" i="2" a="1"/>
  <c r="Z436" i="2" s="1"/>
  <c r="AA436" i="2" s="1"/>
  <c r="Y436" i="2"/>
  <c r="X436" i="2"/>
  <c r="AB676" i="2"/>
  <c r="AC676" i="2" s="1"/>
  <c r="Z676" i="2" a="1"/>
  <c r="Z676" i="2" s="1"/>
  <c r="AA676" i="2" s="1"/>
  <c r="Y676" i="2"/>
  <c r="X676" i="2"/>
  <c r="AB366" i="2"/>
  <c r="AC366" i="2" s="1"/>
  <c r="Y366" i="2"/>
  <c r="Z366" i="2" a="1"/>
  <c r="Z366" i="2" s="1"/>
  <c r="AA366" i="2" s="1"/>
  <c r="X366" i="2"/>
  <c r="AB758" i="2"/>
  <c r="AC758" i="2" s="1"/>
  <c r="Y758" i="2"/>
  <c r="Z758" i="2" a="1"/>
  <c r="Z758" i="2" s="1"/>
  <c r="AA758" i="2" s="1"/>
  <c r="X758" i="2"/>
  <c r="AB586" i="2"/>
  <c r="AC586" i="2" s="1"/>
  <c r="Z586" i="2" a="1"/>
  <c r="Z586" i="2" s="1"/>
  <c r="AA586" i="2" s="1"/>
  <c r="X586" i="2"/>
  <c r="Y586" i="2"/>
  <c r="AB730" i="2"/>
  <c r="AC730" i="2" s="1"/>
  <c r="Z730" i="2" a="1"/>
  <c r="Z730" i="2" s="1"/>
  <c r="AA730" i="2" s="1"/>
  <c r="Y730" i="2"/>
  <c r="X730" i="2"/>
  <c r="AB377" i="2"/>
  <c r="AC377" i="2" s="1"/>
  <c r="Z377" i="2" a="1"/>
  <c r="Z377" i="2" s="1"/>
  <c r="AA377" i="2" s="1"/>
  <c r="Y377" i="2"/>
  <c r="X377" i="2"/>
  <c r="AB293" i="2"/>
  <c r="AC293" i="2" s="1"/>
  <c r="Z293" i="2" a="1"/>
  <c r="Z293" i="2" s="1"/>
  <c r="AA293" i="2" s="1"/>
  <c r="Y293" i="2"/>
  <c r="X293" i="2"/>
  <c r="AB349" i="2"/>
  <c r="AC349" i="2" s="1"/>
  <c r="Z349" i="2" a="1"/>
  <c r="Z349" i="2" s="1"/>
  <c r="AA349" i="2" s="1"/>
  <c r="Y349" i="2"/>
  <c r="X349" i="2"/>
  <c r="AB655" i="2"/>
  <c r="AC655" i="2" s="1"/>
  <c r="Z655" i="2" a="1"/>
  <c r="Z655" i="2" s="1"/>
  <c r="AA655" i="2" s="1"/>
  <c r="X655" i="2"/>
  <c r="Y655" i="2"/>
  <c r="AB902" i="2"/>
  <c r="AC902" i="2" s="1"/>
  <c r="Z902" i="2" a="1"/>
  <c r="Z902" i="2" s="1"/>
  <c r="AA902" i="2" s="1"/>
  <c r="Y902" i="2"/>
  <c r="X902" i="2"/>
  <c r="AB585" i="2"/>
  <c r="AC585" i="2" s="1"/>
  <c r="Z585" i="2" a="1"/>
  <c r="Z585" i="2" s="1"/>
  <c r="AA585" i="2" s="1"/>
  <c r="Y585" i="2"/>
  <c r="X585" i="2"/>
  <c r="AB122" i="2"/>
  <c r="AC122" i="2" s="1"/>
  <c r="Z122" i="2" a="1"/>
  <c r="Z122" i="2" s="1"/>
  <c r="AA122" i="2" s="1"/>
  <c r="Y122" i="2"/>
  <c r="X122" i="2"/>
  <c r="AB700" i="2"/>
  <c r="AC700" i="2" s="1"/>
  <c r="Y700" i="2"/>
  <c r="Z700" i="2" a="1"/>
  <c r="Z700" i="2" s="1"/>
  <c r="AA700" i="2" s="1"/>
  <c r="X700" i="2"/>
  <c r="AB517" i="2"/>
  <c r="AC517" i="2" s="1"/>
  <c r="Z517" i="2" a="1"/>
  <c r="Z517" i="2" s="1"/>
  <c r="AA517" i="2" s="1"/>
  <c r="Y517" i="2"/>
  <c r="X517" i="2"/>
  <c r="AB481" i="2"/>
  <c r="AC481" i="2" s="1"/>
  <c r="Z481" i="2" a="1"/>
  <c r="Z481" i="2" s="1"/>
  <c r="AA481" i="2" s="1"/>
  <c r="X481" i="2"/>
  <c r="Y481" i="2"/>
  <c r="AB954" i="2"/>
  <c r="AC954" i="2" s="1"/>
  <c r="Z954" i="2" a="1"/>
  <c r="Z954" i="2" s="1"/>
  <c r="AA954" i="2" s="1"/>
  <c r="X954" i="2"/>
  <c r="Y954" i="2"/>
  <c r="AB541" i="2"/>
  <c r="AC541" i="2" s="1"/>
  <c r="Z541" i="2" a="1"/>
  <c r="Z541" i="2" s="1"/>
  <c r="AA541" i="2" s="1"/>
  <c r="Y541" i="2"/>
  <c r="X541" i="2"/>
  <c r="AB450" i="2"/>
  <c r="AC450" i="2" s="1"/>
  <c r="Z450" i="2" a="1"/>
  <c r="Z450" i="2" s="1"/>
  <c r="AA450" i="2" s="1"/>
  <c r="Y450" i="2"/>
  <c r="X450" i="2"/>
  <c r="AB557" i="2"/>
  <c r="AC557" i="2" s="1"/>
  <c r="Z557" i="2" a="1"/>
  <c r="Z557" i="2" s="1"/>
  <c r="AA557" i="2" s="1"/>
  <c r="Y557" i="2"/>
  <c r="X557" i="2"/>
  <c r="AB461" i="2"/>
  <c r="AC461" i="2" s="1"/>
  <c r="Z461" i="2" a="1"/>
  <c r="Z461" i="2" s="1"/>
  <c r="AA461" i="2" s="1"/>
  <c r="Y461" i="2"/>
  <c r="X461" i="2"/>
  <c r="AB885" i="2"/>
  <c r="AC885" i="2" s="1"/>
  <c r="Z885" i="2" a="1"/>
  <c r="Z885" i="2" s="1"/>
  <c r="AA885" i="2" s="1"/>
  <c r="Y885" i="2"/>
  <c r="X885" i="2"/>
  <c r="Y424" i="2"/>
  <c r="AD424" i="2" s="1"/>
  <c r="AM424" i="2" s="1"/>
  <c r="Z232" i="2" a="1"/>
  <c r="Z232" i="2" s="1"/>
  <c r="AA232" i="2" s="1"/>
  <c r="AB47" i="2"/>
  <c r="AC47" i="2" s="1"/>
  <c r="Y857" i="2"/>
  <c r="Y616" i="2"/>
  <c r="X659" i="2"/>
  <c r="Y82" i="2"/>
  <c r="AB444" i="2"/>
  <c r="AC444" i="2" s="1"/>
  <c r="Z304" i="2" a="1"/>
  <c r="Z304" i="2" s="1"/>
  <c r="AA304" i="2" s="1"/>
  <c r="Z208" i="2" a="1"/>
  <c r="Z208" i="2" s="1"/>
  <c r="AA208" i="2" s="1"/>
  <c r="X295" i="2"/>
  <c r="AD295" i="2" s="1"/>
  <c r="AB71" i="2"/>
  <c r="AC71" i="2" s="1"/>
  <c r="Z671" i="2" a="1"/>
  <c r="Z671" i="2" s="1"/>
  <c r="AA671" i="2" s="1"/>
  <c r="Z643" i="2" a="1"/>
  <c r="Z643" i="2" s="1"/>
  <c r="AA643" i="2" s="1"/>
  <c r="AB569" i="2"/>
  <c r="AC569" i="2" s="1"/>
  <c r="X25" i="2"/>
  <c r="X100" i="2"/>
  <c r="AB596" i="2"/>
  <c r="AC596" i="2" s="1"/>
  <c r="AB392" i="2"/>
  <c r="AC392" i="2" s="1"/>
  <c r="Y639" i="2"/>
  <c r="X343" i="2"/>
  <c r="X243" i="2"/>
  <c r="X618" i="2"/>
  <c r="AD618" i="2" s="1"/>
  <c r="AM618" i="2" s="1"/>
  <c r="Z755" i="2" a="1"/>
  <c r="Z755" i="2" s="1"/>
  <c r="AA755" i="2" s="1"/>
  <c r="X781" i="2"/>
  <c r="AD781" i="2" s="1"/>
  <c r="Z53" i="2" a="1"/>
  <c r="Z53" i="2" s="1"/>
  <c r="AA53" i="2" s="1"/>
  <c r="Y21" i="2"/>
  <c r="AD21" i="2" s="1"/>
  <c r="AM21" i="2" s="1"/>
  <c r="X96" i="2"/>
  <c r="AE96" i="2" s="1"/>
  <c r="AF96" i="2" s="1"/>
  <c r="AG96" i="2" s="1"/>
  <c r="AB404" i="2"/>
  <c r="AC404" i="2" s="1"/>
  <c r="Y664" i="2"/>
  <c r="AB886" i="2"/>
  <c r="AC886" i="2" s="1"/>
  <c r="X936" i="2"/>
  <c r="AB777" i="2"/>
  <c r="AC777" i="2" s="1"/>
  <c r="Z90" i="2" a="1"/>
  <c r="Z90" i="2" s="1"/>
  <c r="AA90" i="2" s="1"/>
  <c r="X37" i="2"/>
  <c r="Z363" i="2" a="1"/>
  <c r="Z363" i="2" s="1"/>
  <c r="AA363" i="2" s="1"/>
  <c r="Y478" i="2"/>
  <c r="Y926" i="2"/>
  <c r="Y397" i="2"/>
  <c r="AD397" i="2" s="1"/>
  <c r="AM397" i="2" s="1"/>
  <c r="Y253" i="2"/>
  <c r="Y829" i="2"/>
  <c r="AD829" i="2" s="1"/>
  <c r="AM829" i="2" s="1"/>
  <c r="Y593" i="2"/>
  <c r="Y192" i="2"/>
  <c r="Y220" i="2"/>
  <c r="Y608" i="2"/>
  <c r="Y339" i="2"/>
  <c r="Y431" i="2"/>
  <c r="Y418" i="2"/>
  <c r="Y174" i="2"/>
  <c r="Y454" i="2"/>
  <c r="Y831" i="2"/>
  <c r="Z493" i="2" a="1"/>
  <c r="Z493" i="2" s="1"/>
  <c r="AA493" i="2" s="1"/>
  <c r="Y317" i="2"/>
  <c r="Z595" i="2" a="1"/>
  <c r="Z595" i="2" s="1"/>
  <c r="AA595" i="2" s="1"/>
  <c r="Y669" i="2"/>
  <c r="Y10" i="2"/>
  <c r="Y12" i="2"/>
  <c r="X528" i="2"/>
  <c r="X500" i="2"/>
  <c r="AB240" i="2"/>
  <c r="AC240" i="2" s="1"/>
  <c r="Y575" i="2"/>
  <c r="AB624" i="2"/>
  <c r="AC624" i="2" s="1"/>
  <c r="X395" i="2"/>
  <c r="AB810" i="2"/>
  <c r="AC810" i="2" s="1"/>
  <c r="AB150" i="2"/>
  <c r="AC150" i="2" s="1"/>
  <c r="Z731" i="2" a="1"/>
  <c r="Z731" i="2" s="1"/>
  <c r="AA731" i="2" s="1"/>
  <c r="AB715" i="2"/>
  <c r="AC715" i="2" s="1"/>
  <c r="Z64" i="2" a="1"/>
  <c r="Z64" i="2" s="1"/>
  <c r="AA64" i="2" s="1"/>
  <c r="Y844" i="2"/>
  <c r="AB301" i="2"/>
  <c r="AC301" i="2" s="1"/>
  <c r="Z793" i="2" a="1"/>
  <c r="Z793" i="2" s="1"/>
  <c r="AA793" i="2" s="1"/>
  <c r="Y22" i="2"/>
  <c r="Y172" i="2"/>
  <c r="X857" i="2"/>
  <c r="Z100" i="2" a="1"/>
  <c r="Z100" i="2" s="1"/>
  <c r="AA100" i="2" s="1"/>
  <c r="Z639" i="2" a="1"/>
  <c r="Z639" i="2" s="1"/>
  <c r="AA639" i="2" s="1"/>
  <c r="Z21" i="2" a="1"/>
  <c r="Z21" i="2" s="1"/>
  <c r="AA21" i="2" s="1"/>
  <c r="X496" i="2"/>
  <c r="Z936" i="2" a="1"/>
  <c r="Z936" i="2" s="1"/>
  <c r="AA936" i="2" s="1"/>
  <c r="X145" i="2"/>
  <c r="AB90" i="2"/>
  <c r="AC90" i="2" s="1"/>
  <c r="X296" i="2"/>
  <c r="AB363" i="2"/>
  <c r="AC363" i="2" s="1"/>
  <c r="AB478" i="2"/>
  <c r="AC478" i="2" s="1"/>
  <c r="Z926" i="2" a="1"/>
  <c r="Z926" i="2" s="1"/>
  <c r="AA926" i="2" s="1"/>
  <c r="Z253" i="2" a="1"/>
  <c r="Z253" i="2" s="1"/>
  <c r="AA253" i="2" s="1"/>
  <c r="Z593" i="2" a="1"/>
  <c r="Z593" i="2" s="1"/>
  <c r="AA593" i="2" s="1"/>
  <c r="Z192" i="2" a="1"/>
  <c r="Z192" i="2" s="1"/>
  <c r="AA192" i="2" s="1"/>
  <c r="Z220" i="2" a="1"/>
  <c r="Z220" i="2" s="1"/>
  <c r="AA220" i="2" s="1"/>
  <c r="Z608" i="2" a="1"/>
  <c r="Z608" i="2" s="1"/>
  <c r="AA608" i="2" s="1"/>
  <c r="Z339" i="2" a="1"/>
  <c r="Z339" i="2" s="1"/>
  <c r="AA339" i="2" s="1"/>
  <c r="Z431" i="2" a="1"/>
  <c r="Z431" i="2" s="1"/>
  <c r="AA431" i="2" s="1"/>
  <c r="Z418" i="2" a="1"/>
  <c r="Z418" i="2" s="1"/>
  <c r="AA418" i="2" s="1"/>
  <c r="Z174" i="2" a="1"/>
  <c r="Z174" i="2" s="1"/>
  <c r="AA174" i="2" s="1"/>
  <c r="Z454" i="2" a="1"/>
  <c r="Z454" i="2" s="1"/>
  <c r="AA454" i="2" s="1"/>
  <c r="Z831" i="2" a="1"/>
  <c r="Z831" i="2" s="1"/>
  <c r="AA831" i="2" s="1"/>
  <c r="Y493" i="2"/>
  <c r="Z317" i="2" a="1"/>
  <c r="Z317" i="2" s="1"/>
  <c r="AA317" i="2" s="1"/>
  <c r="Y595" i="2"/>
  <c r="Z669" i="2" a="1"/>
  <c r="Z669" i="2" s="1"/>
  <c r="AA669" i="2" s="1"/>
  <c r="Z10" i="2" a="1"/>
  <c r="Z10" i="2" s="1"/>
  <c r="AA10" i="2" s="1"/>
  <c r="Z12" i="2" a="1"/>
  <c r="Z12" i="2" s="1"/>
  <c r="AA12" i="2" s="1"/>
  <c r="Y528" i="2"/>
  <c r="Y500" i="2"/>
  <c r="X360" i="2"/>
  <c r="X324" i="2"/>
  <c r="AD324" i="2" s="1"/>
  <c r="AM324" i="2" s="1"/>
  <c r="Z575" i="2" a="1"/>
  <c r="Z575" i="2" s="1"/>
  <c r="AA575" i="2" s="1"/>
  <c r="X828" i="2"/>
  <c r="Y395" i="2"/>
  <c r="Z810" i="2" a="1"/>
  <c r="Z810" i="2" s="1"/>
  <c r="AA810" i="2" s="1"/>
  <c r="Y731" i="2"/>
  <c r="X217" i="2"/>
  <c r="AB64" i="2"/>
  <c r="AC64" i="2" s="1"/>
  <c r="Z844" i="2" a="1"/>
  <c r="Z844" i="2" s="1"/>
  <c r="AA844" i="2" s="1"/>
  <c r="Y906" i="2"/>
  <c r="AB793" i="2"/>
  <c r="AC793" i="2" s="1"/>
  <c r="Z22" i="2" a="1"/>
  <c r="Z22" i="2" s="1"/>
  <c r="AA22" i="2" s="1"/>
  <c r="Z172" i="2" a="1"/>
  <c r="Z172" i="2" s="1"/>
  <c r="AA172" i="2" s="1"/>
  <c r="Y100" i="2"/>
  <c r="AB936" i="2"/>
  <c r="AC936" i="2" s="1"/>
  <c r="Y145" i="2"/>
  <c r="Y37" i="2"/>
  <c r="Y296" i="2"/>
  <c r="X302" i="2"/>
  <c r="AB926" i="2"/>
  <c r="AC926" i="2" s="1"/>
  <c r="AB253" i="2"/>
  <c r="AC253" i="2" s="1"/>
  <c r="AB593" i="2"/>
  <c r="AC593" i="2" s="1"/>
  <c r="AB192" i="2"/>
  <c r="AC192" i="2" s="1"/>
  <c r="AB220" i="2"/>
  <c r="AC220" i="2" s="1"/>
  <c r="AB339" i="2"/>
  <c r="AC339" i="2" s="1"/>
  <c r="AB431" i="2"/>
  <c r="AC431" i="2" s="1"/>
  <c r="AB418" i="2"/>
  <c r="AC418" i="2" s="1"/>
  <c r="AB174" i="2"/>
  <c r="AC174" i="2" s="1"/>
  <c r="AB454" i="2"/>
  <c r="AC454" i="2" s="1"/>
  <c r="AB831" i="2"/>
  <c r="AC831" i="2" s="1"/>
  <c r="AB493" i="2"/>
  <c r="AC493" i="2" s="1"/>
  <c r="AB595" i="2"/>
  <c r="AC595" i="2" s="1"/>
  <c r="AB669" i="2"/>
  <c r="AC669" i="2" s="1"/>
  <c r="AB10" i="2"/>
  <c r="AC10" i="2" s="1"/>
  <c r="AB12" i="2"/>
  <c r="AC12" i="2" s="1"/>
  <c r="Z528" i="2" a="1"/>
  <c r="Z528" i="2" s="1"/>
  <c r="AA528" i="2" s="1"/>
  <c r="Z500" i="2" a="1"/>
  <c r="Z500" i="2" s="1"/>
  <c r="AA500" i="2" s="1"/>
  <c r="Y360" i="2"/>
  <c r="Z324" i="2" a="1"/>
  <c r="Z324" i="2" s="1"/>
  <c r="AA324" i="2" s="1"/>
  <c r="AB575" i="2"/>
  <c r="AC575" i="2" s="1"/>
  <c r="Y828" i="2"/>
  <c r="AD828" i="2" s="1"/>
  <c r="AM828" i="2" s="1"/>
  <c r="X875" i="2"/>
  <c r="Z395" i="2" a="1"/>
  <c r="Z395" i="2" s="1"/>
  <c r="AA395" i="2" s="1"/>
  <c r="AB731" i="2"/>
  <c r="AC731" i="2" s="1"/>
  <c r="Y217" i="2"/>
  <c r="X50" i="2"/>
  <c r="X48" i="2"/>
  <c r="AB844" i="2"/>
  <c r="AC844" i="2" s="1"/>
  <c r="X906" i="2"/>
  <c r="X853" i="2"/>
  <c r="AB22" i="2"/>
  <c r="AC22" i="2" s="1"/>
  <c r="AB172" i="2"/>
  <c r="AC172" i="2" s="1"/>
  <c r="AB892" i="2"/>
  <c r="AC892" i="2" s="1"/>
  <c r="Z892" i="2" a="1"/>
  <c r="Z892" i="2" s="1"/>
  <c r="AA892" i="2" s="1"/>
  <c r="Y892" i="2"/>
  <c r="X892" i="2"/>
  <c r="AB494" i="2"/>
  <c r="AC494" i="2" s="1"/>
  <c r="Y494" i="2"/>
  <c r="Z494" i="2" a="1"/>
  <c r="Z494" i="2" s="1"/>
  <c r="AA494" i="2" s="1"/>
  <c r="X494" i="2"/>
  <c r="AB402" i="2"/>
  <c r="AC402" i="2" s="1"/>
  <c r="Z402" i="2" a="1"/>
  <c r="Z402" i="2" s="1"/>
  <c r="AA402" i="2" s="1"/>
  <c r="Y402" i="2"/>
  <c r="X402" i="2"/>
  <c r="AB335" i="2"/>
  <c r="AC335" i="2" s="1"/>
  <c r="Z335" i="2" a="1"/>
  <c r="Z335" i="2" s="1"/>
  <c r="AA335" i="2" s="1"/>
  <c r="Y335" i="2"/>
  <c r="X335" i="2"/>
  <c r="AB502" i="2"/>
  <c r="AC502" i="2" s="1"/>
  <c r="Y502" i="2"/>
  <c r="Z502" i="2" a="1"/>
  <c r="Z502" i="2" s="1"/>
  <c r="AA502" i="2" s="1"/>
  <c r="X502" i="2"/>
  <c r="AB330" i="2"/>
  <c r="AC330" i="2" s="1"/>
  <c r="Z330" i="2" a="1"/>
  <c r="Z330" i="2" s="1"/>
  <c r="AA330" i="2" s="1"/>
  <c r="X330" i="2"/>
  <c r="Y330" i="2"/>
  <c r="AB106" i="2"/>
  <c r="AC106" i="2" s="1"/>
  <c r="Z106" i="2" a="1"/>
  <c r="Z106" i="2" s="1"/>
  <c r="AA106" i="2" s="1"/>
  <c r="Y106" i="2"/>
  <c r="X106" i="2"/>
  <c r="AB353" i="2"/>
  <c r="AC353" i="2" s="1"/>
  <c r="Z353" i="2" a="1"/>
  <c r="Z353" i="2" s="1"/>
  <c r="AA353" i="2" s="1"/>
  <c r="X353" i="2"/>
  <c r="Y353" i="2"/>
  <c r="AB800" i="2"/>
  <c r="AC800" i="2" s="1"/>
  <c r="Y800" i="2"/>
  <c r="AD800" i="2" s="1"/>
  <c r="AM800" i="2" s="1"/>
  <c r="Z800" i="2" a="1"/>
  <c r="Z800" i="2" s="1"/>
  <c r="AA800" i="2" s="1"/>
  <c r="X800" i="2"/>
  <c r="AB681" i="2"/>
  <c r="AC681" i="2" s="1"/>
  <c r="Z681" i="2" a="1"/>
  <c r="Z681" i="2" s="1"/>
  <c r="AA681" i="2" s="1"/>
  <c r="Y681" i="2"/>
  <c r="X681" i="2"/>
  <c r="AB58" i="2"/>
  <c r="AC58" i="2" s="1"/>
  <c r="Z58" i="2" a="1"/>
  <c r="Z58" i="2" s="1"/>
  <c r="AA58" i="2" s="1"/>
  <c r="Y58" i="2"/>
  <c r="X58" i="2"/>
  <c r="AB57" i="2"/>
  <c r="AC57" i="2" s="1"/>
  <c r="Z57" i="2" a="1"/>
  <c r="Z57" i="2" s="1"/>
  <c r="AA57" i="2" s="1"/>
  <c r="Y57" i="2"/>
  <c r="X57" i="2"/>
  <c r="AB773" i="2"/>
  <c r="AC773" i="2" s="1"/>
  <c r="Z773" i="2" a="1"/>
  <c r="Z773" i="2" s="1"/>
  <c r="AA773" i="2" s="1"/>
  <c r="Y773" i="2"/>
  <c r="X773" i="2"/>
  <c r="AB951" i="2"/>
  <c r="AC951" i="2" s="1"/>
  <c r="Z951" i="2" a="1"/>
  <c r="Z951" i="2" s="1"/>
  <c r="AA951" i="2" s="1"/>
  <c r="Y951" i="2"/>
  <c r="X951" i="2"/>
  <c r="AB959" i="2"/>
  <c r="AC959" i="2" s="1"/>
  <c r="Z959" i="2" a="1"/>
  <c r="Z959" i="2" s="1"/>
  <c r="AA959" i="2" s="1"/>
  <c r="Y959" i="2"/>
  <c r="X959" i="2"/>
  <c r="AB815" i="2"/>
  <c r="AC815" i="2" s="1"/>
  <c r="Z815" i="2" a="1"/>
  <c r="Z815" i="2" s="1"/>
  <c r="AA815" i="2" s="1"/>
  <c r="Y815" i="2"/>
  <c r="X815" i="2"/>
  <c r="AB149" i="2"/>
  <c r="AC149" i="2" s="1"/>
  <c r="Y149" i="2"/>
  <c r="Z149" i="2" a="1"/>
  <c r="Z149" i="2" s="1"/>
  <c r="AA149" i="2" s="1"/>
  <c r="X149" i="2"/>
  <c r="AB779" i="2"/>
  <c r="AC779" i="2" s="1"/>
  <c r="Y779" i="2"/>
  <c r="Z779" i="2" a="1"/>
  <c r="Z779" i="2" s="1"/>
  <c r="AA779" i="2" s="1"/>
  <c r="X779" i="2"/>
  <c r="AB821" i="2"/>
  <c r="AC821" i="2" s="1"/>
  <c r="Z821" i="2" a="1"/>
  <c r="Z821" i="2" s="1"/>
  <c r="AA821" i="2" s="1"/>
  <c r="X821" i="2"/>
  <c r="Y821" i="2"/>
  <c r="AB97" i="2"/>
  <c r="AC97" i="2" s="1"/>
  <c r="Z97" i="2" a="1"/>
  <c r="Z97" i="2" s="1"/>
  <c r="AA97" i="2" s="1"/>
  <c r="Y97" i="2"/>
  <c r="X97" i="2"/>
  <c r="AB137" i="2"/>
  <c r="AC137" i="2" s="1"/>
  <c r="Z137" i="2" a="1"/>
  <c r="Z137" i="2" s="1"/>
  <c r="AA137" i="2" s="1"/>
  <c r="Y137" i="2"/>
  <c r="X137" i="2"/>
  <c r="AB309" i="2"/>
  <c r="AC309" i="2" s="1"/>
  <c r="Z309" i="2" a="1"/>
  <c r="Z309" i="2" s="1"/>
  <c r="AA309" i="2" s="1"/>
  <c r="Y309" i="2"/>
  <c r="X309" i="2"/>
  <c r="AB124" i="2"/>
  <c r="AC124" i="2" s="1"/>
  <c r="Z124" i="2" a="1"/>
  <c r="Z124" i="2" s="1"/>
  <c r="AA124" i="2" s="1"/>
  <c r="Y124" i="2"/>
  <c r="X124" i="2"/>
  <c r="AB611" i="2"/>
  <c r="AC611" i="2" s="1"/>
  <c r="Y611" i="2"/>
  <c r="Z611" i="2" a="1"/>
  <c r="Z611" i="2" s="1"/>
  <c r="AA611" i="2" s="1"/>
  <c r="X611" i="2"/>
  <c r="AB503" i="2"/>
  <c r="AC503" i="2" s="1"/>
  <c r="Z503" i="2" a="1"/>
  <c r="Z503" i="2" s="1"/>
  <c r="AA503" i="2" s="1"/>
  <c r="Y503" i="2"/>
  <c r="X503" i="2"/>
  <c r="AB351" i="2"/>
  <c r="AC351" i="2" s="1"/>
  <c r="Z351" i="2" a="1"/>
  <c r="Z351" i="2" s="1"/>
  <c r="AA351" i="2" s="1"/>
  <c r="Y351" i="2"/>
  <c r="X351" i="2"/>
  <c r="AB679" i="2"/>
  <c r="AC679" i="2" s="1"/>
  <c r="Z679" i="2" a="1"/>
  <c r="Z679" i="2" s="1"/>
  <c r="AA679" i="2" s="1"/>
  <c r="Y679" i="2"/>
  <c r="X679" i="2"/>
  <c r="AB15" i="2"/>
  <c r="AC15" i="2" s="1"/>
  <c r="Z15" i="2" a="1"/>
  <c r="Z15" i="2" s="1"/>
  <c r="AA15" i="2" s="1"/>
  <c r="Y15" i="2"/>
  <c r="X15" i="2"/>
  <c r="AB224" i="2"/>
  <c r="AC224" i="2" s="1"/>
  <c r="Z224" i="2" a="1"/>
  <c r="Z224" i="2" s="1"/>
  <c r="AA224" i="2" s="1"/>
  <c r="X224" i="2"/>
  <c r="Y224" i="2"/>
  <c r="AB670" i="2"/>
  <c r="AC670" i="2" s="1"/>
  <c r="Z670" i="2" a="1"/>
  <c r="Z670" i="2" s="1"/>
  <c r="AA670" i="2" s="1"/>
  <c r="Y670" i="2"/>
  <c r="X670" i="2"/>
  <c r="AB479" i="2"/>
  <c r="AC479" i="2" s="1"/>
  <c r="Z479" i="2" a="1"/>
  <c r="Z479" i="2" s="1"/>
  <c r="AA479" i="2" s="1"/>
  <c r="Y479" i="2"/>
  <c r="X479" i="2"/>
  <c r="AB911" i="2"/>
  <c r="AC911" i="2" s="1"/>
  <c r="Z911" i="2" a="1"/>
  <c r="Z911" i="2" s="1"/>
  <c r="AA911" i="2" s="1"/>
  <c r="X911" i="2"/>
  <c r="Y911" i="2"/>
  <c r="AB570" i="2"/>
  <c r="AC570" i="2" s="1"/>
  <c r="Z570" i="2" a="1"/>
  <c r="Z570" i="2" s="1"/>
  <c r="AA570" i="2" s="1"/>
  <c r="X570" i="2"/>
  <c r="Y570" i="2"/>
  <c r="AB702" i="2"/>
  <c r="AC702" i="2" s="1"/>
  <c r="Z702" i="2" a="1"/>
  <c r="Z702" i="2" s="1"/>
  <c r="AA702" i="2" s="1"/>
  <c r="Y702" i="2"/>
  <c r="X702" i="2"/>
  <c r="AB442" i="2"/>
  <c r="AC442" i="2" s="1"/>
  <c r="Z442" i="2" a="1"/>
  <c r="Z442" i="2" s="1"/>
  <c r="AA442" i="2" s="1"/>
  <c r="X442" i="2"/>
  <c r="Y442" i="2"/>
  <c r="AB962" i="2"/>
  <c r="AC962" i="2" s="1"/>
  <c r="Z962" i="2" a="1"/>
  <c r="Z962" i="2" s="1"/>
  <c r="AA962" i="2" s="1"/>
  <c r="X962" i="2"/>
  <c r="Y962" i="2"/>
  <c r="AB801" i="2"/>
  <c r="AC801" i="2" s="1"/>
  <c r="Z801" i="2" a="1"/>
  <c r="Z801" i="2" s="1"/>
  <c r="AA801" i="2" s="1"/>
  <c r="X801" i="2"/>
  <c r="Y801" i="2"/>
  <c r="AB759" i="2"/>
  <c r="AC759" i="2" s="1"/>
  <c r="Z759" i="2" a="1"/>
  <c r="Z759" i="2" s="1"/>
  <c r="AA759" i="2" s="1"/>
  <c r="Y759" i="2"/>
  <c r="X759" i="2"/>
  <c r="AB42" i="2"/>
  <c r="AC42" i="2" s="1"/>
  <c r="Z42" i="2" a="1"/>
  <c r="Z42" i="2" s="1"/>
  <c r="AA42" i="2" s="1"/>
  <c r="Y42" i="2"/>
  <c r="X42" i="2"/>
  <c r="AB205" i="2"/>
  <c r="AC205" i="2" s="1"/>
  <c r="Z205" i="2" a="1"/>
  <c r="Z205" i="2" s="1"/>
  <c r="AA205" i="2" s="1"/>
  <c r="Y205" i="2"/>
  <c r="X205" i="2"/>
  <c r="AB129" i="2"/>
  <c r="AC129" i="2" s="1"/>
  <c r="Z129" i="2" a="1"/>
  <c r="Z129" i="2" s="1"/>
  <c r="AA129" i="2" s="1"/>
  <c r="Y129" i="2"/>
  <c r="X129" i="2"/>
  <c r="AB110" i="2"/>
  <c r="AC110" i="2" s="1"/>
  <c r="Z110" i="2" a="1"/>
  <c r="Z110" i="2" s="1"/>
  <c r="AA110" i="2" s="1"/>
  <c r="Y110" i="2"/>
  <c r="X110" i="2"/>
  <c r="AB879" i="2"/>
  <c r="AC879" i="2" s="1"/>
  <c r="Z879" i="2" a="1"/>
  <c r="Z879" i="2" s="1"/>
  <c r="AA879" i="2" s="1"/>
  <c r="Y879" i="2"/>
  <c r="X879" i="2"/>
  <c r="AB692" i="2"/>
  <c r="AC692" i="2" s="1"/>
  <c r="Z692" i="2" a="1"/>
  <c r="Z692" i="2" s="1"/>
  <c r="AA692" i="2" s="1"/>
  <c r="X692" i="2"/>
  <c r="Y692" i="2"/>
  <c r="AB473" i="2"/>
  <c r="AC473" i="2" s="1"/>
  <c r="Z473" i="2" a="1"/>
  <c r="Z473" i="2" s="1"/>
  <c r="AA473" i="2" s="1"/>
  <c r="Y473" i="2"/>
  <c r="X473" i="2"/>
  <c r="X695" i="2"/>
  <c r="Z818" i="2" a="1"/>
  <c r="Z818" i="2" s="1"/>
  <c r="AA818" i="2" s="1"/>
  <c r="Z9" i="2" a="1"/>
  <c r="Z9" i="2" s="1"/>
  <c r="AA9" i="2" s="1"/>
  <c r="X320" i="2"/>
  <c r="X282" i="2"/>
  <c r="X982" i="2"/>
  <c r="X38" i="2"/>
  <c r="Z584" i="2" a="1"/>
  <c r="Z584" i="2" s="1"/>
  <c r="AA584" i="2" s="1"/>
  <c r="Z352" i="2" a="1"/>
  <c r="Z352" i="2" s="1"/>
  <c r="AA352" i="2" s="1"/>
  <c r="Y820" i="2"/>
  <c r="X827" i="2"/>
  <c r="X737" i="2"/>
  <c r="X89" i="2"/>
  <c r="Y41" i="2"/>
  <c r="Y160" i="2"/>
  <c r="X36" i="2"/>
  <c r="Z496" i="2" a="1"/>
  <c r="Z496" i="2" s="1"/>
  <c r="AA496" i="2" s="1"/>
  <c r="Z167" i="2" a="1"/>
  <c r="Z167" i="2" s="1"/>
  <c r="AA167" i="2" s="1"/>
  <c r="X950" i="2"/>
  <c r="X642" i="2"/>
  <c r="Z209" i="2" a="1"/>
  <c r="Z209" i="2" s="1"/>
  <c r="AA209" i="2" s="1"/>
  <c r="Z145" i="2" a="1"/>
  <c r="Z145" i="2" s="1"/>
  <c r="AA145" i="2" s="1"/>
  <c r="Z296" i="2" a="1"/>
  <c r="Z296" i="2" s="1"/>
  <c r="AA296" i="2" s="1"/>
  <c r="Y302" i="2"/>
  <c r="X465" i="2"/>
  <c r="X281" i="2"/>
  <c r="X113" i="2"/>
  <c r="X861" i="2"/>
  <c r="X54" i="2"/>
  <c r="X69" i="2"/>
  <c r="X116" i="2"/>
  <c r="X552" i="2"/>
  <c r="X384" i="2"/>
  <c r="X255" i="2"/>
  <c r="X207" i="2"/>
  <c r="X39" i="2"/>
  <c r="X258" i="2"/>
  <c r="Z834" i="2" a="1"/>
  <c r="Z834" i="2" s="1"/>
  <c r="AA834" i="2" s="1"/>
  <c r="X840" i="2"/>
  <c r="X833" i="2"/>
  <c r="Y673" i="2"/>
  <c r="X445" i="2"/>
  <c r="X189" i="2"/>
  <c r="X633" i="2"/>
  <c r="Y564" i="2"/>
  <c r="Z360" i="2" a="1"/>
  <c r="Z360" i="2" s="1"/>
  <c r="AA360" i="2" s="1"/>
  <c r="Y324" i="2"/>
  <c r="Z828" i="2" a="1"/>
  <c r="Z828" i="2" s="1"/>
  <c r="AA828" i="2" s="1"/>
  <c r="Y875" i="2"/>
  <c r="Z217" i="2" a="1"/>
  <c r="Z217" i="2" s="1"/>
  <c r="AA217" i="2" s="1"/>
  <c r="X913" i="2"/>
  <c r="Y50" i="2"/>
  <c r="Y48" i="2"/>
  <c r="X460" i="2"/>
  <c r="X200" i="2"/>
  <c r="X263" i="2"/>
  <c r="Z219" i="2" a="1"/>
  <c r="Z219" i="2" s="1"/>
  <c r="AA219" i="2" s="1"/>
  <c r="X375" i="2"/>
  <c r="Z906" i="2" a="1"/>
  <c r="Z906" i="2" s="1"/>
  <c r="AA906" i="2" s="1"/>
  <c r="Y853" i="2"/>
  <c r="X553" i="2"/>
  <c r="X108" i="2"/>
  <c r="AB551" i="2"/>
  <c r="AC551" i="2" s="1"/>
  <c r="Z551" i="2" a="1"/>
  <c r="Z551" i="2" s="1"/>
  <c r="AA551" i="2" s="1"/>
  <c r="Y551" i="2"/>
  <c r="X551" i="2"/>
  <c r="AB578" i="2"/>
  <c r="AC578" i="2" s="1"/>
  <c r="Z578" i="2" a="1"/>
  <c r="Z578" i="2" s="1"/>
  <c r="AA578" i="2" s="1"/>
  <c r="X578" i="2"/>
  <c r="Y578" i="2"/>
  <c r="AD578" i="2" s="1"/>
  <c r="AE578" i="2" s="1"/>
  <c r="AF578" i="2" s="1"/>
  <c r="AG578" i="2" s="1"/>
  <c r="AB254" i="2"/>
  <c r="AC254" i="2" s="1"/>
  <c r="Z254" i="2" a="1"/>
  <c r="Z254" i="2" s="1"/>
  <c r="AA254" i="2" s="1"/>
  <c r="Y254" i="2"/>
  <c r="X254" i="2"/>
  <c r="AB924" i="2"/>
  <c r="AC924" i="2" s="1"/>
  <c r="Z924" i="2" a="1"/>
  <c r="Z924" i="2" s="1"/>
  <c r="AA924" i="2" s="1"/>
  <c r="Y924" i="2"/>
  <c r="X924" i="2"/>
  <c r="AE924" i="2" s="1"/>
  <c r="AF924" i="2" s="1"/>
  <c r="AG924" i="2" s="1"/>
  <c r="AB750" i="2"/>
  <c r="AC750" i="2" s="1"/>
  <c r="Z750" i="2" a="1"/>
  <c r="Z750" i="2" s="1"/>
  <c r="AA750" i="2" s="1"/>
  <c r="Y750" i="2"/>
  <c r="X750" i="2"/>
  <c r="AB236" i="2"/>
  <c r="AC236" i="2" s="1"/>
  <c r="Z236" i="2" a="1"/>
  <c r="Z236" i="2" s="1"/>
  <c r="AA236" i="2" s="1"/>
  <c r="Y236" i="2"/>
  <c r="X236" i="2"/>
  <c r="AE236" i="2" s="1"/>
  <c r="AF236" i="2" s="1"/>
  <c r="AG236" i="2" s="1"/>
  <c r="AB23" i="2"/>
  <c r="AC23" i="2" s="1"/>
  <c r="Z23" i="2" a="1"/>
  <c r="Z23" i="2" s="1"/>
  <c r="AA23" i="2" s="1"/>
  <c r="Y23" i="2"/>
  <c r="X23" i="2"/>
  <c r="AB770" i="2"/>
  <c r="AC770" i="2" s="1"/>
  <c r="Z770" i="2" a="1"/>
  <c r="Z770" i="2" s="1"/>
  <c r="AA770" i="2" s="1"/>
  <c r="X770" i="2"/>
  <c r="Y770" i="2"/>
  <c r="AB638" i="2"/>
  <c r="AC638" i="2" s="1"/>
  <c r="Z638" i="2" a="1"/>
  <c r="Z638" i="2" s="1"/>
  <c r="AA638" i="2" s="1"/>
  <c r="Y638" i="2"/>
  <c r="X638" i="2"/>
  <c r="AB434" i="2"/>
  <c r="AC434" i="2" s="1"/>
  <c r="Z434" i="2" a="1"/>
  <c r="Z434" i="2" s="1"/>
  <c r="AA434" i="2" s="1"/>
  <c r="X434" i="2"/>
  <c r="Y434" i="2"/>
  <c r="AD434" i="2" s="1"/>
  <c r="AM434" i="2" s="1"/>
  <c r="AB183" i="2"/>
  <c r="AC183" i="2" s="1"/>
  <c r="Y183" i="2"/>
  <c r="Z183" i="2" a="1"/>
  <c r="Z183" i="2" s="1"/>
  <c r="AA183" i="2" s="1"/>
  <c r="X183" i="2"/>
  <c r="AB362" i="2"/>
  <c r="AC362" i="2" s="1"/>
  <c r="Z362" i="2" a="1"/>
  <c r="Z362" i="2" s="1"/>
  <c r="AA362" i="2" s="1"/>
  <c r="Y362" i="2"/>
  <c r="X362" i="2"/>
  <c r="AD362" i="2" s="1"/>
  <c r="AB314" i="2"/>
  <c r="AC314" i="2" s="1"/>
  <c r="Z314" i="2" a="1"/>
  <c r="Z314" i="2" s="1"/>
  <c r="AA314" i="2" s="1"/>
  <c r="Y314" i="2"/>
  <c r="X314" i="2"/>
  <c r="AB798" i="2"/>
  <c r="AC798" i="2" s="1"/>
  <c r="Z798" i="2" a="1"/>
  <c r="Z798" i="2" s="1"/>
  <c r="AA798" i="2" s="1"/>
  <c r="Y798" i="2"/>
  <c r="X798" i="2"/>
  <c r="AE798" i="2" s="1"/>
  <c r="AF798" i="2" s="1"/>
  <c r="AG798" i="2" s="1"/>
  <c r="AB590" i="2"/>
  <c r="AC590" i="2" s="1"/>
  <c r="Z590" i="2" a="1"/>
  <c r="Z590" i="2" s="1"/>
  <c r="AA590" i="2" s="1"/>
  <c r="Y590" i="2"/>
  <c r="X590" i="2"/>
  <c r="AB161" i="2"/>
  <c r="AC161" i="2" s="1"/>
  <c r="Z161" i="2" a="1"/>
  <c r="Z161" i="2" s="1"/>
  <c r="AA161" i="2" s="1"/>
  <c r="Y161" i="2"/>
  <c r="X161" i="2"/>
  <c r="AB425" i="2"/>
  <c r="AC425" i="2" s="1"/>
  <c r="Z425" i="2" a="1"/>
  <c r="Z425" i="2" s="1"/>
  <c r="AA425" i="2" s="1"/>
  <c r="X425" i="2"/>
  <c r="Y425" i="2"/>
  <c r="AB723" i="2"/>
  <c r="AC723" i="2" s="1"/>
  <c r="Z723" i="2" a="1"/>
  <c r="Z723" i="2" s="1"/>
  <c r="AA723" i="2" s="1"/>
  <c r="Y723" i="2"/>
  <c r="X723" i="2"/>
  <c r="AD723" i="2" s="1"/>
  <c r="AB104" i="2"/>
  <c r="AC104" i="2" s="1"/>
  <c r="Z104" i="2" a="1"/>
  <c r="Z104" i="2" s="1"/>
  <c r="AA104" i="2" s="1"/>
  <c r="Y104" i="2"/>
  <c r="X104" i="2"/>
  <c r="AB772" i="2"/>
  <c r="AC772" i="2" s="1"/>
  <c r="Z772" i="2" a="1"/>
  <c r="Z772" i="2" s="1"/>
  <c r="AA772" i="2" s="1"/>
  <c r="X772" i="2"/>
  <c r="Y772" i="2"/>
  <c r="AB277" i="2"/>
  <c r="AC277" i="2" s="1"/>
  <c r="Z277" i="2" a="1"/>
  <c r="Z277" i="2" s="1"/>
  <c r="AA277" i="2" s="1"/>
  <c r="Y277" i="2"/>
  <c r="X277" i="2"/>
  <c r="AB169" i="2"/>
  <c r="AC169" i="2" s="1"/>
  <c r="Z169" i="2" a="1"/>
  <c r="Z169" i="2" s="1"/>
  <c r="AA169" i="2" s="1"/>
  <c r="X169" i="2"/>
  <c r="Y169" i="2"/>
  <c r="AD169" i="2" s="1"/>
  <c r="AM169" i="2" s="1"/>
  <c r="AB635" i="2"/>
  <c r="AC635" i="2" s="1"/>
  <c r="Z635" i="2" a="1"/>
  <c r="Z635" i="2" s="1"/>
  <c r="AA635" i="2" s="1"/>
  <c r="Y635" i="2"/>
  <c r="X635" i="2"/>
  <c r="AB641" i="2"/>
  <c r="AC641" i="2" s="1"/>
  <c r="Y641" i="2"/>
  <c r="Z641" i="2" a="1"/>
  <c r="Z641" i="2" s="1"/>
  <c r="AA641" i="2" s="1"/>
  <c r="X641" i="2"/>
  <c r="AE641" i="2" s="1"/>
  <c r="AF641" i="2" s="1"/>
  <c r="AG641" i="2" s="1"/>
  <c r="AB457" i="2"/>
  <c r="AC457" i="2" s="1"/>
  <c r="Z457" i="2" a="1"/>
  <c r="Z457" i="2" s="1"/>
  <c r="AA457" i="2" s="1"/>
  <c r="Y457" i="2"/>
  <c r="X457" i="2"/>
  <c r="AB732" i="2"/>
  <c r="AC732" i="2" s="1"/>
  <c r="Z732" i="2" a="1"/>
  <c r="Z732" i="2" s="1"/>
  <c r="AA732" i="2" s="1"/>
  <c r="Y732" i="2"/>
  <c r="X732" i="2"/>
  <c r="AE732" i="2" s="1"/>
  <c r="AF732" i="2" s="1"/>
  <c r="AG732" i="2" s="1"/>
  <c r="AB373" i="2"/>
  <c r="AC373" i="2" s="1"/>
  <c r="Y373" i="2"/>
  <c r="Z373" i="2" a="1"/>
  <c r="Z373" i="2" s="1"/>
  <c r="AA373" i="2" s="1"/>
  <c r="X373" i="2"/>
  <c r="AB785" i="2"/>
  <c r="AC785" i="2" s="1"/>
  <c r="Y785" i="2"/>
  <c r="Z785" i="2" a="1"/>
  <c r="Z785" i="2" s="1"/>
  <c r="AA785" i="2" s="1"/>
  <c r="X785" i="2"/>
  <c r="AB307" i="2"/>
  <c r="AC307" i="2" s="1"/>
  <c r="Y307" i="2"/>
  <c r="X307" i="2"/>
  <c r="Z307" i="2" a="1"/>
  <c r="Z307" i="2" s="1"/>
  <c r="AA307" i="2" s="1"/>
  <c r="AB131" i="2"/>
  <c r="AC131" i="2" s="1"/>
  <c r="Z131" i="2" a="1"/>
  <c r="Z131" i="2" s="1"/>
  <c r="AA131" i="2" s="1"/>
  <c r="Y131" i="2"/>
  <c r="X131" i="2"/>
  <c r="AD131" i="2" s="1"/>
  <c r="AB475" i="2"/>
  <c r="AC475" i="2" s="1"/>
  <c r="Y475" i="2"/>
  <c r="X475" i="2"/>
  <c r="Z475" i="2" a="1"/>
  <c r="Z475" i="2" s="1"/>
  <c r="AA475" i="2" s="1"/>
  <c r="AB244" i="2"/>
  <c r="AC244" i="2" s="1"/>
  <c r="Z244" i="2" a="1"/>
  <c r="Z244" i="2" s="1"/>
  <c r="AA244" i="2" s="1"/>
  <c r="Y244" i="2"/>
  <c r="X244" i="2"/>
  <c r="AE244" i="2" s="1"/>
  <c r="AF244" i="2" s="1"/>
  <c r="AG244" i="2" s="1"/>
  <c r="AB340" i="2"/>
  <c r="AC340" i="2" s="1"/>
  <c r="Y340" i="2"/>
  <c r="Z340" i="2" a="1"/>
  <c r="Z340" i="2" s="1"/>
  <c r="AA340" i="2" s="1"/>
  <c r="X340" i="2"/>
  <c r="AB484" i="2"/>
  <c r="AC484" i="2" s="1"/>
  <c r="Z484" i="2" a="1"/>
  <c r="Z484" i="2" s="1"/>
  <c r="Y484" i="2"/>
  <c r="X484" i="2"/>
  <c r="AB271" i="2"/>
  <c r="AC271" i="2" s="1"/>
  <c r="Z271" i="2" a="1"/>
  <c r="Z271" i="2" s="1"/>
  <c r="AA271" i="2" s="1"/>
  <c r="Y271" i="2"/>
  <c r="X271" i="2"/>
  <c r="AB464" i="2"/>
  <c r="AC464" i="2" s="1"/>
  <c r="Z464" i="2" a="1"/>
  <c r="Z464" i="2" s="1"/>
  <c r="AA464" i="2" s="1"/>
  <c r="Y464" i="2"/>
  <c r="X464" i="2"/>
  <c r="AE464" i="2" s="1"/>
  <c r="AF464" i="2" s="1"/>
  <c r="AG464" i="2" s="1"/>
  <c r="AB531" i="2"/>
  <c r="AC531" i="2" s="1"/>
  <c r="Y531" i="2"/>
  <c r="Z531" i="2" a="1"/>
  <c r="Z531" i="2" s="1"/>
  <c r="AA531" i="2" s="1"/>
  <c r="X531" i="2"/>
  <c r="AB226" i="2"/>
  <c r="AC226" i="2" s="1"/>
  <c r="Z226" i="2" a="1"/>
  <c r="Z226" i="2" s="1"/>
  <c r="Y226" i="2"/>
  <c r="X226" i="2"/>
  <c r="AB518" i="2"/>
  <c r="AC518" i="2" s="1"/>
  <c r="Z518" i="2" a="1"/>
  <c r="Z518" i="2" s="1"/>
  <c r="AA518" i="2" s="1"/>
  <c r="Y518" i="2"/>
  <c r="X518" i="2"/>
  <c r="AB322" i="2"/>
  <c r="AC322" i="2" s="1"/>
  <c r="Z322" i="2" a="1"/>
  <c r="Z322" i="2" s="1"/>
  <c r="AA322" i="2" s="1"/>
  <c r="Y322" i="2"/>
  <c r="X322" i="2"/>
  <c r="AE322" i="2" s="1"/>
  <c r="AF322" i="2" s="1"/>
  <c r="AG322" i="2" s="1"/>
  <c r="AB883" i="2"/>
  <c r="AC883" i="2" s="1"/>
  <c r="Y883" i="2"/>
  <c r="Z883" i="2" a="1"/>
  <c r="Z883" i="2" s="1"/>
  <c r="AA883" i="2" s="1"/>
  <c r="X883" i="2"/>
  <c r="AE883" i="2" s="1"/>
  <c r="AF883" i="2" s="1"/>
  <c r="AG883" i="2" s="1"/>
  <c r="AB211" i="2"/>
  <c r="AC211" i="2" s="1"/>
  <c r="Z211" i="2" a="1"/>
  <c r="Z211" i="2" s="1"/>
  <c r="AA211" i="2" s="1"/>
  <c r="Y211" i="2"/>
  <c r="X211" i="2"/>
  <c r="AD211" i="2" s="1"/>
  <c r="AM211" i="2" s="1"/>
  <c r="AB893" i="2"/>
  <c r="AC893" i="2" s="1"/>
  <c r="Z893" i="2" a="1"/>
  <c r="Z893" i="2" s="1"/>
  <c r="AA893" i="2" s="1"/>
  <c r="X893" i="2"/>
  <c r="Y893" i="2"/>
  <c r="AB653" i="2"/>
  <c r="AC653" i="2" s="1"/>
  <c r="Y653" i="2"/>
  <c r="Z653" i="2" a="1"/>
  <c r="Z653" i="2" s="1"/>
  <c r="AA653" i="2" s="1"/>
  <c r="X653" i="2"/>
  <c r="AD653" i="2" s="1"/>
  <c r="AM653" i="2" s="1"/>
  <c r="AB610" i="2"/>
  <c r="AC610" i="2" s="1"/>
  <c r="Z610" i="2" a="1"/>
  <c r="Z610" i="2" s="1"/>
  <c r="AA610" i="2" s="1"/>
  <c r="X610" i="2"/>
  <c r="Y610" i="2"/>
  <c r="AB449" i="2"/>
  <c r="AC449" i="2" s="1"/>
  <c r="Z449" i="2" a="1"/>
  <c r="Z449" i="2" s="1"/>
  <c r="AA449" i="2" s="1"/>
  <c r="Y449" i="2"/>
  <c r="X449" i="2"/>
  <c r="AE449" i="2" s="1"/>
  <c r="AF449" i="2" s="1"/>
  <c r="AG449" i="2" s="1"/>
  <c r="AB620" i="2"/>
  <c r="AC620" i="2" s="1"/>
  <c r="Z620" i="2" a="1"/>
  <c r="Z620" i="2" s="1"/>
  <c r="AA620" i="2" s="1"/>
  <c r="Y620" i="2"/>
  <c r="X620" i="2"/>
  <c r="AB769" i="2"/>
  <c r="AC769" i="2" s="1"/>
  <c r="Z769" i="2" a="1"/>
  <c r="Z769" i="2" s="1"/>
  <c r="AA769" i="2" s="1"/>
  <c r="Y769" i="2"/>
  <c r="X769" i="2"/>
  <c r="AB441" i="2"/>
  <c r="AC441" i="2" s="1"/>
  <c r="Z441" i="2" a="1"/>
  <c r="Z441" i="2" s="1"/>
  <c r="AA441" i="2" s="1"/>
  <c r="Y441" i="2"/>
  <c r="X441" i="2"/>
  <c r="AB625" i="2"/>
  <c r="AC625" i="2" s="1"/>
  <c r="Z625" i="2" a="1"/>
  <c r="Z625" i="2" s="1"/>
  <c r="AA625" i="2" s="1"/>
  <c r="Y625" i="2"/>
  <c r="X625" i="2"/>
  <c r="AB941" i="2"/>
  <c r="AC941" i="2" s="1"/>
  <c r="Z941" i="2" a="1"/>
  <c r="Z941" i="2" s="1"/>
  <c r="AA941" i="2" s="1"/>
  <c r="Y941" i="2"/>
  <c r="X941" i="2"/>
  <c r="AB682" i="2"/>
  <c r="AC682" i="2" s="1"/>
  <c r="X682" i="2"/>
  <c r="Z682" i="2" a="1"/>
  <c r="Z682" i="2" s="1"/>
  <c r="AA682" i="2" s="1"/>
  <c r="Y682" i="2"/>
  <c r="AB719" i="2"/>
  <c r="AC719" i="2" s="1"/>
  <c r="Z719" i="2" a="1"/>
  <c r="Z719" i="2" s="1"/>
  <c r="AA719" i="2" s="1"/>
  <c r="X719" i="2"/>
  <c r="Y719" i="2"/>
  <c r="AB752" i="2"/>
  <c r="AC752" i="2" s="1"/>
  <c r="Z752" i="2" a="1"/>
  <c r="Z752" i="2" s="1"/>
  <c r="AA752" i="2" s="1"/>
  <c r="Y752" i="2"/>
  <c r="X752" i="2"/>
  <c r="Y576" i="2"/>
  <c r="X544" i="2"/>
  <c r="X711" i="2"/>
  <c r="Y695" i="2"/>
  <c r="Z320" i="2" a="1"/>
  <c r="Z320" i="2" s="1"/>
  <c r="AA320" i="2" s="1"/>
  <c r="Y282" i="2"/>
  <c r="Y982" i="2"/>
  <c r="Y38" i="2"/>
  <c r="X76" i="2"/>
  <c r="X327" i="2"/>
  <c r="Y872" i="2"/>
  <c r="X820" i="2"/>
  <c r="Z827" i="2" a="1"/>
  <c r="Z827" i="2" s="1"/>
  <c r="AA827" i="2" s="1"/>
  <c r="Y737" i="2"/>
  <c r="Y89" i="2"/>
  <c r="X41" i="2"/>
  <c r="AD41" i="2" s="1"/>
  <c r="AM41" i="2" s="1"/>
  <c r="X160" i="2"/>
  <c r="Z36" i="2" a="1"/>
  <c r="Z36" i="2" s="1"/>
  <c r="AA36" i="2" s="1"/>
  <c r="Y167" i="2"/>
  <c r="Y950" i="2"/>
  <c r="Z642" i="2" a="1"/>
  <c r="Z642" i="2" s="1"/>
  <c r="AA642" i="2" s="1"/>
  <c r="X73" i="2"/>
  <c r="X68" i="2"/>
  <c r="X16" i="2"/>
  <c r="X187" i="2"/>
  <c r="Z302" i="2" a="1"/>
  <c r="Z302" i="2" s="1"/>
  <c r="AA302" i="2" s="1"/>
  <c r="Y465" i="2"/>
  <c r="Y281" i="2"/>
  <c r="Y113" i="2"/>
  <c r="Y861" i="2"/>
  <c r="Z54" i="2" a="1"/>
  <c r="Z54" i="2" s="1"/>
  <c r="AA54" i="2" s="1"/>
  <c r="Z69" i="2" a="1"/>
  <c r="Z69" i="2" s="1"/>
  <c r="AA69" i="2" s="1"/>
  <c r="Y116" i="2"/>
  <c r="Y552" i="2"/>
  <c r="Y384" i="2"/>
  <c r="Y255" i="2"/>
  <c r="Y207" i="2"/>
  <c r="Y39" i="2"/>
  <c r="AE39" i="2" s="1"/>
  <c r="AF39" i="2" s="1"/>
  <c r="AG39" i="2" s="1"/>
  <c r="Y258" i="2"/>
  <c r="Y834" i="2"/>
  <c r="Y840" i="2"/>
  <c r="Y833" i="2"/>
  <c r="X673" i="2"/>
  <c r="Z445" i="2" a="1"/>
  <c r="Z445" i="2" s="1"/>
  <c r="AA445" i="2" s="1"/>
  <c r="Y189" i="2"/>
  <c r="Y633" i="2"/>
  <c r="X564" i="2"/>
  <c r="Z875" i="2" a="1"/>
  <c r="Z875" i="2" s="1"/>
  <c r="AA875" i="2" s="1"/>
  <c r="Y913" i="2"/>
  <c r="Z50" i="2" a="1"/>
  <c r="Z50" i="2" s="1"/>
  <c r="AA50" i="2" s="1"/>
  <c r="Z48" i="2" a="1"/>
  <c r="Z48" i="2" s="1"/>
  <c r="AA48" i="2" s="1"/>
  <c r="Y460" i="2"/>
  <c r="Y200" i="2"/>
  <c r="Y263" i="2"/>
  <c r="X219" i="2"/>
  <c r="Y375" i="2"/>
  <c r="Y930" i="2"/>
  <c r="Z853" i="2" a="1"/>
  <c r="Z853" i="2" s="1"/>
  <c r="AA853" i="2" s="1"/>
  <c r="Y553" i="2"/>
  <c r="AD553" i="2" s="1"/>
  <c r="AM553" i="2" s="1"/>
  <c r="Y108" i="2"/>
  <c r="AB470" i="2"/>
  <c r="AC470" i="2" s="1"/>
  <c r="Y470" i="2"/>
  <c r="Z470" i="2" a="1"/>
  <c r="Z470" i="2" s="1"/>
  <c r="AA470" i="2" s="1"/>
  <c r="X470" i="2"/>
  <c r="AB166" i="2"/>
  <c r="AC166" i="2" s="1"/>
  <c r="Z166" i="2" a="1"/>
  <c r="Z166" i="2" s="1"/>
  <c r="AA166" i="2" s="1"/>
  <c r="Y166" i="2"/>
  <c r="X166" i="2"/>
  <c r="AB11" i="2"/>
  <c r="AC11" i="2" s="1"/>
  <c r="Z11" i="2" a="1"/>
  <c r="Z11" i="2" s="1"/>
  <c r="AA11" i="2" s="1"/>
  <c r="Y11" i="2"/>
  <c r="X11" i="2"/>
  <c r="AB257" i="2"/>
  <c r="AC257" i="2" s="1"/>
  <c r="Z257" i="2" a="1"/>
  <c r="Z257" i="2" s="1"/>
  <c r="AA257" i="2" s="1"/>
  <c r="Y257" i="2"/>
  <c r="X257" i="2"/>
  <c r="AB993" i="2"/>
  <c r="AC993" i="2" s="1"/>
  <c r="Z993" i="2" a="1"/>
  <c r="Z993" i="2" s="1"/>
  <c r="AA993" i="2" s="1"/>
  <c r="X993" i="2"/>
  <c r="Y993" i="2"/>
  <c r="AB20" i="2"/>
  <c r="AC20" i="2" s="1"/>
  <c r="Z20" i="2" a="1"/>
  <c r="Z20" i="2" s="1"/>
  <c r="AA20" i="2" s="1"/>
  <c r="Y20" i="2"/>
  <c r="X20" i="2"/>
  <c r="AB973" i="2"/>
  <c r="AC973" i="2" s="1"/>
  <c r="Z973" i="2" a="1"/>
  <c r="Z973" i="2" s="1"/>
  <c r="AA973" i="2" s="1"/>
  <c r="X973" i="2"/>
  <c r="Y973" i="2"/>
  <c r="AB733" i="2"/>
  <c r="AC733" i="2" s="1"/>
  <c r="Z733" i="2" a="1"/>
  <c r="Z733" i="2" s="1"/>
  <c r="AA733" i="2" s="1"/>
  <c r="Y733" i="2"/>
  <c r="X733" i="2"/>
  <c r="AB881" i="2"/>
  <c r="AC881" i="2" s="1"/>
  <c r="Z881" i="2" a="1"/>
  <c r="Z881" i="2" s="1"/>
  <c r="AA881" i="2" s="1"/>
  <c r="X881" i="2"/>
  <c r="Y881" i="2"/>
  <c r="AB709" i="2"/>
  <c r="AC709" i="2" s="1"/>
  <c r="Z709" i="2" a="1"/>
  <c r="Z709" i="2" s="1"/>
  <c r="AA709" i="2" s="1"/>
  <c r="Y709" i="2"/>
  <c r="X709" i="2"/>
  <c r="AB265" i="2"/>
  <c r="AC265" i="2" s="1"/>
  <c r="Z265" i="2" a="1"/>
  <c r="Z265" i="2" s="1"/>
  <c r="AA265" i="2" s="1"/>
  <c r="Y265" i="2"/>
  <c r="X265" i="2"/>
  <c r="AB607" i="2"/>
  <c r="AC607" i="2" s="1"/>
  <c r="Z607" i="2" a="1"/>
  <c r="Z607" i="2" s="1"/>
  <c r="AA607" i="2" s="1"/>
  <c r="Y607" i="2"/>
  <c r="X607" i="2"/>
  <c r="AB213" i="2"/>
  <c r="AC213" i="2" s="1"/>
  <c r="Z213" i="2" a="1"/>
  <c r="Z213" i="2" s="1"/>
  <c r="AA213" i="2" s="1"/>
  <c r="Y213" i="2"/>
  <c r="X213" i="2"/>
  <c r="AE213" i="2" s="1"/>
  <c r="AF213" i="2" s="1"/>
  <c r="AG213" i="2" s="1"/>
  <c r="AB721" i="2"/>
  <c r="AC721" i="2" s="1"/>
  <c r="Z721" i="2" a="1"/>
  <c r="Z721" i="2" s="1"/>
  <c r="AA721" i="2" s="1"/>
  <c r="Y721" i="2"/>
  <c r="X721" i="2"/>
  <c r="AB168" i="2"/>
  <c r="AC168" i="2" s="1"/>
  <c r="Z168" i="2" a="1"/>
  <c r="Z168" i="2" s="1"/>
  <c r="AA168" i="2" s="1"/>
  <c r="Y168" i="2"/>
  <c r="X168" i="2"/>
  <c r="AB40" i="2"/>
  <c r="AC40" i="2" s="1"/>
  <c r="Z40" i="2" a="1"/>
  <c r="Z40" i="2" s="1"/>
  <c r="AA40" i="2" s="1"/>
  <c r="Y40" i="2"/>
  <c r="X40" i="2"/>
  <c r="AB46" i="2"/>
  <c r="AC46" i="2" s="1"/>
  <c r="Z46" i="2" a="1"/>
  <c r="Z46" i="2" s="1"/>
  <c r="AA46" i="2" s="1"/>
  <c r="Y46" i="2"/>
  <c r="X46" i="2"/>
  <c r="AB136" i="2"/>
  <c r="AC136" i="2" s="1"/>
  <c r="Z136" i="2" a="1"/>
  <c r="Z136" i="2" s="1"/>
  <c r="AA136" i="2" s="1"/>
  <c r="Y136" i="2"/>
  <c r="X136" i="2"/>
  <c r="AB797" i="2"/>
  <c r="AC797" i="2" s="1"/>
  <c r="Z797" i="2" a="1"/>
  <c r="Z797" i="2" s="1"/>
  <c r="AA797" i="2" s="1"/>
  <c r="Y797" i="2"/>
  <c r="X797" i="2"/>
  <c r="AB437" i="2"/>
  <c r="AC437" i="2" s="1"/>
  <c r="Z437" i="2" a="1"/>
  <c r="Z437" i="2" s="1"/>
  <c r="AA437" i="2" s="1"/>
  <c r="Y437" i="2"/>
  <c r="X437" i="2"/>
  <c r="AB851" i="2"/>
  <c r="AC851" i="2" s="1"/>
  <c r="Y851" i="2"/>
  <c r="Z851" i="2" a="1"/>
  <c r="Z851" i="2" s="1"/>
  <c r="AA851" i="2" s="1"/>
  <c r="X851" i="2"/>
  <c r="AE851" i="2" s="1"/>
  <c r="AF851" i="2" s="1"/>
  <c r="AG851" i="2" s="1"/>
  <c r="AB451" i="2"/>
  <c r="AC451" i="2" s="1"/>
  <c r="Y451" i="2"/>
  <c r="X451" i="2"/>
  <c r="Z451" i="2" a="1"/>
  <c r="Z451" i="2" s="1"/>
  <c r="AA451" i="2" s="1"/>
  <c r="AB615" i="2"/>
  <c r="AC615" i="2" s="1"/>
  <c r="Z615" i="2" a="1"/>
  <c r="Z615" i="2" s="1"/>
  <c r="Y615" i="2"/>
  <c r="X615" i="2"/>
  <c r="AB354" i="2"/>
  <c r="AC354" i="2" s="1"/>
  <c r="Z354" i="2" a="1"/>
  <c r="Z354" i="2" s="1"/>
  <c r="AA354" i="2" s="1"/>
  <c r="Y354" i="2"/>
  <c r="X354" i="2"/>
  <c r="AE354" i="2" s="1"/>
  <c r="AF354" i="2" s="1"/>
  <c r="AG354" i="2" s="1"/>
  <c r="AB438" i="2"/>
  <c r="AC438" i="2" s="1"/>
  <c r="Z438" i="2" a="1"/>
  <c r="Z438" i="2" s="1"/>
  <c r="AA438" i="2" s="1"/>
  <c r="Y438" i="2"/>
  <c r="X438" i="2"/>
  <c r="AB186" i="2"/>
  <c r="AC186" i="2" s="1"/>
  <c r="Z186" i="2" a="1"/>
  <c r="Z186" i="2" s="1"/>
  <c r="AA186" i="2" s="1"/>
  <c r="Y186" i="2"/>
  <c r="X186" i="2"/>
  <c r="AB121" i="2"/>
  <c r="AC121" i="2" s="1"/>
  <c r="Z121" i="2" a="1"/>
  <c r="Z121" i="2" s="1"/>
  <c r="AA121" i="2" s="1"/>
  <c r="Y121" i="2"/>
  <c r="X121" i="2"/>
  <c r="AB703" i="2"/>
  <c r="AC703" i="2" s="1"/>
  <c r="Z703" i="2" a="1"/>
  <c r="Z703" i="2" s="1"/>
  <c r="AA703" i="2" s="1"/>
  <c r="Y703" i="2"/>
  <c r="X703" i="2"/>
  <c r="AB880" i="2"/>
  <c r="AC880" i="2" s="1"/>
  <c r="Z880" i="2" a="1"/>
  <c r="Z880" i="2" s="1"/>
  <c r="AA880" i="2" s="1"/>
  <c r="Y880" i="2"/>
  <c r="X880" i="2"/>
  <c r="AD880" i="2" s="1"/>
  <c r="AB221" i="2"/>
  <c r="AC221" i="2" s="1"/>
  <c r="Z221" i="2" a="1"/>
  <c r="Z221" i="2" s="1"/>
  <c r="AA221" i="2" s="1"/>
  <c r="Y221" i="2"/>
  <c r="X221" i="2"/>
  <c r="AB685" i="2"/>
  <c r="AC685" i="2" s="1"/>
  <c r="Z685" i="2" a="1"/>
  <c r="Z685" i="2" s="1"/>
  <c r="AA685" i="2" s="1"/>
  <c r="Y685" i="2"/>
  <c r="X685" i="2"/>
  <c r="AB185" i="2"/>
  <c r="AC185" i="2" s="1"/>
  <c r="Z185" i="2" a="1"/>
  <c r="Z185" i="2" s="1"/>
  <c r="AA185" i="2" s="1"/>
  <c r="Y185" i="2"/>
  <c r="X185" i="2"/>
  <c r="AB621" i="2"/>
  <c r="AC621" i="2" s="1"/>
  <c r="Z621" i="2" a="1"/>
  <c r="Z621" i="2" s="1"/>
  <c r="AA621" i="2" s="1"/>
  <c r="Y621" i="2"/>
  <c r="X621" i="2"/>
  <c r="AD621" i="2" s="1"/>
  <c r="AM621" i="2" s="1"/>
  <c r="AB246" i="2"/>
  <c r="AC246" i="2" s="1"/>
  <c r="Z246" i="2" a="1"/>
  <c r="Z246" i="2" s="1"/>
  <c r="AA246" i="2" s="1"/>
  <c r="Y246" i="2"/>
  <c r="X246" i="2"/>
  <c r="AB914" i="2"/>
  <c r="AC914" i="2" s="1"/>
  <c r="Z914" i="2" a="1"/>
  <c r="Z914" i="2" s="1"/>
  <c r="AA914" i="2" s="1"/>
  <c r="X914" i="2"/>
  <c r="Y914" i="2"/>
  <c r="AB657" i="2"/>
  <c r="AC657" i="2" s="1"/>
  <c r="Z657" i="2" a="1"/>
  <c r="Z657" i="2" s="1"/>
  <c r="AA657" i="2" s="1"/>
  <c r="Y657" i="2"/>
  <c r="X657" i="2"/>
  <c r="AB630" i="2"/>
  <c r="AC630" i="2" s="1"/>
  <c r="Z630" i="2" a="1"/>
  <c r="Z630" i="2" s="1"/>
  <c r="Y630" i="2"/>
  <c r="X630" i="2"/>
  <c r="X576" i="2"/>
  <c r="Y544" i="2"/>
  <c r="Y711" i="2"/>
  <c r="X47" i="2"/>
  <c r="Z695" i="2" a="1"/>
  <c r="Z695" i="2" s="1"/>
  <c r="AA695" i="2" s="1"/>
  <c r="Y444" i="2"/>
  <c r="X71" i="2"/>
  <c r="Z282" i="2" a="1"/>
  <c r="Z282" i="2" s="1"/>
  <c r="AA282" i="2" s="1"/>
  <c r="Z982" i="2" a="1"/>
  <c r="Z982" i="2" s="1"/>
  <c r="AA982" i="2" s="1"/>
  <c r="X569" i="2"/>
  <c r="AE569" i="2" s="1"/>
  <c r="AF569" i="2" s="1"/>
  <c r="AG569" i="2" s="1"/>
  <c r="Z38" i="2" a="1"/>
  <c r="Z38" i="2" s="1"/>
  <c r="AA38" i="2" s="1"/>
  <c r="Y76" i="2"/>
  <c r="X596" i="2"/>
  <c r="X392" i="2"/>
  <c r="Y327" i="2"/>
  <c r="X872" i="2"/>
  <c r="Z820" i="2" a="1"/>
  <c r="Z820" i="2" s="1"/>
  <c r="AA820" i="2" s="1"/>
  <c r="Y827" i="2"/>
  <c r="AD827" i="2" s="1"/>
  <c r="Z737" i="2" a="1"/>
  <c r="Z737" i="2" s="1"/>
  <c r="AA737" i="2" s="1"/>
  <c r="Z89" i="2" a="1"/>
  <c r="Z89" i="2" s="1"/>
  <c r="AA89" i="2" s="1"/>
  <c r="Z41" i="2" a="1"/>
  <c r="Z41" i="2" s="1"/>
  <c r="AA41" i="2" s="1"/>
  <c r="Z160" i="2" a="1"/>
  <c r="Z160" i="2" s="1"/>
  <c r="Y36" i="2"/>
  <c r="X404" i="2"/>
  <c r="X886" i="2"/>
  <c r="Z950" i="2" a="1"/>
  <c r="Z950" i="2" s="1"/>
  <c r="AA950" i="2" s="1"/>
  <c r="X777" i="2"/>
  <c r="Y73" i="2"/>
  <c r="AD73" i="2" s="1"/>
  <c r="AM73" i="2" s="1"/>
  <c r="Z68" i="2" a="1"/>
  <c r="Z68" i="2" s="1"/>
  <c r="AA68" i="2" s="1"/>
  <c r="Y16" i="2"/>
  <c r="Y187" i="2"/>
  <c r="Z465" i="2" a="1"/>
  <c r="Z465" i="2" s="1"/>
  <c r="AA465" i="2" s="1"/>
  <c r="Z281" i="2" a="1"/>
  <c r="Z281" i="2" s="1"/>
  <c r="AA281" i="2" s="1"/>
  <c r="Z113" i="2" a="1"/>
  <c r="Z113" i="2" s="1"/>
  <c r="AA113" i="2" s="1"/>
  <c r="Z861" i="2" a="1"/>
  <c r="Z861" i="2" s="1"/>
  <c r="AA861" i="2" s="1"/>
  <c r="Y54" i="2"/>
  <c r="AD54" i="2" s="1"/>
  <c r="AM54" i="2" s="1"/>
  <c r="Y69" i="2"/>
  <c r="Z116" i="2" a="1"/>
  <c r="Z116" i="2" s="1"/>
  <c r="AA116" i="2" s="1"/>
  <c r="Z552" i="2" a="1"/>
  <c r="Z552" i="2" s="1"/>
  <c r="AA552" i="2" s="1"/>
  <c r="Z384" i="2" a="1"/>
  <c r="Z384" i="2" s="1"/>
  <c r="AA384" i="2" s="1"/>
  <c r="Z255" i="2" a="1"/>
  <c r="Z255" i="2" s="1"/>
  <c r="AA255" i="2" s="1"/>
  <c r="Z207" i="2" a="1"/>
  <c r="Z207" i="2" s="1"/>
  <c r="AA207" i="2" s="1"/>
  <c r="Z39" i="2" a="1"/>
  <c r="Z39" i="2" s="1"/>
  <c r="AA39" i="2" s="1"/>
  <c r="Z258" i="2" a="1"/>
  <c r="Z258" i="2" s="1"/>
  <c r="AA258" i="2" s="1"/>
  <c r="X834" i="2"/>
  <c r="Z840" i="2" a="1"/>
  <c r="Z840" i="2" s="1"/>
  <c r="Z833" i="2" a="1"/>
  <c r="Z833" i="2" s="1"/>
  <c r="AA833" i="2" s="1"/>
  <c r="Z673" i="2" a="1"/>
  <c r="Z673" i="2" s="1"/>
  <c r="AA673" i="2" s="1"/>
  <c r="Y445" i="2"/>
  <c r="Z189" i="2" a="1"/>
  <c r="Z189" i="2" s="1"/>
  <c r="AA189" i="2" s="1"/>
  <c r="Z633" i="2" a="1"/>
  <c r="Z633" i="2" s="1"/>
  <c r="AA633" i="2" s="1"/>
  <c r="Z564" i="2" a="1"/>
  <c r="Z564" i="2" s="1"/>
  <c r="AA564" i="2" s="1"/>
  <c r="X240" i="2"/>
  <c r="X624" i="2"/>
  <c r="AE624" i="2" s="1"/>
  <c r="AF624" i="2" s="1"/>
  <c r="AG624" i="2" s="1"/>
  <c r="X150" i="2"/>
  <c r="X715" i="2"/>
  <c r="Z913" i="2" a="1"/>
  <c r="Z913" i="2" s="1"/>
  <c r="AA913" i="2" s="1"/>
  <c r="Z460" i="2" a="1"/>
  <c r="Z460" i="2" s="1"/>
  <c r="AA460" i="2" s="1"/>
  <c r="Z200" i="2" a="1"/>
  <c r="Z200" i="2" s="1"/>
  <c r="AA200" i="2" s="1"/>
  <c r="Z263" i="2" a="1"/>
  <c r="Z263" i="2" s="1"/>
  <c r="AA263" i="2" s="1"/>
  <c r="Y219" i="2"/>
  <c r="Z375" i="2" a="1"/>
  <c r="Z375" i="2" s="1"/>
  <c r="AA375" i="2" s="1"/>
  <c r="X930" i="2"/>
  <c r="X301" i="2"/>
  <c r="AE301" i="2" s="1"/>
  <c r="AF301" i="2" s="1"/>
  <c r="AG301" i="2" s="1"/>
  <c r="Z553" i="2" a="1"/>
  <c r="Z553" i="2" s="1"/>
  <c r="AA553" i="2" s="1"/>
  <c r="Z108" i="2" a="1"/>
  <c r="Z108" i="2" s="1"/>
  <c r="AA108" i="2" s="1"/>
  <c r="AB273" i="2"/>
  <c r="AC273" i="2" s="1"/>
  <c r="Z273" i="2" a="1"/>
  <c r="Z273" i="2" s="1"/>
  <c r="AA273" i="2" s="1"/>
  <c r="Y273" i="2"/>
  <c r="X273" i="2"/>
  <c r="AB918" i="2"/>
  <c r="AC918" i="2" s="1"/>
  <c r="Z918" i="2" a="1"/>
  <c r="Z918" i="2" s="1"/>
  <c r="AA918" i="2" s="1"/>
  <c r="X918" i="2"/>
  <c r="Y918" i="2"/>
  <c r="AB279" i="2"/>
  <c r="AC279" i="2" s="1"/>
  <c r="Z279" i="2" a="1"/>
  <c r="Z279" i="2" s="1"/>
  <c r="AA279" i="2" s="1"/>
  <c r="Y279" i="2"/>
  <c r="X279" i="2"/>
  <c r="AB567" i="2"/>
  <c r="AC567" i="2" s="1"/>
  <c r="Z567" i="2" a="1"/>
  <c r="Z567" i="2" s="1"/>
  <c r="AA567" i="2" s="1"/>
  <c r="Y567" i="2"/>
  <c r="X567" i="2"/>
  <c r="AB778" i="2"/>
  <c r="AC778" i="2" s="1"/>
  <c r="Z778" i="2" a="1"/>
  <c r="Z778" i="2" s="1"/>
  <c r="AA778" i="2" s="1"/>
  <c r="X778" i="2"/>
  <c r="Y778" i="2"/>
  <c r="AB967" i="2"/>
  <c r="AC967" i="2" s="1"/>
  <c r="Z967" i="2" a="1"/>
  <c r="Z967" i="2" s="1"/>
  <c r="AA967" i="2" s="1"/>
  <c r="Y967" i="2"/>
  <c r="X967" i="2"/>
  <c r="AB790" i="2"/>
  <c r="AC790" i="2" s="1"/>
  <c r="Z790" i="2" a="1"/>
  <c r="Z790" i="2" s="1"/>
  <c r="AA790" i="2" s="1"/>
  <c r="X790" i="2"/>
  <c r="Y790" i="2"/>
  <c r="AB86" i="2"/>
  <c r="AC86" i="2" s="1"/>
  <c r="Y86" i="2"/>
  <c r="Z86" i="2" a="1"/>
  <c r="Z86" i="2" s="1"/>
  <c r="AA86" i="2" s="1"/>
  <c r="X86" i="2"/>
  <c r="AB80" i="2"/>
  <c r="AC80" i="2" s="1"/>
  <c r="Z80" i="2" a="1"/>
  <c r="Z80" i="2" s="1"/>
  <c r="AA80" i="2" s="1"/>
  <c r="Y80" i="2"/>
  <c r="X80" i="2"/>
  <c r="AB222" i="2"/>
  <c r="AC222" i="2" s="1"/>
  <c r="Z222" i="2" a="1"/>
  <c r="Z222" i="2" s="1"/>
  <c r="AA222" i="2" s="1"/>
  <c r="Y222" i="2"/>
  <c r="X222" i="2"/>
  <c r="AB907" i="2"/>
  <c r="AC907" i="2" s="1"/>
  <c r="Y907" i="2"/>
  <c r="Z907" i="2" a="1"/>
  <c r="Z907" i="2" s="1"/>
  <c r="AA907" i="2" s="1"/>
  <c r="X907" i="2"/>
  <c r="AB678" i="2"/>
  <c r="AC678" i="2" s="1"/>
  <c r="Z678" i="2" a="1"/>
  <c r="Z678" i="2" s="1"/>
  <c r="AA678" i="2" s="1"/>
  <c r="Y678" i="2"/>
  <c r="X678" i="2"/>
  <c r="AB852" i="2"/>
  <c r="AC852" i="2" s="1"/>
  <c r="Z852" i="2" a="1"/>
  <c r="Z852" i="2" s="1"/>
  <c r="AA852" i="2" s="1"/>
  <c r="Y852" i="2"/>
  <c r="X852" i="2"/>
  <c r="AB394" i="2"/>
  <c r="AC394" i="2" s="1"/>
  <c r="Z394" i="2" a="1"/>
  <c r="Z394" i="2" s="1"/>
  <c r="AA394" i="2" s="1"/>
  <c r="Y394" i="2"/>
  <c r="X394" i="2"/>
  <c r="AB720" i="2"/>
  <c r="AC720" i="2" s="1"/>
  <c r="Z720" i="2" a="1"/>
  <c r="Z720" i="2" s="1"/>
  <c r="AA720" i="2" s="1"/>
  <c r="Y720" i="2"/>
  <c r="X720" i="2"/>
  <c r="AB158" i="2"/>
  <c r="AC158" i="2" s="1"/>
  <c r="Z158" i="2" a="1"/>
  <c r="Z158" i="2" s="1"/>
  <c r="AA158" i="2" s="1"/>
  <c r="Y158" i="2"/>
  <c r="X158" i="2"/>
  <c r="AB856" i="2"/>
  <c r="AC856" i="2" s="1"/>
  <c r="Z856" i="2" a="1"/>
  <c r="Z856" i="2" s="1"/>
  <c r="AA856" i="2" s="1"/>
  <c r="X856" i="2"/>
  <c r="Y856" i="2"/>
  <c r="AB783" i="2"/>
  <c r="AC783" i="2" s="1"/>
  <c r="Z783" i="2" a="1"/>
  <c r="Z783" i="2" s="1"/>
  <c r="AA783" i="2" s="1"/>
  <c r="X783" i="2"/>
  <c r="Y783" i="2"/>
  <c r="AB321" i="2"/>
  <c r="AC321" i="2" s="1"/>
  <c r="Z321" i="2" a="1"/>
  <c r="Z321" i="2" s="1"/>
  <c r="AA321" i="2" s="1"/>
  <c r="Y321" i="2"/>
  <c r="X321" i="2"/>
  <c r="AB84" i="2"/>
  <c r="AC84" i="2" s="1"/>
  <c r="Y84" i="2"/>
  <c r="Z84" i="2" a="1"/>
  <c r="Z84" i="2" s="1"/>
  <c r="AA84" i="2" s="1"/>
  <c r="X84" i="2"/>
  <c r="AB668" i="2"/>
  <c r="AC668" i="2" s="1"/>
  <c r="Z668" i="2" a="1"/>
  <c r="Z668" i="2" s="1"/>
  <c r="AA668" i="2" s="1"/>
  <c r="Y668" i="2"/>
  <c r="X668" i="2"/>
  <c r="AB34" i="2"/>
  <c r="AC34" i="2" s="1"/>
  <c r="Z34" i="2" a="1"/>
  <c r="Z34" i="2" s="1"/>
  <c r="AA34" i="2" s="1"/>
  <c r="Y34" i="2"/>
  <c r="X34" i="2"/>
  <c r="AB361" i="2"/>
  <c r="AC361" i="2" s="1"/>
  <c r="Z361" i="2" a="1"/>
  <c r="Z361" i="2" s="1"/>
  <c r="AA361" i="2" s="1"/>
  <c r="X361" i="2"/>
  <c r="Y361" i="2"/>
  <c r="AB105" i="2"/>
  <c r="AC105" i="2" s="1"/>
  <c r="Z105" i="2" a="1"/>
  <c r="Z105" i="2" s="1"/>
  <c r="AA105" i="2" s="1"/>
  <c r="X105" i="2"/>
  <c r="Y105" i="2"/>
  <c r="AB78" i="2"/>
  <c r="AC78" i="2" s="1"/>
  <c r="Z78" i="2" a="1"/>
  <c r="Z78" i="2" s="1"/>
  <c r="AA78" i="2" s="1"/>
  <c r="Y78" i="2"/>
  <c r="X78" i="2"/>
  <c r="AB92" i="2"/>
  <c r="AC92" i="2" s="1"/>
  <c r="Z92" i="2" a="1"/>
  <c r="Z92" i="2" s="1"/>
  <c r="AA92" i="2" s="1"/>
  <c r="Y92" i="2"/>
  <c r="X92" i="2"/>
  <c r="AB899" i="2"/>
  <c r="AC899" i="2" s="1"/>
  <c r="Y899" i="2"/>
  <c r="Z899" i="2" a="1"/>
  <c r="Z899" i="2" s="1"/>
  <c r="AA899" i="2" s="1"/>
  <c r="X899" i="2"/>
  <c r="AB14" i="2"/>
  <c r="AC14" i="2" s="1"/>
  <c r="Z14" i="2" a="1"/>
  <c r="Z14" i="2" s="1"/>
  <c r="AA14" i="2" s="1"/>
  <c r="Y14" i="2"/>
  <c r="X14" i="2"/>
  <c r="AB665" i="2"/>
  <c r="AC665" i="2" s="1"/>
  <c r="Z665" i="2" a="1"/>
  <c r="Z665" i="2" s="1"/>
  <c r="AA665" i="2" s="1"/>
  <c r="Y665" i="2"/>
  <c r="X665" i="2"/>
  <c r="AB469" i="2"/>
  <c r="AC469" i="2" s="1"/>
  <c r="Y469" i="2"/>
  <c r="Z469" i="2" a="1"/>
  <c r="Z469" i="2" s="1"/>
  <c r="AA469" i="2" s="1"/>
  <c r="X469" i="2"/>
  <c r="AB845" i="2"/>
  <c r="AC845" i="2" s="1"/>
  <c r="Z845" i="2" a="1"/>
  <c r="Z845" i="2" s="1"/>
  <c r="AA845" i="2" s="1"/>
  <c r="X845" i="2"/>
  <c r="Y845" i="2"/>
  <c r="AB66" i="2"/>
  <c r="AC66" i="2" s="1"/>
  <c r="Z66" i="2" a="1"/>
  <c r="Z66" i="2" s="1"/>
  <c r="AA66" i="2" s="1"/>
  <c r="Y66" i="2"/>
  <c r="X66" i="2"/>
  <c r="AB945" i="2"/>
  <c r="AC945" i="2" s="1"/>
  <c r="Z945" i="2" a="1"/>
  <c r="Z945" i="2" s="1"/>
  <c r="AA945" i="2" s="1"/>
  <c r="X945" i="2"/>
  <c r="Y945" i="2"/>
  <c r="AB841" i="2"/>
  <c r="AC841" i="2" s="1"/>
  <c r="Z841" i="2" a="1"/>
  <c r="Z841" i="2" s="1"/>
  <c r="AA841" i="2" s="1"/>
  <c r="Y841" i="2"/>
  <c r="X841" i="2"/>
  <c r="AB383" i="2"/>
  <c r="AC383" i="2" s="1"/>
  <c r="Z383" i="2" a="1"/>
  <c r="Z383" i="2" s="1"/>
  <c r="AA383" i="2" s="1"/>
  <c r="Y383" i="2"/>
  <c r="X383" i="2"/>
  <c r="AB323" i="2"/>
  <c r="AC323" i="2" s="1"/>
  <c r="Z323" i="2" a="1"/>
  <c r="Z323" i="2" s="1"/>
  <c r="AA323" i="2" s="1"/>
  <c r="Y323" i="2"/>
  <c r="X323" i="2"/>
  <c r="AB824" i="2"/>
  <c r="AC824" i="2" s="1"/>
  <c r="Z824" i="2" a="1"/>
  <c r="Z824" i="2" s="1"/>
  <c r="AA824" i="2" s="1"/>
  <c r="Y824" i="2"/>
  <c r="X824" i="2"/>
  <c r="AB380" i="2"/>
  <c r="AC380" i="2" s="1"/>
  <c r="Z380" i="2" a="1"/>
  <c r="Z380" i="2" s="1"/>
  <c r="AA380" i="2" s="1"/>
  <c r="Y380" i="2"/>
  <c r="X380" i="2"/>
  <c r="AB179" i="2"/>
  <c r="AC179" i="2" s="1"/>
  <c r="Z179" i="2" a="1"/>
  <c r="Z179" i="2" s="1"/>
  <c r="AA179" i="2" s="1"/>
  <c r="Y179" i="2"/>
  <c r="X179" i="2"/>
  <c r="AB690" i="2"/>
  <c r="AC690" i="2" s="1"/>
  <c r="Z690" i="2" a="1"/>
  <c r="Z690" i="2" s="1"/>
  <c r="AA690" i="2" s="1"/>
  <c r="X690" i="2"/>
  <c r="Y690" i="2"/>
  <c r="AB878" i="2"/>
  <c r="AC878" i="2" s="1"/>
  <c r="Z878" i="2" a="1"/>
  <c r="Z878" i="2" s="1"/>
  <c r="AA878" i="2" s="1"/>
  <c r="Y878" i="2"/>
  <c r="X878" i="2"/>
  <c r="AB571" i="2"/>
  <c r="AC571" i="2" s="1"/>
  <c r="Z571" i="2" a="1"/>
  <c r="Z571" i="2" s="1"/>
  <c r="AA571" i="2" s="1"/>
  <c r="Y571" i="2"/>
  <c r="X571" i="2"/>
  <c r="AB430" i="2"/>
  <c r="AC430" i="2" s="1"/>
  <c r="Z430" i="2" a="1"/>
  <c r="Z430" i="2" s="1"/>
  <c r="AA430" i="2" s="1"/>
  <c r="Y430" i="2"/>
  <c r="X430" i="2"/>
  <c r="AB849" i="2"/>
  <c r="AC849" i="2" s="1"/>
  <c r="Z849" i="2" a="1"/>
  <c r="Z849" i="2" s="1"/>
  <c r="AA849" i="2" s="1"/>
  <c r="Y849" i="2"/>
  <c r="X849" i="2"/>
  <c r="AB549" i="2"/>
  <c r="AC549" i="2" s="1"/>
  <c r="Z549" i="2" a="1"/>
  <c r="Z549" i="2" s="1"/>
  <c r="AA549" i="2" s="1"/>
  <c r="Y549" i="2"/>
  <c r="X549" i="2"/>
  <c r="AB689" i="2"/>
  <c r="AC689" i="2" s="1"/>
  <c r="Z689" i="2" a="1"/>
  <c r="Z689" i="2" s="1"/>
  <c r="AA689" i="2" s="1"/>
  <c r="Y689" i="2"/>
  <c r="X689" i="2"/>
  <c r="AB826" i="2"/>
  <c r="AC826" i="2" s="1"/>
  <c r="X826" i="2"/>
  <c r="Z826" i="2" a="1"/>
  <c r="Z826" i="2" s="1"/>
  <c r="AA826" i="2" s="1"/>
  <c r="Y826" i="2"/>
  <c r="AB605" i="2"/>
  <c r="AC605" i="2" s="1"/>
  <c r="Z605" i="2" a="1"/>
  <c r="Z605" i="2" s="1"/>
  <c r="AA605" i="2" s="1"/>
  <c r="Y605" i="2"/>
  <c r="X605" i="2"/>
  <c r="AB429" i="2"/>
  <c r="AC429" i="2" s="1"/>
  <c r="Y429" i="2"/>
  <c r="Z429" i="2" a="1"/>
  <c r="Z429" i="2" s="1"/>
  <c r="AA429" i="2" s="1"/>
  <c r="X429" i="2"/>
  <c r="AB26" i="2"/>
  <c r="AC26" i="2" s="1"/>
  <c r="Z26" i="2" a="1"/>
  <c r="Z26" i="2" s="1"/>
  <c r="AA26" i="2" s="1"/>
  <c r="Y26" i="2"/>
  <c r="X26" i="2"/>
  <c r="AB142" i="2"/>
  <c r="AC142" i="2" s="1"/>
  <c r="Z142" i="2" a="1"/>
  <c r="Z142" i="2" s="1"/>
  <c r="AA142" i="2" s="1"/>
  <c r="Y142" i="2"/>
  <c r="X142" i="2"/>
  <c r="AB413" i="2"/>
  <c r="AC413" i="2" s="1"/>
  <c r="Y413" i="2"/>
  <c r="Z413" i="2" a="1"/>
  <c r="Z413" i="2" s="1"/>
  <c r="AA413" i="2" s="1"/>
  <c r="X413" i="2"/>
  <c r="AB79" i="2"/>
  <c r="AC79" i="2" s="1"/>
  <c r="Z79" i="2" a="1"/>
  <c r="Z79" i="2" s="1"/>
  <c r="AA79" i="2" s="1"/>
  <c r="Y79" i="2"/>
  <c r="X79" i="2"/>
  <c r="AB103" i="2"/>
  <c r="AC103" i="2" s="1"/>
  <c r="Y103" i="2"/>
  <c r="Z103" i="2" a="1"/>
  <c r="Z103" i="2" s="1"/>
  <c r="AA103" i="2" s="1"/>
  <c r="X103" i="2"/>
  <c r="AB717" i="2"/>
  <c r="AC717" i="2" s="1"/>
  <c r="Z717" i="2" a="1"/>
  <c r="Z717" i="2" s="1"/>
  <c r="AA717" i="2" s="1"/>
  <c r="Y717" i="2"/>
  <c r="X717" i="2"/>
  <c r="Z576" i="2" a="1"/>
  <c r="Z576" i="2" s="1"/>
  <c r="AA576" i="2" s="1"/>
  <c r="Z544" i="2" a="1"/>
  <c r="Z544" i="2" s="1"/>
  <c r="AA544" i="2" s="1"/>
  <c r="X232" i="2"/>
  <c r="Z711" i="2" a="1"/>
  <c r="Z711" i="2" s="1"/>
  <c r="Y47" i="2"/>
  <c r="X444" i="2"/>
  <c r="AD444" i="2" s="1"/>
  <c r="AM444" i="2" s="1"/>
  <c r="X304" i="2"/>
  <c r="X208" i="2"/>
  <c r="AD208" i="2" s="1"/>
  <c r="AM208" i="2" s="1"/>
  <c r="Y71" i="2"/>
  <c r="X671" i="2"/>
  <c r="AE671" i="2" s="1"/>
  <c r="AF671" i="2" s="1"/>
  <c r="AG671" i="2" s="1"/>
  <c r="Y569" i="2"/>
  <c r="Z76" i="2" a="1"/>
  <c r="Z76" i="2" s="1"/>
  <c r="AA76" i="2" s="1"/>
  <c r="Y596" i="2"/>
  <c r="Y392" i="2"/>
  <c r="Z327" i="2" a="1"/>
  <c r="Z327" i="2" s="1"/>
  <c r="AA327" i="2" s="1"/>
  <c r="Y404" i="2"/>
  <c r="Y886" i="2"/>
  <c r="Y777" i="2"/>
  <c r="X90" i="2"/>
  <c r="Z73" i="2" a="1"/>
  <c r="Z73" i="2" s="1"/>
  <c r="AA73" i="2" s="1"/>
  <c r="Y68" i="2"/>
  <c r="Z16" i="2" a="1"/>
  <c r="Z16" i="2" s="1"/>
  <c r="AA16" i="2" s="1"/>
  <c r="X363" i="2"/>
  <c r="Z187" i="2" a="1"/>
  <c r="Z187" i="2" s="1"/>
  <c r="AA187" i="2" s="1"/>
  <c r="X478" i="2"/>
  <c r="Y240" i="2"/>
  <c r="Y624" i="2"/>
  <c r="Y810" i="2"/>
  <c r="AD810" i="2" s="1"/>
  <c r="Z150" i="2" a="1"/>
  <c r="Z150" i="2" s="1"/>
  <c r="AA150" i="2" s="1"/>
  <c r="Y715" i="2"/>
  <c r="AD715" i="2" s="1"/>
  <c r="AM715" i="2" s="1"/>
  <c r="X64" i="2"/>
  <c r="Z930" i="2" a="1"/>
  <c r="Z930" i="2" s="1"/>
  <c r="AA930" i="2" s="1"/>
  <c r="Y301" i="2"/>
  <c r="X793" i="2"/>
  <c r="AE793" i="2" s="1"/>
  <c r="AF793" i="2" s="1"/>
  <c r="AG793" i="2" s="1"/>
  <c r="AB599" i="2"/>
  <c r="AC599" i="2" s="1"/>
  <c r="Z599" i="2" a="1"/>
  <c r="Z599" i="2" s="1"/>
  <c r="AA599" i="2" s="1"/>
  <c r="Y599" i="2"/>
  <c r="X599" i="2"/>
  <c r="AB919" i="2"/>
  <c r="AC919" i="2" s="1"/>
  <c r="Z919" i="2" a="1"/>
  <c r="Z919" i="2" s="1"/>
  <c r="AA919" i="2" s="1"/>
  <c r="Y919" i="2"/>
  <c r="X919" i="2"/>
  <c r="AB350" i="2"/>
  <c r="AC350" i="2" s="1"/>
  <c r="Z350" i="2" a="1"/>
  <c r="Z350" i="2" s="1"/>
  <c r="AA350" i="2" s="1"/>
  <c r="Y350" i="2"/>
  <c r="X350" i="2"/>
  <c r="AD350" i="2" s="1"/>
  <c r="AM350" i="2" s="1"/>
  <c r="AB401" i="2"/>
  <c r="AC401" i="2" s="1"/>
  <c r="Z401" i="2" a="1"/>
  <c r="Z401" i="2" s="1"/>
  <c r="AA401" i="2" s="1"/>
  <c r="Y401" i="2"/>
  <c r="X401" i="2"/>
  <c r="AB132" i="2"/>
  <c r="AC132" i="2" s="1"/>
  <c r="Z132" i="2" a="1"/>
  <c r="Z132" i="2" s="1"/>
  <c r="AA132" i="2" s="1"/>
  <c r="Y132" i="2"/>
  <c r="X132" i="2"/>
  <c r="AB562" i="2"/>
  <c r="AC562" i="2" s="1"/>
  <c r="Z562" i="2" a="1"/>
  <c r="Z562" i="2" s="1"/>
  <c r="AA562" i="2" s="1"/>
  <c r="X562" i="2"/>
  <c r="Y562" i="2"/>
  <c r="AB884" i="2"/>
  <c r="AC884" i="2" s="1"/>
  <c r="Z884" i="2" a="1"/>
  <c r="Z884" i="2" s="1"/>
  <c r="AA884" i="2" s="1"/>
  <c r="Y884" i="2"/>
  <c r="X884" i="2"/>
  <c r="AB381" i="2"/>
  <c r="AC381" i="2" s="1"/>
  <c r="Z381" i="2" a="1"/>
  <c r="Z381" i="2" s="1"/>
  <c r="AA381" i="2" s="1"/>
  <c r="Y381" i="2"/>
  <c r="X381" i="2"/>
  <c r="AB144" i="2"/>
  <c r="AC144" i="2" s="1"/>
  <c r="Z144" i="2" a="1"/>
  <c r="Z144" i="2" s="1"/>
  <c r="AA144" i="2" s="1"/>
  <c r="Y144" i="2"/>
  <c r="X144" i="2"/>
  <c r="AB699" i="2"/>
  <c r="AC699" i="2" s="1"/>
  <c r="Y699" i="2"/>
  <c r="Z699" i="2" a="1"/>
  <c r="Z699" i="2" s="1"/>
  <c r="AA699" i="2" s="1"/>
  <c r="X699" i="2"/>
  <c r="AB267" i="2"/>
  <c r="AC267" i="2" s="1"/>
  <c r="Z267" i="2" a="1"/>
  <c r="Z267" i="2" s="1"/>
  <c r="AA267" i="2" s="1"/>
  <c r="Y267" i="2"/>
  <c r="X267" i="2"/>
  <c r="AB839" i="2"/>
  <c r="AC839" i="2" s="1"/>
  <c r="Z839" i="2" a="1"/>
  <c r="Z839" i="2" s="1"/>
  <c r="AA839" i="2" s="1"/>
  <c r="X839" i="2"/>
  <c r="Y839" i="2"/>
  <c r="AB710" i="2"/>
  <c r="AC710" i="2" s="1"/>
  <c r="Z710" i="2" a="1"/>
  <c r="Z710" i="2" s="1"/>
  <c r="AA710" i="2" s="1"/>
  <c r="X710" i="2"/>
  <c r="Y710" i="2"/>
  <c r="AB206" i="2"/>
  <c r="AC206" i="2" s="1"/>
  <c r="Z206" i="2" a="1"/>
  <c r="Z206" i="2" s="1"/>
  <c r="AA206" i="2" s="1"/>
  <c r="Y206" i="2"/>
  <c r="X206" i="2"/>
  <c r="AB956" i="2"/>
  <c r="AC956" i="2" s="1"/>
  <c r="Z956" i="2" a="1"/>
  <c r="Z956" i="2" s="1"/>
  <c r="AA956" i="2" s="1"/>
  <c r="X956" i="2"/>
  <c r="Y956" i="2"/>
  <c r="AB247" i="2"/>
  <c r="AC247" i="2" s="1"/>
  <c r="Z247" i="2" a="1"/>
  <c r="Z247" i="2" s="1"/>
  <c r="AA247" i="2" s="1"/>
  <c r="Y247" i="2"/>
  <c r="X247" i="2"/>
  <c r="AB698" i="2"/>
  <c r="AC698" i="2" s="1"/>
  <c r="Z698" i="2" a="1"/>
  <c r="Z698" i="2" s="1"/>
  <c r="AA698" i="2" s="1"/>
  <c r="X698" i="2"/>
  <c r="Y698" i="2"/>
  <c r="AB606" i="2"/>
  <c r="AC606" i="2" s="1"/>
  <c r="Z606" i="2" a="1"/>
  <c r="Z606" i="2" s="1"/>
  <c r="AA606" i="2" s="1"/>
  <c r="Y606" i="2"/>
  <c r="X606" i="2"/>
  <c r="AB426" i="2"/>
  <c r="AC426" i="2" s="1"/>
  <c r="Z426" i="2" a="1"/>
  <c r="Z426" i="2" s="1"/>
  <c r="AA426" i="2" s="1"/>
  <c r="X426" i="2"/>
  <c r="Y426" i="2"/>
  <c r="AB114" i="2"/>
  <c r="AC114" i="2" s="1"/>
  <c r="Z114" i="2" a="1"/>
  <c r="Z114" i="2" s="1"/>
  <c r="AA114" i="2" s="1"/>
  <c r="X114" i="2"/>
  <c r="Y114" i="2"/>
  <c r="AB559" i="2"/>
  <c r="AC559" i="2" s="1"/>
  <c r="Z559" i="2" a="1"/>
  <c r="Z559" i="2" s="1"/>
  <c r="AA559" i="2" s="1"/>
  <c r="Y559" i="2"/>
  <c r="X559" i="2"/>
  <c r="AB526" i="2"/>
  <c r="AC526" i="2" s="1"/>
  <c r="Z526" i="2" a="1"/>
  <c r="Z526" i="2" s="1"/>
  <c r="AA526" i="2" s="1"/>
  <c r="Y526" i="2"/>
  <c r="X526" i="2"/>
  <c r="AB957" i="2"/>
  <c r="AC957" i="2" s="1"/>
  <c r="Z957" i="2" a="1"/>
  <c r="Z957" i="2" s="1"/>
  <c r="AA957" i="2" s="1"/>
  <c r="X957" i="2"/>
  <c r="Y957" i="2"/>
  <c r="AB929" i="2"/>
  <c r="AC929" i="2" s="1"/>
  <c r="Z929" i="2" a="1"/>
  <c r="Z929" i="2" s="1"/>
  <c r="AA929" i="2" s="1"/>
  <c r="X929" i="2"/>
  <c r="Y929" i="2"/>
  <c r="AB745" i="2"/>
  <c r="AC745" i="2" s="1"/>
  <c r="Z745" i="2" a="1"/>
  <c r="Z745" i="2" s="1"/>
  <c r="AA745" i="2" s="1"/>
  <c r="Y745" i="2"/>
  <c r="X745" i="2"/>
  <c r="AB341" i="2"/>
  <c r="AC341" i="2" s="1"/>
  <c r="Z341" i="2" a="1"/>
  <c r="Z341" i="2" s="1"/>
  <c r="AA341" i="2" s="1"/>
  <c r="Y341" i="2"/>
  <c r="X341" i="2"/>
  <c r="AB72" i="2"/>
  <c r="AC72" i="2" s="1"/>
  <c r="Z72" i="2" a="1"/>
  <c r="Z72" i="2" s="1"/>
  <c r="AA72" i="2" s="1"/>
  <c r="Y72" i="2"/>
  <c r="X72" i="2"/>
  <c r="AB45" i="2"/>
  <c r="AC45" i="2" s="1"/>
  <c r="Z45" i="2" a="1"/>
  <c r="Z45" i="2" s="1"/>
  <c r="AA45" i="2" s="1"/>
  <c r="Y45" i="2"/>
  <c r="X45" i="2"/>
  <c r="AB807" i="2"/>
  <c r="AC807" i="2" s="1"/>
  <c r="Z807" i="2" a="1"/>
  <c r="Z807" i="2" s="1"/>
  <c r="AA807" i="2" s="1"/>
  <c r="Y807" i="2"/>
  <c r="X807" i="2"/>
  <c r="AB501" i="2"/>
  <c r="AC501" i="2" s="1"/>
  <c r="Y501" i="2"/>
  <c r="Z501" i="2" a="1"/>
  <c r="Z501" i="2" s="1"/>
  <c r="AA501" i="2" s="1"/>
  <c r="X501" i="2"/>
  <c r="AB245" i="2"/>
  <c r="AC245" i="2" s="1"/>
  <c r="Z245" i="2" a="1"/>
  <c r="Z245" i="2" s="1"/>
  <c r="AA245" i="2" s="1"/>
  <c r="Y245" i="2"/>
  <c r="X245" i="2"/>
  <c r="AD245" i="2" s="1"/>
  <c r="AM245" i="2" s="1"/>
  <c r="AB697" i="2"/>
  <c r="AC697" i="2" s="1"/>
  <c r="Z697" i="2" a="1"/>
  <c r="Z697" i="2" s="1"/>
  <c r="AA697" i="2" s="1"/>
  <c r="Y697" i="2"/>
  <c r="X697" i="2"/>
  <c r="AB33" i="2"/>
  <c r="AC33" i="2" s="1"/>
  <c r="Z33" i="2" a="1"/>
  <c r="Z33" i="2" s="1"/>
  <c r="AA33" i="2" s="1"/>
  <c r="Y33" i="2"/>
  <c r="X33" i="2"/>
  <c r="AB997" i="2"/>
  <c r="AC997" i="2" s="1"/>
  <c r="Z997" i="2" a="1"/>
  <c r="Z997" i="2" s="1"/>
  <c r="AA997" i="2" s="1"/>
  <c r="Y997" i="2"/>
  <c r="X997" i="2"/>
  <c r="AB505" i="2"/>
  <c r="AC505" i="2" s="1"/>
  <c r="Z505" i="2" a="1"/>
  <c r="Z505" i="2" s="1"/>
  <c r="AA505" i="2" s="1"/>
  <c r="Y505" i="2"/>
  <c r="X505" i="2"/>
  <c r="AB117" i="2"/>
  <c r="AC117" i="2" s="1"/>
  <c r="Y117" i="2"/>
  <c r="Z117" i="2" a="1"/>
  <c r="Z117" i="2" s="1"/>
  <c r="AA117" i="2" s="1"/>
  <c r="X117" i="2"/>
  <c r="AB13" i="2"/>
  <c r="AC13" i="2" s="1"/>
  <c r="Z13" i="2" a="1"/>
  <c r="Z13" i="2" s="1"/>
  <c r="AA13" i="2" s="1"/>
  <c r="Y13" i="2"/>
  <c r="X13" i="2"/>
  <c r="AB283" i="2"/>
  <c r="AC283" i="2" s="1"/>
  <c r="Z283" i="2" a="1"/>
  <c r="Z283" i="2" s="1"/>
  <c r="AA283" i="2" s="1"/>
  <c r="Y283" i="2"/>
  <c r="X283" i="2"/>
  <c r="AB7" i="2"/>
  <c r="AC7" i="2" s="1"/>
  <c r="Z7" i="2" a="1"/>
  <c r="Z7" i="2" s="1"/>
  <c r="AA7" i="2" s="1"/>
  <c r="Y7" i="2"/>
  <c r="X7" i="2"/>
  <c r="AB803" i="2"/>
  <c r="AC803" i="2" s="1"/>
  <c r="Z803" i="2" a="1"/>
  <c r="Z803" i="2" s="1"/>
  <c r="AA803" i="2" s="1"/>
  <c r="Y803" i="2"/>
  <c r="X803" i="2"/>
  <c r="AB894" i="2"/>
  <c r="AC894" i="2" s="1"/>
  <c r="Z894" i="2" a="1"/>
  <c r="Z894" i="2" s="1"/>
  <c r="AA894" i="2" s="1"/>
  <c r="X894" i="2"/>
  <c r="Y894" i="2"/>
  <c r="AB270" i="2"/>
  <c r="AC270" i="2" s="1"/>
  <c r="Z270" i="2" a="1"/>
  <c r="Z270" i="2" s="1"/>
  <c r="AA270" i="2" s="1"/>
  <c r="Y270" i="2"/>
  <c r="X270" i="2"/>
  <c r="AB714" i="2"/>
  <c r="AC714" i="2" s="1"/>
  <c r="Z714" i="2" a="1"/>
  <c r="Z714" i="2" s="1"/>
  <c r="AA714" i="2" s="1"/>
  <c r="X714" i="2"/>
  <c r="Y714" i="2"/>
  <c r="AB194" i="2"/>
  <c r="AC194" i="2" s="1"/>
  <c r="Z194" i="2" a="1"/>
  <c r="Z194" i="2" s="1"/>
  <c r="AA194" i="2" s="1"/>
  <c r="Y194" i="2"/>
  <c r="X194" i="2"/>
  <c r="AB876" i="2"/>
  <c r="AC876" i="2" s="1"/>
  <c r="Z876" i="2" a="1"/>
  <c r="Z876" i="2" s="1"/>
  <c r="AA876" i="2" s="1"/>
  <c r="X876" i="2"/>
  <c r="Y876" i="2"/>
  <c r="AB419" i="2"/>
  <c r="AC419" i="2" s="1"/>
  <c r="Y419" i="2"/>
  <c r="X419" i="2"/>
  <c r="Z419" i="2" a="1"/>
  <c r="Z419" i="2" s="1"/>
  <c r="AA419" i="2" s="1"/>
  <c r="AB398" i="2"/>
  <c r="AC398" i="2" s="1"/>
  <c r="Y398" i="2"/>
  <c r="Z398" i="2" a="1"/>
  <c r="Z398" i="2" s="1"/>
  <c r="AA398" i="2" s="1"/>
  <c r="X398" i="2"/>
  <c r="AB888" i="2"/>
  <c r="AC888" i="2" s="1"/>
  <c r="Z888" i="2" a="1"/>
  <c r="Z888" i="2" s="1"/>
  <c r="AA888" i="2" s="1"/>
  <c r="Y888" i="2"/>
  <c r="X888" i="2"/>
  <c r="AB863" i="2"/>
  <c r="AC863" i="2" s="1"/>
  <c r="Z863" i="2" a="1"/>
  <c r="Z863" i="2" s="1"/>
  <c r="AA863" i="2" s="1"/>
  <c r="X863" i="2"/>
  <c r="Y863" i="2"/>
  <c r="AB70" i="2"/>
  <c r="AC70" i="2" s="1"/>
  <c r="Y70" i="2"/>
  <c r="Z70" i="2" a="1"/>
  <c r="Z70" i="2" s="1"/>
  <c r="AA70" i="2" s="1"/>
  <c r="X70" i="2"/>
  <c r="AB385" i="2"/>
  <c r="AC385" i="2" s="1"/>
  <c r="Z385" i="2" a="1"/>
  <c r="Z385" i="2" s="1"/>
  <c r="AA385" i="2" s="1"/>
  <c r="Y385" i="2"/>
  <c r="X385" i="2"/>
  <c r="AB921" i="2"/>
  <c r="AC921" i="2" s="1"/>
  <c r="Z921" i="2" a="1"/>
  <c r="Z921" i="2" s="1"/>
  <c r="AA921" i="2" s="1"/>
  <c r="Y921" i="2"/>
  <c r="X921" i="2"/>
  <c r="AB809" i="2"/>
  <c r="AC809" i="2" s="1"/>
  <c r="Z809" i="2" a="1"/>
  <c r="Z809" i="2" s="1"/>
  <c r="AA809" i="2" s="1"/>
  <c r="Y809" i="2"/>
  <c r="X809" i="2"/>
  <c r="AB81" i="2"/>
  <c r="AC81" i="2" s="1"/>
  <c r="Z81" i="2" a="1"/>
  <c r="Z81" i="2" s="1"/>
  <c r="AA81" i="2" s="1"/>
  <c r="Y81" i="2"/>
  <c r="X81" i="2"/>
  <c r="AB477" i="2"/>
  <c r="AC477" i="2" s="1"/>
  <c r="Y477" i="2"/>
  <c r="Z477" i="2" a="1"/>
  <c r="Z477" i="2" s="1"/>
  <c r="AA477" i="2" s="1"/>
  <c r="X477" i="2"/>
  <c r="AB850" i="2"/>
  <c r="AC850" i="2" s="1"/>
  <c r="X850" i="2"/>
  <c r="Z850" i="2" a="1"/>
  <c r="Z850" i="2" s="1"/>
  <c r="AA850" i="2" s="1"/>
  <c r="Y850" i="2"/>
  <c r="AB513" i="2"/>
  <c r="AC513" i="2" s="1"/>
  <c r="Z513" i="2" a="1"/>
  <c r="Z513" i="2" s="1"/>
  <c r="AA513" i="2" s="1"/>
  <c r="Y513" i="2"/>
  <c r="X513" i="2"/>
  <c r="AD513" i="2" s="1"/>
  <c r="AB506" i="2"/>
  <c r="AC506" i="2" s="1"/>
  <c r="Z506" i="2" a="1"/>
  <c r="Z506" i="2" s="1"/>
  <c r="AA506" i="2" s="1"/>
  <c r="X506" i="2"/>
  <c r="Y506" i="2"/>
  <c r="AB746" i="2"/>
  <c r="AC746" i="2" s="1"/>
  <c r="Z746" i="2" a="1"/>
  <c r="Z746" i="2" s="1"/>
  <c r="AA746" i="2" s="1"/>
  <c r="X746" i="2"/>
  <c r="Y746" i="2"/>
  <c r="AB738" i="2"/>
  <c r="AC738" i="2" s="1"/>
  <c r="Z738" i="2" a="1"/>
  <c r="Z738" i="2" s="1"/>
  <c r="AA738" i="2" s="1"/>
  <c r="X738" i="2"/>
  <c r="Y738" i="2"/>
  <c r="AB598" i="2"/>
  <c r="AC598" i="2" s="1"/>
  <c r="Z598" i="2" a="1"/>
  <c r="Z598" i="2" s="1"/>
  <c r="AA598" i="2" s="1"/>
  <c r="Y598" i="2"/>
  <c r="X598" i="2"/>
  <c r="AD598" i="2" s="1"/>
  <c r="AM598" i="2" s="1"/>
  <c r="AD616" i="2"/>
  <c r="AM616" i="2" s="1"/>
  <c r="AD981" i="2"/>
  <c r="AM981" i="2" s="1"/>
  <c r="AE616" i="2"/>
  <c r="AF616" i="2" s="1"/>
  <c r="AG616" i="2" s="1"/>
  <c r="AD775" i="2"/>
  <c r="AM775" i="2" s="1"/>
  <c r="AE992" i="2"/>
  <c r="AF992" i="2" s="1"/>
  <c r="AG992" i="2" s="1"/>
  <c r="AE4" i="2"/>
  <c r="AF4" i="2" s="1"/>
  <c r="AG4" i="2" s="1"/>
  <c r="AD453" i="2"/>
  <c r="AD806" i="2"/>
  <c r="AE658" i="2"/>
  <c r="AF658" i="2" s="1"/>
  <c r="AG658" i="2" s="1"/>
  <c r="AD940" i="2"/>
  <c r="AE940" i="2" s="1"/>
  <c r="AF940" i="2" s="1"/>
  <c r="AG940" i="2" s="1"/>
  <c r="AD764" i="2"/>
  <c r="AM764" i="2" s="1"/>
  <c r="AD614" i="2"/>
  <c r="AM614" i="2" s="1"/>
  <c r="AD369" i="2"/>
  <c r="AM369" i="2" s="1"/>
  <c r="AE305" i="2"/>
  <c r="AF305" i="2" s="1"/>
  <c r="AG305" i="2" s="1"/>
  <c r="AD297" i="2"/>
  <c r="AM297" i="2" s="1"/>
  <c r="AD998" i="2"/>
  <c r="AM998" i="2" s="1"/>
  <c r="AD358" i="2"/>
  <c r="AM358" i="2" s="1"/>
  <c r="AD87" i="2"/>
  <c r="AM87" i="2" s="1"/>
  <c r="AE730" i="2"/>
  <c r="AF730" i="2" s="1"/>
  <c r="AG730" i="2" s="1"/>
  <c r="AD574" i="2"/>
  <c r="AM574" i="2" s="1"/>
  <c r="AD989" i="2"/>
  <c r="AM989" i="2" s="1"/>
  <c r="AE661" i="2"/>
  <c r="AF661" i="2" s="1"/>
  <c r="AG661" i="2" s="1"/>
  <c r="AD182" i="2"/>
  <c r="AM182" i="2" s="1"/>
  <c r="AD955" i="2"/>
  <c r="AM955" i="2" s="1"/>
  <c r="AD796" i="2"/>
  <c r="AM796" i="2" s="1"/>
  <c r="AD17" i="2"/>
  <c r="AM17" i="2" s="1"/>
  <c r="AD949" i="2"/>
  <c r="AM949" i="2" s="1"/>
  <c r="AD524" i="2"/>
  <c r="AM524" i="2" s="1"/>
  <c r="AD483" i="2"/>
  <c r="AM483" i="2" s="1"/>
  <c r="AD722" i="2"/>
  <c r="AM722" i="2" s="1"/>
  <c r="AD548" i="2"/>
  <c r="AM548" i="2" s="1"/>
  <c r="AD260" i="2"/>
  <c r="AM260" i="2" s="1"/>
  <c r="AD499" i="2"/>
  <c r="AM499" i="2" s="1"/>
  <c r="AE691" i="2"/>
  <c r="AF691" i="2" s="1"/>
  <c r="AG691" i="2" s="1"/>
  <c r="AE294" i="2"/>
  <c r="AF294" i="2" s="1"/>
  <c r="AG294" i="2" s="1"/>
  <c r="AD705" i="2"/>
  <c r="AM705" i="2" s="1"/>
  <c r="AE554" i="2"/>
  <c r="AF554" i="2" s="1"/>
  <c r="AG554" i="2" s="1"/>
  <c r="AD554" i="2"/>
  <c r="AM554" i="2" s="1"/>
  <c r="AD146" i="2"/>
  <c r="AM146" i="2" s="1"/>
  <c r="AD761" i="2"/>
  <c r="AM761" i="2" s="1"/>
  <c r="AE587" i="2"/>
  <c r="AF587" i="2" s="1"/>
  <c r="AG587" i="2" s="1"/>
  <c r="AE944" i="2"/>
  <c r="AF944" i="2" s="1"/>
  <c r="AG944" i="2" s="1"/>
  <c r="AD798" i="2"/>
  <c r="AM798" i="2" s="1"/>
  <c r="AD601" i="2"/>
  <c r="AM601" i="2" s="1"/>
  <c r="AE147" i="2"/>
  <c r="AF147" i="2" s="1"/>
  <c r="AG147" i="2" s="1"/>
  <c r="AE331" i="2"/>
  <c r="AF331" i="2" s="1"/>
  <c r="AG331" i="2" s="1"/>
  <c r="AE557" i="2"/>
  <c r="AF557" i="2" s="1"/>
  <c r="AG557" i="2" s="1"/>
  <c r="AE981" i="2"/>
  <c r="AF981" i="2" s="1"/>
  <c r="AG981" i="2" s="1"/>
  <c r="AE989" i="2"/>
  <c r="AF989" i="2" s="1"/>
  <c r="AG989" i="2" s="1"/>
  <c r="AD125" i="2"/>
  <c r="AM125" i="2" s="1"/>
  <c r="AE972" i="2"/>
  <c r="AF972" i="2" s="1"/>
  <c r="AG972" i="2" s="1"/>
  <c r="AE116" i="2"/>
  <c r="AF116" i="2" s="1"/>
  <c r="AG116" i="2" s="1"/>
  <c r="AD489" i="2"/>
  <c r="AM489" i="2" s="1"/>
  <c r="AE708" i="2"/>
  <c r="AF708" i="2" s="1"/>
  <c r="AG708" i="2" s="1"/>
  <c r="AD708" i="2"/>
  <c r="AM708" i="2" s="1"/>
  <c r="AD421" i="2"/>
  <c r="AD693" i="2"/>
  <c r="AD968" i="2"/>
  <c r="AE968" i="2" s="1"/>
  <c r="AF968" i="2" s="1"/>
  <c r="AG968" i="2" s="1"/>
  <c r="AD538" i="2"/>
  <c r="AD643" i="2"/>
  <c r="AM643" i="2" s="1"/>
  <c r="AD767" i="2"/>
  <c r="AD661" i="2"/>
  <c r="AM661" i="2" s="1"/>
  <c r="AD280" i="2"/>
  <c r="AM280" i="2" s="1"/>
  <c r="AD556" i="2"/>
  <c r="AM556" i="2" s="1"/>
  <c r="AD814" i="2"/>
  <c r="AM814" i="2" s="1"/>
  <c r="AD162" i="2"/>
  <c r="AM162" i="2" s="1"/>
  <c r="AD729" i="2"/>
  <c r="AM729" i="2" s="1"/>
  <c r="AE280" i="2"/>
  <c r="AF280" i="2" s="1"/>
  <c r="AG280" i="2" s="1"/>
  <c r="AD218" i="2"/>
  <c r="AM218" i="2" s="1"/>
  <c r="AD389" i="2"/>
  <c r="AM389" i="2" s="1"/>
  <c r="AD535" i="2"/>
  <c r="AE535" i="2" s="1"/>
  <c r="AF535" i="2" s="1"/>
  <c r="AG535" i="2" s="1"/>
  <c r="AD376" i="2"/>
  <c r="AM376" i="2" s="1"/>
  <c r="AE376" i="2"/>
  <c r="AF376" i="2" s="1"/>
  <c r="AG376" i="2" s="1"/>
  <c r="AD228" i="2"/>
  <c r="AE228" i="2" s="1"/>
  <c r="AF228" i="2" s="1"/>
  <c r="AG228" i="2" s="1"/>
  <c r="AD151" i="2"/>
  <c r="AM151" i="2" s="1"/>
  <c r="AD428" i="2"/>
  <c r="AM428" i="2" s="1"/>
  <c r="AE428" i="2"/>
  <c r="AF428" i="2" s="1"/>
  <c r="AG428" i="2" s="1"/>
  <c r="AD905" i="2"/>
  <c r="AM905" i="2" s="1"/>
  <c r="AD882" i="2"/>
  <c r="AE882" i="2" s="1"/>
  <c r="AF882" i="2" s="1"/>
  <c r="AG882" i="2" s="1"/>
  <c r="AD563" i="2"/>
  <c r="AM563" i="2" s="1"/>
  <c r="AD399" i="2"/>
  <c r="AM399" i="2" s="1"/>
  <c r="AE583" i="2"/>
  <c r="AF583" i="2" s="1"/>
  <c r="AG583" i="2" s="1"/>
  <c r="AD583" i="2"/>
  <c r="AM583" i="2" s="1"/>
  <c r="AD895" i="2"/>
  <c r="AM895" i="2" s="1"/>
  <c r="AE895" i="2"/>
  <c r="AF895" i="2" s="1"/>
  <c r="AG895" i="2" s="1"/>
  <c r="AE995" i="2"/>
  <c r="AF995" i="2" s="1"/>
  <c r="AG995" i="2" s="1"/>
  <c r="AD995" i="2"/>
  <c r="AM995" i="2" s="1"/>
  <c r="AE835" i="2"/>
  <c r="AF835" i="2" s="1"/>
  <c r="AG835" i="2" s="1"/>
  <c r="AD835" i="2"/>
  <c r="AM835" i="2" s="1"/>
  <c r="AE418" i="2"/>
  <c r="AF418" i="2" s="1"/>
  <c r="AG418" i="2" s="1"/>
  <c r="AD328" i="2"/>
  <c r="AD216" i="2"/>
  <c r="AM216" i="2" s="1"/>
  <c r="AD161" i="2"/>
  <c r="AE161" i="2" s="1"/>
  <c r="AF161" i="2" s="1"/>
  <c r="AG161" i="2" s="1"/>
  <c r="AD96" i="2"/>
  <c r="AM96" i="2" s="1"/>
  <c r="AD686" i="2"/>
  <c r="AM686" i="2" s="1"/>
  <c r="AD765" i="2"/>
  <c r="AM765" i="2" s="1"/>
  <c r="AE791" i="2"/>
  <c r="AF791" i="2" s="1"/>
  <c r="AG791" i="2" s="1"/>
  <c r="AD791" i="2"/>
  <c r="AM791" i="2" s="1"/>
  <c r="AE636" i="2"/>
  <c r="AF636" i="2" s="1"/>
  <c r="AG636" i="2" s="1"/>
  <c r="AD636" i="2"/>
  <c r="AM636" i="2" s="1"/>
  <c r="AD579" i="2"/>
  <c r="AM579" i="2" s="1"/>
  <c r="AD889" i="2"/>
  <c r="AM889" i="2" s="1"/>
  <c r="AD740" i="2"/>
  <c r="AE740" i="2" s="1"/>
  <c r="AF740" i="2" s="1"/>
  <c r="AG740" i="2" s="1"/>
  <c r="AE751" i="2"/>
  <c r="AF751" i="2" s="1"/>
  <c r="AG751" i="2" s="1"/>
  <c r="AD751" i="2"/>
  <c r="AM751" i="2" s="1"/>
  <c r="AD455" i="2"/>
  <c r="AM455" i="2" s="1"/>
  <c r="AE455" i="2"/>
  <c r="AF455" i="2" s="1"/>
  <c r="AG455" i="2" s="1"/>
  <c r="AD176" i="2"/>
  <c r="AM176" i="2" s="1"/>
  <c r="AE176" i="2"/>
  <c r="AF176" i="2" s="1"/>
  <c r="AG176" i="2" s="1"/>
  <c r="AD155" i="2"/>
  <c r="AM155" i="2" s="1"/>
  <c r="AD143" i="2"/>
  <c r="AM143" i="2" s="1"/>
  <c r="AE490" i="2"/>
  <c r="AF490" i="2" s="1"/>
  <c r="AG490" i="2" s="1"/>
  <c r="AD942" i="2"/>
  <c r="AM942" i="2" s="1"/>
  <c r="AD771" i="2"/>
  <c r="AE771" i="2" s="1"/>
  <c r="AF771" i="2" s="1"/>
  <c r="AG771" i="2" s="1"/>
  <c r="AD577" i="2"/>
  <c r="AM577" i="2" s="1"/>
  <c r="AE520" i="2"/>
  <c r="AF520" i="2" s="1"/>
  <c r="AG520" i="2" s="1"/>
  <c r="AD520" i="2"/>
  <c r="AM520" i="2" s="1"/>
  <c r="AD448" i="2"/>
  <c r="AM448" i="2" s="1"/>
  <c r="AD415" i="2"/>
  <c r="AM415" i="2" s="1"/>
  <c r="AD378" i="2"/>
  <c r="AM378" i="2" s="1"/>
  <c r="AD239" i="2"/>
  <c r="AM239" i="2" s="1"/>
  <c r="AE239" i="2"/>
  <c r="AF239" i="2" s="1"/>
  <c r="AG239" i="2" s="1"/>
  <c r="AE844" i="2"/>
  <c r="AF844" i="2" s="1"/>
  <c r="AG844" i="2" s="1"/>
  <c r="AD864" i="2"/>
  <c r="AM864" i="2" s="1"/>
  <c r="AE864" i="2"/>
  <c r="AF864" i="2" s="1"/>
  <c r="AG864" i="2" s="1"/>
  <c r="AD432" i="2"/>
  <c r="AM432" i="2" s="1"/>
  <c r="AE432" i="2"/>
  <c r="AF432" i="2" s="1"/>
  <c r="AG432" i="2" s="1"/>
  <c r="AD62" i="2"/>
  <c r="AM62" i="2" s="1"/>
  <c r="AD197" i="2"/>
  <c r="AM197" i="2" s="1"/>
  <c r="AD299" i="2"/>
  <c r="AM299" i="2" s="1"/>
  <c r="AD52" i="2"/>
  <c r="AM52" i="2" s="1"/>
  <c r="AE768" i="2"/>
  <c r="AF768" i="2" s="1"/>
  <c r="AG768" i="2" s="1"/>
  <c r="AD119" i="2"/>
  <c r="AM119" i="2" s="1"/>
  <c r="AD897" i="2"/>
  <c r="AM897" i="2" s="1"/>
  <c r="AE897" i="2"/>
  <c r="AF897" i="2" s="1"/>
  <c r="AG897" i="2" s="1"/>
  <c r="AD848" i="2"/>
  <c r="AM848" i="2" s="1"/>
  <c r="AD867" i="2"/>
  <c r="AM867" i="2" s="1"/>
  <c r="AD632" i="2"/>
  <c r="AM632" i="2" s="1"/>
  <c r="AD485" i="2"/>
  <c r="AM485" i="2" s="1"/>
  <c r="AD241" i="2"/>
  <c r="AM241" i="2" s="1"/>
  <c r="AD313" i="2"/>
  <c r="AM313" i="2" s="1"/>
  <c r="AD55" i="2"/>
  <c r="AM55" i="2" s="1"/>
  <c r="AE794" i="2"/>
  <c r="AF794" i="2" s="1"/>
  <c r="AG794" i="2" s="1"/>
  <c r="AD422" i="2"/>
  <c r="AM422" i="2" s="1"/>
  <c r="AE422" i="2"/>
  <c r="AF422" i="2" s="1"/>
  <c r="AG422" i="2" s="1"/>
  <c r="AD688" i="2"/>
  <c r="AE688" i="2" s="1"/>
  <c r="AF688" i="2" s="1"/>
  <c r="AG688" i="2" s="1"/>
  <c r="AD561" i="2"/>
  <c r="AM561" i="2" s="1"/>
  <c r="AD755" i="2"/>
  <c r="AM755" i="2" s="1"/>
  <c r="AD916" i="2"/>
  <c r="AM916" i="2" s="1"/>
  <c r="AD515" i="2"/>
  <c r="AM515" i="2" s="1"/>
  <c r="AE515" i="2"/>
  <c r="AF515" i="2" s="1"/>
  <c r="AG515" i="2" s="1"/>
  <c r="AD527" i="2"/>
  <c r="AD269" i="2"/>
  <c r="AM269" i="2" s="1"/>
  <c r="AE269" i="2"/>
  <c r="AF269" i="2" s="1"/>
  <c r="AG269" i="2" s="1"/>
  <c r="AD111" i="2"/>
  <c r="AM111" i="2" s="1"/>
  <c r="AE572" i="2"/>
  <c r="AF572" i="2" s="1"/>
  <c r="AG572" i="2" s="1"/>
  <c r="AE133" i="2"/>
  <c r="AF133" i="2" s="1"/>
  <c r="AG133" i="2" s="1"/>
  <c r="AE171" i="2"/>
  <c r="AF171" i="2" s="1"/>
  <c r="AG171" i="2" s="1"/>
  <c r="AD171" i="2"/>
  <c r="AM171" i="2" s="1"/>
  <c r="AD480" i="2"/>
  <c r="AM480" i="2" s="1"/>
  <c r="AE480" i="2"/>
  <c r="AF480" i="2" s="1"/>
  <c r="AG480" i="2" s="1"/>
  <c r="AD648" i="2"/>
  <c r="AM648" i="2" s="1"/>
  <c r="AE370" i="2"/>
  <c r="AF370" i="2" s="1"/>
  <c r="AG370" i="2" s="1"/>
  <c r="AD370" i="2"/>
  <c r="AM370" i="2" s="1"/>
  <c r="AD319" i="2"/>
  <c r="AM319" i="2" s="1"/>
  <c r="AE319" i="2"/>
  <c r="AF319" i="2" s="1"/>
  <c r="AG319" i="2" s="1"/>
  <c r="AD184" i="2"/>
  <c r="AM184" i="2" s="1"/>
  <c r="AD27" i="2"/>
  <c r="AM27" i="2" s="1"/>
  <c r="AD846" i="2"/>
  <c r="AM846" i="2" s="1"/>
  <c r="AD855" i="2"/>
  <c r="AM855" i="2" s="1"/>
  <c r="AE855" i="2"/>
  <c r="AF855" i="2" s="1"/>
  <c r="AG855" i="2" s="1"/>
  <c r="AD913" i="2"/>
  <c r="AE913" i="2" s="1"/>
  <c r="AF913" i="2" s="1"/>
  <c r="AG913" i="2" s="1"/>
  <c r="AD912" i="2"/>
  <c r="AM912" i="2" s="1"/>
  <c r="AD808" i="2"/>
  <c r="AM808" i="2" s="1"/>
  <c r="AE742" i="2"/>
  <c r="AF742" i="2" s="1"/>
  <c r="AG742" i="2" s="1"/>
  <c r="AD742" i="2"/>
  <c r="AM742" i="2" s="1"/>
  <c r="AD462" i="2"/>
  <c r="AD356" i="2"/>
  <c r="AM356" i="2" s="1"/>
  <c r="AD348" i="2"/>
  <c r="AM348" i="2" s="1"/>
  <c r="AE348" i="2"/>
  <c r="AF348" i="2" s="1"/>
  <c r="AG348" i="2" s="1"/>
  <c r="AD229" i="2"/>
  <c r="AM229" i="2" s="1"/>
  <c r="AE229" i="2"/>
  <c r="AF229" i="2" s="1"/>
  <c r="AG229" i="2" s="1"/>
  <c r="AD158" i="2"/>
  <c r="AM158" i="2" s="1"/>
  <c r="AE85" i="2"/>
  <c r="AF85" i="2" s="1"/>
  <c r="AG85" i="2" s="1"/>
  <c r="AD85" i="2"/>
  <c r="AM85" i="2" s="1"/>
  <c r="AE28" i="2"/>
  <c r="AF28" i="2" s="1"/>
  <c r="AG28" i="2" s="1"/>
  <c r="AD28" i="2"/>
  <c r="AM28" i="2" s="1"/>
  <c r="AD572" i="2"/>
  <c r="AM572" i="2" s="1"/>
  <c r="AD482" i="2"/>
  <c r="AM482" i="2" s="1"/>
  <c r="AE320" i="2"/>
  <c r="AF320" i="2" s="1"/>
  <c r="AG320" i="2" s="1"/>
  <c r="AD310" i="2"/>
  <c r="AM310" i="2" s="1"/>
  <c r="AE887" i="2"/>
  <c r="AF887" i="2" s="1"/>
  <c r="AG887" i="2" s="1"/>
  <c r="AD368" i="2"/>
  <c r="AM368" i="2" s="1"/>
  <c r="AD975" i="2"/>
  <c r="AM975" i="2" s="1"/>
  <c r="AE548" i="2"/>
  <c r="AF548" i="2" s="1"/>
  <c r="AG548" i="2" s="1"/>
  <c r="AD196" i="2"/>
  <c r="AM196" i="2" s="1"/>
  <c r="AD825" i="2"/>
  <c r="AM825" i="2" s="1"/>
  <c r="AE825" i="2"/>
  <c r="AF825" i="2" s="1"/>
  <c r="AG825" i="2" s="1"/>
  <c r="AD540" i="2"/>
  <c r="AM540" i="2" s="1"/>
  <c r="AE540" i="2"/>
  <c r="AF540" i="2" s="1"/>
  <c r="AG540" i="2" s="1"/>
  <c r="AD666" i="2"/>
  <c r="AM666" i="2" s="1"/>
  <c r="AD619" i="2"/>
  <c r="AM619" i="2" s="1"/>
  <c r="AD502" i="2"/>
  <c r="AM502" i="2" s="1"/>
  <c r="AD468" i="2"/>
  <c r="AM468" i="2" s="1"/>
  <c r="AE468" i="2"/>
  <c r="AF468" i="2" s="1"/>
  <c r="AG468" i="2" s="1"/>
  <c r="AD99" i="2"/>
  <c r="AM99" i="2" s="1"/>
  <c r="AD970" i="2"/>
  <c r="AM970" i="2" s="1"/>
  <c r="AD776" i="2"/>
  <c r="AM776" i="2" s="1"/>
  <c r="AE713" i="2"/>
  <c r="AF713" i="2" s="1"/>
  <c r="AG713" i="2" s="1"/>
  <c r="AD713" i="2"/>
  <c r="AM713" i="2" s="1"/>
  <c r="AE251" i="2"/>
  <c r="AF251" i="2" s="1"/>
  <c r="AG251" i="2" s="1"/>
  <c r="AD251" i="2"/>
  <c r="AM251" i="2" s="1"/>
  <c r="AD379" i="2"/>
  <c r="AM379" i="2" s="1"/>
  <c r="AE379" i="2"/>
  <c r="AF379" i="2" s="1"/>
  <c r="AG379" i="2" s="1"/>
  <c r="AD915" i="2"/>
  <c r="AE160" i="2"/>
  <c r="AF160" i="2" s="1"/>
  <c r="AG160" i="2" s="1"/>
  <c r="AD868" i="2"/>
  <c r="AM868" i="2" s="1"/>
  <c r="AD763" i="2"/>
  <c r="AM763" i="2" s="1"/>
  <c r="AD588" i="2"/>
  <c r="AD467" i="2"/>
  <c r="AM467" i="2" s="1"/>
  <c r="AE467" i="2"/>
  <c r="AF467" i="2" s="1"/>
  <c r="AG467" i="2" s="1"/>
  <c r="AD261" i="2"/>
  <c r="AM261" i="2" s="1"/>
  <c r="AD519" i="2"/>
  <c r="AM519" i="2" s="1"/>
  <c r="AD647" i="2"/>
  <c r="AM647" i="2" s="1"/>
  <c r="AE543" i="2"/>
  <c r="AF543" i="2" s="1"/>
  <c r="AG543" i="2" s="1"/>
  <c r="AD543" i="2"/>
  <c r="AM543" i="2" s="1"/>
  <c r="AE512" i="2"/>
  <c r="AF512" i="2" s="1"/>
  <c r="AG512" i="2" s="1"/>
  <c r="AD449" i="2"/>
  <c r="AM449" i="2" s="1"/>
  <c r="AD372" i="2"/>
  <c r="AM372" i="2" s="1"/>
  <c r="AE372" i="2"/>
  <c r="AF372" i="2" s="1"/>
  <c r="AG372" i="2" s="1"/>
  <c r="AD120" i="2"/>
  <c r="AM120" i="2" s="1"/>
  <c r="AD344" i="2"/>
  <c r="AD917" i="2"/>
  <c r="AE756" i="2"/>
  <c r="AF756" i="2" s="1"/>
  <c r="AG756" i="2" s="1"/>
  <c r="AD756" i="2"/>
  <c r="AM756" i="2" s="1"/>
  <c r="AD817" i="2"/>
  <c r="AM817" i="2" s="1"/>
  <c r="AE817" i="2"/>
  <c r="AF817" i="2" s="1"/>
  <c r="AG817" i="2" s="1"/>
  <c r="AD866" i="2"/>
  <c r="AM866" i="2" s="1"/>
  <c r="AD406" i="2"/>
  <c r="AD303" i="2"/>
  <c r="AM303" i="2" s="1"/>
  <c r="AD193" i="2"/>
  <c r="AM193" i="2" s="1"/>
  <c r="AD30" i="2"/>
  <c r="AM30" i="2" s="1"/>
  <c r="AE556" i="2"/>
  <c r="AF556" i="2" s="1"/>
  <c r="AG556" i="2" s="1"/>
  <c r="AD474" i="2"/>
  <c r="AM474" i="2" s="1"/>
  <c r="AD390" i="2"/>
  <c r="AM390" i="2" s="1"/>
  <c r="AD910" i="2"/>
  <c r="AM910" i="2" s="1"/>
  <c r="AE910" i="2"/>
  <c r="AF910" i="2" s="1"/>
  <c r="AG910" i="2" s="1"/>
  <c r="AE959" i="2"/>
  <c r="AF959" i="2" s="1"/>
  <c r="AG959" i="2" s="1"/>
  <c r="AD300" i="2"/>
  <c r="AM300" i="2" s="1"/>
  <c r="AD250" i="2"/>
  <c r="AD935" i="2"/>
  <c r="AM935" i="2" s="1"/>
  <c r="AD747" i="2"/>
  <c r="AM747" i="2" s="1"/>
  <c r="AE560" i="2"/>
  <c r="AF560" i="2" s="1"/>
  <c r="AG560" i="2" s="1"/>
  <c r="AD560" i="2"/>
  <c r="AM560" i="2" s="1"/>
  <c r="AD649" i="2"/>
  <c r="AM649" i="2" s="1"/>
  <c r="AE232" i="2"/>
  <c r="AF232" i="2" s="1"/>
  <c r="AG232" i="2" s="1"/>
  <c r="AE209" i="2"/>
  <c r="AF209" i="2" s="1"/>
  <c r="AG209" i="2" s="1"/>
  <c r="AD163" i="2"/>
  <c r="AM163" i="2" s="1"/>
  <c r="AD94" i="2"/>
  <c r="AM94" i="2" s="1"/>
  <c r="AE94" i="2"/>
  <c r="AF94" i="2" s="1"/>
  <c r="AG94" i="2" s="1"/>
  <c r="AD19" i="2"/>
  <c r="AD838" i="2"/>
  <c r="AM838" i="2" s="1"/>
  <c r="AD659" i="2"/>
  <c r="AM659" i="2" s="1"/>
  <c r="AE659" i="2"/>
  <c r="AF659" i="2" s="1"/>
  <c r="AG659" i="2" s="1"/>
  <c r="AE211" i="2"/>
  <c r="AF211" i="2" s="1"/>
  <c r="AG211" i="2" s="1"/>
  <c r="AD237" i="2"/>
  <c r="AM237" i="2" s="1"/>
  <c r="AE237" i="2"/>
  <c r="AF237" i="2" s="1"/>
  <c r="AG237" i="2" s="1"/>
  <c r="AE54" i="2"/>
  <c r="AF54" i="2" s="1"/>
  <c r="AG54" i="2" s="1"/>
  <c r="AD32" i="2"/>
  <c r="AM32" i="2" s="1"/>
  <c r="AD315" i="2"/>
  <c r="AD896" i="2"/>
  <c r="AM896" i="2" s="1"/>
  <c r="AD651" i="2"/>
  <c r="AM651" i="2" s="1"/>
  <c r="AE651" i="2"/>
  <c r="AF651" i="2" s="1"/>
  <c r="AG651" i="2" s="1"/>
  <c r="AE639" i="2"/>
  <c r="AF639" i="2" s="1"/>
  <c r="AG639" i="2" s="1"/>
  <c r="AD347" i="2"/>
  <c r="AM347" i="2" s="1"/>
  <c r="AD82" i="2"/>
  <c r="AM82" i="2" s="1"/>
  <c r="AD452" i="2"/>
  <c r="AM452" i="2" s="1"/>
  <c r="AE452" i="2"/>
  <c r="AF452" i="2" s="1"/>
  <c r="AG452" i="2" s="1"/>
  <c r="AD416" i="2"/>
  <c r="AM416" i="2" s="1"/>
  <c r="AD986" i="2"/>
  <c r="AM986" i="2" s="1"/>
  <c r="AE821" i="2"/>
  <c r="AF821" i="2" s="1"/>
  <c r="AG821" i="2" s="1"/>
  <c r="AD488" i="2"/>
  <c r="AM488" i="2" s="1"/>
  <c r="AE488" i="2"/>
  <c r="AF488" i="2" s="1"/>
  <c r="AG488" i="2" s="1"/>
  <c r="AD225" i="2"/>
  <c r="AM225" i="2" s="1"/>
  <c r="AD154" i="2"/>
  <c r="AM154" i="2" s="1"/>
  <c r="AD91" i="2"/>
  <c r="AM91" i="2" s="1"/>
  <c r="AE91" i="2"/>
  <c r="AF91" i="2" s="1"/>
  <c r="AG91" i="2" s="1"/>
  <c r="AD212" i="2"/>
  <c r="AM212" i="2" s="1"/>
  <c r="AD760" i="2"/>
  <c r="AM760" i="2" s="1"/>
  <c r="AD602" i="2"/>
  <c r="AM602" i="2" s="1"/>
  <c r="AD420" i="2"/>
  <c r="AM420" i="2" s="1"/>
  <c r="AD407" i="2"/>
  <c r="AM407" i="2" s="1"/>
  <c r="AE407" i="2"/>
  <c r="AF407" i="2" s="1"/>
  <c r="AG407" i="2" s="1"/>
  <c r="AD463" i="2"/>
  <c r="AM463" i="2" s="1"/>
  <c r="AE463" i="2"/>
  <c r="AF463" i="2" s="1"/>
  <c r="AG463" i="2" s="1"/>
  <c r="AD393" i="2"/>
  <c r="AM393" i="2" s="1"/>
  <c r="AD202" i="2"/>
  <c r="AM202" i="2" s="1"/>
  <c r="AD274" i="2"/>
  <c r="AD109" i="2"/>
  <c r="AM109" i="2" s="1"/>
  <c r="AD901" i="2"/>
  <c r="AD716" i="2"/>
  <c r="AM716" i="2" s="1"/>
  <c r="AD873" i="2"/>
  <c r="AM873" i="2" s="1"/>
  <c r="AE873" i="2"/>
  <c r="AF873" i="2" s="1"/>
  <c r="AG873" i="2" s="1"/>
  <c r="AD532" i="2"/>
  <c r="AD414" i="2"/>
  <c r="AM414" i="2" s="1"/>
  <c r="AD127" i="2"/>
  <c r="AM127" i="2" s="1"/>
  <c r="AD188" i="2"/>
  <c r="AM188" i="2" s="1"/>
  <c r="AD440" i="2"/>
  <c r="AM440" i="2" s="1"/>
  <c r="AE440" i="2"/>
  <c r="AF440" i="2" s="1"/>
  <c r="AG440" i="2" s="1"/>
  <c r="AD508" i="2"/>
  <c r="AM508" i="2" s="1"/>
  <c r="AD148" i="2"/>
  <c r="AD371" i="2"/>
  <c r="AD587" i="2"/>
  <c r="AM587" i="2" s="1"/>
  <c r="AD172" i="2"/>
  <c r="AM172" i="2" s="1"/>
  <c r="AD95" i="2"/>
  <c r="AM95" i="2" s="1"/>
  <c r="AE95" i="2"/>
  <c r="AF95" i="2" s="1"/>
  <c r="AG95" i="2" s="1"/>
  <c r="AD843" i="2"/>
  <c r="AM843" i="2" s="1"/>
  <c r="AD908" i="2"/>
  <c r="AM908" i="2" s="1"/>
  <c r="AD847" i="2"/>
  <c r="AD851" i="2"/>
  <c r="AM851" i="2" s="1"/>
  <c r="AD704" i="2"/>
  <c r="AE712" i="2"/>
  <c r="AF712" i="2" s="1"/>
  <c r="AG712" i="2" s="1"/>
  <c r="AD712" i="2"/>
  <c r="AM712" i="2" s="1"/>
  <c r="AD793" i="2"/>
  <c r="AM793" i="2" s="1"/>
  <c r="AD735" i="2"/>
  <c r="AM735" i="2" s="1"/>
  <c r="AE568" i="2"/>
  <c r="AF568" i="2" s="1"/>
  <c r="AG568" i="2" s="1"/>
  <c r="AD568" i="2"/>
  <c r="AM568" i="2" s="1"/>
  <c r="AE694" i="2"/>
  <c r="AF694" i="2" s="1"/>
  <c r="AG694" i="2" s="1"/>
  <c r="AD694" i="2"/>
  <c r="AM694" i="2" s="1"/>
  <c r="AD145" i="2"/>
  <c r="AM145" i="2" s="1"/>
  <c r="AE728" i="2"/>
  <c r="AF728" i="2" s="1"/>
  <c r="AG728" i="2" s="1"/>
  <c r="AD592" i="2"/>
  <c r="AM592" i="2" s="1"/>
  <c r="AE592" i="2"/>
  <c r="AF592" i="2" s="1"/>
  <c r="AG592" i="2" s="1"/>
  <c r="AD396" i="2"/>
  <c r="AM396" i="2" s="1"/>
  <c r="AD946" i="2"/>
  <c r="AD898" i="2"/>
  <c r="AM898" i="2" s="1"/>
  <c r="AE898" i="2"/>
  <c r="AF898" i="2" s="1"/>
  <c r="AG898" i="2" s="1"/>
  <c r="AD409" i="2"/>
  <c r="AM409" i="2" s="1"/>
  <c r="AE409" i="2"/>
  <c r="AF409" i="2" s="1"/>
  <c r="AG409" i="2" s="1"/>
  <c r="AD210" i="2"/>
  <c r="AD175" i="2"/>
  <c r="AM175" i="2" s="1"/>
  <c r="AD325" i="2"/>
  <c r="AM325" i="2" s="1"/>
  <c r="AE325" i="2"/>
  <c r="AF325" i="2" s="1"/>
  <c r="AG325" i="2" s="1"/>
  <c r="AD672" i="2"/>
  <c r="AE537" i="2"/>
  <c r="AF537" i="2" s="1"/>
  <c r="AG537" i="2" s="1"/>
  <c r="AD537" i="2"/>
  <c r="AM537" i="2" s="1"/>
  <c r="AD486" i="2"/>
  <c r="AM486" i="2" s="1"/>
  <c r="AE486" i="2"/>
  <c r="AF486" i="2" s="1"/>
  <c r="AG486" i="2" s="1"/>
  <c r="AD316" i="2"/>
  <c r="AM316" i="2" s="1"/>
  <c r="AD102" i="2"/>
  <c r="AM102" i="2" s="1"/>
  <c r="AE102" i="2"/>
  <c r="AF102" i="2" s="1"/>
  <c r="AG102" i="2" s="1"/>
  <c r="AD374" i="2"/>
  <c r="AM374" i="2" s="1"/>
  <c r="AE683" i="2"/>
  <c r="AF683" i="2" s="1"/>
  <c r="AG683" i="2" s="1"/>
  <c r="AE442" i="2"/>
  <c r="AF442" i="2" s="1"/>
  <c r="AG442" i="2" s="1"/>
  <c r="AD214" i="2"/>
  <c r="AM214" i="2" s="1"/>
  <c r="AE214" i="2"/>
  <c r="AF214" i="2" s="1"/>
  <c r="AG214" i="2" s="1"/>
  <c r="AD112" i="2"/>
  <c r="AE112" i="2" s="1"/>
  <c r="AF112" i="2" s="1"/>
  <c r="AG112" i="2" s="1"/>
  <c r="AD833" i="2"/>
  <c r="AE718" i="2"/>
  <c r="AF718" i="2" s="1"/>
  <c r="AG718" i="2" s="1"/>
  <c r="AD757" i="2"/>
  <c r="AM757" i="2" s="1"/>
  <c r="AD789" i="2"/>
  <c r="AM789" i="2" s="1"/>
  <c r="AE737" i="2"/>
  <c r="AF737" i="2" s="1"/>
  <c r="AG737" i="2" s="1"/>
  <c r="AD971" i="2"/>
  <c r="AD739" i="2"/>
  <c r="AM739" i="2" s="1"/>
  <c r="AD655" i="2"/>
  <c r="AM655" i="2" s="1"/>
  <c r="AD503" i="2"/>
  <c r="AD412" i="2"/>
  <c r="AD410" i="2"/>
  <c r="AM410" i="2" s="1"/>
  <c r="AD471" i="2"/>
  <c r="AM471" i="2" s="1"/>
  <c r="AE471" i="2"/>
  <c r="AF471" i="2" s="1"/>
  <c r="AG471" i="2" s="1"/>
  <c r="AD292" i="2"/>
  <c r="AM292" i="2" s="1"/>
  <c r="AD259" i="2"/>
  <c r="AM259" i="2" s="1"/>
  <c r="AD98" i="2"/>
  <c r="AD126" i="2"/>
  <c r="AD983" i="2"/>
  <c r="AM983" i="2" s="1"/>
  <c r="AD439" i="2"/>
  <c r="AM439" i="2" s="1"/>
  <c r="AE439" i="2"/>
  <c r="AF439" i="2" s="1"/>
  <c r="AG439" i="2" s="1"/>
  <c r="AE77" i="2"/>
  <c r="AF77" i="2" s="1"/>
  <c r="AG77" i="2" s="1"/>
  <c r="AD115" i="2"/>
  <c r="AE115" i="2" s="1"/>
  <c r="AF115" i="2" s="1"/>
  <c r="AG115" i="2" s="1"/>
  <c r="AD123" i="2"/>
  <c r="AM123" i="2" s="1"/>
  <c r="AD124" i="2"/>
  <c r="AM124" i="2" s="1"/>
  <c r="AD707" i="2"/>
  <c r="AM707" i="2" s="1"/>
  <c r="AD423" i="2"/>
  <c r="AM423" i="2" s="1"/>
  <c r="AD318" i="2"/>
  <c r="AM318" i="2" s="1"/>
  <c r="AD59" i="2"/>
  <c r="AM59" i="2" s="1"/>
  <c r="AE529" i="2"/>
  <c r="AF529" i="2" s="1"/>
  <c r="AG529" i="2" s="1"/>
  <c r="AD529" i="2"/>
  <c r="AM529" i="2" s="1"/>
  <c r="AE931" i="2"/>
  <c r="AF931" i="2" s="1"/>
  <c r="AG931" i="2" s="1"/>
  <c r="AD931" i="2"/>
  <c r="AM931" i="2" s="1"/>
  <c r="AD332" i="2"/>
  <c r="AM332" i="2" s="1"/>
  <c r="AD101" i="2"/>
  <c r="AM101" i="2" s="1"/>
  <c r="AD180" i="2"/>
  <c r="AM180" i="2" s="1"/>
  <c r="AD904" i="2"/>
  <c r="AM904" i="2" s="1"/>
  <c r="AD644" i="2"/>
  <c r="AD498" i="2"/>
  <c r="AD472" i="2"/>
  <c r="AM472" i="2" s="1"/>
  <c r="AD364" i="2"/>
  <c r="AM364" i="2" s="1"/>
  <c r="AE364" i="2"/>
  <c r="AF364" i="2" s="1"/>
  <c r="AG364" i="2" s="1"/>
  <c r="AD67" i="2"/>
  <c r="AM67" i="2" s="1"/>
  <c r="AE67" i="2"/>
  <c r="AF67" i="2" s="1"/>
  <c r="AG67" i="2" s="1"/>
  <c r="AD388" i="2"/>
  <c r="AM388" i="2" s="1"/>
  <c r="AD74" i="2"/>
  <c r="AM74" i="2" s="1"/>
  <c r="AD900" i="2"/>
  <c r="AM900" i="2" s="1"/>
  <c r="AE858" i="2"/>
  <c r="AF858" i="2" s="1"/>
  <c r="AG858" i="2" s="1"/>
  <c r="AD858" i="2"/>
  <c r="AM858" i="2" s="1"/>
  <c r="AE795" i="2"/>
  <c r="AF795" i="2" s="1"/>
  <c r="AG795" i="2" s="1"/>
  <c r="AD581" i="2"/>
  <c r="AM581" i="2" s="1"/>
  <c r="AD492" i="2"/>
  <c r="AM492" i="2" s="1"/>
  <c r="AE492" i="2"/>
  <c r="AF492" i="2" s="1"/>
  <c r="AG492" i="2" s="1"/>
  <c r="AD346" i="2"/>
  <c r="AM346" i="2" s="1"/>
  <c r="AD224" i="2"/>
  <c r="AM224" i="2" s="1"/>
  <c r="AE141" i="2"/>
  <c r="AF141" i="2" s="1"/>
  <c r="AG141" i="2" s="1"/>
  <c r="AD141" i="2"/>
  <c r="AM141" i="2" s="1"/>
  <c r="AD736" i="2"/>
  <c r="AD700" i="2"/>
  <c r="AM700" i="2" s="1"/>
  <c r="AD769" i="2"/>
  <c r="AM769" i="2" s="1"/>
  <c r="AD495" i="2"/>
  <c r="AM495" i="2" s="1"/>
  <c r="AE230" i="2"/>
  <c r="AF230" i="2" s="1"/>
  <c r="AG230" i="2" s="1"/>
  <c r="AE75" i="2"/>
  <c r="AF75" i="2" s="1"/>
  <c r="AG75" i="2" s="1"/>
  <c r="AD75" i="2"/>
  <c r="AM75" i="2" s="1"/>
  <c r="AD516" i="2"/>
  <c r="AM516" i="2" s="1"/>
  <c r="AD758" i="2"/>
  <c r="AM758" i="2" s="1"/>
  <c r="AD752" i="2"/>
  <c r="AM752" i="2" s="1"/>
  <c r="AD787" i="2"/>
  <c r="AM787" i="2" s="1"/>
  <c r="AD819" i="2"/>
  <c r="AM819" i="2" s="1"/>
  <c r="AD275" i="2"/>
  <c r="AD159" i="2"/>
  <c r="AM159" i="2" s="1"/>
  <c r="AE159" i="2"/>
  <c r="AF159" i="2" s="1"/>
  <c r="AG159" i="2" s="1"/>
  <c r="AD613" i="2"/>
  <c r="AD386" i="2"/>
  <c r="AD338" i="2"/>
  <c r="AM338" i="2" s="1"/>
  <c r="AE338" i="2"/>
  <c r="AF338" i="2" s="1"/>
  <c r="AG338" i="2" s="1"/>
  <c r="AD153" i="2"/>
  <c r="AM153" i="2" s="1"/>
  <c r="AE153" i="2"/>
  <c r="AF153" i="2" s="1"/>
  <c r="AG153" i="2" s="1"/>
  <c r="AE152" i="2"/>
  <c r="AF152" i="2" s="1"/>
  <c r="AG152" i="2" s="1"/>
  <c r="AD152" i="2"/>
  <c r="AM152" i="2" s="1"/>
  <c r="AE576" i="2"/>
  <c r="AF576" i="2" s="1"/>
  <c r="AG576" i="2" s="1"/>
  <c r="AE830" i="2"/>
  <c r="AF830" i="2" s="1"/>
  <c r="AG830" i="2" s="1"/>
  <c r="AD830" i="2"/>
  <c r="AM830" i="2" s="1"/>
  <c r="AD865" i="2"/>
  <c r="AM865" i="2" s="1"/>
  <c r="AD859" i="2"/>
  <c r="AM859" i="2" s="1"/>
  <c r="AE859" i="2"/>
  <c r="AF859" i="2" s="1"/>
  <c r="AG859" i="2" s="1"/>
  <c r="AD792" i="2"/>
  <c r="AM792" i="2" s="1"/>
  <c r="AE939" i="2"/>
  <c r="AF939" i="2" s="1"/>
  <c r="AG939" i="2" s="1"/>
  <c r="AD939" i="2"/>
  <c r="AM939" i="2" s="1"/>
  <c r="AD805" i="2"/>
  <c r="AM805" i="2" s="1"/>
  <c r="AD565" i="2"/>
  <c r="AD650" i="2"/>
  <c r="AD290" i="2"/>
  <c r="AD65" i="2"/>
  <c r="AM65" i="2" s="1"/>
  <c r="AD293" i="2"/>
  <c r="AM293" i="2" s="1"/>
  <c r="AD264" i="2"/>
  <c r="AM264" i="2" s="1"/>
  <c r="AD272" i="2"/>
  <c r="AM272" i="2" s="1"/>
  <c r="AE734" i="2"/>
  <c r="AF734" i="2" s="1"/>
  <c r="AG734" i="2" s="1"/>
  <c r="AD734" i="2"/>
  <c r="AM734" i="2" s="1"/>
  <c r="AD631" i="2"/>
  <c r="AE139" i="2"/>
  <c r="AF139" i="2" s="1"/>
  <c r="AG139" i="2" s="1"/>
  <c r="AD785" i="2"/>
  <c r="AM785" i="2" s="1"/>
  <c r="AD727" i="2"/>
  <c r="AM727" i="2" s="1"/>
  <c r="AD934" i="2"/>
  <c r="AM934" i="2" s="1"/>
  <c r="AE999" i="2"/>
  <c r="AF999" i="2" s="1"/>
  <c r="AG999" i="2" s="1"/>
  <c r="AD999" i="2"/>
  <c r="AM999" i="2" s="1"/>
  <c r="AE233" i="2"/>
  <c r="AF233" i="2" s="1"/>
  <c r="AG233" i="2" s="1"/>
  <c r="AD233" i="2"/>
  <c r="AM233" i="2" s="1"/>
  <c r="AD83" i="2"/>
  <c r="AM83" i="2" s="1"/>
  <c r="AD51" i="2"/>
  <c r="AM51" i="2" s="1"/>
  <c r="AD667" i="2"/>
  <c r="AD266" i="2"/>
  <c r="AM266" i="2" s="1"/>
  <c r="AD837" i="2"/>
  <c r="AM837" i="2" s="1"/>
  <c r="AE837" i="2"/>
  <c r="AF837" i="2" s="1"/>
  <c r="AG837" i="2" s="1"/>
  <c r="AD860" i="2"/>
  <c r="AM860" i="2" s="1"/>
  <c r="AD854" i="2"/>
  <c r="AM854" i="2" s="1"/>
  <c r="AD923" i="2"/>
  <c r="AM923" i="2" s="1"/>
  <c r="AE877" i="2"/>
  <c r="AF877" i="2" s="1"/>
  <c r="AG877" i="2" s="1"/>
  <c r="AE696" i="2"/>
  <c r="AF696" i="2" s="1"/>
  <c r="AG696" i="2" s="1"/>
  <c r="AD696" i="2"/>
  <c r="AM696" i="2" s="1"/>
  <c r="AD617" i="2"/>
  <c r="AM617" i="2" s="1"/>
  <c r="AE600" i="2"/>
  <c r="AF600" i="2" s="1"/>
  <c r="AG600" i="2" s="1"/>
  <c r="AD600" i="2"/>
  <c r="AM600" i="2" s="1"/>
  <c r="AE487" i="2"/>
  <c r="AF487" i="2" s="1"/>
  <c r="AG487" i="2" s="1"/>
  <c r="AD130" i="2"/>
  <c r="AM130" i="2" s="1"/>
  <c r="AD510" i="2"/>
  <c r="AM510" i="2" s="1"/>
  <c r="AE510" i="2"/>
  <c r="AF510" i="2" s="1"/>
  <c r="AG510" i="2" s="1"/>
  <c r="AE841" i="2"/>
  <c r="AF841" i="2" s="1"/>
  <c r="AG841" i="2" s="1"/>
  <c r="AD813" i="2"/>
  <c r="AM813" i="2" s="1"/>
  <c r="AD497" i="2"/>
  <c r="AM497" i="2" s="1"/>
  <c r="AD234" i="2"/>
  <c r="AM234" i="2" s="1"/>
  <c r="AE926" i="2"/>
  <c r="AF926" i="2" s="1"/>
  <c r="AG926" i="2" s="1"/>
  <c r="AD926" i="2"/>
  <c r="AM926" i="2" s="1"/>
  <c r="AD871" i="2"/>
  <c r="AM871" i="2" s="1"/>
  <c r="AD634" i="2"/>
  <c r="AM634" i="2" s="1"/>
  <c r="AD165" i="2"/>
  <c r="AM165" i="2" s="1"/>
  <c r="AD157" i="2"/>
  <c r="AM157" i="2" s="1"/>
  <c r="AE157" i="2"/>
  <c r="AF157" i="2" s="1"/>
  <c r="AG157" i="2" s="1"/>
  <c r="AD885" i="2"/>
  <c r="AM885" i="2" s="1"/>
  <c r="AD766" i="2"/>
  <c r="AM766" i="2" s="1"/>
  <c r="AE801" i="2"/>
  <c r="AF801" i="2" s="1"/>
  <c r="AG801" i="2" s="1"/>
  <c r="AD623" i="2"/>
  <c r="AM623" i="2" s="1"/>
  <c r="AD357" i="2"/>
  <c r="AM357" i="2" s="1"/>
  <c r="AE357" i="2"/>
  <c r="AF357" i="2" s="1"/>
  <c r="AG357" i="2" s="1"/>
  <c r="AD190" i="2"/>
  <c r="AM190" i="2" s="1"/>
  <c r="AE128" i="2"/>
  <c r="AF128" i="2" s="1"/>
  <c r="AG128" i="2" s="1"/>
  <c r="AD128" i="2"/>
  <c r="AM128" i="2" s="1"/>
  <c r="AD545" i="2"/>
  <c r="AM545" i="2" s="1"/>
  <c r="AE990" i="2"/>
  <c r="AF990" i="2" s="1"/>
  <c r="AG990" i="2" s="1"/>
  <c r="AD990" i="2"/>
  <c r="AM990" i="2" s="1"/>
  <c r="AD816" i="2"/>
  <c r="AM816" i="2" s="1"/>
  <c r="AE816" i="2"/>
  <c r="AF816" i="2" s="1"/>
  <c r="AG816" i="2" s="1"/>
  <c r="AD676" i="2"/>
  <c r="AM676" i="2" s="1"/>
  <c r="AD481" i="2"/>
  <c r="AM481" i="2" s="1"/>
  <c r="AD597" i="2"/>
  <c r="AD336" i="2"/>
  <c r="AM336" i="2" s="1"/>
  <c r="AD238" i="2"/>
  <c r="AM238" i="2" s="1"/>
  <c r="AE238" i="2"/>
  <c r="AF238" i="2" s="1"/>
  <c r="AG238" i="2" s="1"/>
  <c r="AD780" i="2"/>
  <c r="AD253" i="2"/>
  <c r="AM253" i="2" s="1"/>
  <c r="AD231" i="2"/>
  <c r="AM231" i="2" s="1"/>
  <c r="AE231" i="2"/>
  <c r="AF231" i="2" s="1"/>
  <c r="AG231" i="2" s="1"/>
  <c r="AD199" i="2"/>
  <c r="AM199" i="2" s="1"/>
  <c r="AD509" i="2"/>
  <c r="AM509" i="2" s="1"/>
  <c r="AD177" i="2"/>
  <c r="AM177" i="2" s="1"/>
  <c r="AE177" i="2"/>
  <c r="AF177" i="2" s="1"/>
  <c r="AG177" i="2" s="1"/>
  <c r="AD63" i="2"/>
  <c r="AM63" i="2" s="1"/>
  <c r="AE63" i="2"/>
  <c r="AF63" i="2" s="1"/>
  <c r="AG63" i="2" s="1"/>
  <c r="AE382" i="2"/>
  <c r="AF382" i="2" s="1"/>
  <c r="AG382" i="2" s="1"/>
  <c r="AD382" i="2"/>
  <c r="AM382" i="2" s="1"/>
  <c r="AD44" i="2"/>
  <c r="AM44" i="2" s="1"/>
  <c r="AD6" i="2"/>
  <c r="AM6" i="2" s="1"/>
  <c r="AD5" i="2"/>
  <c r="AC758" i="1"/>
  <c r="AC443" i="1"/>
  <c r="AC371" i="1"/>
  <c r="AE371" i="1" s="1"/>
  <c r="AC144" i="1"/>
  <c r="AE144" i="1" s="1"/>
  <c r="AF144" i="1" s="1"/>
  <c r="AC358" i="1"/>
  <c r="AC180" i="1"/>
  <c r="AC618" i="1"/>
  <c r="AE618" i="1" s="1"/>
  <c r="AF618" i="1" s="1"/>
  <c r="AC464" i="1"/>
  <c r="AC727" i="1"/>
  <c r="AC686" i="1"/>
  <c r="AE686" i="1" s="1"/>
  <c r="AC406" i="1"/>
  <c r="AC520" i="1"/>
  <c r="AE520" i="1" s="1"/>
  <c r="AC134" i="1"/>
  <c r="AE134" i="1" s="1"/>
  <c r="AF134" i="1" s="1"/>
  <c r="AC702" i="1"/>
  <c r="AE702" i="1" s="1"/>
  <c r="AC892" i="1"/>
  <c r="AE892" i="1" s="1"/>
  <c r="AC669" i="1"/>
  <c r="AC531" i="1"/>
  <c r="AE531" i="1" s="1"/>
  <c r="AC722" i="1"/>
  <c r="AC75" i="1"/>
  <c r="AC422" i="1"/>
  <c r="AE422" i="1" s="1"/>
  <c r="AC987" i="1"/>
  <c r="AC969" i="1"/>
  <c r="AE969" i="1" s="1"/>
  <c r="AF969" i="1" s="1"/>
  <c r="AC265" i="1"/>
  <c r="AE265" i="1" s="1"/>
  <c r="AC944" i="1"/>
  <c r="AE944" i="1" s="1"/>
  <c r="AC63" i="1"/>
  <c r="AE63" i="1" s="1"/>
  <c r="AC992" i="1"/>
  <c r="AE992" i="1" s="1"/>
  <c r="AC845" i="1"/>
  <c r="AE845" i="1" s="1"/>
  <c r="AC35" i="1"/>
  <c r="AC974" i="1"/>
  <c r="AE974" i="1" s="1"/>
  <c r="AC249" i="1"/>
  <c r="AE249" i="1" s="1"/>
  <c r="AC575" i="1"/>
  <c r="AE575" i="1" s="1"/>
  <c r="AF575" i="1" s="1"/>
  <c r="AC394" i="1"/>
  <c r="AE394" i="1" s="1"/>
  <c r="AF394" i="1" s="1"/>
  <c r="AE759" i="1"/>
  <c r="AF759" i="1" s="1"/>
  <c r="AC847" i="1"/>
  <c r="AE847" i="1" s="1"/>
  <c r="AF847" i="1" s="1"/>
  <c r="AE723" i="1"/>
  <c r="AC785" i="1"/>
  <c r="AE785" i="1" s="1"/>
  <c r="AF785" i="1" s="1"/>
  <c r="AC968" i="1"/>
  <c r="AC970" i="1"/>
  <c r="AE970" i="1" s="1"/>
  <c r="AF970" i="1" s="1"/>
  <c r="AC95" i="1"/>
  <c r="AE95" i="1" s="1"/>
  <c r="AF95" i="1" s="1"/>
  <c r="AC750" i="1"/>
  <c r="AC318" i="1"/>
  <c r="AE318" i="1" s="1"/>
  <c r="AF318" i="1" s="1"/>
  <c r="AC910" i="1"/>
  <c r="AE910" i="1" s="1"/>
  <c r="AC878" i="1"/>
  <c r="AE878" i="1" s="1"/>
  <c r="AC418" i="1"/>
  <c r="AE418" i="1" s="1"/>
  <c r="AC644" i="1"/>
  <c r="AE644" i="1" s="1"/>
  <c r="AC233" i="1"/>
  <c r="AE233" i="1" s="1"/>
  <c r="AC640" i="1"/>
  <c r="AE640" i="1" s="1"/>
  <c r="AC376" i="1"/>
  <c r="AE376" i="1" s="1"/>
  <c r="AC191" i="1"/>
  <c r="AC646" i="1"/>
  <c r="AE646" i="1" s="1"/>
  <c r="AC374" i="1"/>
  <c r="AE374" i="1" s="1"/>
  <c r="AF374" i="1" s="1"/>
  <c r="AC341" i="1"/>
  <c r="AC731" i="1"/>
  <c r="AC723" i="1"/>
  <c r="AC885" i="1"/>
  <c r="AC228" i="1"/>
  <c r="AE56" i="1"/>
  <c r="AC460" i="1"/>
  <c r="AC929" i="1"/>
  <c r="AC762" i="1"/>
  <c r="AE762" i="1" s="1"/>
  <c r="AF762" i="1" s="1"/>
  <c r="AC42" i="1"/>
  <c r="AE42" i="1" s="1"/>
  <c r="AF42" i="1" s="1"/>
  <c r="AC516" i="1"/>
  <c r="AE516" i="1" s="1"/>
  <c r="AF516" i="1" s="1"/>
  <c r="AC930" i="1"/>
  <c r="AE930" i="1" s="1"/>
  <c r="AF930" i="1" s="1"/>
  <c r="AC698" i="1"/>
  <c r="AC921" i="1"/>
  <c r="AE921" i="1" s="1"/>
  <c r="AC841" i="1"/>
  <c r="AE841" i="1" s="1"/>
  <c r="AC976" i="1"/>
  <c r="AC896" i="1"/>
  <c r="AE896" i="1" s="1"/>
  <c r="AF896" i="1" s="1"/>
  <c r="AC772" i="1"/>
  <c r="AE772" i="1" s="1"/>
  <c r="AF772" i="1" s="1"/>
  <c r="AC43" i="1"/>
  <c r="AE43" i="1" s="1"/>
  <c r="AE89" i="1"/>
  <c r="AC580" i="1"/>
  <c r="AE580" i="1" s="1"/>
  <c r="AC457" i="1"/>
  <c r="AE457" i="1" s="1"/>
  <c r="AF457" i="1" s="1"/>
  <c r="AC894" i="1"/>
  <c r="AE894" i="1" s="1"/>
  <c r="AC441" i="1"/>
  <c r="AE441" i="1" s="1"/>
  <c r="AF441" i="1" s="1"/>
  <c r="AF176" i="1"/>
  <c r="AF55" i="1"/>
  <c r="AF56" i="1"/>
  <c r="AF476" i="1"/>
  <c r="AF921" i="1"/>
  <c r="AF723" i="1"/>
  <c r="AF164" i="1"/>
  <c r="AC690" i="1"/>
  <c r="AE690" i="1" s="1"/>
  <c r="AC285" i="1"/>
  <c r="AE285" i="1" s="1"/>
  <c r="AC874" i="1"/>
  <c r="AE874" i="1"/>
  <c r="AE590" i="1"/>
  <c r="AC590" i="1"/>
  <c r="AF985" i="1"/>
  <c r="AC805" i="1"/>
  <c r="AE805" i="1" s="1"/>
  <c r="AF975" i="1"/>
  <c r="AF942" i="1"/>
  <c r="AC535" i="1"/>
  <c r="AE535" i="1" s="1"/>
  <c r="AF96" i="1"/>
  <c r="AC37" i="1"/>
  <c r="AE37" i="1" s="1"/>
  <c r="AC451" i="1"/>
  <c r="AE451" i="1" s="1"/>
  <c r="AC807" i="1"/>
  <c r="AE807" i="1" s="1"/>
  <c r="AC820" i="1"/>
  <c r="AE820" i="1" s="1"/>
  <c r="AC179" i="1"/>
  <c r="AE179" i="1" s="1"/>
  <c r="AC787" i="1"/>
  <c r="AE787" i="1" s="1"/>
  <c r="AC594" i="1"/>
  <c r="AE594" i="1" s="1"/>
  <c r="AC329" i="1"/>
  <c r="AE329" i="1" s="1"/>
  <c r="AC584" i="1"/>
  <c r="AE584" i="1" s="1"/>
  <c r="AC655" i="1"/>
  <c r="AE655" i="1" s="1"/>
  <c r="AC143" i="1"/>
  <c r="AE143" i="1" s="1"/>
  <c r="AC140" i="1"/>
  <c r="AE140" i="1" s="1"/>
  <c r="AC788" i="1"/>
  <c r="AE788" i="1" s="1"/>
  <c r="AC306" i="1"/>
  <c r="AC747" i="1"/>
  <c r="AE747" i="1" s="1"/>
  <c r="AC881" i="1"/>
  <c r="AE881" i="1" s="1"/>
  <c r="AC527" i="1"/>
  <c r="AE527" i="1" s="1"/>
  <c r="AC967" i="1"/>
  <c r="AE967" i="1" s="1"/>
  <c r="AC710" i="1"/>
  <c r="AE710" i="1" s="1"/>
  <c r="AC278" i="1"/>
  <c r="AE278" i="1" s="1"/>
  <c r="AC158" i="1"/>
  <c r="AE158" i="1" s="1"/>
  <c r="AC719" i="1"/>
  <c r="AE719" i="1" s="1"/>
  <c r="AC765" i="1"/>
  <c r="AE765" i="1" s="1"/>
  <c r="AE653" i="1"/>
  <c r="AC653" i="1"/>
  <c r="AC509" i="1"/>
  <c r="AE509" i="1" s="1"/>
  <c r="AC117" i="1"/>
  <c r="AE117" i="1" s="1"/>
  <c r="AC21" i="1"/>
  <c r="AE21" i="1" s="1"/>
  <c r="AC771" i="1"/>
  <c r="AE771" i="1" s="1"/>
  <c r="AC993" i="1"/>
  <c r="AE993" i="1" s="1"/>
  <c r="AC13" i="1"/>
  <c r="AE13" i="1" s="1"/>
  <c r="AC676" i="1"/>
  <c r="AE676" i="1" s="1"/>
  <c r="AF182" i="1"/>
  <c r="AC339" i="1"/>
  <c r="AE339" i="1" s="1"/>
  <c r="AC99" i="1"/>
  <c r="AE99" i="1" s="1"/>
  <c r="AF856" i="1"/>
  <c r="AC369" i="1"/>
  <c r="AE369" i="1" s="1"/>
  <c r="AF201" i="1"/>
  <c r="AF866" i="1"/>
  <c r="AC748" i="1"/>
  <c r="AE748" i="1" s="1"/>
  <c r="AC899" i="1"/>
  <c r="AE899" i="1" s="1"/>
  <c r="AC508" i="1"/>
  <c r="AE508" i="1"/>
  <c r="AC926" i="1"/>
  <c r="AE926" i="1" s="1"/>
  <c r="AE546" i="1"/>
  <c r="AC546" i="1"/>
  <c r="AC308" i="1"/>
  <c r="AE308" i="1" s="1"/>
  <c r="AC634" i="1"/>
  <c r="AE634" i="1" s="1"/>
  <c r="AE306" i="1"/>
  <c r="AC963" i="1"/>
  <c r="AE963" i="1" s="1"/>
  <c r="AC241" i="1"/>
  <c r="AE241" i="1" s="1"/>
  <c r="AC375" i="1"/>
  <c r="AE375" i="1" s="1"/>
  <c r="AC799" i="1"/>
  <c r="AE799" i="1" s="1"/>
  <c r="AC421" i="1"/>
  <c r="AE421" i="1" s="1"/>
  <c r="AF992" i="1"/>
  <c r="AF845" i="1"/>
  <c r="AC491" i="1"/>
  <c r="AE491" i="1" s="1"/>
  <c r="AC417" i="1"/>
  <c r="AE417" i="1" s="1"/>
  <c r="AF297" i="1"/>
  <c r="AC354" i="1"/>
  <c r="AE354" i="1" s="1"/>
  <c r="AC14" i="1"/>
  <c r="AE14" i="1" s="1"/>
  <c r="AC389" i="1"/>
  <c r="AE389" i="1" s="1"/>
  <c r="AC248" i="1"/>
  <c r="AC181" i="1"/>
  <c r="AE181" i="1" s="1"/>
  <c r="AC119" i="1"/>
  <c r="AE119" i="1" s="1"/>
  <c r="AE434" i="1"/>
  <c r="AC434" i="1"/>
  <c r="AF802" i="1"/>
  <c r="AF6" i="1"/>
  <c r="AC905" i="1"/>
  <c r="AE905" i="1" s="1"/>
  <c r="AC701" i="1"/>
  <c r="AE701" i="1" s="1"/>
  <c r="AC242" i="1"/>
  <c r="AE242" i="1" s="1"/>
  <c r="AC243" i="1"/>
  <c r="AC223" i="1"/>
  <c r="AE223" i="1" s="1"/>
  <c r="AC826" i="1"/>
  <c r="AE826" i="1" s="1"/>
  <c r="AC608" i="1"/>
  <c r="AE608" i="1"/>
  <c r="AC294" i="1"/>
  <c r="AE294" i="1" s="1"/>
  <c r="AC324" i="1"/>
  <c r="AE324" i="1" s="1"/>
  <c r="AC257" i="1"/>
  <c r="AE257" i="1" s="1"/>
  <c r="AC310" i="1"/>
  <c r="AC920" i="1"/>
  <c r="AE920" i="1" s="1"/>
  <c r="AE228" i="1"/>
  <c r="AF754" i="1"/>
  <c r="AC544" i="1"/>
  <c r="AE544" i="1" s="1"/>
  <c r="AC579" i="1"/>
  <c r="AE579" i="1" s="1"/>
  <c r="AC794" i="1"/>
  <c r="AE794" i="1" s="1"/>
  <c r="AC313" i="1"/>
  <c r="AE313" i="1" s="1"/>
  <c r="AE880" i="1"/>
  <c r="AE432" i="1"/>
  <c r="AC224" i="1"/>
  <c r="AE224" i="1" s="1"/>
  <c r="AC639" i="1"/>
  <c r="AE639" i="1" s="1"/>
  <c r="AC519" i="1"/>
  <c r="AE519" i="1" s="1"/>
  <c r="AC439" i="1"/>
  <c r="AE439" i="1" s="1"/>
  <c r="AC982" i="1"/>
  <c r="AE982" i="1" s="1"/>
  <c r="AC414" i="1"/>
  <c r="AE414" i="1" s="1"/>
  <c r="AC326" i="1"/>
  <c r="AE326" i="1" s="1"/>
  <c r="AC78" i="1"/>
  <c r="AE78" i="1" s="1"/>
  <c r="AC757" i="1"/>
  <c r="AE757" i="1" s="1"/>
  <c r="AC413" i="1"/>
  <c r="AE413" i="1" s="1"/>
  <c r="AC253" i="1"/>
  <c r="AE253" i="1" s="1"/>
  <c r="AC567" i="1"/>
  <c r="AE567" i="1" s="1"/>
  <c r="AC296" i="1"/>
  <c r="AE296" i="1" s="1"/>
  <c r="AC746" i="1"/>
  <c r="AE746" i="1" s="1"/>
  <c r="AC111" i="1"/>
  <c r="AE111" i="1" s="1"/>
  <c r="AC641" i="1"/>
  <c r="AE641" i="1" s="1"/>
  <c r="AC556" i="1"/>
  <c r="AE556" i="1" s="1"/>
  <c r="AF395" i="1"/>
  <c r="AF331" i="1"/>
  <c r="AF511" i="1"/>
  <c r="AF883" i="1"/>
  <c r="AC18" i="1"/>
  <c r="AE18" i="1" s="1"/>
  <c r="AC853" i="1"/>
  <c r="AE853" i="1" s="1"/>
  <c r="AF316" i="1"/>
  <c r="AC305" i="1"/>
  <c r="AE305" i="1" s="1"/>
  <c r="AF214" i="1"/>
  <c r="AC932" i="1"/>
  <c r="AE932" i="1" s="1"/>
  <c r="AC950" i="1"/>
  <c r="AE950" i="1" s="1"/>
  <c r="AE68" i="1"/>
  <c r="AC68" i="1"/>
  <c r="AC237" i="1"/>
  <c r="AE237" i="1"/>
  <c r="AC268" i="1"/>
  <c r="AE268" i="1" s="1"/>
  <c r="AC11" i="1"/>
  <c r="AC79" i="1"/>
  <c r="AE79" i="1" s="1"/>
  <c r="AC66" i="1"/>
  <c r="AE66" i="1" s="1"/>
  <c r="AC484" i="1"/>
  <c r="AE484" i="1" s="1"/>
  <c r="AC364" i="1"/>
  <c r="AE364" i="1" s="1"/>
  <c r="AC211" i="1"/>
  <c r="AE211" i="1" s="1"/>
  <c r="AC980" i="1"/>
  <c r="AE980" i="1" s="1"/>
  <c r="AC659" i="1"/>
  <c r="AE659" i="1" s="1"/>
  <c r="AC849" i="1"/>
  <c r="AE849" i="1" s="1"/>
  <c r="AC33" i="1"/>
  <c r="AE33" i="1" s="1"/>
  <c r="AC704" i="1"/>
  <c r="AE704" i="1" s="1"/>
  <c r="AC72" i="1"/>
  <c r="AE72" i="1" s="1"/>
  <c r="AE727" i="1"/>
  <c r="AC631" i="1"/>
  <c r="AC503" i="1"/>
  <c r="AE503" i="1" s="1"/>
  <c r="AC431" i="1"/>
  <c r="AE431" i="1" s="1"/>
  <c r="AC71" i="1"/>
  <c r="AE71" i="1" s="1"/>
  <c r="AC822" i="1"/>
  <c r="AE822" i="1" s="1"/>
  <c r="AC70" i="1"/>
  <c r="AE70" i="1" s="1"/>
  <c r="AC844" i="1"/>
  <c r="AE844" i="1" s="1"/>
  <c r="AC767" i="1"/>
  <c r="AE767" i="1" s="1"/>
  <c r="AC862" i="1"/>
  <c r="AE862" i="1" s="1"/>
  <c r="AC749" i="1"/>
  <c r="AE749" i="1" s="1"/>
  <c r="AC221" i="1"/>
  <c r="AE221" i="1" s="1"/>
  <c r="AC101" i="1"/>
  <c r="AE101" i="1" s="1"/>
  <c r="AC610" i="1"/>
  <c r="AE610" i="1" s="1"/>
  <c r="AC288" i="1"/>
  <c r="AC128" i="1"/>
  <c r="AE128" i="1" s="1"/>
  <c r="AC569" i="1"/>
  <c r="AE569" i="1" s="1"/>
  <c r="AC973" i="1"/>
  <c r="AE973" i="1"/>
  <c r="AC557" i="1"/>
  <c r="AE557" i="1" s="1"/>
  <c r="AC93" i="1"/>
  <c r="AE93" i="1" s="1"/>
  <c r="AC167" i="1"/>
  <c r="AE167" i="1" s="1"/>
  <c r="AC196" i="1"/>
  <c r="AE196" i="1" s="1"/>
  <c r="AE459" i="1"/>
  <c r="AC459" i="1"/>
  <c r="AC323" i="1"/>
  <c r="AE323" i="1" s="1"/>
  <c r="AC83" i="1"/>
  <c r="AE83" i="1" s="1"/>
  <c r="AC317" i="1"/>
  <c r="AE317" i="1" s="1"/>
  <c r="AC41" i="1"/>
  <c r="AE41" i="1" s="1"/>
  <c r="AC489" i="1"/>
  <c r="AE489" i="1" s="1"/>
  <c r="AC703" i="1"/>
  <c r="AE703" i="1" s="1"/>
  <c r="AC77" i="1"/>
  <c r="AE77" i="1" s="1"/>
  <c r="AC200" i="1"/>
  <c r="AE200" i="1" s="1"/>
  <c r="AC927" i="1"/>
  <c r="AE927" i="1" s="1"/>
  <c r="AC891" i="1"/>
  <c r="AE891" i="1"/>
  <c r="AC282" i="1"/>
  <c r="AE282" i="1" s="1"/>
  <c r="AC553" i="1"/>
  <c r="AE553" i="1" s="1"/>
  <c r="AC925" i="1"/>
  <c r="AE925" i="1" s="1"/>
  <c r="AC473" i="1"/>
  <c r="AE473" i="1" s="1"/>
  <c r="AC81" i="1"/>
  <c r="AE81" i="1" s="1"/>
  <c r="AC307" i="1"/>
  <c r="AE307" i="1" s="1"/>
  <c r="AC810" i="1"/>
  <c r="AE810" i="1" s="1"/>
  <c r="AC194" i="1"/>
  <c r="AE194" i="1"/>
  <c r="AC595" i="1"/>
  <c r="AC649" i="1"/>
  <c r="AC177" i="1"/>
  <c r="AE177" i="1" s="1"/>
  <c r="AE976" i="1"/>
  <c r="AC823" i="1"/>
  <c r="AE823" i="1" s="1"/>
  <c r="AC551" i="1"/>
  <c r="AE551" i="1" s="1"/>
  <c r="AC463" i="1"/>
  <c r="AE463" i="1" s="1"/>
  <c r="AE271" i="1"/>
  <c r="AC271" i="1"/>
  <c r="AC94" i="1"/>
  <c r="AE94" i="1" s="1"/>
  <c r="AC379" i="1"/>
  <c r="AE379" i="1" s="1"/>
  <c r="AC540" i="1"/>
  <c r="AE540" i="1" s="1"/>
  <c r="AC227" i="1"/>
  <c r="AE227" i="1" s="1"/>
  <c r="AC859" i="1"/>
  <c r="AE859" i="1" s="1"/>
  <c r="AC587" i="1"/>
  <c r="AE587" i="1" s="1"/>
  <c r="AC948" i="1"/>
  <c r="AE948" i="1" s="1"/>
  <c r="AC961" i="1"/>
  <c r="AE961" i="1" s="1"/>
  <c r="AC681" i="1"/>
  <c r="AE681" i="1" s="1"/>
  <c r="AC545" i="1"/>
  <c r="AE545" i="1"/>
  <c r="AC812" i="1"/>
  <c r="AE812" i="1" s="1"/>
  <c r="AC843" i="1"/>
  <c r="AE843" i="1" s="1"/>
  <c r="AC496" i="1"/>
  <c r="AE496" i="1" s="1"/>
  <c r="AC392" i="1"/>
  <c r="AE392" i="1" s="1"/>
  <c r="AE136" i="1"/>
  <c r="AC136" i="1"/>
  <c r="AC972" i="1"/>
  <c r="AE972" i="1" s="1"/>
  <c r="AC791" i="1"/>
  <c r="AE791" i="1" s="1"/>
  <c r="AC455" i="1"/>
  <c r="AE455" i="1" s="1"/>
  <c r="AC614" i="1"/>
  <c r="AE614" i="1" s="1"/>
  <c r="AC462" i="1"/>
  <c r="AE462" i="1"/>
  <c r="AC382" i="1"/>
  <c r="AE382" i="1" s="1"/>
  <c r="AC46" i="1"/>
  <c r="AE46" i="1" s="1"/>
  <c r="AE750" i="1"/>
  <c r="AC536" i="1"/>
  <c r="AE536" i="1" s="1"/>
  <c r="AE168" i="1"/>
  <c r="AC168" i="1"/>
  <c r="AC949" i="1"/>
  <c r="AE949" i="1" s="1"/>
  <c r="AE229" i="1"/>
  <c r="AC229" i="1"/>
  <c r="AC865" i="1"/>
  <c r="AE865" i="1" s="1"/>
  <c r="AC335" i="1"/>
  <c r="AE335" i="1"/>
  <c r="AC411" i="1"/>
  <c r="AE411" i="1" s="1"/>
  <c r="AC235" i="1"/>
  <c r="AE235" i="1" s="1"/>
  <c r="AC650" i="1"/>
  <c r="AE650" i="1" s="1"/>
  <c r="AE350" i="1"/>
  <c r="AC350" i="1"/>
  <c r="AC262" i="1"/>
  <c r="AE262" i="1" s="1"/>
  <c r="AF974" i="1"/>
  <c r="AC515" i="1"/>
  <c r="AE515" i="1" s="1"/>
  <c r="AE162" i="1"/>
  <c r="AC162" i="1"/>
  <c r="AF644" i="1"/>
  <c r="AF436" i="1"/>
  <c r="AC962" i="1"/>
  <c r="AE962" i="1" s="1"/>
  <c r="AF645" i="1"/>
  <c r="AF213" i="1"/>
  <c r="AC104" i="1"/>
  <c r="AE104" i="1" s="1"/>
  <c r="AF892" i="1"/>
  <c r="AC960" i="1"/>
  <c r="AE960" i="1" s="1"/>
  <c r="AC752" i="1"/>
  <c r="AE752" i="1" s="1"/>
  <c r="AC8" i="1"/>
  <c r="AE8" i="1" s="1"/>
  <c r="AC694" i="1"/>
  <c r="AE694" i="1" s="1"/>
  <c r="AC109" i="1"/>
  <c r="AC156" i="1"/>
  <c r="AE156" i="1" s="1"/>
  <c r="AC267" i="1"/>
  <c r="AE267" i="1" s="1"/>
  <c r="AC804" i="1"/>
  <c r="AE804" i="1" s="1"/>
  <c r="AC951" i="1"/>
  <c r="AE951" i="1" s="1"/>
  <c r="AC120" i="1"/>
  <c r="AE120" i="1" s="1"/>
  <c r="AC190" i="1"/>
  <c r="AE190" i="1" s="1"/>
  <c r="AC403" i="1"/>
  <c r="AE403" i="1" s="1"/>
  <c r="AC195" i="1"/>
  <c r="AE195" i="1"/>
  <c r="AC174" i="1"/>
  <c r="AE174" i="1" s="1"/>
  <c r="AC635" i="1"/>
  <c r="AE635" i="1" s="1"/>
  <c r="AC562" i="1"/>
  <c r="AE562" i="1" s="1"/>
  <c r="AC718" i="1"/>
  <c r="AE718" i="1" s="1"/>
  <c r="AC632" i="1"/>
  <c r="AE632" i="1" s="1"/>
  <c r="AE175" i="1"/>
  <c r="AC58" i="1"/>
  <c r="AE58" i="1" s="1"/>
  <c r="AE470" i="1"/>
  <c r="AC470" i="1"/>
  <c r="AF745" i="1"/>
  <c r="AF69" i="1"/>
  <c r="AC871" i="1"/>
  <c r="AE871" i="1" s="1"/>
  <c r="AE642" i="1"/>
  <c r="AC642" i="1"/>
  <c r="AC273" i="1"/>
  <c r="AE273" i="1"/>
  <c r="AC102" i="1"/>
  <c r="AE102" i="1" s="1"/>
  <c r="AC514" i="1"/>
  <c r="AE514" i="1" s="1"/>
  <c r="AC234" i="1"/>
  <c r="AE234" i="1" s="1"/>
  <c r="AC218" i="1"/>
  <c r="AE218" i="1" s="1"/>
  <c r="AC82" i="1"/>
  <c r="AE82" i="1" s="1"/>
  <c r="AC774" i="1"/>
  <c r="AC677" i="1"/>
  <c r="AC98" i="1"/>
  <c r="AE98" i="1" s="1"/>
  <c r="AC380" i="1"/>
  <c r="AE380" i="1" s="1"/>
  <c r="AC212" i="1"/>
  <c r="AE212" i="1" s="1"/>
  <c r="AC123" i="1"/>
  <c r="AE123" i="1" s="1"/>
  <c r="AC716" i="1"/>
  <c r="AE716" i="1" s="1"/>
  <c r="AC578" i="1"/>
  <c r="AE578" i="1" s="1"/>
  <c r="AC825" i="1"/>
  <c r="AE825" i="1" s="1"/>
  <c r="AE137" i="1"/>
  <c r="AC137" i="1"/>
  <c r="AC979" i="1"/>
  <c r="AE979" i="1" s="1"/>
  <c r="AC680" i="1"/>
  <c r="AE680" i="1" s="1"/>
  <c r="AC552" i="1"/>
  <c r="AE552" i="1" s="1"/>
  <c r="AC367" i="1"/>
  <c r="AE367" i="1" s="1"/>
  <c r="AC239" i="1"/>
  <c r="AE239" i="1" s="1"/>
  <c r="AC87" i="1"/>
  <c r="AE87" i="1" s="1"/>
  <c r="AC988" i="1"/>
  <c r="AE988" i="1" s="1"/>
  <c r="AC198" i="1"/>
  <c r="AE198" i="1" s="1"/>
  <c r="AC908" i="1"/>
  <c r="AE908" i="1" s="1"/>
  <c r="AC783" i="1"/>
  <c r="AE783" i="1" s="1"/>
  <c r="AC528" i="1"/>
  <c r="AE528" i="1" s="1"/>
  <c r="AC668" i="1"/>
  <c r="AE668" i="1" s="1"/>
  <c r="AC724" i="1"/>
  <c r="AE724" i="1" s="1"/>
  <c r="AC893" i="1"/>
  <c r="AE893" i="1" s="1"/>
  <c r="AC629" i="1"/>
  <c r="AE629" i="1" s="1"/>
  <c r="AC277" i="1"/>
  <c r="AE277" i="1" s="1"/>
  <c r="AE612" i="1"/>
  <c r="AC44" i="1"/>
  <c r="AE44" i="1" s="1"/>
  <c r="AC390" i="1"/>
  <c r="AE390" i="1" s="1"/>
  <c r="AC846" i="1"/>
  <c r="AE846" i="1" s="1"/>
  <c r="AE141" i="1"/>
  <c r="AC141" i="1"/>
  <c r="AC173" i="1"/>
  <c r="AE173" i="1" s="1"/>
  <c r="AC429" i="1"/>
  <c r="AE429" i="1" s="1"/>
  <c r="AE885" i="1"/>
  <c r="AC529" i="1"/>
  <c r="AE529" i="1" s="1"/>
  <c r="AC450" i="1"/>
  <c r="AE450" i="1" s="1"/>
  <c r="AC166" i="1"/>
  <c r="AE166" i="1" s="1"/>
  <c r="AC291" i="1"/>
  <c r="AE291" i="1"/>
  <c r="AC643" i="1"/>
  <c r="AE643" i="1"/>
  <c r="AC954" i="1"/>
  <c r="AE954" i="1" s="1"/>
  <c r="AC977" i="1"/>
  <c r="AE977" i="1" s="1"/>
  <c r="AC697" i="1"/>
  <c r="AC915" i="1"/>
  <c r="AE915" i="1" s="1"/>
  <c r="AC736" i="1"/>
  <c r="AE736" i="1"/>
  <c r="AC424" i="1"/>
  <c r="AE424" i="1"/>
  <c r="AE184" i="1"/>
  <c r="AC184" i="1"/>
  <c r="AC559" i="1"/>
  <c r="AE559" i="1" s="1"/>
  <c r="AC287" i="1"/>
  <c r="AE287" i="1" s="1"/>
  <c r="AC151" i="1"/>
  <c r="AE151" i="1"/>
  <c r="AC735" i="1"/>
  <c r="AE735" i="1" s="1"/>
  <c r="AC238" i="1"/>
  <c r="AE238" i="1" s="1"/>
  <c r="AC855" i="1"/>
  <c r="AE855" i="1" s="1"/>
  <c r="AC781" i="1"/>
  <c r="AE781" i="1"/>
  <c r="AC293" i="1"/>
  <c r="AE293" i="1" s="1"/>
  <c r="AC45" i="1"/>
  <c r="AE45" i="1"/>
  <c r="AE150" i="1"/>
  <c r="AC621" i="1"/>
  <c r="AE621" i="1" s="1"/>
  <c r="AC534" i="1"/>
  <c r="AE534" i="1" s="1"/>
  <c r="AC276" i="1"/>
  <c r="AC259" i="1"/>
  <c r="AE259" i="1" s="1"/>
  <c r="AC161" i="1"/>
  <c r="AE161" i="1" s="1"/>
  <c r="AC472" i="1"/>
  <c r="AC377" i="1"/>
  <c r="AE377" i="1" s="1"/>
  <c r="AC568" i="1"/>
  <c r="AE568" i="1" s="1"/>
  <c r="AC400" i="1"/>
  <c r="AE400" i="1" s="1"/>
  <c r="AC381" i="1"/>
  <c r="AE381" i="1" s="1"/>
  <c r="AC966" i="1"/>
  <c r="AE966" i="1" s="1"/>
  <c r="AE183" i="1"/>
  <c r="AC183" i="1"/>
  <c r="AC474" i="1"/>
  <c r="AE474" i="1" s="1"/>
  <c r="AC410" i="1"/>
  <c r="AE410" i="1" s="1"/>
  <c r="AC346" i="1"/>
  <c r="AE346" i="1" s="1"/>
  <c r="AC202" i="1"/>
  <c r="AE202" i="1" s="1"/>
  <c r="AC230" i="1"/>
  <c r="AE230" i="1" s="1"/>
  <c r="AC813" i="1"/>
  <c r="AE813" i="1" s="1"/>
  <c r="AC521" i="1"/>
  <c r="AE521" i="1" s="1"/>
  <c r="AC549" i="1"/>
  <c r="AE549" i="1" s="1"/>
  <c r="AC693" i="1"/>
  <c r="AE693" i="1" s="1"/>
  <c r="AC258" i="1"/>
  <c r="AE258" i="1" s="1"/>
  <c r="AC396" i="1"/>
  <c r="AE396" i="1" s="1"/>
  <c r="AC779" i="1"/>
  <c r="AE779" i="1" s="1"/>
  <c r="AE698" i="1"/>
  <c r="AE595" i="1"/>
  <c r="AC25" i="1"/>
  <c r="AE25" i="1" s="1"/>
  <c r="AC768" i="1"/>
  <c r="AE768" i="1" s="1"/>
  <c r="AC696" i="1"/>
  <c r="AE696" i="1" s="1"/>
  <c r="AC448" i="1"/>
  <c r="AE448" i="1" s="1"/>
  <c r="AC360" i="1"/>
  <c r="AE360" i="1" s="1"/>
  <c r="AC240" i="1"/>
  <c r="AE240" i="1" s="1"/>
  <c r="AC391" i="1"/>
  <c r="AE391" i="1" s="1"/>
  <c r="AC23" i="1"/>
  <c r="AE23" i="1"/>
  <c r="AC815" i="1"/>
  <c r="AE815" i="1" s="1"/>
  <c r="AE890" i="1"/>
  <c r="AC890" i="1"/>
  <c r="AC936" i="1"/>
  <c r="AE936" i="1" s="1"/>
  <c r="AE220" i="1"/>
  <c r="AC220" i="1"/>
  <c r="AC851" i="1"/>
  <c r="AE851" i="1" s="1"/>
  <c r="AC571" i="1"/>
  <c r="AE571" i="1" s="1"/>
  <c r="AC153" i="1"/>
  <c r="AE153" i="1" s="1"/>
  <c r="AC17" i="1"/>
  <c r="AE17" i="1" s="1"/>
  <c r="AC232" i="1"/>
  <c r="AE232" i="1"/>
  <c r="AC679" i="1"/>
  <c r="AE679" i="1" s="1"/>
  <c r="AC199" i="1"/>
  <c r="AE199" i="1" s="1"/>
  <c r="AC654" i="1"/>
  <c r="AE654" i="1" s="1"/>
  <c r="AC601" i="1"/>
  <c r="AE601" i="1" s="1"/>
  <c r="AC733" i="1"/>
  <c r="AE733" i="1" s="1"/>
  <c r="AC348" i="1"/>
  <c r="AE348" i="1" s="1"/>
  <c r="AC461" i="1"/>
  <c r="AE461" i="1" s="1"/>
  <c r="AC270" i="1"/>
  <c r="AE270" i="1" s="1"/>
  <c r="AC981" i="1"/>
  <c r="AE981" i="1"/>
  <c r="AC372" i="1"/>
  <c r="AE372" i="1" s="1"/>
  <c r="AC236" i="1"/>
  <c r="AE236" i="1" s="1"/>
  <c r="AC20" i="1"/>
  <c r="AE20" i="1" s="1"/>
  <c r="AC279" i="1"/>
  <c r="AE279" i="1" s="1"/>
  <c r="AE35" i="1"/>
  <c r="AC541" i="1"/>
  <c r="AE541" i="1" s="1"/>
  <c r="AC311" i="1"/>
  <c r="AE311" i="1" s="1"/>
  <c r="AC40" i="1"/>
  <c r="AE40" i="1"/>
  <c r="AC946" i="1"/>
  <c r="AE946" i="1" s="1"/>
  <c r="AC937" i="1"/>
  <c r="AE937" i="1" s="1"/>
  <c r="AF43" i="1"/>
  <c r="AC274" i="1"/>
  <c r="AE274" i="1" s="1"/>
  <c r="AE631" i="1"/>
  <c r="AC383" i="1"/>
  <c r="AE383" i="1"/>
  <c r="AC435" i="1"/>
  <c r="AE435" i="1" s="1"/>
  <c r="AC708" i="1"/>
  <c r="AE708" i="1" s="1"/>
  <c r="AE774" i="1"/>
  <c r="AC814" i="1"/>
  <c r="AE814" i="1" s="1"/>
  <c r="AC1001" i="1"/>
  <c r="AE1001" i="1" s="1"/>
  <c r="AC583" i="1"/>
  <c r="AE583" i="1" s="1"/>
  <c r="AC85" i="1"/>
  <c r="AE85" i="1" s="1"/>
  <c r="AC665" i="1"/>
  <c r="AE665" i="1" s="1"/>
  <c r="AC824" i="1"/>
  <c r="AE824" i="1" s="1"/>
  <c r="AE406" i="1"/>
  <c r="AE288" i="1"/>
  <c r="AC861" i="1"/>
  <c r="AC269" i="1"/>
  <c r="AE269" i="1" s="1"/>
  <c r="AC941" i="1"/>
  <c r="AE941" i="1"/>
  <c r="AC62" i="1"/>
  <c r="AE62" i="1" s="1"/>
  <c r="AC175" i="1"/>
  <c r="AC108" i="1"/>
  <c r="AE108" i="1" s="1"/>
  <c r="AF910" i="1"/>
  <c r="AC660" i="1"/>
  <c r="AE660" i="1" s="1"/>
  <c r="AE539" i="1"/>
  <c r="AF420" i="1"/>
  <c r="AC292" i="1"/>
  <c r="AE292" i="1" s="1"/>
  <c r="AC675" i="1"/>
  <c r="AE675" i="1" s="1"/>
  <c r="AF233" i="1"/>
  <c r="AE819" i="1"/>
  <c r="AC819" i="1"/>
  <c r="AC712" i="1"/>
  <c r="AE712" i="1" s="1"/>
  <c r="AF640" i="1"/>
  <c r="AF376" i="1"/>
  <c r="AC732" i="1"/>
  <c r="AE732" i="1" s="1"/>
  <c r="AF646" i="1"/>
  <c r="AC725" i="1"/>
  <c r="AE725" i="1" s="1"/>
  <c r="AC165" i="1"/>
  <c r="AE165" i="1" s="1"/>
  <c r="AC208" i="1"/>
  <c r="AE208" i="1" s="1"/>
  <c r="AC133" i="1"/>
  <c r="AE133" i="1" s="1"/>
  <c r="AC334" i="1"/>
  <c r="AE334" i="1" s="1"/>
  <c r="AC630" i="1"/>
  <c r="AE630" i="1" s="1"/>
  <c r="AC612" i="1"/>
  <c r="AC284" i="1"/>
  <c r="AE284" i="1" s="1"/>
  <c r="AC542" i="1"/>
  <c r="AE542" i="1" s="1"/>
  <c r="AC159" i="1"/>
  <c r="AE497" i="1"/>
  <c r="AC169" i="1"/>
  <c r="AE169" i="1" s="1"/>
  <c r="AC609" i="1"/>
  <c r="AE609" i="1" s="1"/>
  <c r="AC715" i="1"/>
  <c r="AE715" i="1" s="1"/>
  <c r="AC685" i="1"/>
  <c r="AE685" i="1" s="1"/>
  <c r="AC290" i="1"/>
  <c r="AE290" i="1" s="1"/>
  <c r="AC773" i="1"/>
  <c r="AE773" i="1" s="1"/>
  <c r="AC127" i="1"/>
  <c r="AE127" i="1" s="1"/>
  <c r="AC924" i="1"/>
  <c r="AE924" i="1" s="1"/>
  <c r="AC124" i="1"/>
  <c r="AE124" i="1" s="1"/>
  <c r="AC858" i="1"/>
  <c r="AE858" i="1" s="1"/>
  <c r="AC786" i="1"/>
  <c r="AE786" i="1" s="1"/>
  <c r="AC795" i="1"/>
  <c r="AE795" i="1" s="1"/>
  <c r="AC897" i="1"/>
  <c r="AE897" i="1" s="1"/>
  <c r="AC672" i="1"/>
  <c r="AE672" i="1"/>
  <c r="AE328" i="1"/>
  <c r="AC863" i="1"/>
  <c r="AE863" i="1" s="1"/>
  <c r="AC518" i="1"/>
  <c r="AE518" i="1" s="1"/>
  <c r="AC366" i="1"/>
  <c r="AE366" i="1" s="1"/>
  <c r="AE790" i="1"/>
  <c r="AC533" i="1"/>
  <c r="AE533" i="1" s="1"/>
  <c r="AC453" i="1"/>
  <c r="AE453" i="1"/>
  <c r="AC616" i="1"/>
  <c r="AE616" i="1" s="1"/>
  <c r="AC16" i="1"/>
  <c r="AE16" i="1" s="1"/>
  <c r="AC150" i="1"/>
  <c r="AC373" i="1"/>
  <c r="AE373" i="1" s="1"/>
  <c r="AC189" i="1"/>
  <c r="AE189" i="1" s="1"/>
  <c r="AE490" i="1"/>
  <c r="AC215" i="1"/>
  <c r="AE215" i="1" s="1"/>
  <c r="AC475" i="1"/>
  <c r="AE475" i="1" s="1"/>
  <c r="AC831" i="1"/>
  <c r="AE831" i="1" s="1"/>
  <c r="AC938" i="1"/>
  <c r="AE938" i="1" s="1"/>
  <c r="AC956" i="1"/>
  <c r="AE956" i="1" s="1"/>
  <c r="AC32" i="1"/>
  <c r="AE32" i="1" s="1"/>
  <c r="AC145" i="1"/>
  <c r="AE145" i="1" s="1"/>
  <c r="AC664" i="1"/>
  <c r="AE664" i="1"/>
  <c r="AC217" i="1"/>
  <c r="AE217" i="1" s="1"/>
  <c r="AC683" i="1"/>
  <c r="AE683" i="1" s="1"/>
  <c r="AC761" i="1"/>
  <c r="AE761" i="1" s="1"/>
  <c r="AC312" i="1"/>
  <c r="AE312" i="1" s="1"/>
  <c r="AC530" i="1"/>
  <c r="AE530" i="1" s="1"/>
  <c r="AC837" i="1"/>
  <c r="AE837" i="1"/>
  <c r="AC868" i="1"/>
  <c r="AE868" i="1" s="1"/>
  <c r="AC619" i="1"/>
  <c r="AE619" i="1" s="1"/>
  <c r="AC850" i="1"/>
  <c r="AE850" i="1" s="1"/>
  <c r="AC689" i="1"/>
  <c r="AC848" i="1"/>
  <c r="AE848" i="1" s="1"/>
  <c r="AC320" i="1"/>
  <c r="AE320" i="1" s="1"/>
  <c r="AC622" i="1"/>
  <c r="AE622" i="1" s="1"/>
  <c r="AE755" i="1"/>
  <c r="AE299" i="1"/>
  <c r="AC299" i="1"/>
  <c r="AC922" i="1"/>
  <c r="AE922" i="1" s="1"/>
  <c r="AC178" i="1"/>
  <c r="AE178" i="1"/>
  <c r="AC572" i="1"/>
  <c r="AE572" i="1" s="1"/>
  <c r="AC560" i="1"/>
  <c r="AE560" i="1" s="1"/>
  <c r="AC607" i="1"/>
  <c r="AE607" i="1" s="1"/>
  <c r="AC903" i="1"/>
  <c r="AE903" i="1" s="1"/>
  <c r="AC830" i="1"/>
  <c r="AE830" i="1" s="1"/>
  <c r="AC197" i="1"/>
  <c r="AE197" i="1" s="1"/>
  <c r="AC216" i="1"/>
  <c r="AE216" i="1"/>
  <c r="AC901" i="1"/>
  <c r="AE901" i="1" s="1"/>
  <c r="AC149" i="1"/>
  <c r="AE149" i="1" s="1"/>
  <c r="AC498" i="1"/>
  <c r="AE498" i="1"/>
  <c r="AC947" i="1"/>
  <c r="AE947" i="1" s="1"/>
  <c r="AC172" i="1"/>
  <c r="AE172" i="1" s="1"/>
  <c r="AC603" i="1"/>
  <c r="AE603" i="1" s="1"/>
  <c r="AE443" i="1"/>
  <c r="AC163" i="1"/>
  <c r="AE163" i="1" s="1"/>
  <c r="AC900" i="1"/>
  <c r="AE900" i="1" s="1"/>
  <c r="AC513" i="1"/>
  <c r="AE513" i="1" s="1"/>
  <c r="AC121" i="1"/>
  <c r="AE121" i="1" s="1"/>
  <c r="AE115" i="1"/>
  <c r="AC115" i="1"/>
  <c r="AC425" i="1"/>
  <c r="AE425" i="1" s="1"/>
  <c r="AC623" i="1"/>
  <c r="AE623" i="1" s="1"/>
  <c r="AF5" i="1"/>
  <c r="AF674" i="1"/>
  <c r="AC204" i="1"/>
  <c r="AE204" i="1" s="1"/>
  <c r="AC28" i="1"/>
  <c r="AE28" i="1" s="1"/>
  <c r="AC867" i="1"/>
  <c r="AE867" i="1" s="1"/>
  <c r="AC29" i="1"/>
  <c r="AE29" i="1" s="1"/>
  <c r="AC769" i="1"/>
  <c r="AE769" i="1" s="1"/>
  <c r="AC100" i="1"/>
  <c r="AE100" i="1"/>
  <c r="AC604" i="1"/>
  <c r="AC592" i="1"/>
  <c r="AE592" i="1" s="1"/>
  <c r="AC501" i="1"/>
  <c r="AE501" i="1"/>
  <c r="AC730" i="1"/>
  <c r="AE730" i="1" s="1"/>
  <c r="AC97" i="1"/>
  <c r="AE97" i="1" s="1"/>
  <c r="AC333" i="1"/>
  <c r="AE333" i="1" s="1"/>
  <c r="AC919" i="1"/>
  <c r="AE919" i="1" s="1"/>
  <c r="AC48" i="1"/>
  <c r="AE48" i="1" s="1"/>
  <c r="AC1000" i="1"/>
  <c r="AE1000" i="1"/>
  <c r="AC264" i="1"/>
  <c r="AE264" i="1" s="1"/>
  <c r="AC800" i="1"/>
  <c r="AE800" i="1" s="1"/>
  <c r="AC652" i="1"/>
  <c r="AE652" i="1" s="1"/>
  <c r="AF89" i="1"/>
  <c r="AE722" i="1"/>
  <c r="AC673" i="1"/>
  <c r="AE673" i="1" s="1"/>
  <c r="AE310" i="1"/>
  <c r="AE929" i="1"/>
  <c r="AC105" i="1"/>
  <c r="AE105" i="1" s="1"/>
  <c r="AC132" i="1"/>
  <c r="AE132" i="1" s="1"/>
  <c r="AC939" i="1"/>
  <c r="AE939" i="1" s="1"/>
  <c r="AC931" i="1"/>
  <c r="AE931" i="1" s="1"/>
  <c r="AC912" i="1"/>
  <c r="AE912" i="1" s="1"/>
  <c r="AC599" i="1"/>
  <c r="AE599" i="1" s="1"/>
  <c r="AE191" i="1"/>
  <c r="AC775" i="1"/>
  <c r="AE775" i="1" s="1"/>
  <c r="AC766" i="1"/>
  <c r="AC734" i="1"/>
  <c r="AC789" i="1"/>
  <c r="AE789" i="1" s="1"/>
  <c r="AC565" i="1"/>
  <c r="AE565" i="1"/>
  <c r="AC469" i="1"/>
  <c r="AE469" i="1"/>
  <c r="AE731" i="1"/>
  <c r="AC250" i="1"/>
  <c r="AE250" i="1" s="1"/>
  <c r="AC933" i="1"/>
  <c r="AE933" i="1" s="1"/>
  <c r="AC397" i="1"/>
  <c r="AC739" i="1"/>
  <c r="AE739" i="1" s="1"/>
  <c r="AC263" i="1"/>
  <c r="AE263" i="1" s="1"/>
  <c r="AC332" i="1"/>
  <c r="AE332" i="1" s="1"/>
  <c r="AC12" i="1"/>
  <c r="AE12" i="1" s="1"/>
  <c r="AC114" i="1"/>
  <c r="AC126" i="1"/>
  <c r="AE126" i="1" s="1"/>
  <c r="AC467" i="1"/>
  <c r="AE467" i="1" s="1"/>
  <c r="AC203" i="1"/>
  <c r="AE203" i="1" s="1"/>
  <c r="AC91" i="1"/>
  <c r="AE91" i="1" s="1"/>
  <c r="AC27" i="1"/>
  <c r="AE27" i="1" s="1"/>
  <c r="AE159" i="1"/>
  <c r="AC409" i="1"/>
  <c r="AE409" i="1" s="1"/>
  <c r="AC506" i="1"/>
  <c r="AE506" i="1" s="1"/>
  <c r="AC205" i="1"/>
  <c r="AE205" i="1" s="1"/>
  <c r="AC611" i="1"/>
  <c r="AE611" i="1" s="1"/>
  <c r="AC481" i="1"/>
  <c r="AE481" i="1" s="1"/>
  <c r="AC34" i="1"/>
  <c r="AE34" i="1"/>
  <c r="AE886" i="1"/>
  <c r="AC886" i="1"/>
  <c r="AC210" i="1"/>
  <c r="AE210" i="1" s="1"/>
  <c r="AC445" i="1"/>
  <c r="AE445" i="1" s="1"/>
  <c r="AC707" i="1"/>
  <c r="AE707" i="1"/>
  <c r="AC244" i="1"/>
  <c r="AE244" i="1" s="1"/>
  <c r="AE50" i="1"/>
  <c r="AC873" i="1"/>
  <c r="AE873" i="1" s="1"/>
  <c r="AC275" i="1"/>
  <c r="AE275" i="1"/>
  <c r="AC523" i="1"/>
  <c r="AE523" i="1" s="1"/>
  <c r="AC666" i="1"/>
  <c r="AE666" i="1" s="1"/>
  <c r="AC281" i="1"/>
  <c r="AE281" i="1" s="1"/>
  <c r="AC952" i="1"/>
  <c r="AE952" i="1" s="1"/>
  <c r="AC872" i="1"/>
  <c r="AE872" i="1" s="1"/>
  <c r="AC512" i="1"/>
  <c r="AE512" i="1" s="1"/>
  <c r="AC328" i="1"/>
  <c r="AC638" i="1"/>
  <c r="AE638" i="1"/>
  <c r="AC110" i="1"/>
  <c r="AE110" i="1" s="1"/>
  <c r="AC687" i="1"/>
  <c r="AE687" i="1" s="1"/>
  <c r="AE709" i="1"/>
  <c r="AC157" i="1"/>
  <c r="AE157" i="1" s="1"/>
  <c r="AC192" i="1"/>
  <c r="AE192" i="1" s="1"/>
  <c r="AC917" i="1"/>
  <c r="AE917" i="1" s="1"/>
  <c r="AC444" i="1"/>
  <c r="AE444" i="1" s="1"/>
  <c r="AC500" i="1"/>
  <c r="AE500" i="1" s="1"/>
  <c r="AC36" i="1"/>
  <c r="AE36" i="1"/>
  <c r="AC555" i="1"/>
  <c r="AE555" i="1" s="1"/>
  <c r="AC139" i="1"/>
  <c r="AE139" i="1" s="1"/>
  <c r="AC51" i="1"/>
  <c r="AE51" i="1" s="1"/>
  <c r="AC433" i="1"/>
  <c r="AE433" i="1" s="1"/>
  <c r="AC438" i="1"/>
  <c r="AE438" i="1"/>
  <c r="AE472" i="1"/>
  <c r="AC997" i="1"/>
  <c r="AE997" i="1" s="1"/>
  <c r="AC301" i="1"/>
  <c r="AE301" i="1" s="1"/>
  <c r="AC898" i="1"/>
  <c r="AE898" i="1" s="1"/>
  <c r="AC895" i="1"/>
  <c r="AE895" i="1" s="1"/>
  <c r="AC870" i="1"/>
  <c r="AE870" i="1" s="1"/>
  <c r="AC488" i="1"/>
  <c r="AE488" i="1" s="1"/>
  <c r="AC245" i="1"/>
  <c r="AE245" i="1" s="1"/>
  <c r="AE64" i="1"/>
  <c r="AC64" i="1"/>
  <c r="AC340" i="1"/>
  <c r="AE340" i="1" s="1"/>
  <c r="AC670" i="1"/>
  <c r="AE670" i="1" s="1"/>
  <c r="AC882" i="1"/>
  <c r="AE882" i="1" s="1"/>
  <c r="AC955" i="1"/>
  <c r="AE955" i="1" s="1"/>
  <c r="AC60" i="1"/>
  <c r="AC928" i="1"/>
  <c r="AE928" i="1" s="1"/>
  <c r="AC428" i="1"/>
  <c r="AE428" i="1" s="1"/>
  <c r="AC251" i="1"/>
  <c r="AE251" i="1" s="1"/>
  <c r="AC907" i="1"/>
  <c r="AE907" i="1" s="1"/>
  <c r="AC978" i="1"/>
  <c r="AE978" i="1"/>
  <c r="AC778" i="1"/>
  <c r="AE778" i="1" s="1"/>
  <c r="AC889" i="1"/>
  <c r="AE889" i="1" s="1"/>
  <c r="AC876" i="1"/>
  <c r="AE876" i="1" s="1"/>
  <c r="AC875" i="1"/>
  <c r="AE875" i="1" s="1"/>
  <c r="AC504" i="1"/>
  <c r="AE504" i="1" s="1"/>
  <c r="AC416" i="1"/>
  <c r="AC935" i="1"/>
  <c r="AE935" i="1" s="1"/>
  <c r="AC423" i="1"/>
  <c r="AE423" i="1" s="1"/>
  <c r="AC852" i="1"/>
  <c r="AE852" i="1" s="1"/>
  <c r="AF352" i="1"/>
  <c r="AC998" i="1"/>
  <c r="AE998" i="1" s="1"/>
  <c r="AE854" i="1"/>
  <c r="AC854" i="1"/>
  <c r="AC554" i="1"/>
  <c r="AE554" i="1" s="1"/>
  <c r="AC620" i="1"/>
  <c r="AE620" i="1" s="1"/>
  <c r="AC913" i="1"/>
  <c r="AE913" i="1" s="1"/>
  <c r="AC833" i="1"/>
  <c r="AE833" i="1" s="1"/>
  <c r="AC321" i="1"/>
  <c r="AE321" i="1" s="1"/>
  <c r="AC888" i="1"/>
  <c r="AE888" i="1" s="1"/>
  <c r="AC688" i="1"/>
  <c r="AE688" i="1" s="1"/>
  <c r="AE440" i="1"/>
  <c r="AC487" i="1"/>
  <c r="AE487" i="1" s="1"/>
  <c r="AC415" i="1"/>
  <c r="AE415" i="1" s="1"/>
  <c r="AC327" i="1"/>
  <c r="AE327" i="1" s="1"/>
  <c r="AC796" i="1"/>
  <c r="AE796" i="1" s="1"/>
  <c r="AC879" i="1"/>
  <c r="AE879" i="1" s="1"/>
  <c r="AE782" i="1"/>
  <c r="AC342" i="1"/>
  <c r="AE342" i="1" s="1"/>
  <c r="AC206" i="1"/>
  <c r="AE206" i="1" s="1"/>
  <c r="AC86" i="1"/>
  <c r="AE86" i="1" s="1"/>
  <c r="AC573" i="1"/>
  <c r="AE573" i="1" s="1"/>
  <c r="AC477" i="1"/>
  <c r="AE477" i="1" s="1"/>
  <c r="AC408" i="1"/>
  <c r="AE408" i="1" s="1"/>
  <c r="AC112" i="1"/>
  <c r="AE112" i="1" s="1"/>
  <c r="AE758" i="1"/>
  <c r="AC517" i="1"/>
  <c r="AE517" i="1" s="1"/>
  <c r="AC52" i="1"/>
  <c r="AE52" i="1" s="1"/>
  <c r="AC67" i="1"/>
  <c r="AE67" i="1" s="1"/>
  <c r="AC792" i="1"/>
  <c r="AE792" i="1"/>
  <c r="AF869" i="1"/>
  <c r="AC741" i="1"/>
  <c r="AE741" i="1" s="1"/>
  <c r="AC877" i="1"/>
  <c r="AE877" i="1" s="1"/>
  <c r="AC624" i="1"/>
  <c r="AE624" i="1" s="1"/>
  <c r="AF717" i="1"/>
  <c r="AF249" i="1"/>
  <c r="AF705" i="1"/>
  <c r="AC336" i="1"/>
  <c r="AE336" i="1" s="1"/>
  <c r="AC160" i="1"/>
  <c r="AE160" i="1"/>
  <c r="AC499" i="1"/>
  <c r="AE499" i="1" s="1"/>
  <c r="AF894" i="1"/>
  <c r="AF531" i="1"/>
  <c r="AC260" i="1"/>
  <c r="AE260" i="1" s="1"/>
  <c r="AC737" i="1"/>
  <c r="AE737" i="1" s="1"/>
  <c r="AC990" i="1"/>
  <c r="AE990" i="1" s="1"/>
  <c r="AC906" i="1"/>
  <c r="AE906" i="1" s="1"/>
  <c r="AC729" i="1"/>
  <c r="AE729" i="1" s="1"/>
  <c r="AF520" i="1"/>
  <c r="AF702" i="1"/>
  <c r="AF984" i="1"/>
  <c r="AC154" i="1"/>
  <c r="AE154" i="1" s="1"/>
  <c r="AE522" i="1"/>
  <c r="Z522" i="1"/>
  <c r="AC522" i="1" s="1"/>
  <c r="AC507" i="1"/>
  <c r="AE507" i="1"/>
  <c r="AC835" i="1"/>
  <c r="AE835" i="1" s="1"/>
  <c r="AC295" i="1"/>
  <c r="AE295" i="1"/>
  <c r="AC138" i="1"/>
  <c r="AE138" i="1" s="1"/>
  <c r="AC103" i="1"/>
  <c r="AE103" i="1" s="1"/>
  <c r="AC209" i="1"/>
  <c r="AE209" i="1" s="1"/>
  <c r="AC185" i="1"/>
  <c r="AE185" i="1"/>
  <c r="AE464" i="1"/>
  <c r="AC231" i="1"/>
  <c r="AE231" i="1" s="1"/>
  <c r="AC478" i="1"/>
  <c r="AE478" i="1"/>
  <c r="AE684" i="1"/>
  <c r="AC684" i="1"/>
  <c r="AC721" i="1"/>
  <c r="AE721" i="1"/>
  <c r="AF801" i="1"/>
  <c r="AC349" i="1"/>
  <c r="AE349" i="1" s="1"/>
  <c r="AC591" i="1"/>
  <c r="AE591" i="1" s="1"/>
  <c r="AC458" i="1"/>
  <c r="AE458" i="1" s="1"/>
  <c r="AF818" i="1"/>
  <c r="AC808" i="1"/>
  <c r="AE808" i="1" s="1"/>
  <c r="AF648" i="1"/>
  <c r="AF842" i="1"/>
  <c r="AC225" i="1"/>
  <c r="AE225" i="1" s="1"/>
  <c r="AC90" i="1"/>
  <c r="AE90" i="1" s="1"/>
  <c r="AC171" i="1"/>
  <c r="AE171" i="1" s="1"/>
  <c r="AC953" i="1"/>
  <c r="AE953" i="1" s="1"/>
  <c r="AC753" i="1"/>
  <c r="AE753" i="1" s="1"/>
  <c r="AC303" i="1"/>
  <c r="AE303" i="1" s="1"/>
  <c r="AE460" i="1"/>
  <c r="AC764" i="1"/>
  <c r="AE764" i="1" s="1"/>
  <c r="AC385" i="1"/>
  <c r="AE385" i="1"/>
  <c r="AE426" i="1"/>
  <c r="AC426" i="1"/>
  <c r="AC26" i="1"/>
  <c r="AE26" i="1" s="1"/>
  <c r="AC834" i="1"/>
  <c r="AE834" i="1" s="1"/>
  <c r="AC537" i="1"/>
  <c r="AE537" i="1" s="1"/>
  <c r="AC756" i="1"/>
  <c r="AE756" i="1" s="1"/>
  <c r="AC671" i="1"/>
  <c r="AE671" i="1" s="1"/>
  <c r="AC319" i="1"/>
  <c r="AE319" i="1" s="1"/>
  <c r="AC363" i="1"/>
  <c r="AE363" i="1" s="1"/>
  <c r="AC155" i="1"/>
  <c r="AC289" i="1"/>
  <c r="AE289" i="1"/>
  <c r="AC576" i="1"/>
  <c r="AE576" i="1" s="1"/>
  <c r="AC934" i="1"/>
  <c r="AE934" i="1"/>
  <c r="AC330" i="1"/>
  <c r="AE330" i="1" s="1"/>
  <c r="AC449" i="1"/>
  <c r="AE449" i="1" s="1"/>
  <c r="AC483" i="1"/>
  <c r="AE483" i="1" s="1"/>
  <c r="AC54" i="1"/>
  <c r="AE54" i="1" s="1"/>
  <c r="AC255" i="1"/>
  <c r="AE255" i="1" s="1"/>
  <c r="AF398" i="1"/>
  <c r="AF811" i="1"/>
  <c r="AC402" i="1"/>
  <c r="AE402" i="1" s="1"/>
  <c r="AF404" i="1"/>
  <c r="AF252" i="1"/>
  <c r="AC107" i="1"/>
  <c r="AE107" i="1" s="1"/>
  <c r="AE564" i="1"/>
  <c r="AC564" i="1"/>
  <c r="AF803" i="1"/>
  <c r="AF538" i="1"/>
  <c r="AE146" i="1"/>
  <c r="AC146" i="1"/>
  <c r="AC492" i="1"/>
  <c r="AE492" i="1"/>
  <c r="AC817" i="1"/>
  <c r="AE817" i="1" s="1"/>
  <c r="AE697" i="1"/>
  <c r="AF585" i="1"/>
  <c r="AF940" i="1"/>
  <c r="AF793" i="1"/>
  <c r="AC663" i="1"/>
  <c r="AE663" i="1" s="1"/>
  <c r="AF471" i="1"/>
  <c r="AC399" i="1"/>
  <c r="AE399" i="1" s="1"/>
  <c r="AC31" i="1"/>
  <c r="AE31" i="1" s="1"/>
  <c r="AC446" i="1"/>
  <c r="AE446" i="1"/>
  <c r="AC22" i="1"/>
  <c r="AE22" i="1" s="1"/>
  <c r="AC798" i="1"/>
  <c r="AE798" i="1" s="1"/>
  <c r="AC344" i="1"/>
  <c r="AE344" i="1" s="1"/>
  <c r="AF700" i="1"/>
  <c r="AC15" i="1"/>
  <c r="AE15" i="1" s="1"/>
  <c r="AF699" i="1"/>
  <c r="AE276" i="1"/>
  <c r="AF148" i="1"/>
  <c r="AC427" i="1"/>
  <c r="AE427" i="1" s="1"/>
  <c r="AC355" i="1"/>
  <c r="AE355" i="1" s="1"/>
  <c r="AF714" i="1"/>
  <c r="AE589" i="1"/>
  <c r="AC589" i="1"/>
  <c r="AC353" i="1"/>
  <c r="AE353" i="1" s="1"/>
  <c r="AE525" i="1"/>
  <c r="AC525" i="1"/>
  <c r="AF325" i="1"/>
  <c r="AC558" i="1"/>
  <c r="AE558" i="1" s="1"/>
  <c r="AC113" i="1"/>
  <c r="AE113" i="1" s="1"/>
  <c r="AC74" i="1"/>
  <c r="AE74" i="1" s="1"/>
  <c r="AC10" i="1"/>
  <c r="AE10" i="1" s="1"/>
  <c r="AF422" i="1"/>
  <c r="AC314" i="1"/>
  <c r="AE314" i="1"/>
  <c r="AE689" i="1"/>
  <c r="AF265" i="1"/>
  <c r="AF944" i="1"/>
  <c r="AE416" i="1"/>
  <c r="AC613" i="1"/>
  <c r="AE613" i="1" s="1"/>
  <c r="AC495" i="1"/>
  <c r="AE495" i="1" s="1"/>
  <c r="AC207" i="1"/>
  <c r="AE207" i="1" s="1"/>
  <c r="AF63" i="1"/>
  <c r="AC125" i="1"/>
  <c r="AE125" i="1"/>
  <c r="AC388" i="1"/>
  <c r="AE388" i="1" s="1"/>
  <c r="AF816" i="1"/>
  <c r="AF627" i="1"/>
  <c r="AF147" i="1"/>
  <c r="AF682" i="1"/>
  <c r="AC586" i="1"/>
  <c r="AE586" i="1" s="1"/>
  <c r="AC713" i="1"/>
  <c r="AE713" i="1" s="1"/>
  <c r="AF625" i="1"/>
  <c r="AF452" i="1"/>
  <c r="AC760" i="1"/>
  <c r="AE760" i="1" s="1"/>
  <c r="AC24" i="1"/>
  <c r="AE24" i="1"/>
  <c r="AC628" i="1"/>
  <c r="AE628" i="1" s="1"/>
  <c r="AF47" i="1"/>
  <c r="AF502" i="1"/>
  <c r="AF430" i="1"/>
  <c r="AC797" i="1"/>
  <c r="AE797" i="1"/>
  <c r="AE357" i="1"/>
  <c r="AC357" i="1"/>
  <c r="AF61" i="1"/>
  <c r="AF505" i="1"/>
  <c r="AC637" i="1"/>
  <c r="AE637" i="1" s="1"/>
  <c r="AC309" i="1"/>
  <c r="AE309" i="1" s="1"/>
  <c r="AC300" i="1"/>
  <c r="AE300" i="1" s="1"/>
  <c r="AC617" i="1"/>
  <c r="AE617" i="1" s="1"/>
  <c r="AC902" i="1"/>
  <c r="AE902" i="1"/>
  <c r="AF371" i="1"/>
  <c r="AC283" i="1"/>
  <c r="AE283" i="1" s="1"/>
  <c r="AC726" i="1"/>
  <c r="AE726" i="1" s="1"/>
  <c r="AE248" i="1"/>
  <c r="AC256" i="1"/>
  <c r="AE256" i="1" s="1"/>
  <c r="AE186" i="1"/>
  <c r="AF4" i="1"/>
  <c r="AF188" i="1"/>
  <c r="AC958" i="1"/>
  <c r="AE958" i="1" s="1"/>
  <c r="AE677" i="1"/>
  <c r="AB482" i="1"/>
  <c r="AC482" i="1" s="1"/>
  <c r="AE604" i="1"/>
  <c r="AC170" i="1"/>
  <c r="AE170" i="1" s="1"/>
  <c r="AC827" i="1"/>
  <c r="AE827" i="1"/>
  <c r="AC829" i="1"/>
  <c r="AE829" i="1" s="1"/>
  <c r="AE109" i="1"/>
  <c r="AE397" i="1"/>
  <c r="AC84" i="1"/>
  <c r="AE84" i="1" s="1"/>
  <c r="AC135" i="1"/>
  <c r="AE135" i="1" s="1"/>
  <c r="AC986" i="1"/>
  <c r="AE986" i="1"/>
  <c r="AC923" i="1"/>
  <c r="AE923" i="1" s="1"/>
  <c r="AC945" i="1"/>
  <c r="AE945" i="1" s="1"/>
  <c r="AC904" i="1"/>
  <c r="AE904" i="1" s="1"/>
  <c r="AF686" i="1"/>
  <c r="AE114" i="1"/>
  <c r="AC570" i="1"/>
  <c r="AE570" i="1" s="1"/>
  <c r="AC547" i="1"/>
  <c r="AE547" i="1" s="1"/>
  <c r="AC532" i="1"/>
  <c r="AE532" i="1" s="1"/>
  <c r="AC593" i="1"/>
  <c r="AE593" i="1" s="1"/>
  <c r="AC9" i="1"/>
  <c r="AE9" i="1" s="1"/>
  <c r="AC606" i="1"/>
  <c r="AE606" i="1" s="1"/>
  <c r="AC494" i="1"/>
  <c r="AE494" i="1" s="1"/>
  <c r="AC59" i="1"/>
  <c r="AE59" i="1" s="1"/>
  <c r="AC662" i="1"/>
  <c r="AE662" i="1" s="1"/>
  <c r="AC370" i="1"/>
  <c r="AE370" i="1" s="1"/>
  <c r="AC959" i="1"/>
  <c r="AE959" i="1" s="1"/>
  <c r="AC226" i="1"/>
  <c r="AE226" i="1" s="1"/>
  <c r="AE11" i="1"/>
  <c r="AC266" i="1"/>
  <c r="AE266" i="1" s="1"/>
  <c r="AC368" i="1"/>
  <c r="AE368" i="1" s="1"/>
  <c r="AC447" i="1"/>
  <c r="AE447" i="1" s="1"/>
  <c r="AE649" i="1"/>
  <c r="AF878" i="1"/>
  <c r="AC322" i="1"/>
  <c r="AE322" i="1" s="1"/>
  <c r="AF3" i="1"/>
  <c r="AF418" i="1"/>
  <c r="AC286" i="1"/>
  <c r="AE286" i="1" s="1"/>
  <c r="AE298" i="1"/>
  <c r="AC298" i="1"/>
  <c r="AF742" i="1"/>
  <c r="AC887" i="1"/>
  <c r="AE887" i="1" s="1"/>
  <c r="AC577" i="1"/>
  <c r="AE577" i="1" s="1"/>
  <c r="AC914" i="1"/>
  <c r="AE914" i="1" s="1"/>
  <c r="AF580" i="1"/>
  <c r="AC991" i="1"/>
  <c r="AE991" i="1" s="1"/>
  <c r="AC187" i="1"/>
  <c r="AE187" i="1" s="1"/>
  <c r="AC651" i="1"/>
  <c r="AE651" i="1" s="1"/>
  <c r="AC989" i="1"/>
  <c r="AE989" i="1" s="1"/>
  <c r="AC524" i="1"/>
  <c r="AE524" i="1" s="1"/>
  <c r="AC362" i="1"/>
  <c r="AE362" i="1" s="1"/>
  <c r="AC806" i="1"/>
  <c r="AE806" i="1" s="1"/>
  <c r="AC909" i="1"/>
  <c r="AE909" i="1" s="1"/>
  <c r="AC365" i="1"/>
  <c r="AE365" i="1" s="1"/>
  <c r="AC412" i="1"/>
  <c r="AE412" i="1" s="1"/>
  <c r="Z219" i="1"/>
  <c r="AC995" i="1"/>
  <c r="AE995" i="1" s="1"/>
  <c r="AC626" i="1"/>
  <c r="AE626" i="1" s="1"/>
  <c r="AC832" i="1"/>
  <c r="AE832" i="1" s="1"/>
  <c r="AE88" i="1"/>
  <c r="AC88" i="1"/>
  <c r="AC407" i="1"/>
  <c r="AE407" i="1" s="1"/>
  <c r="AC118" i="1"/>
  <c r="AE118" i="1" s="1"/>
  <c r="AC983" i="1"/>
  <c r="AE983" i="1" s="1"/>
  <c r="AC711" i="1"/>
  <c r="AE711" i="1" s="1"/>
  <c r="AC80" i="1"/>
  <c r="AE80" i="1" s="1"/>
  <c r="AF468" i="1"/>
  <c r="AE968" i="1"/>
  <c r="AF92" i="1"/>
  <c r="AC943" i="1"/>
  <c r="AE943" i="1" s="1"/>
  <c r="AC838" i="1"/>
  <c r="AE838" i="1" s="1"/>
  <c r="AC678" i="1"/>
  <c r="AE678" i="1" s="1"/>
  <c r="AC486" i="1"/>
  <c r="AE486" i="1" s="1"/>
  <c r="AC776" i="1"/>
  <c r="AE776" i="1" s="1"/>
  <c r="AC361" i="1"/>
  <c r="AE361" i="1" s="1"/>
  <c r="AC581" i="1"/>
  <c r="AE581" i="1"/>
  <c r="AC751" i="1"/>
  <c r="AE751" i="1" s="1"/>
  <c r="AC738" i="1"/>
  <c r="AE738" i="1" s="1"/>
  <c r="AC345" i="1"/>
  <c r="AE345" i="1" s="1"/>
  <c r="AC466" i="1"/>
  <c r="AE466" i="1" s="1"/>
  <c r="AE996" i="1"/>
  <c r="AC996" i="1"/>
  <c r="AC633" i="1"/>
  <c r="AE633" i="1" s="1"/>
  <c r="AC994" i="1"/>
  <c r="AE994" i="1" s="1"/>
  <c r="AC860" i="1"/>
  <c r="AE860" i="1" s="1"/>
  <c r="AC691" i="1"/>
  <c r="AE691" i="1" s="1"/>
  <c r="AC857" i="1"/>
  <c r="AE857" i="1" s="1"/>
  <c r="AC49" i="1"/>
  <c r="AE49" i="1" s="1"/>
  <c r="AC480" i="1"/>
  <c r="AE480" i="1" s="1"/>
  <c r="AC272" i="1"/>
  <c r="AE272" i="1" s="1"/>
  <c r="AC916" i="1"/>
  <c r="AE916" i="1"/>
  <c r="AC479" i="1"/>
  <c r="AE479" i="1" s="1"/>
  <c r="AC39" i="1"/>
  <c r="AE39" i="1" s="1"/>
  <c r="AE766" i="1"/>
  <c r="AC526" i="1"/>
  <c r="AE526" i="1" s="1"/>
  <c r="AC454" i="1"/>
  <c r="AE454" i="1" s="1"/>
  <c r="AC254" i="1"/>
  <c r="AE254" i="1" s="1"/>
  <c r="AC38" i="1"/>
  <c r="AE38" i="1" s="1"/>
  <c r="AE734" i="1"/>
  <c r="AE341" i="1"/>
  <c r="AC53" i="1"/>
  <c r="AE53" i="1" s="1"/>
  <c r="AC744" i="1"/>
  <c r="AE744" i="1" s="1"/>
  <c r="AC384" i="1"/>
  <c r="AE384" i="1" s="1"/>
  <c r="AC193" i="1"/>
  <c r="AE193" i="1" s="1"/>
  <c r="AC302" i="1"/>
  <c r="AE302" i="1" s="1"/>
  <c r="AC222" i="1"/>
  <c r="AE222" i="1"/>
  <c r="AC957" i="1"/>
  <c r="AE957" i="1" s="1"/>
  <c r="AC563" i="1"/>
  <c r="AE563" i="1" s="1"/>
  <c r="AE155" i="1"/>
  <c r="AC777" i="1"/>
  <c r="AE777" i="1" s="1"/>
  <c r="AC550" i="1"/>
  <c r="AE550" i="1" s="1"/>
  <c r="AE243" i="1"/>
  <c r="AC999" i="1"/>
  <c r="AE999" i="1" s="1"/>
  <c r="AC839" i="1"/>
  <c r="AE839" i="1" s="1"/>
  <c r="AE669" i="1"/>
  <c r="AC142" i="1"/>
  <c r="AE142" i="1" s="1"/>
  <c r="AC130" i="1"/>
  <c r="AE130" i="1" s="1"/>
  <c r="AC964" i="1"/>
  <c r="AE964" i="1" s="1"/>
  <c r="AE358" i="1"/>
  <c r="AC602" i="1"/>
  <c r="AE602" i="1" s="1"/>
  <c r="AC386" i="1"/>
  <c r="AE386" i="1" s="1"/>
  <c r="AC510" i="1"/>
  <c r="AE510" i="1" s="1"/>
  <c r="AC437" i="1"/>
  <c r="AE437" i="1" s="1"/>
  <c r="AE180" i="1"/>
  <c r="AC971" i="1"/>
  <c r="AE971" i="1" s="1"/>
  <c r="AC667" i="1"/>
  <c r="AE667" i="1" s="1"/>
  <c r="AC706" i="1"/>
  <c r="AE706" i="1" s="1"/>
  <c r="AC828" i="1"/>
  <c r="AE828" i="1" s="1"/>
  <c r="AC337" i="1"/>
  <c r="AE337" i="1" s="1"/>
  <c r="AC548" i="1"/>
  <c r="AE548" i="1" s="1"/>
  <c r="AE836" i="1"/>
  <c r="AC836" i="1"/>
  <c r="AC351" i="1"/>
  <c r="AE351" i="1" s="1"/>
  <c r="AC884" i="1"/>
  <c r="AE884" i="1" s="1"/>
  <c r="AC598" i="1"/>
  <c r="AE598" i="1" s="1"/>
  <c r="AC821" i="1"/>
  <c r="AE821" i="1" s="1"/>
  <c r="AC605" i="1"/>
  <c r="AE605" i="1" s="1"/>
  <c r="AC493" i="1"/>
  <c r="AE493" i="1" s="1"/>
  <c r="AC405" i="1"/>
  <c r="AE405" i="1" s="1"/>
  <c r="AC30" i="1"/>
  <c r="AE30" i="1" s="1"/>
  <c r="AE861" i="1"/>
  <c r="AC76" i="1"/>
  <c r="AE76" i="1" s="1"/>
  <c r="AC864" i="1"/>
  <c r="AE864" i="1" s="1"/>
  <c r="AC600" i="1"/>
  <c r="AE600" i="1" s="1"/>
  <c r="AC387" i="1"/>
  <c r="AE387" i="1" s="1"/>
  <c r="AC19" i="1"/>
  <c r="AE19" i="1" s="1"/>
  <c r="AC401" i="1"/>
  <c r="AE401" i="1"/>
  <c r="AC65" i="1"/>
  <c r="AE65" i="1" s="1"/>
  <c r="AC965" i="1"/>
  <c r="AE965" i="1"/>
  <c r="AC116" i="1"/>
  <c r="AE116" i="1" s="1"/>
  <c r="AC347" i="1"/>
  <c r="AE347" i="1" s="1"/>
  <c r="AC338" i="1"/>
  <c r="AE338" i="1" s="1"/>
  <c r="AC918" i="1"/>
  <c r="AE918" i="1" s="1"/>
  <c r="AC661" i="1"/>
  <c r="AE661" i="1" s="1"/>
  <c r="AC315" i="1"/>
  <c r="AE315" i="1" s="1"/>
  <c r="AC636" i="1"/>
  <c r="AE636" i="1" s="1"/>
  <c r="AC657" i="1"/>
  <c r="AE657" i="1" s="1"/>
  <c r="AC246" i="1"/>
  <c r="AE246" i="1" s="1"/>
  <c r="AC442" i="1"/>
  <c r="AE442" i="1" s="1"/>
  <c r="AC378" i="1"/>
  <c r="AE378" i="1" s="1"/>
  <c r="Z106" i="1"/>
  <c r="AC106" i="1" s="1"/>
  <c r="AE106" i="1" s="1"/>
  <c r="AC574" i="1"/>
  <c r="AE574" i="1" s="1"/>
  <c r="AC743" i="1"/>
  <c r="AE743" i="1" s="1"/>
  <c r="AC485" i="1"/>
  <c r="AE485" i="1" s="1"/>
  <c r="AC588" i="1"/>
  <c r="AE588" i="1" s="1"/>
  <c r="AE60" i="1"/>
  <c r="AE75" i="1"/>
  <c r="AC393" i="1"/>
  <c r="AE393" i="1" s="1"/>
  <c r="AC131" i="1"/>
  <c r="AE131" i="1" s="1"/>
  <c r="AC784" i="1"/>
  <c r="AE784" i="1" s="1"/>
  <c r="AC356" i="1"/>
  <c r="AE356" i="1" s="1"/>
  <c r="AC780" i="1"/>
  <c r="AE780" i="1"/>
  <c r="AC658" i="1"/>
  <c r="AE658" i="1" s="1"/>
  <c r="AC122" i="1"/>
  <c r="AE122" i="1" s="1"/>
  <c r="AE987" i="1"/>
  <c r="AC763" i="1"/>
  <c r="AE763" i="1" s="1"/>
  <c r="AC809" i="1"/>
  <c r="AE809" i="1" s="1"/>
  <c r="AC561" i="1"/>
  <c r="AE561" i="1" s="1"/>
  <c r="AC73" i="1"/>
  <c r="AE73" i="1" s="1"/>
  <c r="AC728" i="1"/>
  <c r="AE728" i="1" s="1"/>
  <c r="AC656" i="1"/>
  <c r="AE656" i="1" s="1"/>
  <c r="AC152" i="1"/>
  <c r="AE152" i="1"/>
  <c r="AC695" i="1"/>
  <c r="AE695" i="1" s="1"/>
  <c r="AE615" i="1"/>
  <c r="AC615" i="1"/>
  <c r="AC343" i="1"/>
  <c r="AE343" i="1" s="1"/>
  <c r="AC129" i="1"/>
  <c r="AE129" i="1" s="1"/>
  <c r="AC911" i="1"/>
  <c r="AE911" i="1" s="1"/>
  <c r="AC566" i="1"/>
  <c r="AE566" i="1" s="1"/>
  <c r="AC770" i="1"/>
  <c r="AE770" i="1" s="1"/>
  <c r="AC57" i="1"/>
  <c r="AE57" i="1" s="1"/>
  <c r="AC840" i="1"/>
  <c r="AE840" i="1" s="1"/>
  <c r="AC720" i="1"/>
  <c r="AE720" i="1"/>
  <c r="AC280" i="1"/>
  <c r="AE280" i="1" s="1"/>
  <c r="AC647" i="1"/>
  <c r="AE647" i="1" s="1"/>
  <c r="AC247" i="1"/>
  <c r="AE247" i="1" s="1"/>
  <c r="AC7" i="1"/>
  <c r="AE7" i="1" s="1"/>
  <c r="AC740" i="1"/>
  <c r="AE740" i="1" s="1"/>
  <c r="AC261" i="1"/>
  <c r="AE261" i="1" s="1"/>
  <c r="AC304" i="1"/>
  <c r="AE304" i="1" s="1"/>
  <c r="AC456" i="1"/>
  <c r="AE456" i="1" s="1"/>
  <c r="AE597" i="1"/>
  <c r="AC597" i="1"/>
  <c r="AC692" i="1"/>
  <c r="AE692" i="1" s="1"/>
  <c r="AC596" i="1"/>
  <c r="AE596" i="1" s="1"/>
  <c r="AC359" i="1"/>
  <c r="AE359" i="1" s="1"/>
  <c r="AC582" i="1"/>
  <c r="AE582" i="1" s="1"/>
  <c r="AC465" i="1"/>
  <c r="AE465" i="1" s="1"/>
  <c r="AC419" i="1"/>
  <c r="AE419" i="1" s="1"/>
  <c r="AC543" i="1"/>
  <c r="AE543" i="1" s="1"/>
  <c r="AC2" i="1"/>
  <c r="AE2" i="1" s="1"/>
  <c r="AD456" i="2" l="1"/>
  <c r="AM456" i="2" s="1"/>
  <c r="AD343" i="2"/>
  <c r="AM343" i="2" s="1"/>
  <c r="AD938" i="2"/>
  <c r="AM938" i="2" s="1"/>
  <c r="AD417" i="2"/>
  <c r="AD646" i="2"/>
  <c r="AM646" i="2" s="1"/>
  <c r="AD301" i="2"/>
  <c r="AM301" i="2" s="1"/>
  <c r="AD922" i="2"/>
  <c r="AM922" i="2" s="1"/>
  <c r="AE458" i="2"/>
  <c r="AF458" i="2" s="1"/>
  <c r="AG458" i="2" s="1"/>
  <c r="AD198" i="2"/>
  <c r="AM198" i="2" s="1"/>
  <c r="AD459" i="2"/>
  <c r="AM459" i="2" s="1"/>
  <c r="AD626" i="2"/>
  <c r="AM626" i="2" s="1"/>
  <c r="AD534" i="2"/>
  <c r="AM534" i="2" s="1"/>
  <c r="AE695" i="2"/>
  <c r="AF695" i="2" s="1"/>
  <c r="AG695" i="2" s="1"/>
  <c r="AD594" i="2"/>
  <c r="AM594" i="2" s="1"/>
  <c r="AE391" i="2"/>
  <c r="AF391" i="2" s="1"/>
  <c r="AG391" i="2" s="1"/>
  <c r="AE1001" i="2"/>
  <c r="AF1001" i="2" s="1"/>
  <c r="AG1001" i="2" s="1"/>
  <c r="AE21" i="2"/>
  <c r="AF21" i="2" s="1"/>
  <c r="AG21" i="2" s="1"/>
  <c r="AE223" i="2"/>
  <c r="AF223" i="2" s="1"/>
  <c r="AG223" i="2" s="1"/>
  <c r="AD352" i="2"/>
  <c r="AM352" i="2" s="1"/>
  <c r="AE516" i="2"/>
  <c r="AF516" i="2" s="1"/>
  <c r="AG516" i="2" s="1"/>
  <c r="AE892" i="2"/>
  <c r="AF892" i="2" s="1"/>
  <c r="AG892" i="2" s="1"/>
  <c r="AD920" i="2"/>
  <c r="AM920" i="2" s="1"/>
  <c r="AD322" i="2"/>
  <c r="AM322" i="2" s="1"/>
  <c r="AE333" i="2"/>
  <c r="AF333" i="2" s="1"/>
  <c r="AG333" i="2" s="1"/>
  <c r="AD380" i="2"/>
  <c r="AM380" i="2" s="1"/>
  <c r="AD105" i="2"/>
  <c r="AE886" i="2"/>
  <c r="AF886" i="2" s="1"/>
  <c r="AG886" i="2" s="1"/>
  <c r="AD576" i="2"/>
  <c r="AM576" i="2" s="1"/>
  <c r="AD801" i="2"/>
  <c r="AM801" i="2" s="1"/>
  <c r="AD479" i="2"/>
  <c r="AM479" i="2" s="1"/>
  <c r="AD959" i="2"/>
  <c r="AM959" i="2" s="1"/>
  <c r="AD418" i="2"/>
  <c r="AM418" i="2" s="1"/>
  <c r="AD77" i="2"/>
  <c r="AM77" i="2" s="1"/>
  <c r="AD329" i="2"/>
  <c r="AM329" i="2" s="1"/>
  <c r="AD195" i="2"/>
  <c r="AM195" i="2" s="1"/>
  <c r="AE435" i="2"/>
  <c r="AF435" i="2" s="1"/>
  <c r="AG435" i="2" s="1"/>
  <c r="AE43" i="2"/>
  <c r="AF43" i="2" s="1"/>
  <c r="AG43" i="2" s="1"/>
  <c r="AD784" i="2"/>
  <c r="AM784" i="2" s="1"/>
  <c r="AE909" i="2"/>
  <c r="AF909" i="2" s="1"/>
  <c r="AG909" i="2" s="1"/>
  <c r="AD71" i="2"/>
  <c r="AM71" i="2" s="1"/>
  <c r="AD3" i="2"/>
  <c r="AM3" i="2" s="1"/>
  <c r="AE3" i="2"/>
  <c r="AF3" i="2" s="1"/>
  <c r="AD487" i="2"/>
  <c r="AM487" i="2" s="1"/>
  <c r="AD43" i="2"/>
  <c r="AM43" i="2" s="1"/>
  <c r="AD732" i="2"/>
  <c r="AM732" i="2" s="1"/>
  <c r="AD768" i="2"/>
  <c r="AM768" i="2" s="1"/>
  <c r="AD70" i="2"/>
  <c r="AM70" i="2" s="1"/>
  <c r="AE419" i="2"/>
  <c r="AF419" i="2" s="1"/>
  <c r="AG419" i="2" s="1"/>
  <c r="AD470" i="2"/>
  <c r="AM470" i="2" s="1"/>
  <c r="AE16" i="2"/>
  <c r="AF16" i="2" s="1"/>
  <c r="AG16" i="2" s="1"/>
  <c r="AE383" i="2"/>
  <c r="AF383" i="2" s="1"/>
  <c r="AG383" i="2" s="1"/>
  <c r="AD282" i="2"/>
  <c r="AM282" i="2" s="1"/>
  <c r="AD682" i="2"/>
  <c r="AM682" i="2" s="1"/>
  <c r="AD464" i="2"/>
  <c r="AM464" i="2" s="1"/>
  <c r="AD223" i="2"/>
  <c r="AM223" i="2" s="1"/>
  <c r="AD359" i="2"/>
  <c r="AM359" i="2" s="1"/>
  <c r="AD924" i="2"/>
  <c r="AM924" i="2" s="1"/>
  <c r="AD333" i="2"/>
  <c r="AM333" i="2" s="1"/>
  <c r="AD960" i="2"/>
  <c r="AD363" i="2"/>
  <c r="AD142" i="2"/>
  <c r="AM142" i="2" s="1"/>
  <c r="AE845" i="2"/>
  <c r="AF845" i="2" s="1"/>
  <c r="AG845" i="2" s="1"/>
  <c r="AD80" i="2"/>
  <c r="AM80" i="2" s="1"/>
  <c r="AE219" i="2"/>
  <c r="AF219" i="2" s="1"/>
  <c r="AG219" i="2" s="1"/>
  <c r="AD834" i="2"/>
  <c r="AM834" i="2" s="1"/>
  <c r="AE69" i="2"/>
  <c r="AF69" i="2" s="1"/>
  <c r="AG69" i="2" s="1"/>
  <c r="AE170" i="2"/>
  <c r="AF170" i="2" s="1"/>
  <c r="AG170" i="2" s="1"/>
  <c r="AD477" i="2"/>
  <c r="AM477" i="2" s="1"/>
  <c r="AD809" i="2"/>
  <c r="AM809" i="2" s="1"/>
  <c r="AE385" i="2"/>
  <c r="AF385" i="2" s="1"/>
  <c r="AG385" i="2" s="1"/>
  <c r="AD398" i="2"/>
  <c r="AM398" i="2" s="1"/>
  <c r="AD7" i="2"/>
  <c r="AM7" i="2" s="1"/>
  <c r="AD505" i="2"/>
  <c r="AM505" i="2" s="1"/>
  <c r="AD807" i="2"/>
  <c r="AM807" i="2" s="1"/>
  <c r="AD745" i="2"/>
  <c r="AM745" i="2" s="1"/>
  <c r="AD144" i="2"/>
  <c r="AM144" i="2" s="1"/>
  <c r="AD884" i="2"/>
  <c r="AM884" i="2" s="1"/>
  <c r="AD599" i="2"/>
  <c r="AE599" i="2" s="1"/>
  <c r="AF599" i="2" s="1"/>
  <c r="AG599" i="2" s="1"/>
  <c r="AD657" i="2"/>
  <c r="AM657" i="2" s="1"/>
  <c r="AD246" i="2"/>
  <c r="AE221" i="2"/>
  <c r="AF221" i="2" s="1"/>
  <c r="AG221" i="2" s="1"/>
  <c r="AD703" i="2"/>
  <c r="AM703" i="2" s="1"/>
  <c r="AD40" i="2"/>
  <c r="AD721" i="2"/>
  <c r="AM721" i="2" s="1"/>
  <c r="AD607" i="2"/>
  <c r="AM607" i="2" s="1"/>
  <c r="AD709" i="2"/>
  <c r="AE709" i="2" s="1"/>
  <c r="AF709" i="2" s="1"/>
  <c r="AG709" i="2" s="1"/>
  <c r="AD20" i="2"/>
  <c r="AM20" i="2" s="1"/>
  <c r="AD820" i="2"/>
  <c r="AM820" i="2" s="1"/>
  <c r="AD941" i="2"/>
  <c r="AM941" i="2" s="1"/>
  <c r="AD104" i="2"/>
  <c r="AM104" i="2" s="1"/>
  <c r="AD590" i="2"/>
  <c r="AM590" i="2" s="1"/>
  <c r="AD23" i="2"/>
  <c r="AM23" i="2" s="1"/>
  <c r="AD551" i="2"/>
  <c r="AE551" i="2" s="1"/>
  <c r="AF551" i="2" s="1"/>
  <c r="AG551" i="2" s="1"/>
  <c r="AD255" i="2"/>
  <c r="AM255" i="2" s="1"/>
  <c r="AD779" i="2"/>
  <c r="AM779" i="2" s="1"/>
  <c r="AD494" i="2"/>
  <c r="AM494" i="2" s="1"/>
  <c r="AD906" i="2"/>
  <c r="AM906" i="2" s="1"/>
  <c r="AD500" i="2"/>
  <c r="AM500" i="2" s="1"/>
  <c r="AD831" i="2"/>
  <c r="AM831" i="2" s="1"/>
  <c r="AD192" i="2"/>
  <c r="AE902" i="2"/>
  <c r="AF902" i="2" s="1"/>
  <c r="AG902" i="2" s="1"/>
  <c r="AE349" i="2"/>
  <c r="AF349" i="2" s="1"/>
  <c r="AG349" i="2" s="1"/>
  <c r="AE586" i="2"/>
  <c r="AF586" i="2" s="1"/>
  <c r="AG586" i="2" s="1"/>
  <c r="AE436" i="2"/>
  <c r="AF436" i="2" s="1"/>
  <c r="AG436" i="2" s="1"/>
  <c r="AD952" i="2"/>
  <c r="AM952" i="2" s="1"/>
  <c r="AD178" i="2"/>
  <c r="AD911" i="2"/>
  <c r="AM911" i="2" s="1"/>
  <c r="AD103" i="2"/>
  <c r="AD26" i="2"/>
  <c r="AM26" i="2" s="1"/>
  <c r="AD689" i="2"/>
  <c r="AM689" i="2" s="1"/>
  <c r="AD849" i="2"/>
  <c r="AM849" i="2" s="1"/>
  <c r="AD571" i="2"/>
  <c r="AE690" i="2"/>
  <c r="AF690" i="2" s="1"/>
  <c r="AG690" i="2" s="1"/>
  <c r="AE380" i="2"/>
  <c r="AF380" i="2" s="1"/>
  <c r="AG380" i="2" s="1"/>
  <c r="AD323" i="2"/>
  <c r="AE323" i="2" s="1"/>
  <c r="AF323" i="2" s="1"/>
  <c r="AG323" i="2" s="1"/>
  <c r="AD841" i="2"/>
  <c r="AM841" i="2" s="1"/>
  <c r="AD66" i="2"/>
  <c r="AM66" i="2" s="1"/>
  <c r="AE469" i="2"/>
  <c r="AF469" i="2" s="1"/>
  <c r="AG469" i="2" s="1"/>
  <c r="AD14" i="2"/>
  <c r="AM14" i="2" s="1"/>
  <c r="AD92" i="2"/>
  <c r="AM92" i="2" s="1"/>
  <c r="AD34" i="2"/>
  <c r="AM34" i="2" s="1"/>
  <c r="AD84" i="2"/>
  <c r="AM84" i="2" s="1"/>
  <c r="AE783" i="2"/>
  <c r="AF783" i="2" s="1"/>
  <c r="AG783" i="2" s="1"/>
  <c r="AD394" i="2"/>
  <c r="AM394" i="2" s="1"/>
  <c r="AD222" i="2"/>
  <c r="AM222" i="2" s="1"/>
  <c r="AE86" i="2"/>
  <c r="AF86" i="2" s="1"/>
  <c r="AG86" i="2" s="1"/>
  <c r="AD967" i="2"/>
  <c r="AM967" i="2" s="1"/>
  <c r="AE567" i="2"/>
  <c r="AF567" i="2" s="1"/>
  <c r="AG567" i="2" s="1"/>
  <c r="AD918" i="2"/>
  <c r="AM918" i="2" s="1"/>
  <c r="AD451" i="2"/>
  <c r="AM451" i="2" s="1"/>
  <c r="AD552" i="2"/>
  <c r="AM552" i="2" s="1"/>
  <c r="AE965" i="2"/>
  <c r="AF965" i="2" s="1"/>
  <c r="AG965" i="2" s="1"/>
  <c r="AD38" i="2"/>
  <c r="AD982" i="2"/>
  <c r="AM982" i="2" s="1"/>
  <c r="AD557" i="2"/>
  <c r="AM557" i="2" s="1"/>
  <c r="AD585" i="2"/>
  <c r="AM585" i="2" s="1"/>
  <c r="AD887" i="2"/>
  <c r="AM887" i="2" s="1"/>
  <c r="AD743" i="2"/>
  <c r="AM743" i="2" s="1"/>
  <c r="AD888" i="2"/>
  <c r="AM888" i="2" s="1"/>
  <c r="AD320" i="2"/>
  <c r="AM320" i="2" s="1"/>
  <c r="AD748" i="2"/>
  <c r="AM748" i="2" s="1"/>
  <c r="AD671" i="2"/>
  <c r="AM671" i="2" s="1"/>
  <c r="AD850" i="2"/>
  <c r="AM850" i="2" s="1"/>
  <c r="AD16" i="2"/>
  <c r="AM16" i="2" s="1"/>
  <c r="AD824" i="2"/>
  <c r="AD907" i="2"/>
  <c r="AM907" i="2" s="1"/>
  <c r="AA840" i="2"/>
  <c r="AD840" i="2" s="1"/>
  <c r="AM840" i="2" s="1"/>
  <c r="AA160" i="2"/>
  <c r="AD160" i="2"/>
  <c r="AM160" i="2" s="1"/>
  <c r="AD392" i="2"/>
  <c r="AM392" i="2" s="1"/>
  <c r="AA630" i="2"/>
  <c r="AE630" i="2" s="1"/>
  <c r="AF630" i="2" s="1"/>
  <c r="AG630" i="2" s="1"/>
  <c r="AA615" i="2"/>
  <c r="AD615" i="2" s="1"/>
  <c r="AM615" i="2" s="1"/>
  <c r="AE73" i="2"/>
  <c r="AF73" i="2" s="1"/>
  <c r="AG73" i="2" s="1"/>
  <c r="AA226" i="2"/>
  <c r="AD226" i="2" s="1"/>
  <c r="AM226" i="2" s="1"/>
  <c r="AA484" i="2"/>
  <c r="AD484" i="2" s="1"/>
  <c r="AM484" i="2" s="1"/>
  <c r="AD681" i="2"/>
  <c r="AM681" i="2" s="1"/>
  <c r="AE461" i="2"/>
  <c r="AF461" i="2" s="1"/>
  <c r="AG461" i="2" s="1"/>
  <c r="AD606" i="2"/>
  <c r="AM606" i="2" s="1"/>
  <c r="AD826" i="2"/>
  <c r="AE281" i="2"/>
  <c r="AF281" i="2" s="1"/>
  <c r="AG281" i="2" s="1"/>
  <c r="AA622" i="2"/>
  <c r="AE622" i="2" s="1"/>
  <c r="AF622" i="2" s="1"/>
  <c r="AG622" i="2" s="1"/>
  <c r="AE401" i="2"/>
  <c r="AF401" i="2" s="1"/>
  <c r="AG401" i="2" s="1"/>
  <c r="AD446" i="2"/>
  <c r="AM446" i="2" s="1"/>
  <c r="AE606" i="2"/>
  <c r="AF606" i="2" s="1"/>
  <c r="AG606" i="2" s="1"/>
  <c r="AD57" i="2"/>
  <c r="AM57" i="2" s="1"/>
  <c r="AE445" i="2"/>
  <c r="AF445" i="2" s="1"/>
  <c r="AG445" i="2" s="1"/>
  <c r="AD445" i="2"/>
  <c r="AM445" i="2" s="1"/>
  <c r="AD797" i="2"/>
  <c r="AE327" i="2"/>
  <c r="AF327" i="2" s="1"/>
  <c r="AG327" i="2" s="1"/>
  <c r="AD544" i="2"/>
  <c r="AM544" i="2" s="1"/>
  <c r="AD883" i="2"/>
  <c r="AM883" i="2" s="1"/>
  <c r="AD531" i="2"/>
  <c r="AM531" i="2" s="1"/>
  <c r="AD401" i="2"/>
  <c r="AM401" i="2" s="1"/>
  <c r="AA711" i="2"/>
  <c r="AD711" i="2" s="1"/>
  <c r="AD408" i="2"/>
  <c r="AM408" i="2" s="1"/>
  <c r="AE255" i="2"/>
  <c r="AF255" i="2" s="1"/>
  <c r="AG255" i="2" s="1"/>
  <c r="AE834" i="2"/>
  <c r="AF834" i="2" s="1"/>
  <c r="AG834" i="2" s="1"/>
  <c r="AD564" i="2"/>
  <c r="AM564" i="2" s="1"/>
  <c r="AD341" i="2"/>
  <c r="AM341" i="2" s="1"/>
  <c r="AD562" i="2"/>
  <c r="AE41" i="2"/>
  <c r="AF41" i="2" s="1"/>
  <c r="AG41" i="2" s="1"/>
  <c r="AD121" i="2"/>
  <c r="AM121" i="2" s="1"/>
  <c r="AD930" i="2"/>
  <c r="AM930" i="2" s="1"/>
  <c r="AD818" i="2"/>
  <c r="AM818" i="2" s="1"/>
  <c r="AD10" i="2"/>
  <c r="AM10" i="2" s="1"/>
  <c r="AD973" i="2"/>
  <c r="AE973" i="2" s="1"/>
  <c r="AF973" i="2" s="1"/>
  <c r="AG973" i="2" s="1"/>
  <c r="AD921" i="2"/>
  <c r="AM921" i="2" s="1"/>
  <c r="AE194" i="2"/>
  <c r="AF194" i="2" s="1"/>
  <c r="AG194" i="2" s="1"/>
  <c r="AD194" i="2"/>
  <c r="AM194" i="2" s="1"/>
  <c r="AE270" i="2"/>
  <c r="AF270" i="2" s="1"/>
  <c r="AG270" i="2" s="1"/>
  <c r="AD803" i="2"/>
  <c r="AM803" i="2" s="1"/>
  <c r="AD697" i="2"/>
  <c r="AM697" i="2" s="1"/>
  <c r="AD501" i="2"/>
  <c r="AM501" i="2" s="1"/>
  <c r="AD929" i="2"/>
  <c r="AM929" i="2" s="1"/>
  <c r="AD114" i="2"/>
  <c r="AM114" i="2" s="1"/>
  <c r="AD206" i="2"/>
  <c r="AM206" i="2" s="1"/>
  <c r="AE839" i="2"/>
  <c r="AF839" i="2" s="1"/>
  <c r="AG839" i="2" s="1"/>
  <c r="AD699" i="2"/>
  <c r="AM699" i="2" s="1"/>
  <c r="AD919" i="2"/>
  <c r="AM919" i="2" s="1"/>
  <c r="AD240" i="2"/>
  <c r="AM240" i="2" s="1"/>
  <c r="AD404" i="2"/>
  <c r="AM404" i="2" s="1"/>
  <c r="AD914" i="2"/>
  <c r="AM914" i="2" s="1"/>
  <c r="AD685" i="2"/>
  <c r="AM685" i="2" s="1"/>
  <c r="AD46" i="2"/>
  <c r="AM46" i="2" s="1"/>
  <c r="AD265" i="2"/>
  <c r="AM265" i="2" s="1"/>
  <c r="AD11" i="2"/>
  <c r="AM11" i="2" s="1"/>
  <c r="AD625" i="2"/>
  <c r="AM625" i="2" s="1"/>
  <c r="AE335" i="2"/>
  <c r="AF335" i="2" s="1"/>
  <c r="AG335" i="2" s="1"/>
  <c r="AD247" i="2"/>
  <c r="AM247" i="2" s="1"/>
  <c r="AD506" i="2"/>
  <c r="AM506" i="2" s="1"/>
  <c r="AD69" i="2"/>
  <c r="AM69" i="2" s="1"/>
  <c r="AE89" i="2"/>
  <c r="AF89" i="2" s="1"/>
  <c r="AG89" i="2" s="1"/>
  <c r="AE849" i="2"/>
  <c r="AF849" i="2" s="1"/>
  <c r="AG849" i="2" s="1"/>
  <c r="AD81" i="2"/>
  <c r="AD438" i="2"/>
  <c r="AM438" i="2" s="1"/>
  <c r="AD624" i="2"/>
  <c r="AM624" i="2" s="1"/>
  <c r="AD281" i="2"/>
  <c r="AM281" i="2" s="1"/>
  <c r="AD881" i="2"/>
  <c r="AM881" i="2" s="1"/>
  <c r="AD168" i="2"/>
  <c r="AM168" i="2" s="1"/>
  <c r="AD89" i="2"/>
  <c r="AM89" i="2" s="1"/>
  <c r="AE930" i="2"/>
  <c r="AF930" i="2" s="1"/>
  <c r="AG930" i="2" s="1"/>
  <c r="AD783" i="2"/>
  <c r="AM783" i="2" s="1"/>
  <c r="AE282" i="2"/>
  <c r="AF282" i="2" s="1"/>
  <c r="AG282" i="2" s="1"/>
  <c r="AD642" i="2"/>
  <c r="AE642" i="2" s="1"/>
  <c r="AF642" i="2" s="1"/>
  <c r="AG642" i="2" s="1"/>
  <c r="AD469" i="2"/>
  <c r="AM469" i="2" s="1"/>
  <c r="AE993" i="2"/>
  <c r="AF993" i="2" s="1"/>
  <c r="AG993" i="2" s="1"/>
  <c r="AD746" i="2"/>
  <c r="AE746" i="2" s="1"/>
  <c r="AF746" i="2" s="1"/>
  <c r="AG746" i="2" s="1"/>
  <c r="AD385" i="2"/>
  <c r="AM385" i="2" s="1"/>
  <c r="AE863" i="2"/>
  <c r="AF863" i="2" s="1"/>
  <c r="AG863" i="2" s="1"/>
  <c r="AE876" i="2"/>
  <c r="AF876" i="2" s="1"/>
  <c r="AG876" i="2" s="1"/>
  <c r="AD714" i="2"/>
  <c r="AM714" i="2" s="1"/>
  <c r="AD894" i="2"/>
  <c r="AE894" i="2" s="1"/>
  <c r="AF894" i="2" s="1"/>
  <c r="AG894" i="2" s="1"/>
  <c r="AD13" i="2"/>
  <c r="AM13" i="2" s="1"/>
  <c r="AE245" i="2"/>
  <c r="AF245" i="2" s="1"/>
  <c r="AG245" i="2" s="1"/>
  <c r="AD72" i="2"/>
  <c r="AM72" i="2" s="1"/>
  <c r="AD559" i="2"/>
  <c r="AM559" i="2" s="1"/>
  <c r="AD426" i="2"/>
  <c r="AM426" i="2" s="1"/>
  <c r="AD698" i="2"/>
  <c r="AM698" i="2" s="1"/>
  <c r="AE956" i="2"/>
  <c r="AF956" i="2" s="1"/>
  <c r="AG956" i="2" s="1"/>
  <c r="AD710" i="2"/>
  <c r="AM710" i="2" s="1"/>
  <c r="AD267" i="2"/>
  <c r="AD132" i="2"/>
  <c r="AM132" i="2" s="1"/>
  <c r="AD596" i="2"/>
  <c r="AM596" i="2" s="1"/>
  <c r="AD47" i="2"/>
  <c r="AD777" i="2"/>
  <c r="AM777" i="2" s="1"/>
  <c r="AD185" i="2"/>
  <c r="AM185" i="2" s="1"/>
  <c r="AD221" i="2"/>
  <c r="AM221" i="2" s="1"/>
  <c r="AD186" i="2"/>
  <c r="AM186" i="2" s="1"/>
  <c r="AD354" i="2"/>
  <c r="AM354" i="2" s="1"/>
  <c r="AD437" i="2"/>
  <c r="AM437" i="2" s="1"/>
  <c r="AD136" i="2"/>
  <c r="AM136" i="2" s="1"/>
  <c r="AD733" i="2"/>
  <c r="AM733" i="2" s="1"/>
  <c r="AD257" i="2"/>
  <c r="AM257" i="2" s="1"/>
  <c r="AD673" i="2"/>
  <c r="AM673" i="2" s="1"/>
  <c r="AD167" i="2"/>
  <c r="AM167" i="2" s="1"/>
  <c r="AD872" i="2"/>
  <c r="AM872" i="2" s="1"/>
  <c r="AD719" i="2"/>
  <c r="AM719" i="2" s="1"/>
  <c r="AE441" i="2"/>
  <c r="AF441" i="2" s="1"/>
  <c r="AG441" i="2" s="1"/>
  <c r="AD620" i="2"/>
  <c r="AM620" i="2" s="1"/>
  <c r="AD610" i="2"/>
  <c r="AD893" i="2"/>
  <c r="AM893" i="2" s="1"/>
  <c r="AD518" i="2"/>
  <c r="AD271" i="2"/>
  <c r="AM271" i="2" s="1"/>
  <c r="AD475" i="2"/>
  <c r="AE475" i="2" s="1"/>
  <c r="AF475" i="2" s="1"/>
  <c r="AG475" i="2" s="1"/>
  <c r="AD307" i="2"/>
  <c r="AM307" i="2" s="1"/>
  <c r="AE457" i="2"/>
  <c r="AF457" i="2" s="1"/>
  <c r="AG457" i="2" s="1"/>
  <c r="AD635" i="2"/>
  <c r="AM635" i="2" s="1"/>
  <c r="AD277" i="2"/>
  <c r="AE104" i="2"/>
  <c r="AF104" i="2" s="1"/>
  <c r="AG104" i="2" s="1"/>
  <c r="AD425" i="2"/>
  <c r="AE590" i="2"/>
  <c r="AF590" i="2" s="1"/>
  <c r="AG590" i="2" s="1"/>
  <c r="AD314" i="2"/>
  <c r="AM314" i="2" s="1"/>
  <c r="AD750" i="2"/>
  <c r="AM750" i="2" s="1"/>
  <c r="AD254" i="2"/>
  <c r="AM254" i="2" s="1"/>
  <c r="AE875" i="2"/>
  <c r="AF875" i="2" s="1"/>
  <c r="AG875" i="2" s="1"/>
  <c r="AE384" i="2"/>
  <c r="AF384" i="2" s="1"/>
  <c r="AG384" i="2" s="1"/>
  <c r="AD465" i="2"/>
  <c r="AD695" i="2"/>
  <c r="AM695" i="2" s="1"/>
  <c r="AE906" i="2"/>
  <c r="AF906" i="2" s="1"/>
  <c r="AG906" i="2" s="1"/>
  <c r="AE828" i="2"/>
  <c r="AF828" i="2" s="1"/>
  <c r="AG828" i="2" s="1"/>
  <c r="AD296" i="2"/>
  <c r="AM296" i="2" s="1"/>
  <c r="AD857" i="2"/>
  <c r="AM857" i="2" s="1"/>
  <c r="AD528" i="2"/>
  <c r="AM528" i="2" s="1"/>
  <c r="AD454" i="2"/>
  <c r="AM454" i="2" s="1"/>
  <c r="AD593" i="2"/>
  <c r="AE593" i="2" s="1"/>
  <c r="AF593" i="2" s="1"/>
  <c r="AG593" i="2" s="1"/>
  <c r="AE366" i="2"/>
  <c r="AF366" i="2" s="1"/>
  <c r="AG366" i="2" s="1"/>
  <c r="AD612" i="2"/>
  <c r="AM612" i="2" s="1"/>
  <c r="AD235" i="2"/>
  <c r="AE235" i="2" s="1"/>
  <c r="AF235" i="2" s="1"/>
  <c r="AG235" i="2" s="1"/>
  <c r="AE629" i="2"/>
  <c r="AF629" i="2" s="1"/>
  <c r="AG629" i="2" s="1"/>
  <c r="AD786" i="2"/>
  <c r="AM786" i="2" s="1"/>
  <c r="AE342" i="2"/>
  <c r="AF342" i="2" s="1"/>
  <c r="AG342" i="2" s="1"/>
  <c r="AD804" i="2"/>
  <c r="AM804" i="2" s="1"/>
  <c r="AD291" i="2"/>
  <c r="AM291" i="2" s="1"/>
  <c r="AD547" i="2"/>
  <c r="AM547" i="2" s="1"/>
  <c r="AD107" i="2"/>
  <c r="AM107" i="2" s="1"/>
  <c r="AD56" i="2"/>
  <c r="AM56" i="2" s="1"/>
  <c r="AD514" i="2"/>
  <c r="AE514" i="2" s="1"/>
  <c r="AF514" i="2" s="1"/>
  <c r="AG514" i="2" s="1"/>
  <c r="AE109" i="2"/>
  <c r="AF109" i="2" s="1"/>
  <c r="AG109" i="2" s="1"/>
  <c r="AD521" i="2"/>
  <c r="AM521" i="2" s="1"/>
  <c r="AE302" i="2"/>
  <c r="AF302" i="2" s="1"/>
  <c r="AG302" i="2" s="1"/>
  <c r="AD36" i="2"/>
  <c r="AM36" i="2" s="1"/>
  <c r="AD473" i="2"/>
  <c r="AM473" i="2" s="1"/>
  <c r="AD879" i="2"/>
  <c r="AM879" i="2" s="1"/>
  <c r="AD129" i="2"/>
  <c r="AM129" i="2" s="1"/>
  <c r="AD42" i="2"/>
  <c r="AM42" i="2" s="1"/>
  <c r="AD442" i="2"/>
  <c r="AM442" i="2" s="1"/>
  <c r="AE570" i="2"/>
  <c r="AF570" i="2" s="1"/>
  <c r="AG570" i="2" s="1"/>
  <c r="AD679" i="2"/>
  <c r="AM679" i="2" s="1"/>
  <c r="AD821" i="2"/>
  <c r="AM821" i="2" s="1"/>
  <c r="AD149" i="2"/>
  <c r="AM149" i="2" s="1"/>
  <c r="AD773" i="2"/>
  <c r="AM773" i="2" s="1"/>
  <c r="AD58" i="2"/>
  <c r="AM58" i="2" s="1"/>
  <c r="AE106" i="2"/>
  <c r="AF106" i="2" s="1"/>
  <c r="AG106" i="2" s="1"/>
  <c r="AE502" i="2"/>
  <c r="AF502" i="2" s="1"/>
  <c r="AG502" i="2" s="1"/>
  <c r="AD892" i="2"/>
  <c r="AM892" i="2" s="1"/>
  <c r="AD360" i="2"/>
  <c r="AM360" i="2" s="1"/>
  <c r="AE493" i="2"/>
  <c r="AF493" i="2" s="1"/>
  <c r="AG493" i="2" s="1"/>
  <c r="AE172" i="2"/>
  <c r="AF172" i="2" s="1"/>
  <c r="AG172" i="2" s="1"/>
  <c r="AD12" i="2"/>
  <c r="AM12" i="2" s="1"/>
  <c r="AD100" i="2"/>
  <c r="AD656" i="2"/>
  <c r="AD284" i="2"/>
  <c r="AM284" i="2" s="1"/>
  <c r="AD870" i="2"/>
  <c r="AM870" i="2" s="1"/>
  <c r="AD555" i="2"/>
  <c r="AM555" i="2" s="1"/>
  <c r="AE536" i="2"/>
  <c r="AF536" i="2" s="1"/>
  <c r="AG536" i="2" s="1"/>
  <c r="AE927" i="2"/>
  <c r="AF927" i="2" s="1"/>
  <c r="AG927" i="2" s="1"/>
  <c r="AD138" i="2"/>
  <c r="AE533" i="2"/>
  <c r="AF533" i="2" s="1"/>
  <c r="AG533" i="2" s="1"/>
  <c r="AD367" i="2"/>
  <c r="AM367" i="2" s="1"/>
  <c r="AE119" i="2"/>
  <c r="AF119" i="2" s="1"/>
  <c r="AG119" i="2" s="1"/>
  <c r="AD718" i="2"/>
  <c r="AM718" i="2" s="1"/>
  <c r="AD139" i="2"/>
  <c r="AM139" i="2" s="1"/>
  <c r="AD862" i="2"/>
  <c r="AM862" i="2" s="1"/>
  <c r="AD25" i="2"/>
  <c r="AM25" i="2" s="1"/>
  <c r="AE195" i="2"/>
  <c r="AF195" i="2" s="1"/>
  <c r="AG195" i="2" s="1"/>
  <c r="AD869" i="2"/>
  <c r="AM869" i="2" s="1"/>
  <c r="AD191" i="2"/>
  <c r="AD262" i="2"/>
  <c r="AM262" i="2" s="1"/>
  <c r="AD823" i="2"/>
  <c r="AM823" i="2" s="1"/>
  <c r="AD118" i="2"/>
  <c r="AM118" i="2" s="1"/>
  <c r="AE227" i="2"/>
  <c r="AF227" i="2" s="1"/>
  <c r="AG227" i="2" s="1"/>
  <c r="AD504" i="2"/>
  <c r="AM504" i="2" s="1"/>
  <c r="AD512" i="2"/>
  <c r="AM512" i="2" s="1"/>
  <c r="AD24" i="2"/>
  <c r="AD741" i="2"/>
  <c r="AM741" i="2" s="1"/>
  <c r="AD683" i="2"/>
  <c r="AM683" i="2" s="1"/>
  <c r="AD749" i="2"/>
  <c r="AM749" i="2" s="1"/>
  <c r="AD230" i="2"/>
  <c r="AM230" i="2" s="1"/>
  <c r="AD877" i="2"/>
  <c r="AM877" i="2" s="1"/>
  <c r="AE261" i="2"/>
  <c r="AF261" i="2" s="1"/>
  <c r="AG261" i="2" s="1"/>
  <c r="AE300" i="2"/>
  <c r="AF300" i="2" s="1"/>
  <c r="AG300" i="2" s="1"/>
  <c r="AD183" i="2"/>
  <c r="AM183" i="2" s="1"/>
  <c r="AD263" i="2"/>
  <c r="AM263" i="2" s="1"/>
  <c r="AD88" i="2"/>
  <c r="AM88" i="2" s="1"/>
  <c r="AD690" i="2"/>
  <c r="AM690" i="2" s="1"/>
  <c r="AD886" i="2"/>
  <c r="AM886" i="2" s="1"/>
  <c r="AD213" i="2"/>
  <c r="AM213" i="2" s="1"/>
  <c r="AE484" i="2"/>
  <c r="AF484" i="2" s="1"/>
  <c r="AG484" i="2" s="1"/>
  <c r="AD244" i="2"/>
  <c r="AM244" i="2" s="1"/>
  <c r="AD641" i="2"/>
  <c r="AM641" i="2" s="1"/>
  <c r="AD431" i="2"/>
  <c r="AM431" i="2" s="1"/>
  <c r="AD236" i="2"/>
  <c r="AM236" i="2" s="1"/>
  <c r="AD639" i="2"/>
  <c r="AM639" i="2" s="1"/>
  <c r="AD478" i="2"/>
  <c r="AM478" i="2" s="1"/>
  <c r="AD9" i="2"/>
  <c r="AM9" i="2" s="1"/>
  <c r="AD832" i="2"/>
  <c r="AM832" i="2" s="1"/>
  <c r="AE738" i="2"/>
  <c r="AF738" i="2" s="1"/>
  <c r="AG738" i="2" s="1"/>
  <c r="AD187" i="2"/>
  <c r="AM187" i="2" s="1"/>
  <c r="AD339" i="2"/>
  <c r="AD205" i="2"/>
  <c r="AM205" i="2" s="1"/>
  <c r="AD349" i="2"/>
  <c r="AM349" i="2" s="1"/>
  <c r="AD902" i="2"/>
  <c r="AM902" i="2" s="1"/>
  <c r="AE911" i="2"/>
  <c r="AF911" i="2" s="1"/>
  <c r="AG911" i="2" s="1"/>
  <c r="AD97" i="2"/>
  <c r="AM97" i="2" s="1"/>
  <c r="AE714" i="2"/>
  <c r="AF714" i="2" s="1"/>
  <c r="AG714" i="2" s="1"/>
  <c r="AE80" i="2"/>
  <c r="AF80" i="2" s="1"/>
  <c r="AG80" i="2" s="1"/>
  <c r="AD447" i="2"/>
  <c r="AM447" i="2" s="1"/>
  <c r="AD517" i="2"/>
  <c r="AM517" i="2" s="1"/>
  <c r="AD340" i="2"/>
  <c r="AM340" i="2" s="1"/>
  <c r="AD692" i="2"/>
  <c r="AM692" i="2" s="1"/>
  <c r="AD720" i="2"/>
  <c r="AM720" i="2" s="1"/>
  <c r="AD759" i="2"/>
  <c r="AM759" i="2" s="1"/>
  <c r="AD345" i="2"/>
  <c r="AM345" i="2" s="1"/>
  <c r="AD863" i="2"/>
  <c r="AM863" i="2" s="1"/>
  <c r="AE132" i="2"/>
  <c r="AF132" i="2" s="1"/>
  <c r="AG132" i="2" s="1"/>
  <c r="AE352" i="2"/>
  <c r="AF352" i="2" s="1"/>
  <c r="AG352" i="2" s="1"/>
  <c r="AD584" i="2"/>
  <c r="AM584" i="2" s="1"/>
  <c r="AD252" i="2"/>
  <c r="AM252" i="2" s="1"/>
  <c r="AD575" i="2"/>
  <c r="AM575" i="2" s="1"/>
  <c r="AD108" i="2"/>
  <c r="AM108" i="2" s="1"/>
  <c r="AD436" i="2"/>
  <c r="AM436" i="2" s="1"/>
  <c r="AD430" i="2"/>
  <c r="AM430" i="2" s="1"/>
  <c r="AE952" i="2"/>
  <c r="AF952" i="2" s="1"/>
  <c r="AG952" i="2" s="1"/>
  <c r="AD980" i="2"/>
  <c r="AM980" i="2" s="1"/>
  <c r="AD335" i="2"/>
  <c r="AM335" i="2" s="1"/>
  <c r="AD37" i="2"/>
  <c r="AE37" i="2" s="1"/>
  <c r="AF37" i="2" s="1"/>
  <c r="AG37" i="2" s="1"/>
  <c r="AE22" i="2"/>
  <c r="AF22" i="2" s="1"/>
  <c r="AG22" i="2" s="1"/>
  <c r="AD22" i="2"/>
  <c r="AM22" i="2" s="1"/>
  <c r="AE35" i="2"/>
  <c r="AF35" i="2" s="1"/>
  <c r="AG35" i="2" s="1"/>
  <c r="AD35" i="2"/>
  <c r="AM35" i="2" s="1"/>
  <c r="AD317" i="2"/>
  <c r="AM317" i="2" s="1"/>
  <c r="AD595" i="2"/>
  <c r="AM595" i="2" s="1"/>
  <c r="AD525" i="2"/>
  <c r="AM525" i="2" s="1"/>
  <c r="AD845" i="2"/>
  <c r="AM845" i="2" s="1"/>
  <c r="AD954" i="2"/>
  <c r="AM954" i="2" s="1"/>
  <c r="AD383" i="2"/>
  <c r="AM383" i="2" s="1"/>
  <c r="AD330" i="2"/>
  <c r="AM330" i="2" s="1"/>
  <c r="AE608" i="2"/>
  <c r="AF608" i="2" s="1"/>
  <c r="AG608" i="2" s="1"/>
  <c r="AD724" i="2"/>
  <c r="AE724" i="2" s="1"/>
  <c r="AF724" i="2" s="1"/>
  <c r="AG724" i="2" s="1"/>
  <c r="AD433" i="2"/>
  <c r="AD441" i="2"/>
  <c r="AM441" i="2" s="1"/>
  <c r="AE598" i="2"/>
  <c r="AF598" i="2" s="1"/>
  <c r="AG598" i="2" s="1"/>
  <c r="AD684" i="2"/>
  <c r="AE869" i="2"/>
  <c r="AF869" i="2" s="1"/>
  <c r="AG869" i="2" s="1"/>
  <c r="AD298" i="2"/>
  <c r="AM298" i="2" s="1"/>
  <c r="AE92" i="2"/>
  <c r="AF92" i="2" s="1"/>
  <c r="AG92" i="2" s="1"/>
  <c r="AE150" i="2"/>
  <c r="AF150" i="2" s="1"/>
  <c r="AG150" i="2" s="1"/>
  <c r="AD737" i="2"/>
  <c r="AM737" i="2" s="1"/>
  <c r="AD457" i="2"/>
  <c r="AM457" i="2" s="1"/>
  <c r="AD207" i="2"/>
  <c r="AM207" i="2" s="1"/>
  <c r="AD375" i="2"/>
  <c r="AD258" i="2"/>
  <c r="AM258" i="2" s="1"/>
  <c r="AD31" i="2"/>
  <c r="AM31" i="2" s="1"/>
  <c r="AD288" i="2"/>
  <c r="AM288" i="2" s="1"/>
  <c r="AD243" i="2"/>
  <c r="AE243" i="2" s="1"/>
  <c r="AF243" i="2" s="1"/>
  <c r="AG243" i="2" s="1"/>
  <c r="AD663" i="2"/>
  <c r="AM663" i="2" s="1"/>
  <c r="AD179" i="2"/>
  <c r="AM179" i="2" s="1"/>
  <c r="AD799" i="2"/>
  <c r="AM799" i="2" s="1"/>
  <c r="AD48" i="2"/>
  <c r="AE954" i="2"/>
  <c r="AF954" i="2" s="1"/>
  <c r="AG954" i="2" s="1"/>
  <c r="AD844" i="2"/>
  <c r="AM844" i="2" s="1"/>
  <c r="AD536" i="2"/>
  <c r="AM536" i="2" s="1"/>
  <c r="AD366" i="2"/>
  <c r="AM366" i="2" s="1"/>
  <c r="AD951" i="2"/>
  <c r="AM951" i="2" s="1"/>
  <c r="AE612" i="2"/>
  <c r="AF612" i="2" s="1"/>
  <c r="AG612" i="2" s="1"/>
  <c r="AE960" i="2"/>
  <c r="AF960" i="2" s="1"/>
  <c r="AG960" i="2" s="1"/>
  <c r="AD461" i="2"/>
  <c r="AM461" i="2" s="1"/>
  <c r="AD2" i="2"/>
  <c r="AM2" i="2" s="1"/>
  <c r="AD116" i="2"/>
  <c r="AM116" i="2" s="1"/>
  <c r="AE477" i="2"/>
  <c r="AF477" i="2" s="1"/>
  <c r="AG477" i="2" s="1"/>
  <c r="AD728" i="2"/>
  <c r="AM728" i="2" s="1"/>
  <c r="AD351" i="2"/>
  <c r="AM351" i="2" s="1"/>
  <c r="AD122" i="2"/>
  <c r="AM122" i="2" s="1"/>
  <c r="AE25" i="2"/>
  <c r="AF25" i="2" s="1"/>
  <c r="AG25" i="2" s="1"/>
  <c r="AD629" i="2"/>
  <c r="AM629" i="2" s="1"/>
  <c r="AD664" i="2"/>
  <c r="AD79" i="2"/>
  <c r="AE779" i="2"/>
  <c r="AF779" i="2" s="1"/>
  <c r="AG779" i="2" s="1"/>
  <c r="AD611" i="2"/>
  <c r="AM611" i="2" s="1"/>
  <c r="AD950" i="2"/>
  <c r="AM950" i="2" s="1"/>
  <c r="AD852" i="2"/>
  <c r="AM852" i="2" s="1"/>
  <c r="AE539" i="2"/>
  <c r="AF539" i="2" s="1"/>
  <c r="AG539" i="2" s="1"/>
  <c r="AD633" i="2"/>
  <c r="AM633" i="2" s="1"/>
  <c r="AD875" i="2"/>
  <c r="AM875" i="2" s="1"/>
  <c r="AD61" i="2"/>
  <c r="AM61" i="2" s="1"/>
  <c r="AD853" i="2"/>
  <c r="AM853" i="2" s="1"/>
  <c r="AE884" i="2"/>
  <c r="AF884" i="2" s="1"/>
  <c r="AG884" i="2" s="1"/>
  <c r="AE444" i="2"/>
  <c r="AF444" i="2" s="1"/>
  <c r="AG444" i="2" s="1"/>
  <c r="AD493" i="2"/>
  <c r="AM493" i="2" s="1"/>
  <c r="AD53" i="2"/>
  <c r="AM53" i="2" s="1"/>
  <c r="AE547" i="2"/>
  <c r="AF547" i="2" s="1"/>
  <c r="AG547" i="2" s="1"/>
  <c r="AD878" i="2"/>
  <c r="AM878" i="2" s="1"/>
  <c r="AD219" i="2"/>
  <c r="AM219" i="2" s="1"/>
  <c r="AE309" i="2"/>
  <c r="AF309" i="2" s="1"/>
  <c r="AG309" i="2" s="1"/>
  <c r="AD927" i="2"/>
  <c r="AM927" i="2" s="1"/>
  <c r="AE856" i="2"/>
  <c r="AF856" i="2" s="1"/>
  <c r="AG856" i="2" s="1"/>
  <c r="AD539" i="2"/>
  <c r="AM539" i="2" s="1"/>
  <c r="AM578" i="2"/>
  <c r="AD64" i="2"/>
  <c r="AE317" i="2"/>
  <c r="AF317" i="2" s="1"/>
  <c r="AG317" i="2" s="1"/>
  <c r="AD181" i="2"/>
  <c r="AM181" i="2" s="1"/>
  <c r="AD337" i="2"/>
  <c r="AM337" i="2" s="1"/>
  <c r="AD945" i="2"/>
  <c r="AM945" i="2" s="1"/>
  <c r="AD932" i="2"/>
  <c r="AM932" i="2" s="1"/>
  <c r="AD68" i="2"/>
  <c r="AM68" i="2" s="1"/>
  <c r="AE29" i="2"/>
  <c r="AF29" i="2" s="1"/>
  <c r="AG29" i="2" s="1"/>
  <c r="AD29" i="2"/>
  <c r="AM29" i="2" s="1"/>
  <c r="AD658" i="2"/>
  <c r="AM658" i="2" s="1"/>
  <c r="AD802" i="2"/>
  <c r="AM802" i="2" s="1"/>
  <c r="AE802" i="2"/>
  <c r="AF802" i="2" s="1"/>
  <c r="AG802" i="2" s="1"/>
  <c r="AD279" i="2"/>
  <c r="AM279" i="2" s="1"/>
  <c r="AD232" i="2"/>
  <c r="AM232" i="2" s="1"/>
  <c r="AD702" i="2"/>
  <c r="AM702" i="2" s="1"/>
  <c r="AD836" i="2"/>
  <c r="AM836" i="2" s="1"/>
  <c r="AD533" i="2"/>
  <c r="AM533" i="2" s="1"/>
  <c r="AE424" i="2"/>
  <c r="AF424" i="2" s="1"/>
  <c r="AG424" i="2" s="1"/>
  <c r="AE853" i="2"/>
  <c r="AF853" i="2" s="1"/>
  <c r="AG853" i="2" s="1"/>
  <c r="AD327" i="2"/>
  <c r="AM327" i="2" s="1"/>
  <c r="AD78" i="2"/>
  <c r="AD753" i="2"/>
  <c r="AM753" i="2" s="1"/>
  <c r="AD309" i="2"/>
  <c r="AM309" i="2" s="1"/>
  <c r="AD731" i="2"/>
  <c r="AM731" i="2" s="1"/>
  <c r="AD50" i="2"/>
  <c r="AM50" i="2" s="1"/>
  <c r="AD353" i="2"/>
  <c r="AM353" i="2" s="1"/>
  <c r="AE271" i="2"/>
  <c r="AF271" i="2" s="1"/>
  <c r="AG271" i="2" s="1"/>
  <c r="AD947" i="2"/>
  <c r="AM947" i="2" s="1"/>
  <c r="AD156" i="2"/>
  <c r="AM156" i="2" s="1"/>
  <c r="AE254" i="2"/>
  <c r="AF254" i="2" s="1"/>
  <c r="AG254" i="2" s="1"/>
  <c r="AD754" i="2"/>
  <c r="AM754" i="2" s="1"/>
  <c r="AE553" i="2"/>
  <c r="AF553" i="2" s="1"/>
  <c r="AG553" i="2" s="1"/>
  <c r="AD270" i="2"/>
  <c r="AM270" i="2" s="1"/>
  <c r="AE494" i="2"/>
  <c r="AF494" i="2" s="1"/>
  <c r="AG494" i="2" s="1"/>
  <c r="AE307" i="2"/>
  <c r="AF307" i="2" s="1"/>
  <c r="AG307" i="2" s="1"/>
  <c r="AD113" i="2"/>
  <c r="AM113" i="2" s="1"/>
  <c r="AD201" i="2"/>
  <c r="AM201" i="2" s="1"/>
  <c r="AD384" i="2"/>
  <c r="AM384" i="2" s="1"/>
  <c r="AE56" i="2"/>
  <c r="AF56" i="2" s="1"/>
  <c r="AG56" i="2" s="1"/>
  <c r="AD668" i="2"/>
  <c r="AM668" i="2" s="1"/>
  <c r="AD189" i="2"/>
  <c r="AM189" i="2" s="1"/>
  <c r="AD815" i="2"/>
  <c r="AE815" i="2" s="1"/>
  <c r="AF815" i="2" s="1"/>
  <c r="AG815" i="2" s="1"/>
  <c r="AD106" i="2"/>
  <c r="AM106" i="2" s="1"/>
  <c r="AD567" i="2"/>
  <c r="AM567" i="2" s="1"/>
  <c r="AD164" i="2"/>
  <c r="AM164" i="2" s="1"/>
  <c r="AD876" i="2"/>
  <c r="AM876" i="2" s="1"/>
  <c r="AD321" i="2"/>
  <c r="AM321" i="2" s="1"/>
  <c r="AD856" i="2"/>
  <c r="AM856" i="2" s="1"/>
  <c r="AD39" i="2"/>
  <c r="AM39" i="2" s="1"/>
  <c r="AD305" i="2"/>
  <c r="AM305" i="2" s="1"/>
  <c r="AD608" i="2"/>
  <c r="AM608" i="2" s="1"/>
  <c r="AD273" i="2"/>
  <c r="AD861" i="2"/>
  <c r="AE861" i="2" s="1"/>
  <c r="AF861" i="2" s="1"/>
  <c r="AG861" i="2" s="1"/>
  <c r="AD200" i="2"/>
  <c r="AM200" i="2" s="1"/>
  <c r="AD90" i="2"/>
  <c r="AM90" i="2" s="1"/>
  <c r="AE183" i="2"/>
  <c r="AF183" i="2" s="1"/>
  <c r="AG183" i="2" s="1"/>
  <c r="AD150" i="2"/>
  <c r="AM150" i="2" s="1"/>
  <c r="AE353" i="2"/>
  <c r="AF353" i="2" s="1"/>
  <c r="AG353" i="2" s="1"/>
  <c r="AD717" i="2"/>
  <c r="AM717" i="2" s="1"/>
  <c r="AD569" i="2"/>
  <c r="AM569" i="2" s="1"/>
  <c r="AD899" i="2"/>
  <c r="AM899" i="2" s="1"/>
  <c r="AD18" i="2"/>
  <c r="AM18" i="2" s="1"/>
  <c r="AD460" i="2"/>
  <c r="AM460" i="2" s="1"/>
  <c r="AE857" i="2"/>
  <c r="AF857" i="2" s="1"/>
  <c r="AG857" i="2" s="1"/>
  <c r="AD76" i="2"/>
  <c r="AM76" i="2" s="1"/>
  <c r="AD962" i="2"/>
  <c r="AM962" i="2" s="1"/>
  <c r="AD304" i="2"/>
  <c r="AM304" i="2" s="1"/>
  <c r="AD603" i="2"/>
  <c r="AM603" i="2" s="1"/>
  <c r="AE361" i="2"/>
  <c r="AF361" i="2" s="1"/>
  <c r="AG361" i="2" s="1"/>
  <c r="AD395" i="2"/>
  <c r="AM395" i="2" s="1"/>
  <c r="AD285" i="2"/>
  <c r="AM285" i="2" s="1"/>
  <c r="AD458" i="2"/>
  <c r="AM458" i="2" s="1"/>
  <c r="AD669" i="2"/>
  <c r="AM669" i="2" s="1"/>
  <c r="AE367" i="2"/>
  <c r="AF367" i="2" s="1"/>
  <c r="AG367" i="2" s="1"/>
  <c r="AD549" i="2"/>
  <c r="AM549" i="2" s="1"/>
  <c r="AE173" i="2"/>
  <c r="AF173" i="2" s="1"/>
  <c r="AG173" i="2" s="1"/>
  <c r="AD450" i="2"/>
  <c r="AM450" i="2" s="1"/>
  <c r="AD361" i="2"/>
  <c r="AM361" i="2" s="1"/>
  <c r="AD762" i="2"/>
  <c r="AM762" i="2" s="1"/>
  <c r="AD227" i="2"/>
  <c r="AM227" i="2" s="1"/>
  <c r="AD496" i="2"/>
  <c r="AM496" i="2" s="1"/>
  <c r="AD778" i="2"/>
  <c r="AM778" i="2" s="1"/>
  <c r="AD963" i="2"/>
  <c r="AM963" i="2" s="1"/>
  <c r="AD570" i="2"/>
  <c r="AM570" i="2" s="1"/>
  <c r="AD173" i="2"/>
  <c r="AM173" i="2" s="1"/>
  <c r="AD220" i="2"/>
  <c r="AM220" i="2" s="1"/>
  <c r="AD217" i="2"/>
  <c r="AM217" i="2" s="1"/>
  <c r="AD774" i="2"/>
  <c r="AM774" i="2" s="1"/>
  <c r="AE113" i="2"/>
  <c r="AF113" i="2" s="1"/>
  <c r="AG113" i="2" s="1"/>
  <c r="AD507" i="2"/>
  <c r="AM507" i="2" s="1"/>
  <c r="AD287" i="2"/>
  <c r="AM287" i="2" s="1"/>
  <c r="AD289" i="2"/>
  <c r="AM289" i="2" s="1"/>
  <c r="AD811" i="2"/>
  <c r="AM811" i="2" s="1"/>
  <c r="AD209" i="2"/>
  <c r="AM209" i="2" s="1"/>
  <c r="AD133" i="2"/>
  <c r="AM133" i="2" s="1"/>
  <c r="AD652" i="2"/>
  <c r="AM652" i="2" s="1"/>
  <c r="AD110" i="2"/>
  <c r="AM110" i="2" s="1"/>
  <c r="AD670" i="2"/>
  <c r="AM670" i="2" s="1"/>
  <c r="AE932" i="2"/>
  <c r="AF932" i="2" s="1"/>
  <c r="AG932" i="2" s="1"/>
  <c r="AE397" i="2"/>
  <c r="AF397" i="2" s="1"/>
  <c r="AG397" i="2" s="1"/>
  <c r="AD936" i="2"/>
  <c r="AE936" i="2" s="1"/>
  <c r="AF936" i="2" s="1"/>
  <c r="AG936" i="2" s="1"/>
  <c r="AD788" i="2"/>
  <c r="AM788" i="2" s="1"/>
  <c r="AD302" i="2"/>
  <c r="AM302" i="2" s="1"/>
  <c r="AD256" i="2"/>
  <c r="AD147" i="2"/>
  <c r="AM147" i="2" s="1"/>
  <c r="AE775" i="2"/>
  <c r="AF775" i="2" s="1"/>
  <c r="AG775" i="2" s="1"/>
  <c r="AE689" i="2"/>
  <c r="AF689" i="2" s="1"/>
  <c r="AG689" i="2" s="1"/>
  <c r="AE369" i="2"/>
  <c r="AF369" i="2" s="1"/>
  <c r="AG369" i="2" s="1"/>
  <c r="AE454" i="2"/>
  <c r="AF454" i="2" s="1"/>
  <c r="AG454" i="2" s="1"/>
  <c r="AE72" i="2"/>
  <c r="AF72" i="2" s="1"/>
  <c r="AG72" i="2" s="1"/>
  <c r="AE158" i="2"/>
  <c r="AF158" i="2" s="1"/>
  <c r="AG158" i="2" s="1"/>
  <c r="AE764" i="2"/>
  <c r="AF764" i="2" s="1"/>
  <c r="AG764" i="2" s="1"/>
  <c r="AE337" i="2"/>
  <c r="AF337" i="2" s="1"/>
  <c r="AG337" i="2" s="1"/>
  <c r="AD435" i="2"/>
  <c r="AM435" i="2" s="1"/>
  <c r="AE11" i="2"/>
  <c r="AF11" i="2" s="1"/>
  <c r="AG11" i="2" s="1"/>
  <c r="AE306" i="2"/>
  <c r="AF306" i="2" s="1"/>
  <c r="AG306" i="2" s="1"/>
  <c r="AE17" i="2"/>
  <c r="AF17" i="2" s="1"/>
  <c r="AG17" i="2" s="1"/>
  <c r="AD794" i="2"/>
  <c r="AM794" i="2" s="1"/>
  <c r="AE358" i="2"/>
  <c r="AF358" i="2" s="1"/>
  <c r="AG358" i="2" s="1"/>
  <c r="AD997" i="2"/>
  <c r="AM997" i="2" s="1"/>
  <c r="AD637" i="2"/>
  <c r="AM637" i="2" s="1"/>
  <c r="AD928" i="2"/>
  <c r="AM928" i="2" s="1"/>
  <c r="AD491" i="2"/>
  <c r="AE491" i="2" s="1"/>
  <c r="AF491" i="2" s="1"/>
  <c r="AG491" i="2" s="1"/>
  <c r="AD387" i="2"/>
  <c r="AM387" i="2" s="1"/>
  <c r="AD706" i="2"/>
  <c r="AM706" i="2" s="1"/>
  <c r="AD402" i="2"/>
  <c r="AM402" i="2" s="1"/>
  <c r="AD812" i="2"/>
  <c r="AE812" i="2" s="1"/>
  <c r="AF812" i="2" s="1"/>
  <c r="AG812" i="2" s="1"/>
  <c r="AD937" i="2"/>
  <c r="AD645" i="2"/>
  <c r="AM645" i="2" s="1"/>
  <c r="AE988" i="2"/>
  <c r="AF988" i="2" s="1"/>
  <c r="AG988" i="2" s="1"/>
  <c r="AD49" i="2"/>
  <c r="AM49" i="2" s="1"/>
  <c r="AD419" i="2"/>
  <c r="AM419" i="2" s="1"/>
  <c r="AD605" i="2"/>
  <c r="AE541" i="2"/>
  <c r="AF541" i="2" s="1"/>
  <c r="AG541" i="2" s="1"/>
  <c r="AD541" i="2"/>
  <c r="AM541" i="2" s="1"/>
  <c r="AD966" i="2"/>
  <c r="AM966" i="2" s="1"/>
  <c r="AD93" i="2"/>
  <c r="AM93" i="2" s="1"/>
  <c r="AD974" i="2"/>
  <c r="AM974" i="2" s="1"/>
  <c r="AE951" i="2"/>
  <c r="AF951" i="2" s="1"/>
  <c r="AG951" i="2" s="1"/>
  <c r="AM940" i="2"/>
  <c r="AD523" i="2"/>
  <c r="AM523" i="2" s="1"/>
  <c r="AD691" i="2"/>
  <c r="AM691" i="2" s="1"/>
  <c r="AE980" i="2"/>
  <c r="AF980" i="2" s="1"/>
  <c r="AG980" i="2" s="1"/>
  <c r="AD874" i="2"/>
  <c r="AM874" i="2" s="1"/>
  <c r="AD355" i="2"/>
  <c r="AM355" i="2" s="1"/>
  <c r="AD744" i="2"/>
  <c r="AM744" i="2" s="1"/>
  <c r="AD60" i="2"/>
  <c r="AE286" i="2"/>
  <c r="AF286" i="2" s="1"/>
  <c r="AG286" i="2" s="1"/>
  <c r="AE522" i="2"/>
  <c r="AF522" i="2" s="1"/>
  <c r="AG522" i="2" s="1"/>
  <c r="AE979" i="2"/>
  <c r="AF979" i="2" s="1"/>
  <c r="AG979" i="2" s="1"/>
  <c r="AD403" i="2"/>
  <c r="AM403" i="2" s="1"/>
  <c r="AD957" i="2"/>
  <c r="AM957" i="2" s="1"/>
  <c r="AE782" i="2"/>
  <c r="AF782" i="2" s="1"/>
  <c r="AG782" i="2" s="1"/>
  <c r="AD331" i="2"/>
  <c r="AM331" i="2" s="1"/>
  <c r="AE206" i="2"/>
  <c r="AF206" i="2" s="1"/>
  <c r="AG206" i="2" s="1"/>
  <c r="AD511" i="2"/>
  <c r="AE966" i="2"/>
  <c r="AF966" i="2" s="1"/>
  <c r="AG966" i="2" s="1"/>
  <c r="AE832" i="2"/>
  <c r="AF832" i="2" s="1"/>
  <c r="AG832" i="2" s="1"/>
  <c r="AM812" i="2"/>
  <c r="AE697" i="2"/>
  <c r="AF697" i="2" s="1"/>
  <c r="AG697" i="2" s="1"/>
  <c r="AD891" i="2"/>
  <c r="AM891" i="2" s="1"/>
  <c r="AD242" i="2"/>
  <c r="AM242" i="2" s="1"/>
  <c r="AE558" i="2"/>
  <c r="AF558" i="2" s="1"/>
  <c r="AG558" i="2" s="1"/>
  <c r="AD1001" i="2"/>
  <c r="AM1001" i="2" s="1"/>
  <c r="AD994" i="2"/>
  <c r="AM994" i="2" s="1"/>
  <c r="AD276" i="2"/>
  <c r="AM276" i="2" s="1"/>
  <c r="AE135" i="2"/>
  <c r="AF135" i="2" s="1"/>
  <c r="AG135" i="2" s="1"/>
  <c r="AD738" i="2"/>
  <c r="AM738" i="2" s="1"/>
  <c r="AD45" i="2"/>
  <c r="AM45" i="2" s="1"/>
  <c r="AD306" i="2"/>
  <c r="AM306" i="2" s="1"/>
  <c r="AD203" i="2"/>
  <c r="AM203" i="2" s="1"/>
  <c r="AD589" i="2"/>
  <c r="AM589" i="2" s="1"/>
  <c r="AD839" i="2"/>
  <c r="AM839" i="2" s="1"/>
  <c r="AE14" i="2"/>
  <c r="AF14" i="2" s="1"/>
  <c r="AG14" i="2" s="1"/>
  <c r="AD117" i="2"/>
  <c r="AM117" i="2" s="1"/>
  <c r="AD174" i="2"/>
  <c r="AM174" i="2" s="1"/>
  <c r="AD627" i="2"/>
  <c r="AM627" i="2" s="1"/>
  <c r="AD580" i="2"/>
  <c r="AM580" i="2" s="1"/>
  <c r="AD204" i="2"/>
  <c r="AM204" i="2" s="1"/>
  <c r="AE589" i="2"/>
  <c r="AF589" i="2" s="1"/>
  <c r="AG589" i="2" s="1"/>
  <c r="AD334" i="2"/>
  <c r="AM334" i="2" s="1"/>
  <c r="AE257" i="2"/>
  <c r="AF257" i="2" s="1"/>
  <c r="AG257" i="2" s="1"/>
  <c r="AE619" i="2"/>
  <c r="AF619" i="2" s="1"/>
  <c r="AG619" i="2" s="1"/>
  <c r="AD400" i="2"/>
  <c r="AM400" i="2" s="1"/>
  <c r="AD1000" i="2"/>
  <c r="AM1000" i="2" s="1"/>
  <c r="AE685" i="2"/>
  <c r="AF685" i="2" s="1"/>
  <c r="AG685" i="2" s="1"/>
  <c r="AE725" i="2"/>
  <c r="AF725" i="2" s="1"/>
  <c r="AG725" i="2" s="1"/>
  <c r="AM806" i="2"/>
  <c r="AE806" i="2"/>
  <c r="AF806" i="2" s="1"/>
  <c r="AG806" i="2" s="1"/>
  <c r="AM453" i="2"/>
  <c r="AE453" i="2"/>
  <c r="AF453" i="2" s="1"/>
  <c r="AG453" i="2" s="1"/>
  <c r="AD86" i="2"/>
  <c r="AM86" i="2" s="1"/>
  <c r="AD790" i="2"/>
  <c r="AM790" i="2" s="1"/>
  <c r="AD248" i="2"/>
  <c r="AM248" i="2" s="1"/>
  <c r="AD283" i="2"/>
  <c r="AD311" i="2"/>
  <c r="AM311" i="2" s="1"/>
  <c r="AE822" i="2"/>
  <c r="AF822" i="2" s="1"/>
  <c r="AG822" i="2" s="1"/>
  <c r="AE953" i="2"/>
  <c r="AF953" i="2" s="1"/>
  <c r="AG953" i="2" s="1"/>
  <c r="AD586" i="2"/>
  <c r="AM586" i="2" s="1"/>
  <c r="AE900" i="2"/>
  <c r="AF900" i="2" s="1"/>
  <c r="AG900" i="2" s="1"/>
  <c r="AD466" i="2"/>
  <c r="AM466" i="2" s="1"/>
  <c r="AD665" i="2"/>
  <c r="AE996" i="2"/>
  <c r="AF996" i="2" s="1"/>
  <c r="AG996" i="2" s="1"/>
  <c r="AD677" i="2"/>
  <c r="AM677" i="2" s="1"/>
  <c r="AD4" i="2"/>
  <c r="AM4" i="2" s="1"/>
  <c r="AE260" i="2"/>
  <c r="AF260" i="2" s="1"/>
  <c r="AG260" i="2" s="1"/>
  <c r="AD909" i="2"/>
  <c r="AM909" i="2" s="1"/>
  <c r="AD943" i="2"/>
  <c r="AM943" i="2" s="1"/>
  <c r="AD604" i="2"/>
  <c r="AM604" i="2" s="1"/>
  <c r="AD490" i="2"/>
  <c r="AM490" i="2" s="1"/>
  <c r="AD377" i="2"/>
  <c r="AM377" i="2" s="1"/>
  <c r="AE997" i="2"/>
  <c r="AF997" i="2" s="1"/>
  <c r="AG997" i="2" s="1"/>
  <c r="AD725" i="2"/>
  <c r="AM725" i="2" s="1"/>
  <c r="AE355" i="2"/>
  <c r="AF355" i="2" s="1"/>
  <c r="AG355" i="2" s="1"/>
  <c r="AD822" i="2"/>
  <c r="AM822" i="2" s="1"/>
  <c r="AE604" i="2"/>
  <c r="AF604" i="2" s="1"/>
  <c r="AG604" i="2" s="1"/>
  <c r="AE60" i="2"/>
  <c r="AF60" i="2" s="1"/>
  <c r="AG60" i="2" s="1"/>
  <c r="AD476" i="2"/>
  <c r="AM476" i="2" s="1"/>
  <c r="AD550" i="2"/>
  <c r="AE928" i="2"/>
  <c r="AF928" i="2" s="1"/>
  <c r="AG928" i="2" s="1"/>
  <c r="AD427" i="2"/>
  <c r="AD660" i="2"/>
  <c r="AD956" i="2"/>
  <c r="AM956" i="2" s="1"/>
  <c r="AE413" i="2"/>
  <c r="AF413" i="2" s="1"/>
  <c r="AG413" i="2" s="1"/>
  <c r="AD413" i="2"/>
  <c r="AM413" i="2" s="1"/>
  <c r="AD429" i="2"/>
  <c r="AD958" i="2"/>
  <c r="AM958" i="2" s="1"/>
  <c r="AD890" i="2"/>
  <c r="AM890" i="2" s="1"/>
  <c r="AE891" i="2"/>
  <c r="AF891" i="2" s="1"/>
  <c r="AG891" i="2" s="1"/>
  <c r="AD15" i="2"/>
  <c r="AM15" i="2" s="1"/>
  <c r="AE15" i="2"/>
  <c r="AF15" i="2" s="1"/>
  <c r="AG15" i="2" s="1"/>
  <c r="AD638" i="2"/>
  <c r="AM638" i="2" s="1"/>
  <c r="AE120" i="2"/>
  <c r="AF120" i="2" s="1"/>
  <c r="AG120" i="2" s="1"/>
  <c r="AM475" i="2"/>
  <c r="AE574" i="2"/>
  <c r="AF574" i="2" s="1"/>
  <c r="AG574" i="2" s="1"/>
  <c r="AD391" i="2"/>
  <c r="AM391" i="2" s="1"/>
  <c r="AD993" i="2"/>
  <c r="AM993" i="2" s="1"/>
  <c r="AD730" i="2"/>
  <c r="AM730" i="2" s="1"/>
  <c r="AE945" i="2"/>
  <c r="AF945" i="2" s="1"/>
  <c r="AG945" i="2" s="1"/>
  <c r="AD640" i="2"/>
  <c r="AM640" i="2" s="1"/>
  <c r="AE640" i="2"/>
  <c r="AF640" i="2" s="1"/>
  <c r="AG640" i="2" s="1"/>
  <c r="AD443" i="2"/>
  <c r="AM443" i="2" s="1"/>
  <c r="AE443" i="2"/>
  <c r="AF443" i="2" s="1"/>
  <c r="AG443" i="2" s="1"/>
  <c r="AE134" i="2"/>
  <c r="AF134" i="2" s="1"/>
  <c r="AG134" i="2" s="1"/>
  <c r="AD134" i="2"/>
  <c r="AM134" i="2" s="1"/>
  <c r="AD674" i="2"/>
  <c r="AE675" i="2"/>
  <c r="AF675" i="2" s="1"/>
  <c r="AG675" i="2" s="1"/>
  <c r="AD675" i="2"/>
  <c r="AM675" i="2" s="1"/>
  <c r="AD573" i="2"/>
  <c r="AM573" i="2" s="1"/>
  <c r="AD215" i="2"/>
  <c r="AM215" i="2" s="1"/>
  <c r="AD969" i="2"/>
  <c r="AM969" i="2" s="1"/>
  <c r="AE772" i="2"/>
  <c r="AF772" i="2" s="1"/>
  <c r="AG772" i="2" s="1"/>
  <c r="AD772" i="2"/>
  <c r="AM772" i="2" s="1"/>
  <c r="AD582" i="2"/>
  <c r="AE582" i="2" s="1"/>
  <c r="AF582" i="2" s="1"/>
  <c r="AG582" i="2" s="1"/>
  <c r="AE885" i="2"/>
  <c r="AF885" i="2" s="1"/>
  <c r="AG885" i="2" s="1"/>
  <c r="AE525" i="2"/>
  <c r="AF525" i="2" s="1"/>
  <c r="AG525" i="2" s="1"/>
  <c r="AD411" i="2"/>
  <c r="AD979" i="2"/>
  <c r="AM979" i="2" s="1"/>
  <c r="AE976" i="2"/>
  <c r="AF976" i="2" s="1"/>
  <c r="AG976" i="2" s="1"/>
  <c r="AE117" i="2"/>
  <c r="AF117" i="2" s="1"/>
  <c r="AG117" i="2" s="1"/>
  <c r="AD961" i="2"/>
  <c r="AM961" i="2" s="1"/>
  <c r="AD992" i="2"/>
  <c r="AM992" i="2" s="1"/>
  <c r="AE278" i="2"/>
  <c r="AF278" i="2" s="1"/>
  <c r="AG278" i="2" s="1"/>
  <c r="AD278" i="2"/>
  <c r="AM278" i="2" s="1"/>
  <c r="AD654" i="2"/>
  <c r="AD953" i="2"/>
  <c r="AM953" i="2" s="1"/>
  <c r="AD988" i="2"/>
  <c r="AM988" i="2" s="1"/>
  <c r="AD170" i="2"/>
  <c r="AM170" i="2" s="1"/>
  <c r="AD135" i="2"/>
  <c r="AM135" i="2" s="1"/>
  <c r="AD405" i="2"/>
  <c r="AM405" i="2" s="1"/>
  <c r="AE405" i="2"/>
  <c r="AF405" i="2" s="1"/>
  <c r="AG405" i="2" s="1"/>
  <c r="AD976" i="2"/>
  <c r="AM976" i="2" s="1"/>
  <c r="AE871" i="2"/>
  <c r="AF871" i="2" s="1"/>
  <c r="AG871" i="2" s="1"/>
  <c r="AE284" i="2"/>
  <c r="AF284" i="2" s="1"/>
  <c r="AG284" i="2" s="1"/>
  <c r="AE155" i="2"/>
  <c r="AF155" i="2" s="1"/>
  <c r="AG155" i="2" s="1"/>
  <c r="AE23" i="2"/>
  <c r="AF23" i="2" s="1"/>
  <c r="AG23" i="2" s="1"/>
  <c r="AD249" i="2"/>
  <c r="AM249" i="2" s="1"/>
  <c r="AD566" i="2"/>
  <c r="AM566" i="2" s="1"/>
  <c r="AD140" i="2"/>
  <c r="AD33" i="2"/>
  <c r="AM33" i="2" s="1"/>
  <c r="AD678" i="2"/>
  <c r="AD964" i="2"/>
  <c r="AD984" i="2"/>
  <c r="AM984" i="2" s="1"/>
  <c r="AE925" i="2"/>
  <c r="AF925" i="2" s="1"/>
  <c r="AG925" i="2" s="1"/>
  <c r="AD925" i="2"/>
  <c r="AM925" i="2" s="1"/>
  <c r="AD522" i="2"/>
  <c r="AM522" i="2" s="1"/>
  <c r="AD373" i="2"/>
  <c r="AM373" i="2" s="1"/>
  <c r="AE373" i="2"/>
  <c r="AF373" i="2" s="1"/>
  <c r="AG373" i="2" s="1"/>
  <c r="AD137" i="2"/>
  <c r="AM137" i="2" s="1"/>
  <c r="AE137" i="2"/>
  <c r="AF137" i="2" s="1"/>
  <c r="AG137" i="2" s="1"/>
  <c r="AD996" i="2"/>
  <c r="AM996" i="2" s="1"/>
  <c r="AD609" i="2"/>
  <c r="AM609" i="2" s="1"/>
  <c r="AE186" i="2"/>
  <c r="AF186" i="2" s="1"/>
  <c r="AG186" i="2" s="1"/>
  <c r="AE729" i="2"/>
  <c r="AF729" i="2" s="1"/>
  <c r="AG729" i="2" s="1"/>
  <c r="AE489" i="2"/>
  <c r="AF489" i="2" s="1"/>
  <c r="AG489" i="2" s="1"/>
  <c r="AD526" i="2"/>
  <c r="AM526" i="2" s="1"/>
  <c r="AE949" i="2"/>
  <c r="AF949" i="2" s="1"/>
  <c r="AG949" i="2" s="1"/>
  <c r="AE174" i="2"/>
  <c r="AF174" i="2" s="1"/>
  <c r="AG174" i="2" s="1"/>
  <c r="AD985" i="2"/>
  <c r="AM985" i="2" s="1"/>
  <c r="AE985" i="2"/>
  <c r="AF985" i="2" s="1"/>
  <c r="AG985" i="2" s="1"/>
  <c r="AD558" i="2"/>
  <c r="AM558" i="2" s="1"/>
  <c r="AD308" i="2"/>
  <c r="AD546" i="2"/>
  <c r="AE546" i="2" s="1"/>
  <c r="AF546" i="2" s="1"/>
  <c r="AG546" i="2" s="1"/>
  <c r="AD948" i="2"/>
  <c r="AM948" i="2" s="1"/>
  <c r="AD8" i="2"/>
  <c r="AD782" i="2"/>
  <c r="AM782" i="2" s="1"/>
  <c r="AE42" i="2"/>
  <c r="AF42" i="2" s="1"/>
  <c r="AG42" i="2" s="1"/>
  <c r="AD987" i="2"/>
  <c r="AM987" i="2" s="1"/>
  <c r="AD933" i="2"/>
  <c r="AM933" i="2" s="1"/>
  <c r="AE933" i="2"/>
  <c r="AF933" i="2" s="1"/>
  <c r="AG933" i="2" s="1"/>
  <c r="AD944" i="2"/>
  <c r="AM944" i="2" s="1"/>
  <c r="AE770" i="2"/>
  <c r="AF770" i="2" s="1"/>
  <c r="AG770" i="2" s="1"/>
  <c r="AD770" i="2"/>
  <c r="AM770" i="2" s="1"/>
  <c r="AD530" i="2"/>
  <c r="AE890" i="2"/>
  <c r="AF890" i="2" s="1"/>
  <c r="AG890" i="2" s="1"/>
  <c r="AD591" i="2"/>
  <c r="AM591" i="2" s="1"/>
  <c r="AE919" i="2"/>
  <c r="AF919" i="2" s="1"/>
  <c r="AG919" i="2" s="1"/>
  <c r="AE878" i="2"/>
  <c r="AF878" i="2" s="1"/>
  <c r="AG878" i="2" s="1"/>
  <c r="AD991" i="2"/>
  <c r="AM991" i="2" s="1"/>
  <c r="AD166" i="2"/>
  <c r="AM166" i="2" s="1"/>
  <c r="AM642" i="2"/>
  <c r="AD628" i="2"/>
  <c r="AM628" i="2" s="1"/>
  <c r="AE941" i="2"/>
  <c r="AF941" i="2" s="1"/>
  <c r="AG941" i="2" s="1"/>
  <c r="AE403" i="2"/>
  <c r="AF403" i="2" s="1"/>
  <c r="AG403" i="2" s="1"/>
  <c r="AE49" i="2"/>
  <c r="AF49" i="2" s="1"/>
  <c r="AG49" i="2" s="1"/>
  <c r="AE687" i="2"/>
  <c r="AF687" i="2" s="1"/>
  <c r="AG687" i="2" s="1"/>
  <c r="AD687" i="2"/>
  <c r="AM687" i="2" s="1"/>
  <c r="AD294" i="2"/>
  <c r="AM294" i="2" s="1"/>
  <c r="AD542" i="2"/>
  <c r="AM542" i="2" s="1"/>
  <c r="AE542" i="2"/>
  <c r="AF542" i="2" s="1"/>
  <c r="AG542" i="2" s="1"/>
  <c r="AD977" i="2"/>
  <c r="AD965" i="2"/>
  <c r="AM965" i="2" s="1"/>
  <c r="AE991" i="2"/>
  <c r="AF991" i="2" s="1"/>
  <c r="AG991" i="2" s="1"/>
  <c r="AD381" i="2"/>
  <c r="AM381" i="2" s="1"/>
  <c r="AE969" i="2"/>
  <c r="AF969" i="2" s="1"/>
  <c r="AG969" i="2" s="1"/>
  <c r="AM960" i="2"/>
  <c r="AE215" i="2"/>
  <c r="AF215" i="2" s="1"/>
  <c r="AG215" i="2" s="1"/>
  <c r="AD286" i="2"/>
  <c r="AM286" i="2" s="1"/>
  <c r="AE125" i="2"/>
  <c r="AF125" i="2" s="1"/>
  <c r="AG125" i="2" s="1"/>
  <c r="AE474" i="2"/>
  <c r="AF474" i="2" s="1"/>
  <c r="AG474" i="2" s="1"/>
  <c r="AE208" i="2"/>
  <c r="AF208" i="2" s="1"/>
  <c r="AG208" i="2" s="1"/>
  <c r="AE905" i="2"/>
  <c r="AF905" i="2" s="1"/>
  <c r="AG905" i="2" s="1"/>
  <c r="AE982" i="2"/>
  <c r="AF982" i="2" s="1"/>
  <c r="AG982" i="2" s="1"/>
  <c r="AE528" i="2"/>
  <c r="AF528" i="2" s="1"/>
  <c r="AG528" i="2" s="1"/>
  <c r="AE584" i="2"/>
  <c r="AF584" i="2" s="1"/>
  <c r="AG584" i="2" s="1"/>
  <c r="AE36" i="2"/>
  <c r="AF36" i="2" s="1"/>
  <c r="AG36" i="2" s="1"/>
  <c r="AE743" i="2"/>
  <c r="AF743" i="2" s="1"/>
  <c r="AG743" i="2" s="1"/>
  <c r="AE149" i="2"/>
  <c r="AF149" i="2" s="1"/>
  <c r="AG149" i="2" s="1"/>
  <c r="AE52" i="2"/>
  <c r="AF52" i="2" s="1"/>
  <c r="AG52" i="2" s="1"/>
  <c r="AE809" i="2"/>
  <c r="AF809" i="2" s="1"/>
  <c r="AG809" i="2" s="1"/>
  <c r="AE903" i="2"/>
  <c r="AF903" i="2" s="1"/>
  <c r="AG903" i="2" s="1"/>
  <c r="AE519" i="2"/>
  <c r="AF519" i="2" s="1"/>
  <c r="AG519" i="2" s="1"/>
  <c r="AE673" i="2"/>
  <c r="AF673" i="2" s="1"/>
  <c r="AG673" i="2" s="1"/>
  <c r="AE168" i="2"/>
  <c r="AF168" i="2" s="1"/>
  <c r="AG168" i="2" s="1"/>
  <c r="AE285" i="2"/>
  <c r="AF285" i="2" s="1"/>
  <c r="AG285" i="2" s="1"/>
  <c r="AE66" i="2"/>
  <c r="AF66" i="2" s="1"/>
  <c r="AG66" i="2" s="1"/>
  <c r="AE889" i="2"/>
  <c r="AF889" i="2" s="1"/>
  <c r="AG889" i="2" s="1"/>
  <c r="AE51" i="2"/>
  <c r="AF51" i="2" s="1"/>
  <c r="AG51" i="2" s="1"/>
  <c r="AE564" i="2"/>
  <c r="AF564" i="2" s="1"/>
  <c r="AG564" i="2" s="1"/>
  <c r="AE655" i="2"/>
  <c r="AF655" i="2" s="1"/>
  <c r="AG655" i="2" s="1"/>
  <c r="AM79" i="2"/>
  <c r="AE79" i="2"/>
  <c r="AF79" i="2" s="1"/>
  <c r="AG79" i="2" s="1"/>
  <c r="AM315" i="2"/>
  <c r="AE315" i="2"/>
  <c r="AF315" i="2" s="1"/>
  <c r="AG315" i="2" s="1"/>
  <c r="AM827" i="2"/>
  <c r="AE827" i="2"/>
  <c r="AF827" i="2" s="1"/>
  <c r="AG827" i="2" s="1"/>
  <c r="AM667" i="2"/>
  <c r="AE667" i="2"/>
  <c r="AF667" i="2" s="1"/>
  <c r="AG667" i="2" s="1"/>
  <c r="AM131" i="2"/>
  <c r="AE131" i="2"/>
  <c r="AF131" i="2" s="1"/>
  <c r="AG131" i="2" s="1"/>
  <c r="AM565" i="2"/>
  <c r="AE565" i="2"/>
  <c r="AF565" i="2" s="1"/>
  <c r="AG565" i="2" s="1"/>
  <c r="AM833" i="2"/>
  <c r="AE833" i="2"/>
  <c r="AF833" i="2" s="1"/>
  <c r="AG833" i="2" s="1"/>
  <c r="AM210" i="2"/>
  <c r="AE210" i="2"/>
  <c r="AF210" i="2" s="1"/>
  <c r="AG210" i="2" s="1"/>
  <c r="AM726" i="2"/>
  <c r="AE726" i="2"/>
  <c r="AF726" i="2" s="1"/>
  <c r="AG726" i="2" s="1"/>
  <c r="AM597" i="2"/>
  <c r="AE597" i="2"/>
  <c r="AF597" i="2" s="1"/>
  <c r="AG597" i="2" s="1"/>
  <c r="AM386" i="2"/>
  <c r="AE386" i="2"/>
  <c r="AF386" i="2" s="1"/>
  <c r="AG386" i="2" s="1"/>
  <c r="AE201" i="2"/>
  <c r="AF201" i="2" s="1"/>
  <c r="AG201" i="2" s="1"/>
  <c r="AE943" i="2"/>
  <c r="AF943" i="2" s="1"/>
  <c r="AG943" i="2" s="1"/>
  <c r="AM273" i="2"/>
  <c r="AE273" i="2"/>
  <c r="AF273" i="2" s="1"/>
  <c r="AG273" i="2" s="1"/>
  <c r="AM880" i="2"/>
  <c r="AE880" i="2"/>
  <c r="AF880" i="2" s="1"/>
  <c r="AG880" i="2" s="1"/>
  <c r="AM810" i="2"/>
  <c r="AE810" i="2"/>
  <c r="AF810" i="2" s="1"/>
  <c r="AG810" i="2" s="1"/>
  <c r="AM47" i="2"/>
  <c r="AE47" i="2"/>
  <c r="AF47" i="2" s="1"/>
  <c r="AG47" i="2" s="1"/>
  <c r="AM19" i="2"/>
  <c r="AE19" i="2"/>
  <c r="AF19" i="2" s="1"/>
  <c r="AG19" i="2" s="1"/>
  <c r="AM100" i="2"/>
  <c r="AE100" i="2"/>
  <c r="AF100" i="2" s="1"/>
  <c r="AG100" i="2" s="1"/>
  <c r="AE545" i="2"/>
  <c r="AF545" i="2" s="1"/>
  <c r="AG545" i="2" s="1"/>
  <c r="AM290" i="2"/>
  <c r="AE290" i="2"/>
  <c r="AF290" i="2" s="1"/>
  <c r="AG290" i="2" s="1"/>
  <c r="AE224" i="2"/>
  <c r="AF224" i="2" s="1"/>
  <c r="AG224" i="2" s="1"/>
  <c r="AE963" i="2"/>
  <c r="AF963" i="2" s="1"/>
  <c r="AG963" i="2" s="1"/>
  <c r="AE735" i="2"/>
  <c r="AF735" i="2" s="1"/>
  <c r="AG735" i="2" s="1"/>
  <c r="AM704" i="2"/>
  <c r="AE704" i="2"/>
  <c r="AF704" i="2" s="1"/>
  <c r="AG704" i="2" s="1"/>
  <c r="AM371" i="2"/>
  <c r="AE371" i="2"/>
  <c r="AF371" i="2" s="1"/>
  <c r="AG371" i="2" s="1"/>
  <c r="AM588" i="2"/>
  <c r="AE588" i="2"/>
  <c r="AF588" i="2" s="1"/>
  <c r="AG588" i="2" s="1"/>
  <c r="AE731" i="2"/>
  <c r="AF731" i="2" s="1"/>
  <c r="AG731" i="2" s="1"/>
  <c r="AM105" i="2"/>
  <c r="AE105" i="2"/>
  <c r="AF105" i="2" s="1"/>
  <c r="AG105" i="2" s="1"/>
  <c r="AM275" i="2"/>
  <c r="AE275" i="2"/>
  <c r="AF275" i="2" s="1"/>
  <c r="AG275" i="2" s="1"/>
  <c r="AM797" i="2"/>
  <c r="AE797" i="2"/>
  <c r="AF797" i="2" s="1"/>
  <c r="AG797" i="2" s="1"/>
  <c r="AM672" i="2"/>
  <c r="AE672" i="2"/>
  <c r="AF672" i="2" s="1"/>
  <c r="AG672" i="2" s="1"/>
  <c r="AM781" i="2"/>
  <c r="AE781" i="2"/>
  <c r="AF781" i="2" s="1"/>
  <c r="AG781" i="2" s="1"/>
  <c r="AM406" i="2"/>
  <c r="AE406" i="2"/>
  <c r="AF406" i="2" s="1"/>
  <c r="AG406" i="2" s="1"/>
  <c r="AM917" i="2"/>
  <c r="AE917" i="2"/>
  <c r="AF917" i="2" s="1"/>
  <c r="AG917" i="2" s="1"/>
  <c r="AM511" i="2"/>
  <c r="AE511" i="2"/>
  <c r="AF511" i="2" s="1"/>
  <c r="AG511" i="2" s="1"/>
  <c r="AM138" i="2"/>
  <c r="AE138" i="2"/>
  <c r="AF138" i="2" s="1"/>
  <c r="AG138" i="2" s="1"/>
  <c r="AE668" i="2"/>
  <c r="AF668" i="2" s="1"/>
  <c r="AG668" i="2" s="1"/>
  <c r="AE635" i="2"/>
  <c r="AF635" i="2" s="1"/>
  <c r="AG635" i="2" s="1"/>
  <c r="AE950" i="2"/>
  <c r="AF950" i="2" s="1"/>
  <c r="AG950" i="2" s="1"/>
  <c r="AM736" i="2"/>
  <c r="AE736" i="2"/>
  <c r="AF736" i="2" s="1"/>
  <c r="AG736" i="2" s="1"/>
  <c r="AM644" i="2"/>
  <c r="AE644" i="2"/>
  <c r="AF644" i="2" s="1"/>
  <c r="AG644" i="2" s="1"/>
  <c r="AE374" i="2"/>
  <c r="AF374" i="2" s="1"/>
  <c r="AG374" i="2" s="1"/>
  <c r="AM613" i="2"/>
  <c r="AE613" i="2"/>
  <c r="AF613" i="2" s="1"/>
  <c r="AG613" i="2" s="1"/>
  <c r="AE59" i="2"/>
  <c r="AF59" i="2" s="1"/>
  <c r="AG59" i="2" s="1"/>
  <c r="AM126" i="2"/>
  <c r="AE126" i="2"/>
  <c r="AF126" i="2" s="1"/>
  <c r="AG126" i="2" s="1"/>
  <c r="AM971" i="2"/>
  <c r="AE971" i="2"/>
  <c r="AF971" i="2" s="1"/>
  <c r="AG971" i="2" s="1"/>
  <c r="AM178" i="2"/>
  <c r="AE178" i="2"/>
  <c r="AF178" i="2" s="1"/>
  <c r="AG178" i="2" s="1"/>
  <c r="AM532" i="2"/>
  <c r="AE532" i="2"/>
  <c r="AF532" i="2" s="1"/>
  <c r="AG532" i="2" s="1"/>
  <c r="AM656" i="2"/>
  <c r="AE656" i="2"/>
  <c r="AF656" i="2" s="1"/>
  <c r="AG656" i="2" s="1"/>
  <c r="AM915" i="2"/>
  <c r="AE915" i="2"/>
  <c r="AF915" i="2" s="1"/>
  <c r="AG915" i="2" s="1"/>
  <c r="AE205" i="2"/>
  <c r="AF205" i="2" s="1"/>
  <c r="AG205" i="2" s="1"/>
  <c r="AE144" i="2"/>
  <c r="AF144" i="2" s="1"/>
  <c r="AG144" i="2" s="1"/>
  <c r="AM267" i="2"/>
  <c r="AE267" i="2"/>
  <c r="AF267" i="2" s="1"/>
  <c r="AG267" i="2" s="1"/>
  <c r="AM571" i="2"/>
  <c r="AE571" i="2"/>
  <c r="AF571" i="2" s="1"/>
  <c r="AG571" i="2" s="1"/>
  <c r="AE343" i="2"/>
  <c r="AF343" i="2" s="1"/>
  <c r="AG343" i="2" s="1"/>
  <c r="AE217" i="2"/>
  <c r="AF217" i="2" s="1"/>
  <c r="AG217" i="2" s="1"/>
  <c r="AM24" i="2"/>
  <c r="AE24" i="2"/>
  <c r="AF24" i="2" s="1"/>
  <c r="AG24" i="2" s="1"/>
  <c r="AM650" i="2"/>
  <c r="AE650" i="2"/>
  <c r="AF650" i="2" s="1"/>
  <c r="AG650" i="2" s="1"/>
  <c r="AM684" i="2"/>
  <c r="AE684" i="2"/>
  <c r="AF684" i="2" s="1"/>
  <c r="AG684" i="2" s="1"/>
  <c r="AE388" i="2"/>
  <c r="AF388" i="2" s="1"/>
  <c r="AG388" i="2" s="1"/>
  <c r="AM425" i="2"/>
  <c r="AE425" i="2"/>
  <c r="AF425" i="2" s="1"/>
  <c r="AG425" i="2" s="1"/>
  <c r="AM98" i="2"/>
  <c r="AE98" i="2"/>
  <c r="AF98" i="2" s="1"/>
  <c r="AG98" i="2" s="1"/>
  <c r="AM503" i="2"/>
  <c r="AE503" i="2"/>
  <c r="AF503" i="2" s="1"/>
  <c r="AG503" i="2" s="1"/>
  <c r="AM847" i="2"/>
  <c r="AE847" i="2"/>
  <c r="AF847" i="2" s="1"/>
  <c r="AG847" i="2" s="1"/>
  <c r="AM192" i="2"/>
  <c r="AE192" i="2"/>
  <c r="AF192" i="2" s="1"/>
  <c r="AG192" i="2" s="1"/>
  <c r="AM38" i="2"/>
  <c r="AE38" i="2"/>
  <c r="AF38" i="2" s="1"/>
  <c r="AG38" i="2" s="1"/>
  <c r="AE416" i="2"/>
  <c r="AF416" i="2" s="1"/>
  <c r="AG416" i="2" s="1"/>
  <c r="AE438" i="2"/>
  <c r="AF438" i="2" s="1"/>
  <c r="AG438" i="2" s="1"/>
  <c r="AE555" i="2"/>
  <c r="AF555" i="2" s="1"/>
  <c r="AG555" i="2" s="1"/>
  <c r="AE356" i="2"/>
  <c r="AF356" i="2" s="1"/>
  <c r="AG356" i="2" s="1"/>
  <c r="AE846" i="2"/>
  <c r="AF846" i="2" s="1"/>
  <c r="AG846" i="2" s="1"/>
  <c r="AE34" i="2"/>
  <c r="AF34" i="2" s="1"/>
  <c r="AG34" i="2" s="1"/>
  <c r="AE222" i="2"/>
  <c r="AF222" i="2" s="1"/>
  <c r="AG222" i="2" s="1"/>
  <c r="AE872" i="2"/>
  <c r="AF872" i="2" s="1"/>
  <c r="AG872" i="2" s="1"/>
  <c r="AE329" i="2"/>
  <c r="AF329" i="2" s="1"/>
  <c r="AG329" i="2" s="1"/>
  <c r="AE466" i="2"/>
  <c r="AF466" i="2" s="1"/>
  <c r="AG466" i="2" s="1"/>
  <c r="AE151" i="2"/>
  <c r="AF151" i="2" s="1"/>
  <c r="AG151" i="2" s="1"/>
  <c r="AE430" i="2"/>
  <c r="AF430" i="2" s="1"/>
  <c r="AG430" i="2" s="1"/>
  <c r="AE778" i="2"/>
  <c r="AF778" i="2" s="1"/>
  <c r="AG778" i="2" s="1"/>
  <c r="AE703" i="2"/>
  <c r="AF703" i="2" s="1"/>
  <c r="AG703" i="2" s="1"/>
  <c r="AE7" i="2"/>
  <c r="AF7" i="2" s="1"/>
  <c r="AG7" i="2" s="1"/>
  <c r="AE124" i="2"/>
  <c r="AF124" i="2" s="1"/>
  <c r="AG124" i="2" s="1"/>
  <c r="AE473" i="2"/>
  <c r="AF473" i="2" s="1"/>
  <c r="AG473" i="2" s="1"/>
  <c r="AE786" i="2"/>
  <c r="AF786" i="2" s="1"/>
  <c r="AG786" i="2" s="1"/>
  <c r="AM421" i="2"/>
  <c r="AE421" i="2"/>
  <c r="AF421" i="2" s="1"/>
  <c r="AG421" i="2" s="1"/>
  <c r="AE377" i="2"/>
  <c r="AF377" i="2" s="1"/>
  <c r="AG377" i="2" s="1"/>
  <c r="AE451" i="2"/>
  <c r="AF451" i="2" s="1"/>
  <c r="AG451" i="2" s="1"/>
  <c r="AE485" i="2"/>
  <c r="AF485" i="2" s="1"/>
  <c r="AG485" i="2" s="1"/>
  <c r="AE197" i="2"/>
  <c r="AF197" i="2" s="1"/>
  <c r="AG197" i="2" s="1"/>
  <c r="AE836" i="2"/>
  <c r="AF836" i="2" s="1"/>
  <c r="AG836" i="2" s="1"/>
  <c r="AE216" i="2"/>
  <c r="AF216" i="2" s="1"/>
  <c r="AG216" i="2" s="1"/>
  <c r="AE907" i="2"/>
  <c r="AF907" i="2" s="1"/>
  <c r="AG907" i="2" s="1"/>
  <c r="AE563" i="2"/>
  <c r="AF563" i="2" s="1"/>
  <c r="AG563" i="2" s="1"/>
  <c r="AE526" i="2"/>
  <c r="AF526" i="2" s="1"/>
  <c r="AG526" i="2" s="1"/>
  <c r="AE762" i="2"/>
  <c r="AF762" i="2" s="1"/>
  <c r="AG762" i="2" s="1"/>
  <c r="AE196" i="2"/>
  <c r="AF196" i="2" s="1"/>
  <c r="AG196" i="2" s="1"/>
  <c r="AE916" i="2"/>
  <c r="AF916" i="2" s="1"/>
  <c r="AG916" i="2" s="1"/>
  <c r="AE561" i="2"/>
  <c r="AF561" i="2" s="1"/>
  <c r="AG561" i="2" s="1"/>
  <c r="AE45" i="2"/>
  <c r="AF45" i="2" s="1"/>
  <c r="AG45" i="2" s="1"/>
  <c r="AM538" i="2"/>
  <c r="AE538" i="2"/>
  <c r="AF538" i="2" s="1"/>
  <c r="AG538" i="2" s="1"/>
  <c r="AM64" i="2"/>
  <c r="AE64" i="2"/>
  <c r="AF64" i="2" s="1"/>
  <c r="AG64" i="2" s="1"/>
  <c r="AE395" i="2"/>
  <c r="AF395" i="2" s="1"/>
  <c r="AG395" i="2" s="1"/>
  <c r="AE698" i="2"/>
  <c r="AF698" i="2" s="1"/>
  <c r="AG698" i="2" s="1"/>
  <c r="AE716" i="2"/>
  <c r="AF716" i="2" s="1"/>
  <c r="AG716" i="2" s="1"/>
  <c r="AE717" i="2"/>
  <c r="AF717" i="2" s="1"/>
  <c r="AG717" i="2" s="1"/>
  <c r="AE760" i="2"/>
  <c r="AF760" i="2" s="1"/>
  <c r="AG760" i="2" s="1"/>
  <c r="AE212" i="2"/>
  <c r="AF212" i="2" s="1"/>
  <c r="AG212" i="2" s="1"/>
  <c r="AE154" i="2"/>
  <c r="AF154" i="2" s="1"/>
  <c r="AG154" i="2" s="1"/>
  <c r="AE896" i="2"/>
  <c r="AF896" i="2" s="1"/>
  <c r="AG896" i="2" s="1"/>
  <c r="AE32" i="2"/>
  <c r="AF32" i="2" s="1"/>
  <c r="AG32" i="2" s="1"/>
  <c r="AE747" i="2"/>
  <c r="AF747" i="2" s="1"/>
  <c r="AG747" i="2" s="1"/>
  <c r="AE296" i="2"/>
  <c r="AF296" i="2" s="1"/>
  <c r="AG296" i="2" s="1"/>
  <c r="AE803" i="2"/>
  <c r="AF803" i="2" s="1"/>
  <c r="AG803" i="2" s="1"/>
  <c r="AE720" i="2"/>
  <c r="AF720" i="2" s="1"/>
  <c r="AG720" i="2" s="1"/>
  <c r="AE647" i="2"/>
  <c r="AF647" i="2" s="1"/>
  <c r="AG647" i="2" s="1"/>
  <c r="AE799" i="2"/>
  <c r="AF799" i="2" s="1"/>
  <c r="AG799" i="2" s="1"/>
  <c r="AE763" i="2"/>
  <c r="AF763" i="2" s="1"/>
  <c r="AG763" i="2" s="1"/>
  <c r="AE27" i="2"/>
  <c r="AF27" i="2" s="1"/>
  <c r="AG27" i="2" s="1"/>
  <c r="AE648" i="2"/>
  <c r="AF648" i="2" s="1"/>
  <c r="AG648" i="2" s="1"/>
  <c r="AE699" i="2"/>
  <c r="AF699" i="2" s="1"/>
  <c r="AG699" i="2" s="1"/>
  <c r="AE107" i="2"/>
  <c r="AF107" i="2" s="1"/>
  <c r="AG107" i="2" s="1"/>
  <c r="AE831" i="2"/>
  <c r="AF831" i="2" s="1"/>
  <c r="AG831" i="2" s="1"/>
  <c r="AE652" i="2"/>
  <c r="AF652" i="2" s="1"/>
  <c r="AG652" i="2" s="1"/>
  <c r="AE579" i="2"/>
  <c r="AF579" i="2" s="1"/>
  <c r="AG579" i="2" s="1"/>
  <c r="AE321" i="2"/>
  <c r="AF321" i="2" s="1"/>
  <c r="AG321" i="2" s="1"/>
  <c r="AE389" i="2"/>
  <c r="AF389" i="2" s="1"/>
  <c r="AG389" i="2" s="1"/>
  <c r="AE929" i="2"/>
  <c r="AF929" i="2" s="1"/>
  <c r="AG929" i="2" s="1"/>
  <c r="AE437" i="2"/>
  <c r="AF437" i="2" s="1"/>
  <c r="AG437" i="2" s="1"/>
  <c r="AE657" i="2"/>
  <c r="AF657" i="2" s="1"/>
  <c r="AG657" i="2" s="1"/>
  <c r="AE253" i="2"/>
  <c r="AF253" i="2" s="1"/>
  <c r="AG253" i="2" s="1"/>
  <c r="AE84" i="2"/>
  <c r="AF84" i="2" s="1"/>
  <c r="AG84" i="2" s="1"/>
  <c r="AE860" i="2"/>
  <c r="AF860" i="2" s="1"/>
  <c r="AG860" i="2" s="1"/>
  <c r="AE646" i="2"/>
  <c r="AF646" i="2" s="1"/>
  <c r="AG646" i="2" s="1"/>
  <c r="AE938" i="2"/>
  <c r="AF938" i="2" s="1"/>
  <c r="AG938" i="2" s="1"/>
  <c r="AE752" i="2"/>
  <c r="AF752" i="2" s="1"/>
  <c r="AG752" i="2" s="1"/>
  <c r="AE769" i="2"/>
  <c r="AF769" i="2" s="1"/>
  <c r="AG769" i="2" s="1"/>
  <c r="AE392" i="2"/>
  <c r="AF392" i="2" s="1"/>
  <c r="AG392" i="2" s="1"/>
  <c r="AE581" i="2"/>
  <c r="AF581" i="2" s="1"/>
  <c r="AG581" i="2" s="1"/>
  <c r="AE146" i="2"/>
  <c r="AF146" i="2" s="1"/>
  <c r="AG146" i="2" s="1"/>
  <c r="AE774" i="2"/>
  <c r="AF774" i="2" s="1"/>
  <c r="AG774" i="2" s="1"/>
  <c r="AE318" i="2"/>
  <c r="AF318" i="2" s="1"/>
  <c r="AG318" i="2" s="1"/>
  <c r="AE707" i="2"/>
  <c r="AF707" i="2" s="1"/>
  <c r="AG707" i="2" s="1"/>
  <c r="AE757" i="2"/>
  <c r="AF757" i="2" s="1"/>
  <c r="AG757" i="2" s="1"/>
  <c r="AE188" i="2"/>
  <c r="AF188" i="2" s="1"/>
  <c r="AG188" i="2" s="1"/>
  <c r="AE784" i="2"/>
  <c r="AF784" i="2" s="1"/>
  <c r="AG784" i="2" s="1"/>
  <c r="AE679" i="2"/>
  <c r="AF679" i="2" s="1"/>
  <c r="AG679" i="2" s="1"/>
  <c r="AE390" i="2"/>
  <c r="AF390" i="2" s="1"/>
  <c r="AG390" i="2" s="1"/>
  <c r="AE262" i="2"/>
  <c r="AF262" i="2" s="1"/>
  <c r="AG262" i="2" s="1"/>
  <c r="AE776" i="2"/>
  <c r="AF776" i="2" s="1"/>
  <c r="AG776" i="2" s="1"/>
  <c r="AE99" i="2"/>
  <c r="AF99" i="2" s="1"/>
  <c r="AG99" i="2" s="1"/>
  <c r="AE754" i="2"/>
  <c r="AF754" i="2" s="1"/>
  <c r="AG754" i="2" s="1"/>
  <c r="AE263" i="2"/>
  <c r="AF263" i="2" s="1"/>
  <c r="AG263" i="2" s="1"/>
  <c r="AE755" i="2"/>
  <c r="AF755" i="2" s="1"/>
  <c r="AG755" i="2" s="1"/>
  <c r="AE544" i="2"/>
  <c r="AF544" i="2" s="1"/>
  <c r="AG544" i="2" s="1"/>
  <c r="AE241" i="2"/>
  <c r="AF241" i="2" s="1"/>
  <c r="AG241" i="2" s="1"/>
  <c r="AE632" i="2"/>
  <c r="AF632" i="2" s="1"/>
  <c r="AG632" i="2" s="1"/>
  <c r="AE136" i="2"/>
  <c r="AF136" i="2" s="1"/>
  <c r="AG136" i="2" s="1"/>
  <c r="AE71" i="2"/>
  <c r="AF71" i="2" s="1"/>
  <c r="AG71" i="2" s="1"/>
  <c r="AE765" i="2"/>
  <c r="AF765" i="2" s="1"/>
  <c r="AG765" i="2" s="1"/>
  <c r="AE741" i="2"/>
  <c r="AF741" i="2" s="1"/>
  <c r="AG741" i="2" s="1"/>
  <c r="AE955" i="2"/>
  <c r="AF955" i="2" s="1"/>
  <c r="AG955" i="2" s="1"/>
  <c r="AE626" i="2"/>
  <c r="AF626" i="2" s="1"/>
  <c r="AG626" i="2" s="1"/>
  <c r="AE249" i="2"/>
  <c r="AF249" i="2" s="1"/>
  <c r="AG249" i="2" s="1"/>
  <c r="AE790" i="2"/>
  <c r="AF790" i="2" s="1"/>
  <c r="AG790" i="2" s="1"/>
  <c r="AE534" i="2"/>
  <c r="AF534" i="2" s="1"/>
  <c r="AG534" i="2" s="1"/>
  <c r="AM610" i="2"/>
  <c r="AE610" i="2"/>
  <c r="AF610" i="2" s="1"/>
  <c r="AG610" i="2" s="1"/>
  <c r="AE272" i="2"/>
  <c r="AF272" i="2" s="1"/>
  <c r="AG272" i="2" s="1"/>
  <c r="AE470" i="2"/>
  <c r="AF470" i="2" s="1"/>
  <c r="AG470" i="2" s="1"/>
  <c r="AE509" i="2"/>
  <c r="AF509" i="2" s="1"/>
  <c r="AG509" i="2" s="1"/>
  <c r="AE681" i="2"/>
  <c r="AF681" i="2" s="1"/>
  <c r="AG681" i="2" s="1"/>
  <c r="AE921" i="2"/>
  <c r="AF921" i="2" s="1"/>
  <c r="AG921" i="2" s="1"/>
  <c r="AE879" i="2"/>
  <c r="AF879" i="2" s="1"/>
  <c r="AG879" i="2" s="1"/>
  <c r="AE204" i="2"/>
  <c r="AF204" i="2" s="1"/>
  <c r="AG204" i="2" s="1"/>
  <c r="AE500" i="2"/>
  <c r="AF500" i="2" s="1"/>
  <c r="AG500" i="2" s="1"/>
  <c r="AE265" i="2"/>
  <c r="AF265" i="2" s="1"/>
  <c r="AG265" i="2" s="1"/>
  <c r="AE450" i="2"/>
  <c r="AF450" i="2" s="1"/>
  <c r="AG450" i="2" s="1"/>
  <c r="AE65" i="2"/>
  <c r="AF65" i="2" s="1"/>
  <c r="AG65" i="2" s="1"/>
  <c r="AE865" i="2"/>
  <c r="AF865" i="2" s="1"/>
  <c r="AG865" i="2" s="1"/>
  <c r="AE888" i="2"/>
  <c r="AF888" i="2" s="1"/>
  <c r="AG888" i="2" s="1"/>
  <c r="AE701" i="2"/>
  <c r="AF701" i="2" s="1"/>
  <c r="AG701" i="2" s="1"/>
  <c r="AE61" i="2"/>
  <c r="AF61" i="2" s="1"/>
  <c r="AG61" i="2" s="1"/>
  <c r="AE346" i="2"/>
  <c r="AF346" i="2" s="1"/>
  <c r="AG346" i="2" s="1"/>
  <c r="AE298" i="2"/>
  <c r="AF298" i="2" s="1"/>
  <c r="AG298" i="2" s="1"/>
  <c r="AE773" i="2"/>
  <c r="AF773" i="2" s="1"/>
  <c r="AG773" i="2" s="1"/>
  <c r="AE180" i="2"/>
  <c r="AF180" i="2" s="1"/>
  <c r="AG180" i="2" s="1"/>
  <c r="AE423" i="2"/>
  <c r="AF423" i="2" s="1"/>
  <c r="AG423" i="2" s="1"/>
  <c r="AE259" i="2"/>
  <c r="AF259" i="2" s="1"/>
  <c r="AG259" i="2" s="1"/>
  <c r="AE410" i="2"/>
  <c r="AF410" i="2" s="1"/>
  <c r="AG410" i="2" s="1"/>
  <c r="AE745" i="2"/>
  <c r="AF745" i="2" s="1"/>
  <c r="AG745" i="2" s="1"/>
  <c r="AE662" i="2"/>
  <c r="AF662" i="2" s="1"/>
  <c r="AG662" i="2" s="1"/>
  <c r="AE396" i="2"/>
  <c r="AF396" i="2" s="1"/>
  <c r="AG396" i="2" s="1"/>
  <c r="AE804" i="2"/>
  <c r="AF804" i="2" s="1"/>
  <c r="AG804" i="2" s="1"/>
  <c r="AE501" i="2"/>
  <c r="AF501" i="2" s="1"/>
  <c r="AG501" i="2" s="1"/>
  <c r="AE169" i="2"/>
  <c r="AF169" i="2" s="1"/>
  <c r="AG169" i="2" s="1"/>
  <c r="AE258" i="2"/>
  <c r="AF258" i="2" s="1"/>
  <c r="AG258" i="2" s="1"/>
  <c r="AE127" i="2"/>
  <c r="AF127" i="2" s="1"/>
  <c r="AG127" i="2" s="1"/>
  <c r="AE414" i="2"/>
  <c r="AF414" i="2" s="1"/>
  <c r="AG414" i="2" s="1"/>
  <c r="AE680" i="2"/>
  <c r="AF680" i="2" s="1"/>
  <c r="AG680" i="2" s="1"/>
  <c r="AE393" i="2"/>
  <c r="AF393" i="2" s="1"/>
  <c r="AG393" i="2" s="1"/>
  <c r="AE420" i="2"/>
  <c r="AF420" i="2" s="1"/>
  <c r="AG420" i="2" s="1"/>
  <c r="AE248" i="2"/>
  <c r="AF248" i="2" s="1"/>
  <c r="AG248" i="2" s="1"/>
  <c r="AE531" i="2"/>
  <c r="AF531" i="2" s="1"/>
  <c r="AG531" i="2" s="1"/>
  <c r="AE986" i="2"/>
  <c r="AF986" i="2" s="1"/>
  <c r="AG986" i="2" s="1"/>
  <c r="AE922" i="2"/>
  <c r="AF922" i="2" s="1"/>
  <c r="AG922" i="2" s="1"/>
  <c r="AE341" i="2"/>
  <c r="AF341" i="2" s="1"/>
  <c r="AG341" i="2" s="1"/>
  <c r="AE163" i="2"/>
  <c r="AF163" i="2" s="1"/>
  <c r="AG163" i="2" s="1"/>
  <c r="AE669" i="2"/>
  <c r="AF669" i="2" s="1"/>
  <c r="AG669" i="2" s="1"/>
  <c r="AE340" i="2"/>
  <c r="AF340" i="2" s="1"/>
  <c r="AG340" i="2" s="1"/>
  <c r="AE30" i="2"/>
  <c r="AF30" i="2" s="1"/>
  <c r="AG30" i="2" s="1"/>
  <c r="AE334" i="2"/>
  <c r="AF334" i="2" s="1"/>
  <c r="AG334" i="2" s="1"/>
  <c r="AE866" i="2"/>
  <c r="AF866" i="2" s="1"/>
  <c r="AG866" i="2" s="1"/>
  <c r="AE749" i="2"/>
  <c r="AF749" i="2" s="1"/>
  <c r="AG749" i="2" s="1"/>
  <c r="AE129" i="2"/>
  <c r="AF129" i="2" s="1"/>
  <c r="AG129" i="2" s="1"/>
  <c r="AE179" i="2"/>
  <c r="AF179" i="2" s="1"/>
  <c r="AG179" i="2" s="1"/>
  <c r="AE585" i="2"/>
  <c r="AF585" i="2" s="1"/>
  <c r="AG585" i="2" s="1"/>
  <c r="AE596" i="2"/>
  <c r="AF596" i="2" s="1"/>
  <c r="AG596" i="2" s="1"/>
  <c r="AE591" i="2"/>
  <c r="AF591" i="2" s="1"/>
  <c r="AG591" i="2" s="1"/>
  <c r="AE482" i="2"/>
  <c r="AF482" i="2" s="1"/>
  <c r="AG482" i="2" s="1"/>
  <c r="AE324" i="2"/>
  <c r="AF324" i="2" s="1"/>
  <c r="AG324" i="2" s="1"/>
  <c r="AE974" i="2"/>
  <c r="AF974" i="2" s="1"/>
  <c r="AG974" i="2" s="1"/>
  <c r="AE400" i="2"/>
  <c r="AF400" i="2" s="1"/>
  <c r="AG400" i="2" s="1"/>
  <c r="AE55" i="2"/>
  <c r="AF55" i="2" s="1"/>
  <c r="AG55" i="2" s="1"/>
  <c r="AE252" i="2"/>
  <c r="AF252" i="2" s="1"/>
  <c r="AG252" i="2" s="1"/>
  <c r="AE499" i="2"/>
  <c r="AF499" i="2" s="1"/>
  <c r="AG499" i="2" s="1"/>
  <c r="AE460" i="2"/>
  <c r="AF460" i="2" s="1"/>
  <c r="AG460" i="2" s="1"/>
  <c r="AE62" i="2"/>
  <c r="AF62" i="2" s="1"/>
  <c r="AG62" i="2" s="1"/>
  <c r="AE914" i="2"/>
  <c r="AF914" i="2" s="1"/>
  <c r="AG914" i="2" s="1"/>
  <c r="AE415" i="2"/>
  <c r="AF415" i="2" s="1"/>
  <c r="AG415" i="2" s="1"/>
  <c r="AE247" i="2"/>
  <c r="AF247" i="2" s="1"/>
  <c r="AG247" i="2" s="1"/>
  <c r="AE721" i="2"/>
  <c r="AF721" i="2" s="1"/>
  <c r="AG721" i="2" s="1"/>
  <c r="AE110" i="2"/>
  <c r="AF110" i="2" s="1"/>
  <c r="AG110" i="2" s="1"/>
  <c r="AE686" i="2"/>
  <c r="AF686" i="2" s="1"/>
  <c r="AG686" i="2" s="1"/>
  <c r="AE399" i="2"/>
  <c r="AF399" i="2" s="1"/>
  <c r="AG399" i="2" s="1"/>
  <c r="AE496" i="2"/>
  <c r="AF496" i="2" s="1"/>
  <c r="AG496" i="2" s="1"/>
  <c r="AE862" i="2"/>
  <c r="AF862" i="2" s="1"/>
  <c r="AG862" i="2" s="1"/>
  <c r="AE975" i="2"/>
  <c r="AF975" i="2" s="1"/>
  <c r="AG975" i="2" s="1"/>
  <c r="AE1000" i="2"/>
  <c r="AF1000" i="2" s="1"/>
  <c r="AG1000" i="2" s="1"/>
  <c r="AM562" i="2"/>
  <c r="AE562" i="2"/>
  <c r="AF562" i="2" s="1"/>
  <c r="AG562" i="2" s="1"/>
  <c r="AE625" i="2"/>
  <c r="AF625" i="2" s="1"/>
  <c r="AG625" i="2" s="1"/>
  <c r="AE218" i="2"/>
  <c r="AF218" i="2" s="1"/>
  <c r="AG218" i="2" s="1"/>
  <c r="AE643" i="2"/>
  <c r="AF643" i="2" s="1"/>
  <c r="AG643" i="2" s="1"/>
  <c r="AE753" i="2"/>
  <c r="AF753" i="2" s="1"/>
  <c r="AG753" i="2" s="1"/>
  <c r="AE947" i="2"/>
  <c r="AF947" i="2" s="1"/>
  <c r="AG947" i="2" s="1"/>
  <c r="AE549" i="2"/>
  <c r="AF549" i="2" s="1"/>
  <c r="AG549" i="2" s="1"/>
  <c r="AE264" i="2"/>
  <c r="AF264" i="2" s="1"/>
  <c r="AG264" i="2" s="1"/>
  <c r="AE199" i="2"/>
  <c r="AF199" i="2" s="1"/>
  <c r="AG199" i="2" s="1"/>
  <c r="AE50" i="2"/>
  <c r="AF50" i="2" s="1"/>
  <c r="AG50" i="2" s="1"/>
  <c r="AE506" i="2"/>
  <c r="AF506" i="2" s="1"/>
  <c r="AG506" i="2" s="1"/>
  <c r="AE766" i="2"/>
  <c r="AF766" i="2" s="1"/>
  <c r="AG766" i="2" s="1"/>
  <c r="AE234" i="2"/>
  <c r="AF234" i="2" s="1"/>
  <c r="AG234" i="2" s="1"/>
  <c r="AE923" i="2"/>
  <c r="AF923" i="2" s="1"/>
  <c r="AG923" i="2" s="1"/>
  <c r="AE727" i="2"/>
  <c r="AF727" i="2" s="1"/>
  <c r="AG727" i="2" s="1"/>
  <c r="AE83" i="2"/>
  <c r="AF83" i="2" s="1"/>
  <c r="AG83" i="2" s="1"/>
  <c r="AE97" i="2"/>
  <c r="AF97" i="2" s="1"/>
  <c r="AG97" i="2" s="1"/>
  <c r="AE710" i="2"/>
  <c r="AF710" i="2" s="1"/>
  <c r="AG710" i="2" s="1"/>
  <c r="AE881" i="2"/>
  <c r="AF881" i="2" s="1"/>
  <c r="AG881" i="2" s="1"/>
  <c r="AE580" i="2"/>
  <c r="AF580" i="2" s="1"/>
  <c r="AG580" i="2" s="1"/>
  <c r="AE962" i="2"/>
  <c r="AF962" i="2" s="1"/>
  <c r="AG962" i="2" s="1"/>
  <c r="AE819" i="2"/>
  <c r="AF819" i="2" s="1"/>
  <c r="AG819" i="2" s="1"/>
  <c r="AE426" i="2"/>
  <c r="AF426" i="2" s="1"/>
  <c r="AG426" i="2" s="1"/>
  <c r="AE74" i="2"/>
  <c r="AF74" i="2" s="1"/>
  <c r="AG74" i="2" s="1"/>
  <c r="AE472" i="2"/>
  <c r="AF472" i="2" s="1"/>
  <c r="AG472" i="2" s="1"/>
  <c r="AE904" i="2"/>
  <c r="AF904" i="2" s="1"/>
  <c r="AG904" i="2" s="1"/>
  <c r="AE601" i="2"/>
  <c r="AF601" i="2" s="1"/>
  <c r="AG601" i="2" s="1"/>
  <c r="AE279" i="2"/>
  <c r="AF279" i="2" s="1"/>
  <c r="AG279" i="2" s="1"/>
  <c r="AE304" i="2"/>
  <c r="AF304" i="2" s="1"/>
  <c r="AG304" i="2" s="1"/>
  <c r="AE292" i="2"/>
  <c r="AF292" i="2" s="1"/>
  <c r="AG292" i="2" s="1"/>
  <c r="AE739" i="2"/>
  <c r="AF739" i="2" s="1"/>
  <c r="AG739" i="2" s="1"/>
  <c r="AE733" i="2"/>
  <c r="AF733" i="2" s="1"/>
  <c r="AG733" i="2" s="1"/>
  <c r="AE118" i="2"/>
  <c r="AF118" i="2" s="1"/>
  <c r="AG118" i="2" s="1"/>
  <c r="AE958" i="2"/>
  <c r="AF958" i="2" s="1"/>
  <c r="AG958" i="2" s="1"/>
  <c r="AE187" i="2"/>
  <c r="AF187" i="2" s="1"/>
  <c r="AG187" i="2" s="1"/>
  <c r="AE175" i="2"/>
  <c r="AF175" i="2" s="1"/>
  <c r="AG175" i="2" s="1"/>
  <c r="AE145" i="2"/>
  <c r="AF145" i="2" s="1"/>
  <c r="AG145" i="2" s="1"/>
  <c r="AE715" i="2"/>
  <c r="AF715" i="2" s="1"/>
  <c r="AG715" i="2" s="1"/>
  <c r="AE777" i="2"/>
  <c r="AF777" i="2" s="1"/>
  <c r="AG777" i="2" s="1"/>
  <c r="AE722" i="2"/>
  <c r="AF722" i="2" s="1"/>
  <c r="AG722" i="2" s="1"/>
  <c r="AE508" i="2"/>
  <c r="AF508" i="2" s="1"/>
  <c r="AG508" i="2" s="1"/>
  <c r="AE291" i="2"/>
  <c r="AF291" i="2" s="1"/>
  <c r="AG291" i="2" s="1"/>
  <c r="AE505" i="2"/>
  <c r="AF505" i="2" s="1"/>
  <c r="AG505" i="2" s="1"/>
  <c r="AE276" i="2"/>
  <c r="AF276" i="2" s="1"/>
  <c r="AG276" i="2" s="1"/>
  <c r="AE978" i="2"/>
  <c r="AF978" i="2" s="1"/>
  <c r="AG978" i="2" s="1"/>
  <c r="AE920" i="2"/>
  <c r="AF920" i="2" s="1"/>
  <c r="AG920" i="2" s="1"/>
  <c r="AE850" i="2"/>
  <c r="AF850" i="2" s="1"/>
  <c r="AG850" i="2" s="1"/>
  <c r="AE347" i="2"/>
  <c r="AF347" i="2" s="1"/>
  <c r="AG347" i="2" s="1"/>
  <c r="AE719" i="2"/>
  <c r="AF719" i="2" s="1"/>
  <c r="AG719" i="2" s="1"/>
  <c r="AE893" i="2"/>
  <c r="AF893" i="2" s="1"/>
  <c r="AG893" i="2" s="1"/>
  <c r="AE156" i="2"/>
  <c r="AF156" i="2" s="1"/>
  <c r="AG156" i="2" s="1"/>
  <c r="AE288" i="2"/>
  <c r="AF288" i="2" s="1"/>
  <c r="AG288" i="2" s="1"/>
  <c r="AE649" i="2"/>
  <c r="AF649" i="2" s="1"/>
  <c r="AG649" i="2" s="1"/>
  <c r="AE870" i="2"/>
  <c r="AF870" i="2" s="1"/>
  <c r="AG870" i="2" s="1"/>
  <c r="AE193" i="2"/>
  <c r="AF193" i="2" s="1"/>
  <c r="AG193" i="2" s="1"/>
  <c r="AE692" i="2"/>
  <c r="AF692" i="2" s="1"/>
  <c r="AG692" i="2" s="1"/>
  <c r="AE823" i="2"/>
  <c r="AF823" i="2" s="1"/>
  <c r="AG823" i="2" s="1"/>
  <c r="AE663" i="2"/>
  <c r="AF663" i="2" s="1"/>
  <c r="AG663" i="2" s="1"/>
  <c r="AE759" i="2"/>
  <c r="AF759" i="2" s="1"/>
  <c r="AG759" i="2" s="1"/>
  <c r="AE53" i="2"/>
  <c r="AF53" i="2" s="1"/>
  <c r="AG53" i="2" s="1"/>
  <c r="AE868" i="2"/>
  <c r="AF868" i="2" s="1"/>
  <c r="AG868" i="2" s="1"/>
  <c r="AE994" i="2"/>
  <c r="AF994" i="2" s="1"/>
  <c r="AG994" i="2" s="1"/>
  <c r="AE912" i="2"/>
  <c r="AF912" i="2" s="1"/>
  <c r="AG912" i="2" s="1"/>
  <c r="AE800" i="2"/>
  <c r="AF800" i="2" s="1"/>
  <c r="AG800" i="2" s="1"/>
  <c r="AE90" i="2"/>
  <c r="AF90" i="2" s="1"/>
  <c r="AG90" i="2" s="1"/>
  <c r="AE796" i="2"/>
  <c r="AF796" i="2" s="1"/>
  <c r="AG796" i="2" s="1"/>
  <c r="AE111" i="2"/>
  <c r="AF111" i="2" s="1"/>
  <c r="AG111" i="2" s="1"/>
  <c r="AE446" i="2"/>
  <c r="AF446" i="2" s="1"/>
  <c r="AG446" i="2" s="1"/>
  <c r="AE313" i="2"/>
  <c r="AF313" i="2" s="1"/>
  <c r="AG313" i="2" s="1"/>
  <c r="AE476" i="2"/>
  <c r="AF476" i="2" s="1"/>
  <c r="AG476" i="2" s="1"/>
  <c r="AE807" i="2"/>
  <c r="AF807" i="2" s="1"/>
  <c r="AG807" i="2" s="1"/>
  <c r="AE314" i="2"/>
  <c r="AF314" i="2" s="1"/>
  <c r="AG314" i="2" s="1"/>
  <c r="AE240" i="2"/>
  <c r="AF240" i="2" s="1"/>
  <c r="AG240" i="2" s="1"/>
  <c r="AE614" i="2"/>
  <c r="AF614" i="2" s="1"/>
  <c r="AG614" i="2" s="1"/>
  <c r="AE653" i="2"/>
  <c r="AF653" i="2" s="1"/>
  <c r="AG653" i="2" s="1"/>
  <c r="AE448" i="2"/>
  <c r="AF448" i="2" s="1"/>
  <c r="AG448" i="2" s="1"/>
  <c r="AE942" i="2"/>
  <c r="AF942" i="2" s="1"/>
  <c r="AG942" i="2" s="1"/>
  <c r="AE987" i="2"/>
  <c r="AF987" i="2" s="1"/>
  <c r="AG987" i="2" s="1"/>
  <c r="AE46" i="2"/>
  <c r="AF46" i="2" s="1"/>
  <c r="AG46" i="2" s="1"/>
  <c r="AE185" i="2"/>
  <c r="AF185" i="2" s="1"/>
  <c r="AG185" i="2" s="1"/>
  <c r="AE9" i="2"/>
  <c r="AF9" i="2" s="1"/>
  <c r="AG9" i="2" s="1"/>
  <c r="AE479" i="2"/>
  <c r="AF479" i="2" s="1"/>
  <c r="AG479" i="2" s="1"/>
  <c r="AE618" i="2"/>
  <c r="AF618" i="2" s="1"/>
  <c r="AG618" i="2" s="1"/>
  <c r="AE226" i="2"/>
  <c r="AF226" i="2" s="1"/>
  <c r="AG226" i="2" s="1"/>
  <c r="AE983" i="2"/>
  <c r="AF983" i="2" s="1"/>
  <c r="AG983" i="2" s="1"/>
  <c r="AE350" i="2"/>
  <c r="AF350" i="2" s="1"/>
  <c r="AG350" i="2" s="1"/>
  <c r="AM665" i="2"/>
  <c r="AE665" i="2"/>
  <c r="AF665" i="2" s="1"/>
  <c r="AG665" i="2" s="1"/>
  <c r="AE638" i="2"/>
  <c r="AF638" i="2" s="1"/>
  <c r="AG638" i="2" s="1"/>
  <c r="AM693" i="2"/>
  <c r="AE693" i="2"/>
  <c r="AF693" i="2" s="1"/>
  <c r="AG693" i="2" s="1"/>
  <c r="AE299" i="2"/>
  <c r="AF299" i="2" s="1"/>
  <c r="AG299" i="2" s="1"/>
  <c r="AE670" i="2"/>
  <c r="AF670" i="2" s="1"/>
  <c r="AG670" i="2" s="1"/>
  <c r="AE167" i="2"/>
  <c r="AF167" i="2" s="1"/>
  <c r="AG167" i="2" s="1"/>
  <c r="AE818" i="2"/>
  <c r="AF818" i="2" s="1"/>
  <c r="AG818" i="2" s="1"/>
  <c r="AE478" i="2"/>
  <c r="AF478" i="2" s="1"/>
  <c r="AG478" i="2" s="1"/>
  <c r="AM767" i="2"/>
  <c r="AE767" i="2"/>
  <c r="AF767" i="2" s="1"/>
  <c r="AG767" i="2" s="1"/>
  <c r="AE758" i="2"/>
  <c r="AF758" i="2" s="1"/>
  <c r="AG758" i="2" s="1"/>
  <c r="AE165" i="2"/>
  <c r="AF165" i="2" s="1"/>
  <c r="AG165" i="2" s="1"/>
  <c r="AE497" i="2"/>
  <c r="AF497" i="2" s="1"/>
  <c r="AG497" i="2" s="1"/>
  <c r="AE130" i="2"/>
  <c r="AF130" i="2" s="1"/>
  <c r="AG130" i="2" s="1"/>
  <c r="AE700" i="2"/>
  <c r="AF700" i="2" s="1"/>
  <c r="AG700" i="2" s="1"/>
  <c r="AE121" i="2"/>
  <c r="AF121" i="2" s="1"/>
  <c r="AG121" i="2" s="1"/>
  <c r="AE162" i="2"/>
  <c r="AF162" i="2" s="1"/>
  <c r="AG162" i="2" s="1"/>
  <c r="AE316" i="2"/>
  <c r="AF316" i="2" s="1"/>
  <c r="AG316" i="2" s="1"/>
  <c r="AE404" i="2"/>
  <c r="AF404" i="2" s="1"/>
  <c r="AG404" i="2" s="1"/>
  <c r="AE13" i="2"/>
  <c r="AF13" i="2" s="1"/>
  <c r="AG13" i="2" s="1"/>
  <c r="AE289" i="2"/>
  <c r="AF289" i="2" s="1"/>
  <c r="AG289" i="2" s="1"/>
  <c r="AE225" i="2"/>
  <c r="AF225" i="2" s="1"/>
  <c r="AG225" i="2" s="1"/>
  <c r="AE524" i="2"/>
  <c r="AF524" i="2" s="1"/>
  <c r="AG524" i="2" s="1"/>
  <c r="AE748" i="2"/>
  <c r="AF748" i="2" s="1"/>
  <c r="AG748" i="2" s="1"/>
  <c r="AE967" i="2"/>
  <c r="AF967" i="2" s="1"/>
  <c r="AG967" i="2" s="1"/>
  <c r="AE483" i="2"/>
  <c r="AF483" i="2" s="1"/>
  <c r="AG483" i="2" s="1"/>
  <c r="AE182" i="2"/>
  <c r="AF182" i="2" s="1"/>
  <c r="AG182" i="2" s="1"/>
  <c r="AE633" i="2"/>
  <c r="AF633" i="2" s="1"/>
  <c r="AG633" i="2" s="1"/>
  <c r="AE820" i="2"/>
  <c r="AF820" i="2" s="1"/>
  <c r="AG820" i="2" s="1"/>
  <c r="AE398" i="2"/>
  <c r="AF398" i="2" s="1"/>
  <c r="AG398" i="2" s="1"/>
  <c r="AE750" i="2"/>
  <c r="AF750" i="2" s="1"/>
  <c r="AG750" i="2" s="1"/>
  <c r="AE842" i="2"/>
  <c r="AF842" i="2" s="1"/>
  <c r="AG842" i="2" s="1"/>
  <c r="AE627" i="2"/>
  <c r="AF627" i="2" s="1"/>
  <c r="AG627" i="2" s="1"/>
  <c r="AE676" i="2"/>
  <c r="AF676" i="2" s="1"/>
  <c r="AG676" i="2" s="1"/>
  <c r="AE623" i="2"/>
  <c r="AF623" i="2" s="1"/>
  <c r="AG623" i="2" s="1"/>
  <c r="AE326" i="2"/>
  <c r="AF326" i="2" s="1"/>
  <c r="AG326" i="2" s="1"/>
  <c r="AE20" i="2"/>
  <c r="AF20" i="2" s="1"/>
  <c r="AG20" i="2" s="1"/>
  <c r="AE26" i="2"/>
  <c r="AF26" i="2" s="1"/>
  <c r="AG26" i="2" s="1"/>
  <c r="AE207" i="2"/>
  <c r="AF207" i="2" s="1"/>
  <c r="AG207" i="2" s="1"/>
  <c r="AE447" i="2"/>
  <c r="AF447" i="2" s="1"/>
  <c r="AG447" i="2" s="1"/>
  <c r="AE93" i="2"/>
  <c r="AF93" i="2" s="1"/>
  <c r="AG93" i="2" s="1"/>
  <c r="AE808" i="2"/>
  <c r="AF808" i="2" s="1"/>
  <c r="AG808" i="2" s="1"/>
  <c r="AM550" i="2"/>
  <c r="AE550" i="2"/>
  <c r="AF550" i="2" s="1"/>
  <c r="AG550" i="2" s="1"/>
  <c r="AE957" i="2"/>
  <c r="AF957" i="2" s="1"/>
  <c r="AG957" i="2" s="1"/>
  <c r="AE123" i="2"/>
  <c r="AF123" i="2" s="1"/>
  <c r="AG123" i="2" s="1"/>
  <c r="AE620" i="2"/>
  <c r="AF620" i="2" s="1"/>
  <c r="AG620" i="2" s="1"/>
  <c r="AE202" i="2"/>
  <c r="AF202" i="2" s="1"/>
  <c r="AG202" i="2" s="1"/>
  <c r="AE607" i="2"/>
  <c r="AF607" i="2" s="1"/>
  <c r="AG607" i="2" s="1"/>
  <c r="AE359" i="2"/>
  <c r="AF359" i="2" s="1"/>
  <c r="AG359" i="2" s="1"/>
  <c r="AE58" i="2"/>
  <c r="AF58" i="2" s="1"/>
  <c r="AG58" i="2" s="1"/>
  <c r="AE184" i="2"/>
  <c r="AF184" i="2" s="1"/>
  <c r="AG184" i="2" s="1"/>
  <c r="AE164" i="2"/>
  <c r="AF164" i="2" s="1"/>
  <c r="AG164" i="2" s="1"/>
  <c r="AE394" i="2"/>
  <c r="AF394" i="2" s="1"/>
  <c r="AG394" i="2" s="1"/>
  <c r="AE637" i="2"/>
  <c r="AF637" i="2" s="1"/>
  <c r="AG637" i="2" s="1"/>
  <c r="AE628" i="2"/>
  <c r="AF628" i="2" s="1"/>
  <c r="AG628" i="2" s="1"/>
  <c r="AE101" i="2"/>
  <c r="AF101" i="2" s="1"/>
  <c r="AG101" i="2" s="1"/>
  <c r="AE621" i="2"/>
  <c r="AF621" i="2" s="1"/>
  <c r="AG621" i="2" s="1"/>
  <c r="AE908" i="2"/>
  <c r="AF908" i="2" s="1"/>
  <c r="AG908" i="2" s="1"/>
  <c r="AE634" i="2"/>
  <c r="AF634" i="2" s="1"/>
  <c r="AG634" i="2" s="1"/>
  <c r="AE6" i="2"/>
  <c r="AF6" i="2" s="1"/>
  <c r="AG6" i="2" s="1"/>
  <c r="AE70" i="2"/>
  <c r="AF70" i="2" s="1"/>
  <c r="AG70" i="2" s="1"/>
  <c r="AE481" i="2"/>
  <c r="AF481" i="2" s="1"/>
  <c r="AG481" i="2" s="1"/>
  <c r="AE617" i="2"/>
  <c r="AF617" i="2" s="1"/>
  <c r="AG617" i="2" s="1"/>
  <c r="AE266" i="2"/>
  <c r="AF266" i="2" s="1"/>
  <c r="AG266" i="2" s="1"/>
  <c r="AE761" i="2"/>
  <c r="AF761" i="2" s="1"/>
  <c r="AG761" i="2" s="1"/>
  <c r="AE142" i="2"/>
  <c r="AF142" i="2" s="1"/>
  <c r="AG142" i="2" s="1"/>
  <c r="AE434" i="2"/>
  <c r="AF434" i="2" s="1"/>
  <c r="AG434" i="2" s="1"/>
  <c r="AE838" i="2"/>
  <c r="AF838" i="2" s="1"/>
  <c r="AG838" i="2" s="1"/>
  <c r="AE189" i="2"/>
  <c r="AF189" i="2" s="1"/>
  <c r="AG189" i="2" s="1"/>
  <c r="AE935" i="2"/>
  <c r="AF935" i="2" s="1"/>
  <c r="AG935" i="2" s="1"/>
  <c r="AE303" i="2"/>
  <c r="AF303" i="2" s="1"/>
  <c r="AG303" i="2" s="1"/>
  <c r="AE88" i="2"/>
  <c r="AF88" i="2" s="1"/>
  <c r="AG88" i="2" s="1"/>
  <c r="AE840" i="2"/>
  <c r="AF840" i="2" s="1"/>
  <c r="AG840" i="2" s="1"/>
  <c r="AE970" i="2"/>
  <c r="AF970" i="2" s="1"/>
  <c r="AG970" i="2" s="1"/>
  <c r="AE848" i="2"/>
  <c r="AF848" i="2" s="1"/>
  <c r="AG848" i="2" s="1"/>
  <c r="AE143" i="2"/>
  <c r="AF143" i="2" s="1"/>
  <c r="AG143" i="2" s="1"/>
  <c r="AE166" i="2"/>
  <c r="AF166" i="2" s="1"/>
  <c r="AG166" i="2" s="1"/>
  <c r="AE744" i="2"/>
  <c r="AF744" i="2" s="1"/>
  <c r="AG744" i="2" s="1"/>
  <c r="AE297" i="2"/>
  <c r="AF297" i="2" s="1"/>
  <c r="AG297" i="2" s="1"/>
  <c r="AE705" i="2"/>
  <c r="AF705" i="2" s="1"/>
  <c r="AG705" i="2" s="1"/>
  <c r="AE2" i="2"/>
  <c r="AF2" i="2" s="1"/>
  <c r="AG2" i="2" s="1"/>
  <c r="AE10" i="2"/>
  <c r="AF10" i="2" s="1"/>
  <c r="AG10" i="2" s="1"/>
  <c r="AE12" i="2"/>
  <c r="AF12" i="2" s="1"/>
  <c r="AG12" i="2" s="1"/>
  <c r="AE814" i="2"/>
  <c r="AF814" i="2" s="1"/>
  <c r="AG814" i="2" s="1"/>
  <c r="AE339" i="2"/>
  <c r="AF339" i="2" s="1"/>
  <c r="AG339" i="2" s="1"/>
  <c r="AM593" i="2"/>
  <c r="AM973" i="2"/>
  <c r="AE181" i="2"/>
  <c r="AF181" i="2" s="1"/>
  <c r="AG181" i="2" s="1"/>
  <c r="AM968" i="2"/>
  <c r="AE387" i="2"/>
  <c r="AF387" i="2" s="1"/>
  <c r="AG387" i="2" s="1"/>
  <c r="AE87" i="2"/>
  <c r="AF87" i="2" s="1"/>
  <c r="AG87" i="2" s="1"/>
  <c r="AE788" i="2"/>
  <c r="AF788" i="2" s="1"/>
  <c r="AG788" i="2" s="1"/>
  <c r="AE495" i="2"/>
  <c r="AF495" i="2" s="1"/>
  <c r="AG495" i="2" s="1"/>
  <c r="AE867" i="2"/>
  <c r="AF867" i="2" s="1"/>
  <c r="AG867" i="2" s="1"/>
  <c r="AE521" i="2"/>
  <c r="AF521" i="2" s="1"/>
  <c r="AG521" i="2" s="1"/>
  <c r="AE575" i="2"/>
  <c r="AF575" i="2" s="1"/>
  <c r="AE378" i="2"/>
  <c r="AF378" i="2" s="1"/>
  <c r="AE577" i="2"/>
  <c r="AF577" i="2" s="1"/>
  <c r="AE611" i="2"/>
  <c r="AF611" i="2" s="1"/>
  <c r="AG611" i="2" s="1"/>
  <c r="AE666" i="2"/>
  <c r="AF666" i="2" s="1"/>
  <c r="AG666" i="2" s="1"/>
  <c r="AM882" i="2"/>
  <c r="AE82" i="2"/>
  <c r="AF82" i="2" s="1"/>
  <c r="AE702" i="2"/>
  <c r="AF702" i="2" s="1"/>
  <c r="AG702" i="2" s="1"/>
  <c r="AE114" i="2"/>
  <c r="AF114" i="2" s="1"/>
  <c r="AE408" i="2"/>
  <c r="AF408" i="2" s="1"/>
  <c r="AM228" i="2"/>
  <c r="AD312" i="2"/>
  <c r="AM312" i="2" s="1"/>
  <c r="AE829" i="2"/>
  <c r="AF829" i="2" s="1"/>
  <c r="AE351" i="2"/>
  <c r="AF351" i="2" s="1"/>
  <c r="AE899" i="2"/>
  <c r="AF899" i="2" s="1"/>
  <c r="AG899" i="2" s="1"/>
  <c r="AE459" i="2"/>
  <c r="AF459" i="2" s="1"/>
  <c r="AG459" i="2" s="1"/>
  <c r="AM771" i="2"/>
  <c r="AM688" i="2"/>
  <c r="AE336" i="2"/>
  <c r="AF336" i="2" s="1"/>
  <c r="AE854" i="2"/>
  <c r="AF854" i="2" s="1"/>
  <c r="AG854" i="2" s="1"/>
  <c r="AE504" i="2"/>
  <c r="AF504" i="2" s="1"/>
  <c r="AE811" i="2"/>
  <c r="AF811" i="2" s="1"/>
  <c r="AG811" i="2" s="1"/>
  <c r="AE431" i="2"/>
  <c r="AF431" i="2" s="1"/>
  <c r="AE934" i="2"/>
  <c r="AF934" i="2" s="1"/>
  <c r="AG934" i="2" s="1"/>
  <c r="AM740" i="2"/>
  <c r="AE559" i="2"/>
  <c r="AF559" i="2" s="1"/>
  <c r="AE293" i="2"/>
  <c r="AF293" i="2" s="1"/>
  <c r="AG293" i="2" s="1"/>
  <c r="AE805" i="2"/>
  <c r="AF805" i="2" s="1"/>
  <c r="AE787" i="2"/>
  <c r="AF787" i="2" s="1"/>
  <c r="AG787" i="2" s="1"/>
  <c r="AE330" i="2"/>
  <c r="AF330" i="2" s="1"/>
  <c r="AG330" i="2" s="1"/>
  <c r="AE780" i="2"/>
  <c r="AF780" i="2" s="1"/>
  <c r="AG780" i="2" s="1"/>
  <c r="AM780" i="2"/>
  <c r="AE723" i="2"/>
  <c r="AF723" i="2" s="1"/>
  <c r="AG723" i="2" s="1"/>
  <c r="AM723" i="2"/>
  <c r="AE332" i="2"/>
  <c r="AF332" i="2" s="1"/>
  <c r="AE412" i="2"/>
  <c r="AF412" i="2" s="1"/>
  <c r="AG412" i="2" s="1"/>
  <c r="AM412" i="2"/>
  <c r="AE78" i="2"/>
  <c r="AF78" i="2" s="1"/>
  <c r="AM78" i="2"/>
  <c r="AE843" i="2"/>
  <c r="AF843" i="2" s="1"/>
  <c r="AG843" i="2" s="1"/>
  <c r="AE274" i="2"/>
  <c r="AF274" i="2" s="1"/>
  <c r="AM274" i="2"/>
  <c r="AE295" i="2"/>
  <c r="AF295" i="2" s="1"/>
  <c r="AM295" i="2"/>
  <c r="AM235" i="2"/>
  <c r="AE517" i="2"/>
  <c r="AF517" i="2" s="1"/>
  <c r="AE200" i="2"/>
  <c r="AF200" i="2" s="1"/>
  <c r="AM48" i="2"/>
  <c r="AE48" i="2"/>
  <c r="AF48" i="2" s="1"/>
  <c r="AM709" i="2"/>
  <c r="AE148" i="2"/>
  <c r="AF148" i="2" s="1"/>
  <c r="AM148" i="2"/>
  <c r="AE344" i="2"/>
  <c r="AF344" i="2" s="1"/>
  <c r="AM344" i="2"/>
  <c r="AE527" i="2"/>
  <c r="AF527" i="2" s="1"/>
  <c r="AM527" i="2"/>
  <c r="AM112" i="2"/>
  <c r="AM339" i="2"/>
  <c r="AE826" i="2"/>
  <c r="AF826" i="2" s="1"/>
  <c r="AG826" i="2" s="1"/>
  <c r="AM826" i="2"/>
  <c r="AE417" i="2"/>
  <c r="AF417" i="2" s="1"/>
  <c r="AM417" i="2"/>
  <c r="AE362" i="2"/>
  <c r="AF362" i="2" s="1"/>
  <c r="AM362" i="2"/>
  <c r="AE191" i="2"/>
  <c r="AF191" i="2" s="1"/>
  <c r="AM191" i="2"/>
  <c r="AE250" i="2"/>
  <c r="AF250" i="2" s="1"/>
  <c r="AM250" i="2"/>
  <c r="AE268" i="2"/>
  <c r="AF268" i="2" s="1"/>
  <c r="AM268" i="2"/>
  <c r="AE310" i="2"/>
  <c r="AF310" i="2" s="1"/>
  <c r="AG310" i="2" s="1"/>
  <c r="AE277" i="2"/>
  <c r="AF277" i="2" s="1"/>
  <c r="AM277" i="2"/>
  <c r="AM724" i="2"/>
  <c r="AM894" i="2"/>
  <c r="AE363" i="2"/>
  <c r="AF363" i="2" s="1"/>
  <c r="AM363" i="2"/>
  <c r="AE57" i="2"/>
  <c r="AF57" i="2" s="1"/>
  <c r="AE103" i="2"/>
  <c r="AF103" i="2" s="1"/>
  <c r="AM103" i="2"/>
  <c r="AE498" i="2"/>
  <c r="AF498" i="2" s="1"/>
  <c r="AG498" i="2" s="1"/>
  <c r="AM498" i="2"/>
  <c r="AE789" i="2"/>
  <c r="AF789" i="2" s="1"/>
  <c r="AE946" i="2"/>
  <c r="AF946" i="2" s="1"/>
  <c r="AG946" i="2" s="1"/>
  <c r="AM946" i="2"/>
  <c r="AE31" i="2"/>
  <c r="AF31" i="2" s="1"/>
  <c r="AE602" i="2"/>
  <c r="AF602" i="2" s="1"/>
  <c r="AE242" i="2"/>
  <c r="AF242" i="2" s="1"/>
  <c r="AE824" i="2"/>
  <c r="AF824" i="2" s="1"/>
  <c r="AG824" i="2" s="1"/>
  <c r="AM824" i="2"/>
  <c r="AE998" i="2"/>
  <c r="AF998" i="2" s="1"/>
  <c r="AG998" i="2" s="1"/>
  <c r="AE918" i="2"/>
  <c r="AF918" i="2" s="1"/>
  <c r="AG918" i="2" s="1"/>
  <c r="AM115" i="2"/>
  <c r="AE518" i="2"/>
  <c r="AF518" i="2" s="1"/>
  <c r="AM518" i="2"/>
  <c r="AE631" i="2"/>
  <c r="AF631" i="2" s="1"/>
  <c r="AM631" i="2"/>
  <c r="AE81" i="2"/>
  <c r="AF81" i="2" s="1"/>
  <c r="AM81" i="2"/>
  <c r="AE375" i="2"/>
  <c r="AF375" i="2" s="1"/>
  <c r="AG375" i="2" s="1"/>
  <c r="AM375" i="2"/>
  <c r="AE901" i="2"/>
  <c r="AF901" i="2" s="1"/>
  <c r="AM901" i="2"/>
  <c r="AE40" i="2"/>
  <c r="AF40" i="2" s="1"/>
  <c r="AM40" i="2"/>
  <c r="AE328" i="2"/>
  <c r="AF328" i="2" s="1"/>
  <c r="AM328" i="2"/>
  <c r="AM861" i="2"/>
  <c r="AM60" i="2"/>
  <c r="AE44" i="2"/>
  <c r="AF44" i="2" s="1"/>
  <c r="AE513" i="2"/>
  <c r="AF513" i="2" s="1"/>
  <c r="AM513" i="2"/>
  <c r="AE246" i="2"/>
  <c r="AF246" i="2" s="1"/>
  <c r="AG246" i="2" s="1"/>
  <c r="AM246" i="2"/>
  <c r="AE465" i="2"/>
  <c r="AF465" i="2" s="1"/>
  <c r="AM465" i="2"/>
  <c r="AE462" i="2"/>
  <c r="AF462" i="2" s="1"/>
  <c r="AM462" i="2"/>
  <c r="AM243" i="2"/>
  <c r="AM815" i="2"/>
  <c r="AE433" i="2"/>
  <c r="AF433" i="2" s="1"/>
  <c r="AM433" i="2"/>
  <c r="AE5" i="2"/>
  <c r="AF5" i="2" s="1"/>
  <c r="AM5" i="2"/>
  <c r="AE220" i="2"/>
  <c r="AF220" i="2" s="1"/>
  <c r="AG220" i="2" s="1"/>
  <c r="AE190" i="2"/>
  <c r="AF190" i="2" s="1"/>
  <c r="AE813" i="2"/>
  <c r="AF813" i="2" s="1"/>
  <c r="AE76" i="2"/>
  <c r="AF76" i="2" s="1"/>
  <c r="AE785" i="2"/>
  <c r="AF785" i="2" s="1"/>
  <c r="AE360" i="2"/>
  <c r="AF360" i="2" s="1"/>
  <c r="AE507" i="2"/>
  <c r="AF507" i="2" s="1"/>
  <c r="AG507" i="2" s="1"/>
  <c r="AE682" i="2"/>
  <c r="AF682" i="2" s="1"/>
  <c r="AG682" i="2" s="1"/>
  <c r="AE368" i="2"/>
  <c r="AF368" i="2" s="1"/>
  <c r="AE365" i="2"/>
  <c r="AF365" i="2" s="1"/>
  <c r="AG365" i="2" s="1"/>
  <c r="AM365" i="2"/>
  <c r="AE108" i="2"/>
  <c r="AF108" i="2" s="1"/>
  <c r="AE552" i="2"/>
  <c r="AF552" i="2" s="1"/>
  <c r="AM535" i="2"/>
  <c r="AM913" i="2"/>
  <c r="AM599" i="2"/>
  <c r="AM161" i="2"/>
  <c r="AM746" i="2"/>
  <c r="AM323" i="2"/>
  <c r="AM514" i="2"/>
  <c r="AM551" i="2"/>
  <c r="AG3" i="2"/>
  <c r="AF777" i="1"/>
  <c r="AF399" i="1"/>
  <c r="AF647" i="1"/>
  <c r="AF656" i="1"/>
  <c r="AF658" i="1"/>
  <c r="AF347" i="1"/>
  <c r="AF437" i="1"/>
  <c r="AF996" i="1"/>
  <c r="AF776" i="1"/>
  <c r="AE482" i="1"/>
  <c r="AF797" i="1"/>
  <c r="AF207" i="1"/>
  <c r="AF15" i="1"/>
  <c r="AF31" i="1"/>
  <c r="AF319" i="1"/>
  <c r="AF953" i="1"/>
  <c r="AF684" i="1"/>
  <c r="AF103" i="1"/>
  <c r="AF522" i="1"/>
  <c r="AF737" i="1"/>
  <c r="AF792" i="1"/>
  <c r="AF555" i="1"/>
  <c r="AF157" i="1"/>
  <c r="AF731" i="1"/>
  <c r="AF775" i="1"/>
  <c r="AF204" i="1"/>
  <c r="AF947" i="1"/>
  <c r="AF863" i="1"/>
  <c r="AF858" i="1"/>
  <c r="AF630" i="1"/>
  <c r="AF732" i="1"/>
  <c r="AF292" i="1"/>
  <c r="AF62" i="1"/>
  <c r="AF435" i="1"/>
  <c r="AF400" i="1"/>
  <c r="AF954" i="1"/>
  <c r="AF403" i="1"/>
  <c r="AF262" i="1"/>
  <c r="AF282" i="1"/>
  <c r="AF556" i="1"/>
  <c r="AF579" i="1"/>
  <c r="AF257" i="1"/>
  <c r="AF242" i="1"/>
  <c r="AF788" i="1"/>
  <c r="AF997" i="1"/>
  <c r="AF34" i="1"/>
  <c r="AF919" i="1"/>
  <c r="AF475" i="1"/>
  <c r="AF616" i="1"/>
  <c r="AF236" i="1"/>
  <c r="AF601" i="1"/>
  <c r="AF153" i="1"/>
  <c r="AF238" i="1"/>
  <c r="AF528" i="1"/>
  <c r="AF716" i="1"/>
  <c r="AF962" i="1"/>
  <c r="AF610" i="1"/>
  <c r="AF70" i="1"/>
  <c r="AF484" i="1"/>
  <c r="AF853" i="1"/>
  <c r="AF78" i="1"/>
  <c r="AF701" i="1"/>
  <c r="AF491" i="1"/>
  <c r="AF375" i="1"/>
  <c r="AF21" i="1"/>
  <c r="AF140" i="1"/>
  <c r="AF535" i="1"/>
  <c r="AF215" i="1"/>
  <c r="AF924" i="1"/>
  <c r="AF169" i="1"/>
  <c r="AF549" i="1"/>
  <c r="AF377" i="1"/>
  <c r="AF120" i="1"/>
  <c r="AF177" i="1"/>
  <c r="AF557" i="1"/>
  <c r="AF101" i="1"/>
  <c r="AF241" i="1"/>
  <c r="AF748" i="1"/>
  <c r="AF339" i="1"/>
  <c r="AF710" i="1"/>
  <c r="AF887" i="1"/>
  <c r="AF573" i="1"/>
  <c r="AF73" i="1"/>
  <c r="AF651" i="1"/>
  <c r="AF309" i="1"/>
  <c r="AF756" i="1"/>
  <c r="AF245" i="1"/>
  <c r="AF821" i="1"/>
  <c r="AF691" i="1"/>
  <c r="AF959" i="1"/>
  <c r="AF958" i="1"/>
  <c r="AF637" i="1"/>
  <c r="AF613" i="1"/>
  <c r="AF355" i="1"/>
  <c r="AF798" i="1"/>
  <c r="AF817" i="1"/>
  <c r="AF255" i="1"/>
  <c r="AF576" i="1"/>
  <c r="AF52" i="1"/>
  <c r="AF955" i="1"/>
  <c r="AF488" i="1"/>
  <c r="AF707" i="1"/>
  <c r="AF481" i="1"/>
  <c r="AF263" i="1"/>
  <c r="AF769" i="1"/>
  <c r="AF622" i="1"/>
  <c r="AF127" i="1"/>
  <c r="AF208" i="1"/>
  <c r="AF712" i="1"/>
  <c r="AF311" i="1"/>
  <c r="AF851" i="1"/>
  <c r="AF173" i="1"/>
  <c r="AF277" i="1"/>
  <c r="AF979" i="1"/>
  <c r="AF212" i="1"/>
  <c r="AF752" i="1"/>
  <c r="AF650" i="1"/>
  <c r="AF949" i="1"/>
  <c r="AF94" i="1"/>
  <c r="AF414" i="1"/>
  <c r="AF963" i="1"/>
  <c r="AF509" i="1"/>
  <c r="AF967" i="1"/>
  <c r="AF548" i="1"/>
  <c r="AF760" i="1"/>
  <c r="AF171" i="1"/>
  <c r="AF419" i="1"/>
  <c r="AF857" i="1"/>
  <c r="AF829" i="1"/>
  <c r="AF344" i="1"/>
  <c r="AF513" i="1"/>
  <c r="AF2" i="1"/>
  <c r="AF864" i="1"/>
  <c r="AF809" i="1"/>
  <c r="AF65" i="1"/>
  <c r="AF957" i="1"/>
  <c r="AF547" i="1"/>
  <c r="AF986" i="1"/>
  <c r="AF902" i="1"/>
  <c r="AF388" i="1"/>
  <c r="AF427" i="1"/>
  <c r="AF22" i="1"/>
  <c r="AF107" i="1"/>
  <c r="AF54" i="1"/>
  <c r="AF499" i="1"/>
  <c r="AF342" i="1"/>
  <c r="AF410" i="1"/>
  <c r="AF870" i="1"/>
  <c r="AF500" i="1"/>
  <c r="AF666" i="1"/>
  <c r="AF611" i="1"/>
  <c r="AF203" i="1"/>
  <c r="AF739" i="1"/>
  <c r="AF264" i="1"/>
  <c r="AF730" i="1"/>
  <c r="AF29" i="1"/>
  <c r="AF901" i="1"/>
  <c r="AF572" i="1"/>
  <c r="AF145" i="1"/>
  <c r="AF814" i="1"/>
  <c r="AF274" i="1"/>
  <c r="AF813" i="1"/>
  <c r="AF198" i="1"/>
  <c r="AF514" i="1"/>
  <c r="AF635" i="1"/>
  <c r="AF235" i="1"/>
  <c r="AF749" i="1"/>
  <c r="AF431" i="1"/>
  <c r="AF14" i="1"/>
  <c r="AF527" i="1"/>
  <c r="AF584" i="1"/>
  <c r="AF807" i="1"/>
  <c r="AF904" i="1"/>
  <c r="AF385" i="1"/>
  <c r="AF636" i="1"/>
  <c r="AF945" i="1"/>
  <c r="AF90" i="1"/>
  <c r="AF333" i="1"/>
  <c r="AF561" i="1"/>
  <c r="AF713" i="1"/>
  <c r="AF525" i="1"/>
  <c r="AF483" i="1"/>
  <c r="AF729" i="1"/>
  <c r="AF160" i="1"/>
  <c r="AF882" i="1"/>
  <c r="AF638" i="1"/>
  <c r="AF445" i="1"/>
  <c r="AF205" i="1"/>
  <c r="AF467" i="1"/>
  <c r="AF848" i="1"/>
  <c r="AF32" i="1"/>
  <c r="AF189" i="1"/>
  <c r="AF542" i="1"/>
  <c r="AF779" i="1"/>
  <c r="AF230" i="1"/>
  <c r="AF259" i="1"/>
  <c r="AF98" i="1"/>
  <c r="AF174" i="1"/>
  <c r="AF267" i="1"/>
  <c r="AF411" i="1"/>
  <c r="AF812" i="1"/>
  <c r="AF587" i="1"/>
  <c r="AF862" i="1"/>
  <c r="AF826" i="1"/>
  <c r="AF354" i="1"/>
  <c r="AF634" i="1"/>
  <c r="AF451" i="1"/>
  <c r="AF780" i="1"/>
  <c r="AF314" i="1"/>
  <c r="AF260" i="1"/>
  <c r="AF456" i="1"/>
  <c r="AF909" i="1"/>
  <c r="AF283" i="1"/>
  <c r="AF591" i="1"/>
  <c r="AF39" i="1"/>
  <c r="AF806" i="1"/>
  <c r="AF840" i="1"/>
  <c r="AF574" i="1"/>
  <c r="AF386" i="1"/>
  <c r="AF740" i="1"/>
  <c r="AF106" i="1"/>
  <c r="AF734" i="1"/>
  <c r="AF662" i="1"/>
  <c r="AF628" i="1"/>
  <c r="AF393" i="1"/>
  <c r="AF378" i="1"/>
  <c r="AF918" i="1"/>
  <c r="AF351" i="1"/>
  <c r="AF971" i="1"/>
  <c r="AF118" i="1"/>
  <c r="AF286" i="1"/>
  <c r="AF135" i="1"/>
  <c r="AF170" i="1"/>
  <c r="AF186" i="1"/>
  <c r="AF586" i="1"/>
  <c r="AF353" i="1"/>
  <c r="AF906" i="1"/>
  <c r="AF112" i="1"/>
  <c r="AF321" i="1"/>
  <c r="AF907" i="1"/>
  <c r="AF917" i="1"/>
  <c r="AF210" i="1"/>
  <c r="AF506" i="1"/>
  <c r="AF126" i="1"/>
  <c r="AF933" i="1"/>
  <c r="AF722" i="1"/>
  <c r="AF867" i="1"/>
  <c r="AF425" i="1"/>
  <c r="AF312" i="1"/>
  <c r="AF725" i="1"/>
  <c r="AF846" i="1"/>
  <c r="AF87" i="1"/>
  <c r="AF156" i="1"/>
  <c r="AF104" i="1"/>
  <c r="AF515" i="1"/>
  <c r="AF536" i="1"/>
  <c r="AF859" i="1"/>
  <c r="AF703" i="1"/>
  <c r="AF519" i="1"/>
  <c r="AF794" i="1"/>
  <c r="AF13" i="1"/>
  <c r="AF765" i="1"/>
  <c r="AF747" i="1"/>
  <c r="AF37" i="1"/>
  <c r="AF805" i="1"/>
  <c r="AF690" i="1"/>
  <c r="AF728" i="1"/>
  <c r="AF9" i="1"/>
  <c r="AF671" i="1"/>
  <c r="AF343" i="1"/>
  <c r="AF593" i="1"/>
  <c r="AF558" i="1"/>
  <c r="AF487" i="1"/>
  <c r="AF304" i="1"/>
  <c r="AF563" i="1"/>
  <c r="AF738" i="1"/>
  <c r="AF923" i="1"/>
  <c r="AF784" i="1"/>
  <c r="AF598" i="1"/>
  <c r="AF359" i="1"/>
  <c r="AF695" i="1"/>
  <c r="AF222" i="1"/>
  <c r="AF995" i="1"/>
  <c r="AF125" i="1"/>
  <c r="AF596" i="1"/>
  <c r="AF566" i="1"/>
  <c r="AF122" i="1"/>
  <c r="AF75" i="1"/>
  <c r="AF338" i="1"/>
  <c r="AF19" i="1"/>
  <c r="AF964" i="1"/>
  <c r="AF550" i="1"/>
  <c r="AF254" i="1"/>
  <c r="AF407" i="1"/>
  <c r="AF494" i="1"/>
  <c r="AF84" i="1"/>
  <c r="AF74" i="1"/>
  <c r="AF146" i="1"/>
  <c r="AF402" i="1"/>
  <c r="AF990" i="1"/>
  <c r="AF408" i="1"/>
  <c r="AF796" i="1"/>
  <c r="AF833" i="1"/>
  <c r="AF875" i="1"/>
  <c r="AF251" i="1"/>
  <c r="AF139" i="1"/>
  <c r="AF192" i="1"/>
  <c r="AF409" i="1"/>
  <c r="AF250" i="1"/>
  <c r="AF132" i="1"/>
  <c r="AF28" i="1"/>
  <c r="AF172" i="1"/>
  <c r="AF715" i="1"/>
  <c r="AF675" i="1"/>
  <c r="AF448" i="1"/>
  <c r="AF972" i="1"/>
  <c r="AF551" i="1"/>
  <c r="AF553" i="1"/>
  <c r="AF211" i="1"/>
  <c r="AF639" i="1"/>
  <c r="AF799" i="1"/>
  <c r="AF308" i="1"/>
  <c r="AF719" i="1"/>
  <c r="AF100" i="1"/>
  <c r="AF121" i="1"/>
  <c r="AF216" i="1"/>
  <c r="AF868" i="1"/>
  <c r="AF761" i="1"/>
  <c r="AF51" i="1"/>
  <c r="AF824" i="1"/>
  <c r="AF708" i="1"/>
  <c r="AF372" i="1"/>
  <c r="AF890" i="1"/>
  <c r="AF696" i="1"/>
  <c r="AF258" i="1"/>
  <c r="AF150" i="1"/>
  <c r="AF184" i="1"/>
  <c r="AF290" i="1"/>
  <c r="AF239" i="1"/>
  <c r="AF825" i="1"/>
  <c r="AF380" i="1"/>
  <c r="AF642" i="1"/>
  <c r="AF58" i="1"/>
  <c r="AF750" i="1"/>
  <c r="AF976" i="1"/>
  <c r="AF77" i="1"/>
  <c r="AF767" i="1"/>
  <c r="AF33" i="1"/>
  <c r="AF68" i="1"/>
  <c r="AF413" i="1"/>
  <c r="AF294" i="1"/>
  <c r="AF369" i="1"/>
  <c r="AF590" i="1"/>
  <c r="AF45" i="1"/>
  <c r="AF367" i="1"/>
  <c r="AF578" i="1"/>
  <c r="AF694" i="1"/>
  <c r="AF229" i="1"/>
  <c r="AF46" i="1"/>
  <c r="AF545" i="1"/>
  <c r="AF307" i="1"/>
  <c r="AF323" i="1"/>
  <c r="AF973" i="1"/>
  <c r="AF844" i="1"/>
  <c r="AF503" i="1"/>
  <c r="AF849" i="1"/>
  <c r="AF66" i="1"/>
  <c r="AF950" i="1"/>
  <c r="AF641" i="1"/>
  <c r="AF757" i="1"/>
  <c r="AF835" i="1"/>
  <c r="AF228" i="1"/>
  <c r="AF608" i="1"/>
  <c r="AF434" i="1"/>
  <c r="AF787" i="1"/>
  <c r="AF676" i="1"/>
  <c r="AF117" i="1"/>
  <c r="AF881" i="1"/>
  <c r="AF143" i="1"/>
  <c r="AF179" i="1"/>
  <c r="AF874" i="1"/>
  <c r="AF76" i="1"/>
  <c r="AF486" i="1"/>
  <c r="AF256" i="1"/>
  <c r="AF478" i="1"/>
  <c r="AF876" i="1"/>
  <c r="AF97" i="1"/>
  <c r="AF837" i="1"/>
  <c r="AF124" i="1"/>
  <c r="AF981" i="1"/>
  <c r="AF768" i="1"/>
  <c r="AF424" i="1"/>
  <c r="AF783" i="1"/>
  <c r="AF588" i="1"/>
  <c r="AF828" i="1"/>
  <c r="AF302" i="1"/>
  <c r="AF916" i="1"/>
  <c r="AF345" i="1"/>
  <c r="AF80" i="1"/>
  <c r="AF362" i="1"/>
  <c r="AF991" i="1"/>
  <c r="AF447" i="1"/>
  <c r="AF827" i="1"/>
  <c r="AF248" i="1"/>
  <c r="AF617" i="1"/>
  <c r="AF24" i="1"/>
  <c r="AF416" i="1"/>
  <c r="AF446" i="1"/>
  <c r="AF663" i="1"/>
  <c r="AF697" i="1"/>
  <c r="AF449" i="1"/>
  <c r="AF537" i="1"/>
  <c r="AF764" i="1"/>
  <c r="AF349" i="1"/>
  <c r="AF295" i="1"/>
  <c r="AF336" i="1"/>
  <c r="AF67" i="1"/>
  <c r="AF782" i="1"/>
  <c r="AF440" i="1"/>
  <c r="AF620" i="1"/>
  <c r="AF852" i="1"/>
  <c r="AF670" i="1"/>
  <c r="AF438" i="1"/>
  <c r="AF36" i="1"/>
  <c r="AF523" i="1"/>
  <c r="AF1000" i="1"/>
  <c r="AF623" i="1"/>
  <c r="AF197" i="1"/>
  <c r="AF217" i="1"/>
  <c r="AF938" i="1"/>
  <c r="AF453" i="1"/>
  <c r="AF672" i="1"/>
  <c r="AF609" i="1"/>
  <c r="AF284" i="1"/>
  <c r="AF165" i="1"/>
  <c r="AF539" i="1"/>
  <c r="AF941" i="1"/>
  <c r="AF85" i="1"/>
  <c r="AF383" i="1"/>
  <c r="AF199" i="1"/>
  <c r="AF23" i="1"/>
  <c r="AF25" i="1"/>
  <c r="AF202" i="1"/>
  <c r="AF966" i="1"/>
  <c r="AF161" i="1"/>
  <c r="AF735" i="1"/>
  <c r="AF643" i="1"/>
  <c r="AF629" i="1"/>
  <c r="AF908" i="1"/>
  <c r="AF552" i="1"/>
  <c r="AF632" i="1"/>
  <c r="AF195" i="1"/>
  <c r="AF951" i="1"/>
  <c r="AF382" i="1"/>
  <c r="AF221" i="1"/>
  <c r="AF659" i="1"/>
  <c r="AF79" i="1"/>
  <c r="AF111" i="1"/>
  <c r="AF224" i="1"/>
  <c r="AF920" i="1"/>
  <c r="AF119" i="1"/>
  <c r="AF655" i="1"/>
  <c r="AF280" i="1"/>
  <c r="AF401" i="1"/>
  <c r="AF38" i="1"/>
  <c r="AF187" i="1"/>
  <c r="AF178" i="1"/>
  <c r="AF871" i="1"/>
  <c r="AL871" i="1"/>
  <c r="AF911" i="1"/>
  <c r="AF246" i="1"/>
  <c r="AF861" i="1"/>
  <c r="AF510" i="1"/>
  <c r="AF678" i="1"/>
  <c r="AF692" i="1"/>
  <c r="AF129" i="1"/>
  <c r="AF987" i="1"/>
  <c r="AF485" i="1"/>
  <c r="AF657" i="1"/>
  <c r="AF884" i="1"/>
  <c r="AF706" i="1"/>
  <c r="AL706" i="1"/>
  <c r="AF226" i="1"/>
  <c r="AF142" i="1"/>
  <c r="AF155" i="1"/>
  <c r="AF193" i="1"/>
  <c r="AL193" i="1"/>
  <c r="AF860" i="1"/>
  <c r="AL860" i="1"/>
  <c r="AF838" i="1"/>
  <c r="AC219" i="1"/>
  <c r="AE219" i="1" s="1"/>
  <c r="AL672" i="1" s="1"/>
  <c r="AF368" i="1"/>
  <c r="AF726" i="1"/>
  <c r="AF808" i="1"/>
  <c r="AF231" i="1"/>
  <c r="AF624" i="1"/>
  <c r="AL624" i="1"/>
  <c r="AF477" i="1"/>
  <c r="AF879" i="1"/>
  <c r="AF688" i="1"/>
  <c r="AF554" i="1"/>
  <c r="AL554" i="1"/>
  <c r="AF423" i="1"/>
  <c r="AF889" i="1"/>
  <c r="AF428" i="1"/>
  <c r="AF340" i="1"/>
  <c r="AL340" i="1"/>
  <c r="AF895" i="1"/>
  <c r="AF275" i="1"/>
  <c r="AF159" i="1"/>
  <c r="AF565" i="1"/>
  <c r="AF599" i="1"/>
  <c r="AF929" i="1"/>
  <c r="AF652" i="1"/>
  <c r="AF501" i="1"/>
  <c r="AF900" i="1"/>
  <c r="AF498" i="1"/>
  <c r="AF830" i="1"/>
  <c r="AF922" i="1"/>
  <c r="AL922" i="1"/>
  <c r="AF530" i="1"/>
  <c r="AF664" i="1"/>
  <c r="AF831" i="1"/>
  <c r="AF660" i="1"/>
  <c r="AL660" i="1"/>
  <c r="AF583" i="1"/>
  <c r="AF937" i="1"/>
  <c r="AF35" i="1"/>
  <c r="AF270" i="1"/>
  <c r="AF679" i="1"/>
  <c r="AF346" i="1"/>
  <c r="AF381" i="1"/>
  <c r="AF293" i="1"/>
  <c r="AL293" i="1"/>
  <c r="AF151" i="1"/>
  <c r="AF736" i="1"/>
  <c r="AF529" i="1"/>
  <c r="AF893" i="1"/>
  <c r="AL893" i="1"/>
  <c r="AF680" i="1"/>
  <c r="AF718" i="1"/>
  <c r="AF804" i="1"/>
  <c r="AF8" i="1"/>
  <c r="AL8" i="1"/>
  <c r="AF462" i="1"/>
  <c r="AF136" i="1"/>
  <c r="AF681" i="1"/>
  <c r="AF271" i="1"/>
  <c r="AL271" i="1"/>
  <c r="AF841" i="1"/>
  <c r="AF81" i="1"/>
  <c r="AF891" i="1"/>
  <c r="AF459" i="1"/>
  <c r="AL459" i="1"/>
  <c r="AF569" i="1"/>
  <c r="AF727" i="1"/>
  <c r="AF980" i="1"/>
  <c r="AL980" i="1"/>
  <c r="AF932" i="1"/>
  <c r="AF746" i="1"/>
  <c r="AF181" i="1"/>
  <c r="AF306" i="1"/>
  <c r="AL306" i="1"/>
  <c r="AF546" i="1"/>
  <c r="AL546" i="1"/>
  <c r="AF508" i="1"/>
  <c r="AF99" i="1"/>
  <c r="AF278" i="1"/>
  <c r="AL278" i="1"/>
  <c r="AF820" i="1"/>
  <c r="AL820" i="1"/>
  <c r="AF285" i="1"/>
  <c r="AF152" i="1"/>
  <c r="AF337" i="1"/>
  <c r="AF218" i="1"/>
  <c r="AL218" i="1"/>
  <c r="AF677" i="1"/>
  <c r="AF154" i="1"/>
  <c r="AF472" i="1"/>
  <c r="AL472" i="1"/>
  <c r="AF469" i="1"/>
  <c r="AL469" i="1"/>
  <c r="AF320" i="1"/>
  <c r="AF234" i="1"/>
  <c r="AF720" i="1"/>
  <c r="AL720" i="1"/>
  <c r="AF356" i="1"/>
  <c r="AL356" i="1"/>
  <c r="AF543" i="1"/>
  <c r="AF743" i="1"/>
  <c r="AF116" i="1"/>
  <c r="AL116" i="1"/>
  <c r="AF30" i="1"/>
  <c r="AL30" i="1"/>
  <c r="AF667" i="1"/>
  <c r="AF669" i="1"/>
  <c r="AF384" i="1"/>
  <c r="AL384" i="1"/>
  <c r="AF454" i="1"/>
  <c r="AL454" i="1"/>
  <c r="AF272" i="1"/>
  <c r="AF994" i="1"/>
  <c r="AF751" i="1"/>
  <c r="AL751" i="1"/>
  <c r="AF943" i="1"/>
  <c r="AL943" i="1"/>
  <c r="AF711" i="1"/>
  <c r="AF88" i="1"/>
  <c r="AF412" i="1"/>
  <c r="AL412" i="1"/>
  <c r="AF524" i="1"/>
  <c r="AL524" i="1"/>
  <c r="AF266" i="1"/>
  <c r="AF59" i="1"/>
  <c r="AF532" i="1"/>
  <c r="AL532" i="1"/>
  <c r="AF589" i="1"/>
  <c r="AL589" i="1"/>
  <c r="AF330" i="1"/>
  <c r="AF363" i="1"/>
  <c r="AF834" i="1"/>
  <c r="AL834" i="1"/>
  <c r="AF460" i="1"/>
  <c r="AL460" i="1"/>
  <c r="AF464" i="1"/>
  <c r="AF877" i="1"/>
  <c r="AF888" i="1"/>
  <c r="AL888" i="1"/>
  <c r="AF935" i="1"/>
  <c r="AL935" i="1"/>
  <c r="AF778" i="1"/>
  <c r="AL778" i="1"/>
  <c r="AF928" i="1"/>
  <c r="AF433" i="1"/>
  <c r="AL433" i="1"/>
  <c r="AF709" i="1"/>
  <c r="AL709" i="1"/>
  <c r="AF512" i="1"/>
  <c r="AL512" i="1"/>
  <c r="AF912" i="1"/>
  <c r="AF310" i="1"/>
  <c r="AL310" i="1"/>
  <c r="AF48" i="1"/>
  <c r="AL48" i="1"/>
  <c r="AF163" i="1"/>
  <c r="AL163" i="1"/>
  <c r="AF903" i="1"/>
  <c r="AF373" i="1"/>
  <c r="AL373" i="1"/>
  <c r="AF533" i="1"/>
  <c r="AL533" i="1"/>
  <c r="AF897" i="1"/>
  <c r="AL897" i="1"/>
  <c r="AF269" i="1"/>
  <c r="AL269" i="1"/>
  <c r="AF1001" i="1"/>
  <c r="AL1001" i="1"/>
  <c r="AF631" i="1"/>
  <c r="AL631" i="1"/>
  <c r="AF946" i="1"/>
  <c r="AL946" i="1"/>
  <c r="AF279" i="1"/>
  <c r="AL279" i="1"/>
  <c r="AF461" i="1"/>
  <c r="AL461" i="1"/>
  <c r="AF391" i="1"/>
  <c r="AL391" i="1"/>
  <c r="AF595" i="1"/>
  <c r="AL595" i="1"/>
  <c r="AF885" i="1"/>
  <c r="AL885" i="1"/>
  <c r="AF390" i="1"/>
  <c r="AL390" i="1"/>
  <c r="AF102" i="1"/>
  <c r="AL102" i="1"/>
  <c r="AF392" i="1"/>
  <c r="AL392" i="1"/>
  <c r="AF227" i="1"/>
  <c r="AL227" i="1"/>
  <c r="AF463" i="1"/>
  <c r="AL463" i="1"/>
  <c r="AF473" i="1"/>
  <c r="AL473" i="1"/>
  <c r="AF489" i="1"/>
  <c r="AL489" i="1"/>
  <c r="AF196" i="1"/>
  <c r="AL196" i="1"/>
  <c r="AF72" i="1"/>
  <c r="AL72" i="1"/>
  <c r="AF268" i="1"/>
  <c r="AL268" i="1"/>
  <c r="AF296" i="1"/>
  <c r="AL296" i="1"/>
  <c r="AF326" i="1"/>
  <c r="AL326" i="1"/>
  <c r="AF432" i="1"/>
  <c r="AL432" i="1"/>
  <c r="AF544" i="1"/>
  <c r="AL544" i="1"/>
  <c r="AF60" i="1"/>
  <c r="AL60" i="1"/>
  <c r="AF130" i="1"/>
  <c r="AL130" i="1"/>
  <c r="AF649" i="1"/>
  <c r="AL649" i="1"/>
  <c r="AF191" i="1"/>
  <c r="AL191" i="1"/>
  <c r="AF490" i="1"/>
  <c r="AL490" i="1"/>
  <c r="AF763" i="1"/>
  <c r="AL763" i="1"/>
  <c r="AF597" i="1"/>
  <c r="AL597" i="1"/>
  <c r="AF7" i="1"/>
  <c r="AL7" i="1"/>
  <c r="AF131" i="1"/>
  <c r="AL131" i="1"/>
  <c r="AF315" i="1"/>
  <c r="AL315" i="1"/>
  <c r="AF965" i="1"/>
  <c r="AL965" i="1"/>
  <c r="AF387" i="1"/>
  <c r="AL387" i="1"/>
  <c r="AF405" i="1"/>
  <c r="AL405" i="1"/>
  <c r="AF839" i="1"/>
  <c r="AL839" i="1"/>
  <c r="AF744" i="1"/>
  <c r="AL744" i="1"/>
  <c r="AF526" i="1"/>
  <c r="AL526" i="1"/>
  <c r="AF480" i="1"/>
  <c r="AL480" i="1"/>
  <c r="AF633" i="1"/>
  <c r="AL633" i="1"/>
  <c r="AF581" i="1"/>
  <c r="AL581" i="1"/>
  <c r="AF983" i="1"/>
  <c r="AL983" i="1"/>
  <c r="AF832" i="1"/>
  <c r="AL832" i="1"/>
  <c r="AF365" i="1"/>
  <c r="AL365" i="1"/>
  <c r="AF989" i="1"/>
  <c r="AL989" i="1"/>
  <c r="AF298" i="1"/>
  <c r="AL298" i="1"/>
  <c r="AF322" i="1"/>
  <c r="AL322" i="1"/>
  <c r="AF11" i="1"/>
  <c r="AL11" i="1"/>
  <c r="AF300" i="1"/>
  <c r="AL300" i="1"/>
  <c r="AF10" i="1"/>
  <c r="AL10" i="1"/>
  <c r="AF276" i="1"/>
  <c r="AL276" i="1"/>
  <c r="AF492" i="1"/>
  <c r="AL492" i="1"/>
  <c r="AF934" i="1"/>
  <c r="AL934" i="1"/>
  <c r="AF26" i="1"/>
  <c r="AL26" i="1"/>
  <c r="AF303" i="1"/>
  <c r="AL303" i="1"/>
  <c r="AF721" i="1"/>
  <c r="AL721" i="1"/>
  <c r="AF185" i="1"/>
  <c r="AL185" i="1"/>
  <c r="AF507" i="1"/>
  <c r="AL507" i="1"/>
  <c r="AF741" i="1"/>
  <c r="AL741" i="1"/>
  <c r="AF517" i="1"/>
  <c r="AL517" i="1"/>
  <c r="AF854" i="1"/>
  <c r="AL854" i="1"/>
  <c r="AF978" i="1"/>
  <c r="AL978" i="1"/>
  <c r="AF64" i="1"/>
  <c r="AL64" i="1"/>
  <c r="AF898" i="1"/>
  <c r="AL898" i="1"/>
  <c r="AF687" i="1"/>
  <c r="AL687" i="1"/>
  <c r="AF872" i="1"/>
  <c r="AL872" i="1"/>
  <c r="AF873" i="1"/>
  <c r="AL873" i="1"/>
  <c r="AF27" i="1"/>
  <c r="AL27" i="1"/>
  <c r="AF12" i="1"/>
  <c r="AL12" i="1"/>
  <c r="AF789" i="1"/>
  <c r="AL789" i="1"/>
  <c r="AF931" i="1"/>
  <c r="AL931" i="1"/>
  <c r="AF673" i="1"/>
  <c r="AL673" i="1"/>
  <c r="AF800" i="1"/>
  <c r="AL800" i="1"/>
  <c r="AF83" i="1"/>
  <c r="AL83" i="1"/>
  <c r="AF443" i="1"/>
  <c r="AL443" i="1"/>
  <c r="AF149" i="1"/>
  <c r="AL149" i="1"/>
  <c r="AF607" i="1"/>
  <c r="AL607" i="1"/>
  <c r="AF299" i="1"/>
  <c r="AL299" i="1"/>
  <c r="AF790" i="1"/>
  <c r="AL790" i="1"/>
  <c r="AF795" i="1"/>
  <c r="AL795" i="1"/>
  <c r="AF773" i="1"/>
  <c r="AL773" i="1"/>
  <c r="AF497" i="1"/>
  <c r="AL497" i="1"/>
  <c r="AF40" i="1"/>
  <c r="AL40" i="1"/>
  <c r="AF20" i="1"/>
  <c r="AL20" i="1"/>
  <c r="AF348" i="1"/>
  <c r="AL348" i="1"/>
  <c r="AF232" i="1"/>
  <c r="AL232" i="1"/>
  <c r="AF220" i="1"/>
  <c r="AL220" i="1"/>
  <c r="AF240" i="1"/>
  <c r="AL240" i="1"/>
  <c r="AF698" i="1"/>
  <c r="AL698" i="1"/>
  <c r="AF521" i="1"/>
  <c r="AL521" i="1"/>
  <c r="AF781" i="1"/>
  <c r="AL781" i="1"/>
  <c r="AF287" i="1"/>
  <c r="AL287" i="1"/>
  <c r="AF915" i="1"/>
  <c r="AL915" i="1"/>
  <c r="AF291" i="1"/>
  <c r="AL291" i="1"/>
  <c r="AF44" i="1"/>
  <c r="AL44" i="1"/>
  <c r="AF724" i="1"/>
  <c r="AL724" i="1"/>
  <c r="AF988" i="1"/>
  <c r="AL988" i="1"/>
  <c r="AF123" i="1"/>
  <c r="AL123" i="1"/>
  <c r="AF273" i="1"/>
  <c r="AL273" i="1"/>
  <c r="AF562" i="1"/>
  <c r="AL562" i="1"/>
  <c r="AF335" i="1"/>
  <c r="AL335" i="1"/>
  <c r="AF168" i="1"/>
  <c r="AL168" i="1"/>
  <c r="AF614" i="1"/>
  <c r="AL614" i="1"/>
  <c r="AF496" i="1"/>
  <c r="AL496" i="1"/>
  <c r="AF961" i="1"/>
  <c r="AL961" i="1"/>
  <c r="AF540" i="1"/>
  <c r="AL540" i="1"/>
  <c r="AF194" i="1"/>
  <c r="AL194" i="1"/>
  <c r="AF925" i="1"/>
  <c r="AL925" i="1"/>
  <c r="AF927" i="1"/>
  <c r="AL927" i="1"/>
  <c r="AF41" i="1"/>
  <c r="AL41" i="1"/>
  <c r="AF167" i="1"/>
  <c r="AL167" i="1"/>
  <c r="AF128" i="1"/>
  <c r="AL128" i="1"/>
  <c r="AF822" i="1"/>
  <c r="AL822" i="1"/>
  <c r="AF704" i="1"/>
  <c r="AL704" i="1"/>
  <c r="AF237" i="1"/>
  <c r="AL237" i="1"/>
  <c r="AF18" i="1"/>
  <c r="AL18" i="1"/>
  <c r="AF880" i="1"/>
  <c r="AL880" i="1"/>
  <c r="AF223" i="1"/>
  <c r="AL223" i="1"/>
  <c r="AF417" i="1"/>
  <c r="AL417" i="1"/>
  <c r="AF421" i="1"/>
  <c r="AL421" i="1"/>
  <c r="AF926" i="1"/>
  <c r="AL926" i="1"/>
  <c r="AF899" i="1"/>
  <c r="AL899" i="1"/>
  <c r="AF993" i="1"/>
  <c r="AL993" i="1"/>
  <c r="AF653" i="1"/>
  <c r="AL653" i="1"/>
  <c r="AF329" i="1"/>
  <c r="AL329" i="1"/>
  <c r="AF442" i="1"/>
  <c r="AL442" i="1"/>
  <c r="AF466" i="1"/>
  <c r="AL466" i="1"/>
  <c r="AF370" i="1"/>
  <c r="AL370" i="1"/>
  <c r="AF138" i="1"/>
  <c r="AL138" i="1"/>
  <c r="AF913" i="1"/>
  <c r="AL913" i="1"/>
  <c r="AF683" i="1"/>
  <c r="AL683" i="1"/>
  <c r="AF328" i="1"/>
  <c r="AL328" i="1"/>
  <c r="AF819" i="1"/>
  <c r="AL819" i="1"/>
  <c r="AF541" i="1"/>
  <c r="AL541" i="1"/>
  <c r="AF654" i="1"/>
  <c r="AL654" i="1"/>
  <c r="AF815" i="1"/>
  <c r="AL815" i="1"/>
  <c r="AF183" i="1"/>
  <c r="AL183" i="1"/>
  <c r="AF141" i="1"/>
  <c r="AL141" i="1"/>
  <c r="AF261" i="1"/>
  <c r="AL261" i="1"/>
  <c r="AF465" i="1"/>
  <c r="AL465" i="1"/>
  <c r="AF247" i="1"/>
  <c r="AL247" i="1"/>
  <c r="AF57" i="1"/>
  <c r="AL57" i="1"/>
  <c r="AF493" i="1"/>
  <c r="AL493" i="1"/>
  <c r="AF602" i="1"/>
  <c r="AL602" i="1"/>
  <c r="AF999" i="1"/>
  <c r="AL999" i="1"/>
  <c r="AF53" i="1"/>
  <c r="AL53" i="1"/>
  <c r="AF766" i="1"/>
  <c r="AL766" i="1"/>
  <c r="AF49" i="1"/>
  <c r="AL49" i="1"/>
  <c r="AF914" i="1"/>
  <c r="AL914" i="1"/>
  <c r="AF570" i="1"/>
  <c r="AL570" i="1"/>
  <c r="AF397" i="1"/>
  <c r="AL397" i="1"/>
  <c r="AF604" i="1"/>
  <c r="AL604" i="1"/>
  <c r="AF753" i="1"/>
  <c r="AL753" i="1"/>
  <c r="AF225" i="1"/>
  <c r="AL225" i="1"/>
  <c r="AF758" i="1"/>
  <c r="AL758" i="1"/>
  <c r="AF86" i="1"/>
  <c r="AL86" i="1"/>
  <c r="AF327" i="1"/>
  <c r="AL327" i="1"/>
  <c r="AF504" i="1"/>
  <c r="AL504" i="1"/>
  <c r="AF301" i="1"/>
  <c r="AL301" i="1"/>
  <c r="AF444" i="1"/>
  <c r="AL444" i="1"/>
  <c r="AF952" i="1"/>
  <c r="AL952" i="1"/>
  <c r="AF50" i="1"/>
  <c r="AL50" i="1"/>
  <c r="AF91" i="1"/>
  <c r="AL91" i="1"/>
  <c r="AF592" i="1"/>
  <c r="AL592" i="1"/>
  <c r="AF603" i="1"/>
  <c r="AL603" i="1"/>
  <c r="AF560" i="1"/>
  <c r="AL560" i="1"/>
  <c r="AF755" i="1"/>
  <c r="AL755" i="1"/>
  <c r="AF850" i="1"/>
  <c r="AL850" i="1"/>
  <c r="AF16" i="1"/>
  <c r="AL16" i="1"/>
  <c r="AF366" i="1"/>
  <c r="AL366" i="1"/>
  <c r="AF334" i="1"/>
  <c r="AL334" i="1"/>
  <c r="AF288" i="1"/>
  <c r="AL288" i="1"/>
  <c r="AF774" i="1"/>
  <c r="AL774" i="1"/>
  <c r="AF733" i="1"/>
  <c r="AL733" i="1"/>
  <c r="AF936" i="1"/>
  <c r="AL936" i="1"/>
  <c r="AF360" i="1"/>
  <c r="AL360" i="1"/>
  <c r="AF568" i="1"/>
  <c r="AL568" i="1"/>
  <c r="AF534" i="1"/>
  <c r="AL534" i="1"/>
  <c r="AF559" i="1"/>
  <c r="AL559" i="1"/>
  <c r="AF668" i="1"/>
  <c r="AL668" i="1"/>
  <c r="AF82" i="1"/>
  <c r="AL82" i="1"/>
  <c r="AF960" i="1"/>
  <c r="AL960" i="1"/>
  <c r="AF455" i="1"/>
  <c r="AL455" i="1"/>
  <c r="AF843" i="1"/>
  <c r="AL843" i="1"/>
  <c r="AF823" i="1"/>
  <c r="AL823" i="1"/>
  <c r="AF317" i="1"/>
  <c r="AL317" i="1"/>
  <c r="AF93" i="1"/>
  <c r="AL93" i="1"/>
  <c r="AF71" i="1"/>
  <c r="AL71" i="1"/>
  <c r="AF364" i="1"/>
  <c r="AL364" i="1"/>
  <c r="AF567" i="1"/>
  <c r="AL567" i="1"/>
  <c r="AF982" i="1"/>
  <c r="AL982" i="1"/>
  <c r="AF313" i="1"/>
  <c r="AL313" i="1"/>
  <c r="AF389" i="1"/>
  <c r="AL389" i="1"/>
  <c r="AF771" i="1"/>
  <c r="AL771" i="1"/>
  <c r="AF479" i="1"/>
  <c r="AL479" i="1"/>
  <c r="AF113" i="1"/>
  <c r="AL113" i="1"/>
  <c r="AF289" i="1"/>
  <c r="AL289" i="1"/>
  <c r="AF105" i="1"/>
  <c r="AL105" i="1"/>
  <c r="AF956" i="1"/>
  <c r="AL956" i="1"/>
  <c r="AF429" i="1"/>
  <c r="AL429" i="1"/>
  <c r="AF665" i="1"/>
  <c r="AL665" i="1"/>
  <c r="AF571" i="1"/>
  <c r="AL571" i="1"/>
  <c r="AF693" i="1"/>
  <c r="AL693" i="1"/>
  <c r="AF450" i="1"/>
  <c r="AL450" i="1"/>
  <c r="AF175" i="1"/>
  <c r="AL175" i="1"/>
  <c r="AF582" i="1"/>
  <c r="AL582" i="1"/>
  <c r="AF770" i="1"/>
  <c r="AL770" i="1"/>
  <c r="AF615" i="1"/>
  <c r="AL615" i="1"/>
  <c r="AF661" i="1"/>
  <c r="AL661" i="1"/>
  <c r="AF600" i="1"/>
  <c r="AL600" i="1"/>
  <c r="AF605" i="1"/>
  <c r="AL605" i="1"/>
  <c r="AF836" i="1"/>
  <c r="AL836" i="1"/>
  <c r="AF180" i="1"/>
  <c r="AL180" i="1"/>
  <c r="AF358" i="1"/>
  <c r="AL358" i="1"/>
  <c r="AF243" i="1"/>
  <c r="AL243" i="1"/>
  <c r="AF341" i="1"/>
  <c r="AL341" i="1"/>
  <c r="AF361" i="1"/>
  <c r="AL361" i="1"/>
  <c r="AF968" i="1"/>
  <c r="AL968" i="1"/>
  <c r="AF626" i="1"/>
  <c r="AL626" i="1"/>
  <c r="AF577" i="1"/>
  <c r="AL577" i="1"/>
  <c r="AF606" i="1"/>
  <c r="AL606" i="1"/>
  <c r="AF114" i="1"/>
  <c r="AL114" i="1"/>
  <c r="AF109" i="1"/>
  <c r="AL109" i="1"/>
  <c r="AF357" i="1"/>
  <c r="AL357" i="1"/>
  <c r="AF495" i="1"/>
  <c r="AL495" i="1"/>
  <c r="AF689" i="1"/>
  <c r="AL689" i="1"/>
  <c r="AF564" i="1"/>
  <c r="AL564" i="1"/>
  <c r="AF426" i="1"/>
  <c r="AL426" i="1"/>
  <c r="AF458" i="1"/>
  <c r="AL458" i="1"/>
  <c r="AF209" i="1"/>
  <c r="AL209" i="1"/>
  <c r="AF206" i="1"/>
  <c r="AL206" i="1"/>
  <c r="AF415" i="1"/>
  <c r="AL415" i="1"/>
  <c r="AF998" i="1"/>
  <c r="AL998" i="1"/>
  <c r="AF110" i="1"/>
  <c r="AL110" i="1"/>
  <c r="AF281" i="1"/>
  <c r="AL281" i="1"/>
  <c r="AF244" i="1"/>
  <c r="AL244" i="1"/>
  <c r="AF886" i="1"/>
  <c r="AL886" i="1"/>
  <c r="AF332" i="1"/>
  <c r="AL332" i="1"/>
  <c r="AF939" i="1"/>
  <c r="AL939" i="1"/>
  <c r="AF115" i="1"/>
  <c r="AL115" i="1"/>
  <c r="AF619" i="1"/>
  <c r="AL619" i="1"/>
  <c r="AF518" i="1"/>
  <c r="AL518" i="1"/>
  <c r="AF786" i="1"/>
  <c r="AL786" i="1"/>
  <c r="AF685" i="1"/>
  <c r="AL685" i="1"/>
  <c r="AF133" i="1"/>
  <c r="AL133" i="1"/>
  <c r="AF108" i="1"/>
  <c r="AL108" i="1"/>
  <c r="AF406" i="1"/>
  <c r="AL406" i="1"/>
  <c r="AF17" i="1"/>
  <c r="AL17" i="1"/>
  <c r="AF396" i="1"/>
  <c r="AL396" i="1"/>
  <c r="AF474" i="1"/>
  <c r="AL474" i="1"/>
  <c r="AF621" i="1"/>
  <c r="AL621" i="1"/>
  <c r="AF855" i="1"/>
  <c r="AL855" i="1"/>
  <c r="AF977" i="1"/>
  <c r="AL977" i="1"/>
  <c r="AF166" i="1"/>
  <c r="AL166" i="1"/>
  <c r="AF612" i="1"/>
  <c r="AL612" i="1"/>
  <c r="AF137" i="1"/>
  <c r="AL137" i="1"/>
  <c r="AF470" i="1"/>
  <c r="AL470" i="1"/>
  <c r="AF190" i="1"/>
  <c r="AL190" i="1"/>
  <c r="AF162" i="1"/>
  <c r="AL162" i="1"/>
  <c r="AF350" i="1"/>
  <c r="AL350" i="1"/>
  <c r="AF865" i="1"/>
  <c r="AL865" i="1"/>
  <c r="AF791" i="1"/>
  <c r="AL791" i="1"/>
  <c r="AF948" i="1"/>
  <c r="AL948" i="1"/>
  <c r="AF379" i="1"/>
  <c r="AL379" i="1"/>
  <c r="AF810" i="1"/>
  <c r="AL810" i="1"/>
  <c r="AF200" i="1"/>
  <c r="AL200" i="1"/>
  <c r="AF305" i="1"/>
  <c r="AL305" i="1"/>
  <c r="AF253" i="1"/>
  <c r="AL253" i="1"/>
  <c r="AF439" i="1"/>
  <c r="AL439" i="1"/>
  <c r="AF905" i="1"/>
  <c r="AL905" i="1"/>
  <c r="AF324" i="1"/>
  <c r="AL324" i="1"/>
  <c r="AF158" i="1"/>
  <c r="AL158" i="1"/>
  <c r="AF594" i="1"/>
  <c r="AL594" i="1"/>
  <c r="AM711" i="2" l="1"/>
  <c r="AE711" i="2"/>
  <c r="AF711" i="2" s="1"/>
  <c r="AG711" i="2" s="1"/>
  <c r="AD630" i="2"/>
  <c r="AM630" i="2" s="1"/>
  <c r="AE706" i="2"/>
  <c r="AF706" i="2" s="1"/>
  <c r="AG706" i="2" s="1"/>
  <c r="AE122" i="2"/>
  <c r="AF122" i="2" s="1"/>
  <c r="AE852" i="2"/>
  <c r="AF852" i="2" s="1"/>
  <c r="AG852" i="2" s="1"/>
  <c r="AE595" i="2"/>
  <c r="AF595" i="2" s="1"/>
  <c r="AG595" i="2" s="1"/>
  <c r="AE615" i="2"/>
  <c r="AF615" i="2" s="1"/>
  <c r="AG615" i="2" s="1"/>
  <c r="AM936" i="2"/>
  <c r="AD622" i="2"/>
  <c r="AM622" i="2" s="1"/>
  <c r="AM256" i="2"/>
  <c r="AE256" i="2"/>
  <c r="AF256" i="2" s="1"/>
  <c r="AG256" i="2" s="1"/>
  <c r="AE68" i="2"/>
  <c r="AF68" i="2" s="1"/>
  <c r="AG68" i="2" s="1"/>
  <c r="AM37" i="2"/>
  <c r="AM664" i="2"/>
  <c r="AE664" i="2"/>
  <c r="AF664" i="2" s="1"/>
  <c r="AG664" i="2" s="1"/>
  <c r="AE874" i="2"/>
  <c r="AF874" i="2" s="1"/>
  <c r="AG874" i="2" s="1"/>
  <c r="AE381" i="2"/>
  <c r="AF381" i="2" s="1"/>
  <c r="AG381" i="2" s="1"/>
  <c r="AE566" i="2"/>
  <c r="AF566" i="2" s="1"/>
  <c r="AG566" i="2" s="1"/>
  <c r="AE645" i="2"/>
  <c r="AF645" i="2" s="1"/>
  <c r="AG645" i="2" s="1"/>
  <c r="AM491" i="2"/>
  <c r="AM605" i="2"/>
  <c r="AE605" i="2"/>
  <c r="AF605" i="2" s="1"/>
  <c r="AG605" i="2" s="1"/>
  <c r="AE948" i="2"/>
  <c r="AF948" i="2" s="1"/>
  <c r="AG948" i="2" s="1"/>
  <c r="AE311" i="2"/>
  <c r="AF311" i="2" s="1"/>
  <c r="AG311" i="2" s="1"/>
  <c r="AE609" i="2"/>
  <c r="AF609" i="2" s="1"/>
  <c r="AG609" i="2" s="1"/>
  <c r="AE402" i="2"/>
  <c r="AF402" i="2" s="1"/>
  <c r="AG402" i="2" s="1"/>
  <c r="AM937" i="2"/>
  <c r="AE937" i="2"/>
  <c r="AF937" i="2" s="1"/>
  <c r="AG937" i="2" s="1"/>
  <c r="AM283" i="2"/>
  <c r="AE283" i="2"/>
  <c r="AF283" i="2" s="1"/>
  <c r="AG283" i="2" s="1"/>
  <c r="AM660" i="2"/>
  <c r="AE660" i="2"/>
  <c r="AF660" i="2" s="1"/>
  <c r="AG660" i="2" s="1"/>
  <c r="AM427" i="2"/>
  <c r="AE427" i="2"/>
  <c r="AF427" i="2" s="1"/>
  <c r="AG427" i="2" s="1"/>
  <c r="AE984" i="2"/>
  <c r="AF984" i="2" s="1"/>
  <c r="AG984" i="2" s="1"/>
  <c r="AM429" i="2"/>
  <c r="AE429" i="2"/>
  <c r="AF429" i="2" s="1"/>
  <c r="AG429" i="2" s="1"/>
  <c r="AE677" i="2"/>
  <c r="AF677" i="2" s="1"/>
  <c r="AG677" i="2" s="1"/>
  <c r="AM977" i="2"/>
  <c r="AE977" i="2"/>
  <c r="AF977" i="2" s="1"/>
  <c r="AG977" i="2" s="1"/>
  <c r="AM678" i="2"/>
  <c r="AE678" i="2"/>
  <c r="AF678" i="2" s="1"/>
  <c r="AG678" i="2" s="1"/>
  <c r="AE308" i="2"/>
  <c r="AF308" i="2" s="1"/>
  <c r="AG308" i="2" s="1"/>
  <c r="AM308" i="2"/>
  <c r="AE654" i="2"/>
  <c r="AF654" i="2" s="1"/>
  <c r="AG654" i="2" s="1"/>
  <c r="AM654" i="2"/>
  <c r="AE33" i="2"/>
  <c r="AF33" i="2" s="1"/>
  <c r="AG33" i="2" s="1"/>
  <c r="AM140" i="2"/>
  <c r="AE140" i="2"/>
  <c r="AF140" i="2" s="1"/>
  <c r="AG140" i="2" s="1"/>
  <c r="AM411" i="2"/>
  <c r="AE411" i="2"/>
  <c r="AF411" i="2" s="1"/>
  <c r="AG411" i="2" s="1"/>
  <c r="AM582" i="2"/>
  <c r="AE573" i="2"/>
  <c r="AF573" i="2" s="1"/>
  <c r="AG573" i="2" s="1"/>
  <c r="AM530" i="2"/>
  <c r="AE530" i="2"/>
  <c r="AF530" i="2" s="1"/>
  <c r="AG530" i="2" s="1"/>
  <c r="AM546" i="2"/>
  <c r="AM8" i="2"/>
  <c r="AE8" i="2"/>
  <c r="AF8" i="2" s="1"/>
  <c r="AG8" i="2" s="1"/>
  <c r="AE964" i="2"/>
  <c r="AF964" i="2" s="1"/>
  <c r="AG964" i="2" s="1"/>
  <c r="AM964" i="2"/>
  <c r="AE961" i="2"/>
  <c r="AF961" i="2" s="1"/>
  <c r="AG961" i="2" s="1"/>
  <c r="AE674" i="2"/>
  <c r="AF674" i="2" s="1"/>
  <c r="AG674" i="2" s="1"/>
  <c r="AM674" i="2"/>
  <c r="AE312" i="2"/>
  <c r="AF312" i="2" s="1"/>
  <c r="AG40" i="2"/>
  <c r="AN40" i="2"/>
  <c r="AG363" i="2"/>
  <c r="AG417" i="2"/>
  <c r="AG344" i="2"/>
  <c r="AN344" i="2"/>
  <c r="AG517" i="2"/>
  <c r="AN517" i="2"/>
  <c r="AG78" i="2"/>
  <c r="AG431" i="2"/>
  <c r="AG575" i="2"/>
  <c r="AN575" i="2"/>
  <c r="AN939" i="2"/>
  <c r="AN840" i="2"/>
  <c r="AN736" i="2"/>
  <c r="AN972" i="2"/>
  <c r="AN890" i="2"/>
  <c r="AN787" i="2"/>
  <c r="AN926" i="2"/>
  <c r="AN824" i="2"/>
  <c r="AN714" i="2"/>
  <c r="AN886" i="2"/>
  <c r="AN784" i="2"/>
  <c r="AN994" i="2"/>
  <c r="AN985" i="2"/>
  <c r="AN910" i="2"/>
  <c r="AN808" i="2"/>
  <c r="AN688" i="2"/>
  <c r="AN952" i="2"/>
  <c r="AN858" i="2"/>
  <c r="AN755" i="2"/>
  <c r="AN983" i="2"/>
  <c r="AN907" i="2"/>
  <c r="AN804" i="2"/>
  <c r="AN682" i="2"/>
  <c r="AN958" i="2"/>
  <c r="AN867" i="2"/>
  <c r="AN764" i="2"/>
  <c r="AN724" i="2"/>
  <c r="AN660" i="2"/>
  <c r="AN596" i="2"/>
  <c r="AN532" i="2"/>
  <c r="AN468" i="2"/>
  <c r="AN403" i="2"/>
  <c r="AN330" i="2"/>
  <c r="AN246" i="2"/>
  <c r="AN675" i="2"/>
  <c r="AN611" i="2"/>
  <c r="AN547" i="2"/>
  <c r="AN483" i="2"/>
  <c r="AN419" i="2"/>
  <c r="AN310" i="2"/>
  <c r="AN618" i="2"/>
  <c r="AN514" i="2"/>
  <c r="AN418" i="2"/>
  <c r="AN269" i="2"/>
  <c r="AN841" i="2"/>
  <c r="AN681" i="2"/>
  <c r="AN441" i="2"/>
  <c r="AN576" i="2"/>
  <c r="AN930" i="2"/>
  <c r="AN774" i="2"/>
  <c r="AN987" i="2"/>
  <c r="AN914" i="2"/>
  <c r="AN811" i="2"/>
  <c r="AN694" i="2"/>
  <c r="AN874" i="2"/>
  <c r="AN771" i="2"/>
  <c r="AN978" i="2"/>
  <c r="AN977" i="2"/>
  <c r="AN898" i="2"/>
  <c r="AN795" i="2"/>
  <c r="AN658" i="2"/>
  <c r="AN943" i="2"/>
  <c r="AN844" i="2"/>
  <c r="AN742" i="2"/>
  <c r="AN975" i="2"/>
  <c r="AN894" i="2"/>
  <c r="AN792" i="2"/>
  <c r="AN648" i="2"/>
  <c r="AN950" i="2"/>
  <c r="AN854" i="2"/>
  <c r="AN752" i="2"/>
  <c r="AN716" i="2"/>
  <c r="AN652" i="2"/>
  <c r="AN588" i="2"/>
  <c r="AN524" i="2"/>
  <c r="AN460" i="2"/>
  <c r="AN394" i="2"/>
  <c r="AN321" i="2"/>
  <c r="AN229" i="2"/>
  <c r="AN667" i="2"/>
  <c r="AN603" i="2"/>
  <c r="AN539" i="2"/>
  <c r="AN475" i="2"/>
  <c r="AN411" i="2"/>
  <c r="AN292" i="2"/>
  <c r="AN610" i="2"/>
  <c r="AN498" i="2"/>
  <c r="AN401" i="2"/>
  <c r="AN244" i="2"/>
  <c r="AN825" i="2"/>
  <c r="AN649" i="2"/>
  <c r="AN390" i="2"/>
  <c r="AN528" i="2"/>
  <c r="AN798" i="2"/>
  <c r="AN884" i="2"/>
  <c r="AN782" i="2"/>
  <c r="AN1000" i="2"/>
  <c r="AN934" i="2"/>
  <c r="AN832" i="2"/>
  <c r="AN726" i="2"/>
  <c r="AN967" i="2"/>
  <c r="AN882" i="2"/>
  <c r="AN779" i="2"/>
  <c r="AN986" i="2"/>
  <c r="AN940" i="2"/>
  <c r="AN842" i="2"/>
  <c r="AN738" i="2"/>
  <c r="AN708" i="2"/>
  <c r="AN644" i="2"/>
  <c r="AN580" i="2"/>
  <c r="AN516" i="2"/>
  <c r="AN452" i="2"/>
  <c r="AN385" i="2"/>
  <c r="AN311" i="2"/>
  <c r="AN202" i="2"/>
  <c r="AN659" i="2"/>
  <c r="AN595" i="2"/>
  <c r="AN531" i="2"/>
  <c r="AN467" i="2"/>
  <c r="AN402" i="2"/>
  <c r="AN270" i="2"/>
  <c r="AN594" i="2"/>
  <c r="AN490" i="2"/>
  <c r="AN382" i="2"/>
  <c r="AN188" i="2"/>
  <c r="AN809" i="2"/>
  <c r="AN633" i="2"/>
  <c r="AN372" i="2"/>
  <c r="AN512" i="2"/>
  <c r="AG82" i="2"/>
  <c r="AN82" i="2"/>
  <c r="AN827" i="2"/>
  <c r="AN860" i="2"/>
  <c r="AG785" i="2"/>
  <c r="AN785" i="2"/>
  <c r="AN904" i="2"/>
  <c r="AN802" i="2"/>
  <c r="AN674" i="2"/>
  <c r="AN947" i="2"/>
  <c r="AN851" i="2"/>
  <c r="AN748" i="2"/>
  <c r="AN971" i="2"/>
  <c r="AN888" i="2"/>
  <c r="AN786" i="2"/>
  <c r="AN2" i="2"/>
  <c r="AN848" i="2"/>
  <c r="AN746" i="2"/>
  <c r="AN962" i="2"/>
  <c r="AN961" i="2"/>
  <c r="AN872" i="2"/>
  <c r="AN770" i="2"/>
  <c r="AN992" i="2"/>
  <c r="AN922" i="2"/>
  <c r="AN819" i="2"/>
  <c r="AN706" i="2"/>
  <c r="AN959" i="2"/>
  <c r="AN868" i="2"/>
  <c r="AN766" i="2"/>
  <c r="AN998" i="2"/>
  <c r="AN931" i="2"/>
  <c r="AN828" i="2"/>
  <c r="AN722" i="2"/>
  <c r="AN700" i="2"/>
  <c r="AN636" i="2"/>
  <c r="AN572" i="2"/>
  <c r="AN508" i="2"/>
  <c r="AN444" i="2"/>
  <c r="AN375" i="2"/>
  <c r="AN302" i="2"/>
  <c r="AN715" i="2"/>
  <c r="AN651" i="2"/>
  <c r="AN587" i="2"/>
  <c r="AN523" i="2"/>
  <c r="AN459" i="2"/>
  <c r="AN383" i="2"/>
  <c r="AN258" i="2"/>
  <c r="AN578" i="2"/>
  <c r="AN482" i="2"/>
  <c r="AN364" i="2"/>
  <c r="AN921" i="2"/>
  <c r="AN777" i="2"/>
  <c r="AN585" i="2"/>
  <c r="AN317" i="2"/>
  <c r="AN464" i="2"/>
  <c r="AG789" i="2"/>
  <c r="AN789" i="2"/>
  <c r="AN876" i="2"/>
  <c r="AG328" i="2"/>
  <c r="AN328" i="2"/>
  <c r="AN814" i="2"/>
  <c r="AN666" i="2"/>
  <c r="AN963" i="2"/>
  <c r="AN875" i="2"/>
  <c r="AN772" i="2"/>
  <c r="AN954" i="2"/>
  <c r="AN835" i="2"/>
  <c r="AN730" i="2"/>
  <c r="AN945" i="2"/>
  <c r="AN953" i="2"/>
  <c r="AN859" i="2"/>
  <c r="AN756" i="2"/>
  <c r="AN984" i="2"/>
  <c r="AN908" i="2"/>
  <c r="AN806" i="2"/>
  <c r="AN686" i="2"/>
  <c r="AN951" i="2"/>
  <c r="AN856" i="2"/>
  <c r="AN754" i="2"/>
  <c r="AN990" i="2"/>
  <c r="AN918" i="2"/>
  <c r="AN816" i="2"/>
  <c r="AN702" i="2"/>
  <c r="AN692" i="2"/>
  <c r="AN628" i="2"/>
  <c r="AN564" i="2"/>
  <c r="AN500" i="2"/>
  <c r="AN436" i="2"/>
  <c r="AN366" i="2"/>
  <c r="AN293" i="2"/>
  <c r="AN707" i="2"/>
  <c r="AN643" i="2"/>
  <c r="AN579" i="2"/>
  <c r="AN515" i="2"/>
  <c r="AN451" i="2"/>
  <c r="AN365" i="2"/>
  <c r="AN245" i="2"/>
  <c r="AN562" i="2"/>
  <c r="AN466" i="2"/>
  <c r="AN346" i="2"/>
  <c r="AN905" i="2"/>
  <c r="AN761" i="2"/>
  <c r="AN569" i="2"/>
  <c r="AN299" i="2"/>
  <c r="AN448" i="2"/>
  <c r="AG465" i="2"/>
  <c r="AN465" i="2"/>
  <c r="AG351" i="2"/>
  <c r="AN351" i="2"/>
  <c r="AN720" i="2"/>
  <c r="AN997" i="2"/>
  <c r="AN956" i="2"/>
  <c r="AN979" i="2"/>
  <c r="AN969" i="2"/>
  <c r="AG552" i="2"/>
  <c r="AN552" i="2"/>
  <c r="AG433" i="2"/>
  <c r="AN433" i="2"/>
  <c r="AG332" i="2"/>
  <c r="AN332" i="2"/>
  <c r="AG108" i="2"/>
  <c r="AN108" i="2"/>
  <c r="AG631" i="2"/>
  <c r="AN631" i="2"/>
  <c r="AG191" i="2"/>
  <c r="AN191" i="2"/>
  <c r="AG312" i="2"/>
  <c r="AN312" i="2"/>
  <c r="AG122" i="2"/>
  <c r="AN122" i="2"/>
  <c r="AN891" i="2"/>
  <c r="AN989" i="2"/>
  <c r="AN838" i="2"/>
  <c r="AG513" i="2"/>
  <c r="AN513" i="2"/>
  <c r="AG274" i="2"/>
  <c r="AN274" i="2"/>
  <c r="AG559" i="2"/>
  <c r="AN559" i="2"/>
  <c r="AN878" i="2"/>
  <c r="AN776" i="2"/>
  <c r="AN928" i="2"/>
  <c r="AN826" i="2"/>
  <c r="AN718" i="2"/>
  <c r="AN955" i="2"/>
  <c r="AN862" i="2"/>
  <c r="AN760" i="2"/>
  <c r="AN924" i="2"/>
  <c r="AN822" i="2"/>
  <c r="AN712" i="2"/>
  <c r="AN936" i="2"/>
  <c r="AN944" i="2"/>
  <c r="AN846" i="2"/>
  <c r="AN744" i="2"/>
  <c r="AN976" i="2"/>
  <c r="AN896" i="2"/>
  <c r="AN794" i="2"/>
  <c r="AN656" i="2"/>
  <c r="AN942" i="2"/>
  <c r="AN843" i="2"/>
  <c r="AN739" i="2"/>
  <c r="AN982" i="2"/>
  <c r="AN906" i="2"/>
  <c r="AN803" i="2"/>
  <c r="AN680" i="2"/>
  <c r="AN684" i="2"/>
  <c r="AN620" i="2"/>
  <c r="AN556" i="2"/>
  <c r="AN492" i="2"/>
  <c r="AN428" i="2"/>
  <c r="AN357" i="2"/>
  <c r="AN283" i="2"/>
  <c r="AN699" i="2"/>
  <c r="AN635" i="2"/>
  <c r="AN571" i="2"/>
  <c r="AN507" i="2"/>
  <c r="AN443" i="2"/>
  <c r="AN347" i="2"/>
  <c r="AN196" i="2"/>
  <c r="AN554" i="2"/>
  <c r="AN450" i="2"/>
  <c r="AN327" i="2"/>
  <c r="AN889" i="2"/>
  <c r="AN745" i="2"/>
  <c r="AN521" i="2"/>
  <c r="AN220" i="2"/>
  <c r="AN398" i="2"/>
  <c r="AG44" i="2"/>
  <c r="AN44" i="2"/>
  <c r="AG577" i="2"/>
  <c r="AN577" i="2"/>
  <c r="AN763" i="2"/>
  <c r="AN988" i="2"/>
  <c r="AN915" i="2"/>
  <c r="AN812" i="2"/>
  <c r="AN696" i="2"/>
  <c r="AN946" i="2"/>
  <c r="AN850" i="2"/>
  <c r="AN747" i="2"/>
  <c r="AN912" i="2"/>
  <c r="AN810" i="2"/>
  <c r="AN690" i="2"/>
  <c r="AN1001" i="2"/>
  <c r="AN935" i="2"/>
  <c r="AN834" i="2"/>
  <c r="AN728" i="2"/>
  <c r="AN968" i="2"/>
  <c r="AN883" i="2"/>
  <c r="AN780" i="2"/>
  <c r="AN999" i="2"/>
  <c r="AN932" i="2"/>
  <c r="AN830" i="2"/>
  <c r="AN723" i="2"/>
  <c r="AN974" i="2"/>
  <c r="AN892" i="2"/>
  <c r="AN790" i="2"/>
  <c r="AN740" i="2"/>
  <c r="AN676" i="2"/>
  <c r="AN612" i="2"/>
  <c r="AN548" i="2"/>
  <c r="AN484" i="2"/>
  <c r="AN420" i="2"/>
  <c r="AN348" i="2"/>
  <c r="AN273" i="2"/>
  <c r="AN691" i="2"/>
  <c r="AN627" i="2"/>
  <c r="AN563" i="2"/>
  <c r="AN499" i="2"/>
  <c r="AN435" i="2"/>
  <c r="AN338" i="2"/>
  <c r="AN642" i="2"/>
  <c r="AN546" i="2"/>
  <c r="AN434" i="2"/>
  <c r="AN309" i="2"/>
  <c r="AN873" i="2"/>
  <c r="AN713" i="2"/>
  <c r="AN505" i="2"/>
  <c r="AG5" i="2"/>
  <c r="AN49" i="2"/>
  <c r="AN113" i="2"/>
  <c r="AN177" i="2"/>
  <c r="AN10" i="2"/>
  <c r="AN74" i="2"/>
  <c r="AN138" i="2"/>
  <c r="AN11" i="2"/>
  <c r="AN75" i="2"/>
  <c r="AN139" i="2"/>
  <c r="AN203" i="2"/>
  <c r="AN267" i="2"/>
  <c r="AN60" i="2"/>
  <c r="AN124" i="2"/>
  <c r="AN37" i="2"/>
  <c r="AN101" i="2"/>
  <c r="AN165" i="2"/>
  <c r="AN6" i="2"/>
  <c r="AN70" i="2"/>
  <c r="AN134" i="2"/>
  <c r="AN198" i="2"/>
  <c r="AN23" i="2"/>
  <c r="AN87" i="2"/>
  <c r="AN151" i="2"/>
  <c r="AN215" i="2"/>
  <c r="AN279" i="2"/>
  <c r="AN56" i="2"/>
  <c r="AN120" i="2"/>
  <c r="AN184" i="2"/>
  <c r="AN248" i="2"/>
  <c r="AN376" i="2"/>
  <c r="AN261" i="2"/>
  <c r="AN340" i="2"/>
  <c r="AN413" i="2"/>
  <c r="AN477" i="2"/>
  <c r="AN541" i="2"/>
  <c r="AN605" i="2"/>
  <c r="AN669" i="2"/>
  <c r="AN733" i="2"/>
  <c r="AN797" i="2"/>
  <c r="AN861" i="2"/>
  <c r="AN925" i="2"/>
  <c r="AN262" i="2"/>
  <c r="AN341" i="2"/>
  <c r="AN414" i="2"/>
  <c r="AN478" i="2"/>
  <c r="AN542" i="2"/>
  <c r="AN606" i="2"/>
  <c r="AN670" i="2"/>
  <c r="AN286" i="2"/>
  <c r="AN361" i="2"/>
  <c r="AN495" i="2"/>
  <c r="AN623" i="2"/>
  <c r="AN687" i="2"/>
  <c r="AN751" i="2"/>
  <c r="AN815" i="2"/>
  <c r="AN879" i="2"/>
  <c r="AN218" i="2"/>
  <c r="AN316" i="2"/>
  <c r="AN389" i="2"/>
  <c r="AN456" i="2"/>
  <c r="AN520" i="2"/>
  <c r="AN584" i="2"/>
  <c r="AN180" i="2"/>
  <c r="AN308" i="2"/>
  <c r="AN381" i="2"/>
  <c r="AN449" i="2"/>
  <c r="AN641" i="2"/>
  <c r="AN705" i="2"/>
  <c r="AN769" i="2"/>
  <c r="AN833" i="2"/>
  <c r="AN897" i="2"/>
  <c r="AN257" i="2"/>
  <c r="AN337" i="2"/>
  <c r="AN410" i="2"/>
  <c r="AN474" i="2"/>
  <c r="AN538" i="2"/>
  <c r="AN228" i="2"/>
  <c r="AN319" i="2"/>
  <c r="AN393" i="2"/>
  <c r="AN121" i="2"/>
  <c r="AN185" i="2"/>
  <c r="AN18" i="2"/>
  <c r="AN146" i="2"/>
  <c r="AN19" i="2"/>
  <c r="AN83" i="2"/>
  <c r="AN147" i="2"/>
  <c r="AN211" i="2"/>
  <c r="AN3" i="2"/>
  <c r="AN68" i="2"/>
  <c r="AN132" i="2"/>
  <c r="AN45" i="2"/>
  <c r="AN109" i="2"/>
  <c r="AN173" i="2"/>
  <c r="AN14" i="2"/>
  <c r="AN142" i="2"/>
  <c r="AN206" i="2"/>
  <c r="AN95" i="2"/>
  <c r="AN159" i="2"/>
  <c r="AN223" i="2"/>
  <c r="AN287" i="2"/>
  <c r="AN64" i="2"/>
  <c r="AN128" i="2"/>
  <c r="AN192" i="2"/>
  <c r="AN256" i="2"/>
  <c r="AN320" i="2"/>
  <c r="AN384" i="2"/>
  <c r="AN349" i="2"/>
  <c r="AN421" i="2"/>
  <c r="AN485" i="2"/>
  <c r="AN549" i="2"/>
  <c r="AN613" i="2"/>
  <c r="AN677" i="2"/>
  <c r="AN741" i="2"/>
  <c r="AN869" i="2"/>
  <c r="AN933" i="2"/>
  <c r="AN275" i="2"/>
  <c r="AN350" i="2"/>
  <c r="AN422" i="2"/>
  <c r="AN486" i="2"/>
  <c r="AN550" i="2"/>
  <c r="AN614" i="2"/>
  <c r="AN678" i="2"/>
  <c r="AN297" i="2"/>
  <c r="AN370" i="2"/>
  <c r="AN439" i="2"/>
  <c r="AN503" i="2"/>
  <c r="AN567" i="2"/>
  <c r="AN695" i="2"/>
  <c r="AN759" i="2"/>
  <c r="AN823" i="2"/>
  <c r="AN887" i="2"/>
  <c r="AN241" i="2"/>
  <c r="AN325" i="2"/>
  <c r="AN4" i="2"/>
  <c r="AN65" i="2"/>
  <c r="AN129" i="2"/>
  <c r="AN193" i="2"/>
  <c r="AN26" i="2"/>
  <c r="AN90" i="2"/>
  <c r="AN154" i="2"/>
  <c r="AN27" i="2"/>
  <c r="AN91" i="2"/>
  <c r="AN155" i="2"/>
  <c r="AN219" i="2"/>
  <c r="AN12" i="2"/>
  <c r="AN140" i="2"/>
  <c r="AN53" i="2"/>
  <c r="AN117" i="2"/>
  <c r="AN181" i="2"/>
  <c r="AN22" i="2"/>
  <c r="AN86" i="2"/>
  <c r="AN150" i="2"/>
  <c r="AN214" i="2"/>
  <c r="AN39" i="2"/>
  <c r="AN167" i="2"/>
  <c r="AN231" i="2"/>
  <c r="AN8" i="2"/>
  <c r="AN72" i="2"/>
  <c r="AN136" i="2"/>
  <c r="AN264" i="2"/>
  <c r="AN392" i="2"/>
  <c r="AN284" i="2"/>
  <c r="AN358" i="2"/>
  <c r="AN429" i="2"/>
  <c r="AN493" i="2"/>
  <c r="AN557" i="2"/>
  <c r="AN621" i="2"/>
  <c r="AN685" i="2"/>
  <c r="AN749" i="2"/>
  <c r="AN877" i="2"/>
  <c r="AN941" i="2"/>
  <c r="AN285" i="2"/>
  <c r="AN359" i="2"/>
  <c r="AN430" i="2"/>
  <c r="AN494" i="2"/>
  <c r="AN558" i="2"/>
  <c r="AN622" i="2"/>
  <c r="AN164" i="2"/>
  <c r="AN306" i="2"/>
  <c r="AN379" i="2"/>
  <c r="AN447" i="2"/>
  <c r="AN511" i="2"/>
  <c r="AN639" i="2"/>
  <c r="AN703" i="2"/>
  <c r="AN767" i="2"/>
  <c r="AN831" i="2"/>
  <c r="AN895" i="2"/>
  <c r="AN253" i="2"/>
  <c r="AN334" i="2"/>
  <c r="AN407" i="2"/>
  <c r="AN472" i="2"/>
  <c r="AN536" i="2"/>
  <c r="AN600" i="2"/>
  <c r="AN326" i="2"/>
  <c r="AN399" i="2"/>
  <c r="AN529" i="2"/>
  <c r="AN593" i="2"/>
  <c r="AN657" i="2"/>
  <c r="AN721" i="2"/>
  <c r="AN849" i="2"/>
  <c r="AN913" i="2"/>
  <c r="AN281" i="2"/>
  <c r="AN355" i="2"/>
  <c r="AN9" i="2"/>
  <c r="AN73" i="2"/>
  <c r="AN137" i="2"/>
  <c r="AN201" i="2"/>
  <c r="AN34" i="2"/>
  <c r="AN98" i="2"/>
  <c r="AN162" i="2"/>
  <c r="AN35" i="2"/>
  <c r="AN99" i="2"/>
  <c r="AN163" i="2"/>
  <c r="AN227" i="2"/>
  <c r="AN20" i="2"/>
  <c r="AN84" i="2"/>
  <c r="AN61" i="2"/>
  <c r="AN125" i="2"/>
  <c r="AN189" i="2"/>
  <c r="AN30" i="2"/>
  <c r="AN94" i="2"/>
  <c r="AN158" i="2"/>
  <c r="AN222" i="2"/>
  <c r="AN47" i="2"/>
  <c r="AN111" i="2"/>
  <c r="AN175" i="2"/>
  <c r="AN239" i="2"/>
  <c r="AN16" i="2"/>
  <c r="AN80" i="2"/>
  <c r="AN144" i="2"/>
  <c r="AN208" i="2"/>
  <c r="AN272" i="2"/>
  <c r="AN400" i="2"/>
  <c r="AN294" i="2"/>
  <c r="AN367" i="2"/>
  <c r="AN437" i="2"/>
  <c r="AN501" i="2"/>
  <c r="AN565" i="2"/>
  <c r="AN629" i="2"/>
  <c r="AN693" i="2"/>
  <c r="AN757" i="2"/>
  <c r="AN821" i="2"/>
  <c r="AN885" i="2"/>
  <c r="AN949" i="2"/>
  <c r="AN369" i="2"/>
  <c r="AN438" i="2"/>
  <c r="AN502" i="2"/>
  <c r="AN566" i="2"/>
  <c r="AN630" i="2"/>
  <c r="AN212" i="2"/>
  <c r="AN315" i="2"/>
  <c r="AN388" i="2"/>
  <c r="AN455" i="2"/>
  <c r="AN519" i="2"/>
  <c r="AN583" i="2"/>
  <c r="AN647" i="2"/>
  <c r="AN711" i="2"/>
  <c r="AN775" i="2"/>
  <c r="AN839" i="2"/>
  <c r="AN903" i="2"/>
  <c r="AN266" i="2"/>
  <c r="AN343" i="2"/>
  <c r="AN416" i="2"/>
  <c r="AN480" i="2"/>
  <c r="AN544" i="2"/>
  <c r="AN608" i="2"/>
  <c r="AN254" i="2"/>
  <c r="AN335" i="2"/>
  <c r="AN409" i="2"/>
  <c r="AN473" i="2"/>
  <c r="AN537" i="2"/>
  <c r="AN601" i="2"/>
  <c r="AN665" i="2"/>
  <c r="AN729" i="2"/>
  <c r="AN793" i="2"/>
  <c r="AN17" i="2"/>
  <c r="AN145" i="2"/>
  <c r="AN209" i="2"/>
  <c r="AN42" i="2"/>
  <c r="AN106" i="2"/>
  <c r="AN170" i="2"/>
  <c r="AN43" i="2"/>
  <c r="AN107" i="2"/>
  <c r="AN171" i="2"/>
  <c r="AN235" i="2"/>
  <c r="AN28" i="2"/>
  <c r="AN92" i="2"/>
  <c r="AN5" i="2"/>
  <c r="AN69" i="2"/>
  <c r="AN133" i="2"/>
  <c r="AN197" i="2"/>
  <c r="AN38" i="2"/>
  <c r="AN102" i="2"/>
  <c r="AN166" i="2"/>
  <c r="AN230" i="2"/>
  <c r="AN55" i="2"/>
  <c r="AN119" i="2"/>
  <c r="AN183" i="2"/>
  <c r="AN247" i="2"/>
  <c r="AN24" i="2"/>
  <c r="AN88" i="2"/>
  <c r="AN152" i="2"/>
  <c r="AN216" i="2"/>
  <c r="AN280" i="2"/>
  <c r="AN303" i="2"/>
  <c r="AN377" i="2"/>
  <c r="AN445" i="2"/>
  <c r="AN509" i="2"/>
  <c r="AN573" i="2"/>
  <c r="AN637" i="2"/>
  <c r="AN701" i="2"/>
  <c r="AN765" i="2"/>
  <c r="AN893" i="2"/>
  <c r="AN156" i="2"/>
  <c r="AN305" i="2"/>
  <c r="AN446" i="2"/>
  <c r="AN510" i="2"/>
  <c r="AN574" i="2"/>
  <c r="AN638" i="2"/>
  <c r="AN237" i="2"/>
  <c r="AN324" i="2"/>
  <c r="AN397" i="2"/>
  <c r="AN463" i="2"/>
  <c r="AN591" i="2"/>
  <c r="AN655" i="2"/>
  <c r="AN719" i="2"/>
  <c r="AN783" i="2"/>
  <c r="AN847" i="2"/>
  <c r="AN911" i="2"/>
  <c r="AN353" i="2"/>
  <c r="AN424" i="2"/>
  <c r="AN488" i="2"/>
  <c r="AN616" i="2"/>
  <c r="AN345" i="2"/>
  <c r="AN481" i="2"/>
  <c r="AN545" i="2"/>
  <c r="AN609" i="2"/>
  <c r="AN673" i="2"/>
  <c r="AN737" i="2"/>
  <c r="AN801" i="2"/>
  <c r="AN865" i="2"/>
  <c r="AN929" i="2"/>
  <c r="AN300" i="2"/>
  <c r="AN373" i="2"/>
  <c r="AN442" i="2"/>
  <c r="AN506" i="2"/>
  <c r="AN570" i="2"/>
  <c r="AN634" i="2"/>
  <c r="AN282" i="2"/>
  <c r="AN356" i="2"/>
  <c r="AN25" i="2"/>
  <c r="AN89" i="2"/>
  <c r="AN153" i="2"/>
  <c r="AN217" i="2"/>
  <c r="AN50" i="2"/>
  <c r="AN178" i="2"/>
  <c r="AN51" i="2"/>
  <c r="AN115" i="2"/>
  <c r="AN179" i="2"/>
  <c r="AN243" i="2"/>
  <c r="AN36" i="2"/>
  <c r="AN100" i="2"/>
  <c r="AN13" i="2"/>
  <c r="AN77" i="2"/>
  <c r="AN141" i="2"/>
  <c r="AN205" i="2"/>
  <c r="AN46" i="2"/>
  <c r="AN110" i="2"/>
  <c r="AN174" i="2"/>
  <c r="AN238" i="2"/>
  <c r="AN63" i="2"/>
  <c r="AN127" i="2"/>
  <c r="AN255" i="2"/>
  <c r="AN32" i="2"/>
  <c r="AN96" i="2"/>
  <c r="AN160" i="2"/>
  <c r="AN224" i="2"/>
  <c r="AN288" i="2"/>
  <c r="AN352" i="2"/>
  <c r="AN204" i="2"/>
  <c r="AN313" i="2"/>
  <c r="AN386" i="2"/>
  <c r="AN453" i="2"/>
  <c r="AN581" i="2"/>
  <c r="AN645" i="2"/>
  <c r="AN709" i="2"/>
  <c r="AN773" i="2"/>
  <c r="AN837" i="2"/>
  <c r="AN210" i="2"/>
  <c r="AN314" i="2"/>
  <c r="AN387" i="2"/>
  <c r="AN454" i="2"/>
  <c r="AN582" i="2"/>
  <c r="AN646" i="2"/>
  <c r="AN252" i="2"/>
  <c r="AN333" i="2"/>
  <c r="AN406" i="2"/>
  <c r="AN471" i="2"/>
  <c r="AN535" i="2"/>
  <c r="AN599" i="2"/>
  <c r="AN663" i="2"/>
  <c r="AN727" i="2"/>
  <c r="AN791" i="2"/>
  <c r="AN855" i="2"/>
  <c r="AN919" i="2"/>
  <c r="AN289" i="2"/>
  <c r="AN432" i="2"/>
  <c r="AN496" i="2"/>
  <c r="AN560" i="2"/>
  <c r="AN624" i="2"/>
  <c r="AN278" i="2"/>
  <c r="AN354" i="2"/>
  <c r="AN425" i="2"/>
  <c r="AN489" i="2"/>
  <c r="AN553" i="2"/>
  <c r="AN617" i="2"/>
  <c r="AN33" i="2"/>
  <c r="AN97" i="2"/>
  <c r="AN161" i="2"/>
  <c r="AN225" i="2"/>
  <c r="AN58" i="2"/>
  <c r="AN186" i="2"/>
  <c r="AN59" i="2"/>
  <c r="AN123" i="2"/>
  <c r="AN187" i="2"/>
  <c r="AN251" i="2"/>
  <c r="AN21" i="2"/>
  <c r="AN85" i="2"/>
  <c r="AN149" i="2"/>
  <c r="AN213" i="2"/>
  <c r="AN54" i="2"/>
  <c r="AN118" i="2"/>
  <c r="AN182" i="2"/>
  <c r="AN7" i="2"/>
  <c r="AN71" i="2"/>
  <c r="AN135" i="2"/>
  <c r="AN199" i="2"/>
  <c r="AN263" i="2"/>
  <c r="AN104" i="2"/>
  <c r="AN168" i="2"/>
  <c r="AN232" i="2"/>
  <c r="AN296" i="2"/>
  <c r="AN234" i="2"/>
  <c r="AN322" i="2"/>
  <c r="AN395" i="2"/>
  <c r="AN461" i="2"/>
  <c r="AN525" i="2"/>
  <c r="AN589" i="2"/>
  <c r="AN653" i="2"/>
  <c r="AN717" i="2"/>
  <c r="AN781" i="2"/>
  <c r="AN845" i="2"/>
  <c r="AN909" i="2"/>
  <c r="AN236" i="2"/>
  <c r="AN323" i="2"/>
  <c r="AN396" i="2"/>
  <c r="AN526" i="2"/>
  <c r="AN590" i="2"/>
  <c r="AN654" i="2"/>
  <c r="AN265" i="2"/>
  <c r="AN342" i="2"/>
  <c r="AN415" i="2"/>
  <c r="AN479" i="2"/>
  <c r="AN543" i="2"/>
  <c r="AN607" i="2"/>
  <c r="AN671" i="2"/>
  <c r="AN735" i="2"/>
  <c r="AN799" i="2"/>
  <c r="AN863" i="2"/>
  <c r="AN927" i="2"/>
  <c r="AN298" i="2"/>
  <c r="AN371" i="2"/>
  <c r="AN440" i="2"/>
  <c r="AN568" i="2"/>
  <c r="AN632" i="2"/>
  <c r="AN290" i="2"/>
  <c r="AN497" i="2"/>
  <c r="AN561" i="2"/>
  <c r="AN625" i="2"/>
  <c r="AN689" i="2"/>
  <c r="AN753" i="2"/>
  <c r="AN817" i="2"/>
  <c r="AN881" i="2"/>
  <c r="AN226" i="2"/>
  <c r="AN318" i="2"/>
  <c r="AN391" i="2"/>
  <c r="AN458" i="2"/>
  <c r="AN522" i="2"/>
  <c r="AN586" i="2"/>
  <c r="AN650" i="2"/>
  <c r="AN301" i="2"/>
  <c r="AN374" i="2"/>
  <c r="AN41" i="2"/>
  <c r="AN105" i="2"/>
  <c r="AN169" i="2"/>
  <c r="AN233" i="2"/>
  <c r="AN66" i="2"/>
  <c r="AN130" i="2"/>
  <c r="AN194" i="2"/>
  <c r="AN67" i="2"/>
  <c r="AN131" i="2"/>
  <c r="AN195" i="2"/>
  <c r="AN259" i="2"/>
  <c r="AN52" i="2"/>
  <c r="AN116" i="2"/>
  <c r="AN29" i="2"/>
  <c r="AN93" i="2"/>
  <c r="AN157" i="2"/>
  <c r="AN221" i="2"/>
  <c r="AN62" i="2"/>
  <c r="AN126" i="2"/>
  <c r="AN15" i="2"/>
  <c r="AN79" i="2"/>
  <c r="AN143" i="2"/>
  <c r="AN207" i="2"/>
  <c r="AN271" i="2"/>
  <c r="AN112" i="2"/>
  <c r="AN176" i="2"/>
  <c r="AN240" i="2"/>
  <c r="AN304" i="2"/>
  <c r="AN249" i="2"/>
  <c r="AN331" i="2"/>
  <c r="AN404" i="2"/>
  <c r="AN469" i="2"/>
  <c r="AN533" i="2"/>
  <c r="AN597" i="2"/>
  <c r="AN661" i="2"/>
  <c r="AN725" i="2"/>
  <c r="AN853" i="2"/>
  <c r="AN917" i="2"/>
  <c r="AN405" i="2"/>
  <c r="AN470" i="2"/>
  <c r="AN534" i="2"/>
  <c r="AN598" i="2"/>
  <c r="AN662" i="2"/>
  <c r="AN276" i="2"/>
  <c r="AN423" i="2"/>
  <c r="AN487" i="2"/>
  <c r="AN551" i="2"/>
  <c r="AN615" i="2"/>
  <c r="AN679" i="2"/>
  <c r="AN743" i="2"/>
  <c r="AN807" i="2"/>
  <c r="AN871" i="2"/>
  <c r="AN172" i="2"/>
  <c r="AN307" i="2"/>
  <c r="AN380" i="2"/>
  <c r="AG250" i="2"/>
  <c r="AN250" i="2"/>
  <c r="AN964" i="2"/>
  <c r="AG360" i="2"/>
  <c r="AN360" i="2"/>
  <c r="AG81" i="2"/>
  <c r="AN81" i="2"/>
  <c r="AG148" i="2"/>
  <c r="AN148" i="2"/>
  <c r="AG805" i="2"/>
  <c r="AN805" i="2"/>
  <c r="AG504" i="2"/>
  <c r="AN504" i="2"/>
  <c r="AG829" i="2"/>
  <c r="AN829" i="2"/>
  <c r="AN698" i="2"/>
  <c r="AN900" i="2"/>
  <c r="AN970" i="2"/>
  <c r="AG295" i="2"/>
  <c r="AN295" i="2"/>
  <c r="AG76" i="2"/>
  <c r="AN76" i="2"/>
  <c r="AG242" i="2"/>
  <c r="AN242" i="2"/>
  <c r="AG277" i="2"/>
  <c r="AN277" i="2"/>
  <c r="AG48" i="2"/>
  <c r="AN48" i="2"/>
  <c r="AG336" i="2"/>
  <c r="AN336" i="2"/>
  <c r="AN973" i="2"/>
  <c r="AN788" i="2"/>
  <c r="AN938" i="2"/>
  <c r="AN734" i="2"/>
  <c r="AG813" i="2"/>
  <c r="AN813" i="2"/>
  <c r="AG602" i="2"/>
  <c r="AN602" i="2"/>
  <c r="AG103" i="2"/>
  <c r="AN103" i="2"/>
  <c r="AN965" i="2"/>
  <c r="AN996" i="2"/>
  <c r="AG190" i="2"/>
  <c r="AN190" i="2"/>
  <c r="AG901" i="2"/>
  <c r="AN901" i="2"/>
  <c r="AG518" i="2"/>
  <c r="AN518" i="2"/>
  <c r="AG31" i="2"/>
  <c r="AN31" i="2"/>
  <c r="AG57" i="2"/>
  <c r="AN57" i="2"/>
  <c r="AG362" i="2"/>
  <c r="AN362" i="2"/>
  <c r="AG527" i="2"/>
  <c r="AN527" i="2"/>
  <c r="AG408" i="2"/>
  <c r="AN408" i="2"/>
  <c r="AN957" i="2"/>
  <c r="AN866" i="2"/>
  <c r="AG368" i="2"/>
  <c r="AN368" i="2"/>
  <c r="AG462" i="2"/>
  <c r="AN462" i="2"/>
  <c r="AG268" i="2"/>
  <c r="AN268" i="2"/>
  <c r="AG200" i="2"/>
  <c r="AN200" i="2"/>
  <c r="AG114" i="2"/>
  <c r="AN114" i="2"/>
  <c r="AG378" i="2"/>
  <c r="AN378" i="2"/>
  <c r="AN948" i="2"/>
  <c r="AN852" i="2"/>
  <c r="AN750" i="2"/>
  <c r="AN980" i="2"/>
  <c r="AN902" i="2"/>
  <c r="AN800" i="2"/>
  <c r="AN672" i="2"/>
  <c r="AN937" i="2"/>
  <c r="AN836" i="2"/>
  <c r="AN731" i="2"/>
  <c r="AN899" i="2"/>
  <c r="AN796" i="2"/>
  <c r="AN664" i="2"/>
  <c r="AN993" i="2"/>
  <c r="AN923" i="2"/>
  <c r="AN820" i="2"/>
  <c r="AN710" i="2"/>
  <c r="AN960" i="2"/>
  <c r="AN870" i="2"/>
  <c r="AN768" i="2"/>
  <c r="AN991" i="2"/>
  <c r="AN920" i="2"/>
  <c r="AN818" i="2"/>
  <c r="AN704" i="2"/>
  <c r="AN966" i="2"/>
  <c r="AN880" i="2"/>
  <c r="AN778" i="2"/>
  <c r="AN732" i="2"/>
  <c r="AN668" i="2"/>
  <c r="AN604" i="2"/>
  <c r="AN540" i="2"/>
  <c r="AN476" i="2"/>
  <c r="AN412" i="2"/>
  <c r="AN339" i="2"/>
  <c r="AN260" i="2"/>
  <c r="AN683" i="2"/>
  <c r="AN619" i="2"/>
  <c r="AN555" i="2"/>
  <c r="AN491" i="2"/>
  <c r="AN427" i="2"/>
  <c r="AN329" i="2"/>
  <c r="AN626" i="2"/>
  <c r="AN530" i="2"/>
  <c r="AN426" i="2"/>
  <c r="AN291" i="2"/>
  <c r="AN857" i="2"/>
  <c r="AN697" i="2"/>
  <c r="AN457" i="2"/>
  <c r="AN592" i="2"/>
  <c r="AL920" i="1"/>
  <c r="AL510" i="1"/>
  <c r="AL199" i="1"/>
  <c r="AL501" i="1"/>
  <c r="AL485" i="1"/>
  <c r="AL195" i="1"/>
  <c r="AL620" i="1"/>
  <c r="AL337" i="1"/>
  <c r="AL932" i="1"/>
  <c r="AL891" i="1"/>
  <c r="AL270" i="1"/>
  <c r="AL401" i="1"/>
  <c r="AF219" i="1"/>
  <c r="AL219" i="1"/>
  <c r="AL471" i="1"/>
  <c r="AL731" i="1"/>
  <c r="AL863" i="1"/>
  <c r="AL292" i="1"/>
  <c r="AL954" i="1"/>
  <c r="AL556" i="1"/>
  <c r="AL788" i="1"/>
  <c r="AL475" i="1"/>
  <c r="AL153" i="1"/>
  <c r="AL962" i="1"/>
  <c r="AL853" i="1"/>
  <c r="AL375" i="1"/>
  <c r="AL215" i="1"/>
  <c r="AL377" i="1"/>
  <c r="AL101" i="1"/>
  <c r="AL710" i="1"/>
  <c r="AL651" i="1"/>
  <c r="AL821" i="1"/>
  <c r="AL637" i="1"/>
  <c r="AL930" i="1"/>
  <c r="AL970" i="1"/>
  <c r="AL940" i="1"/>
  <c r="AL575" i="1"/>
  <c r="AL395" i="1"/>
  <c r="AL6" i="1"/>
  <c r="AL705" i="1"/>
  <c r="AL61" i="1"/>
  <c r="AL975" i="1"/>
  <c r="AL717" i="1"/>
  <c r="AL233" i="1"/>
  <c r="AL63" i="1"/>
  <c r="AL164" i="1"/>
  <c r="AL892" i="1"/>
  <c r="AL65" i="1"/>
  <c r="AL902" i="1"/>
  <c r="AL107" i="1"/>
  <c r="AL587" i="1"/>
  <c r="AL634" i="1"/>
  <c r="AL260" i="1"/>
  <c r="AL591" i="1"/>
  <c r="AL468" i="1"/>
  <c r="AL352" i="1"/>
  <c r="AL192" i="1"/>
  <c r="AL28" i="1"/>
  <c r="AL448" i="1"/>
  <c r="AL211" i="1"/>
  <c r="AL719" i="1"/>
  <c r="AL868" i="1"/>
  <c r="AL708" i="1"/>
  <c r="AL258" i="1"/>
  <c r="AL239" i="1"/>
  <c r="AL58" i="1"/>
  <c r="AL767" i="1"/>
  <c r="AL294" i="1"/>
  <c r="AL367" i="1"/>
  <c r="AL46" i="1"/>
  <c r="AL973" i="1"/>
  <c r="AL66" i="1"/>
  <c r="AL835" i="1"/>
  <c r="AL787" i="1"/>
  <c r="AL143" i="1"/>
  <c r="AL486" i="1"/>
  <c r="AL97" i="1"/>
  <c r="AL768" i="1"/>
  <c r="AL828" i="1"/>
  <c r="AL80" i="1"/>
  <c r="AL827" i="1"/>
  <c r="AL416" i="1"/>
  <c r="AL449" i="1"/>
  <c r="AL295" i="1"/>
  <c r="AL440" i="1"/>
  <c r="AL438" i="1"/>
  <c r="AL623" i="1"/>
  <c r="AL453" i="1"/>
  <c r="AL165" i="1"/>
  <c r="AL383" i="1"/>
  <c r="AL202" i="1"/>
  <c r="AL643" i="1"/>
  <c r="AL632" i="1"/>
  <c r="AL221" i="1"/>
  <c r="AL224" i="1"/>
  <c r="AL280" i="1"/>
  <c r="AL178" i="1"/>
  <c r="AL861" i="1"/>
  <c r="AL129" i="1"/>
  <c r="AL884" i="1"/>
  <c r="AL155" i="1"/>
  <c r="AL625" i="1"/>
  <c r="AL647" i="1"/>
  <c r="AL437" i="1"/>
  <c r="AL31" i="1"/>
  <c r="AL684" i="1"/>
  <c r="AL792" i="1"/>
  <c r="AL817" i="1"/>
  <c r="AL955" i="1"/>
  <c r="AL263" i="1"/>
  <c r="AL208" i="1"/>
  <c r="AL173" i="1"/>
  <c r="AL752" i="1"/>
  <c r="AL414" i="1"/>
  <c r="AL548" i="1"/>
  <c r="AL857" i="1"/>
  <c r="AL2" i="1"/>
  <c r="AL883" i="1"/>
  <c r="AL802" i="1"/>
  <c r="AL699" i="1"/>
  <c r="AL394" i="1"/>
  <c r="AL818" i="1"/>
  <c r="AL214" i="1"/>
  <c r="AL894" i="1"/>
  <c r="AL188" i="1"/>
  <c r="AL992" i="1"/>
  <c r="AL55" i="1"/>
  <c r="AL376" i="1"/>
  <c r="AL627" i="1"/>
  <c r="AL942" i="1"/>
  <c r="AL420" i="1"/>
  <c r="AL410" i="1"/>
  <c r="AL611" i="1"/>
  <c r="AL730" i="1"/>
  <c r="AL145" i="1"/>
  <c r="AL198" i="1"/>
  <c r="AL749" i="1"/>
  <c r="AL584" i="1"/>
  <c r="AL636" i="1"/>
  <c r="AL561" i="1"/>
  <c r="AL729" i="1"/>
  <c r="AL445" i="1"/>
  <c r="AL32" i="1"/>
  <c r="AL230" i="1"/>
  <c r="AL267" i="1"/>
  <c r="AL574" i="1"/>
  <c r="AL734" i="1"/>
  <c r="AL378" i="1"/>
  <c r="AL118" i="1"/>
  <c r="AL186" i="1"/>
  <c r="AL112" i="1"/>
  <c r="AL210" i="1"/>
  <c r="AL722" i="1"/>
  <c r="AL725" i="1"/>
  <c r="AL104" i="1"/>
  <c r="AL703" i="1"/>
  <c r="AL765" i="1"/>
  <c r="AL690" i="1"/>
  <c r="AL343" i="1"/>
  <c r="AL304" i="1"/>
  <c r="AL784" i="1"/>
  <c r="AL222" i="1"/>
  <c r="AL566" i="1"/>
  <c r="AL19" i="1"/>
  <c r="AL84" i="1"/>
  <c r="AL990" i="1"/>
  <c r="AL368" i="1"/>
  <c r="AL797" i="1"/>
  <c r="AL585" i="1"/>
  <c r="AL775" i="1"/>
  <c r="AL858" i="1"/>
  <c r="AL62" i="1"/>
  <c r="AL403" i="1"/>
  <c r="AL579" i="1"/>
  <c r="AL997" i="1"/>
  <c r="AL616" i="1"/>
  <c r="AL238" i="1"/>
  <c r="AL610" i="1"/>
  <c r="AL78" i="1"/>
  <c r="AL21" i="1"/>
  <c r="AL924" i="1"/>
  <c r="AL120" i="1"/>
  <c r="AL241" i="1"/>
  <c r="AL887" i="1"/>
  <c r="AL309" i="1"/>
  <c r="AL691" i="1"/>
  <c r="AL613" i="1"/>
  <c r="AL759" i="1"/>
  <c r="AL318" i="1"/>
  <c r="AL645" i="1"/>
  <c r="AL682" i="1"/>
  <c r="AL921" i="1"/>
  <c r="AL714" i="1"/>
  <c r="AL644" i="1"/>
  <c r="AL702" i="1"/>
  <c r="AL580" i="1"/>
  <c r="AL297" i="1"/>
  <c r="AL42" i="1"/>
  <c r="AL531" i="1"/>
  <c r="AL430" i="1"/>
  <c r="AL856" i="1"/>
  <c r="AL5" i="1"/>
  <c r="AL957" i="1"/>
  <c r="AL388" i="1"/>
  <c r="AL54" i="1"/>
  <c r="AL862" i="1"/>
  <c r="AL451" i="1"/>
  <c r="AL456" i="1"/>
  <c r="AL39" i="1"/>
  <c r="AL407" i="1"/>
  <c r="AL875" i="1"/>
  <c r="AL409" i="1"/>
  <c r="AL172" i="1"/>
  <c r="AL972" i="1"/>
  <c r="AL639" i="1"/>
  <c r="AL100" i="1"/>
  <c r="AL761" i="1"/>
  <c r="AL372" i="1"/>
  <c r="AL150" i="1"/>
  <c r="AL825" i="1"/>
  <c r="AL750" i="1"/>
  <c r="AL33" i="1"/>
  <c r="AL369" i="1"/>
  <c r="AL578" i="1"/>
  <c r="AL545" i="1"/>
  <c r="AL844" i="1"/>
  <c r="AL950" i="1"/>
  <c r="AL228" i="1"/>
  <c r="AL676" i="1"/>
  <c r="AL179" i="1"/>
  <c r="AL256" i="1"/>
  <c r="AL837" i="1"/>
  <c r="AL424" i="1"/>
  <c r="AL302" i="1"/>
  <c r="AL362" i="1"/>
  <c r="AL248" i="1"/>
  <c r="AL446" i="1"/>
  <c r="AL777" i="1"/>
  <c r="AL656" i="1"/>
  <c r="AL996" i="1"/>
  <c r="AL147" i="1"/>
  <c r="AL811" i="1"/>
  <c r="AL103" i="1"/>
  <c r="AL255" i="1"/>
  <c r="AL488" i="1"/>
  <c r="AL769" i="1"/>
  <c r="AL712" i="1"/>
  <c r="AL277" i="1"/>
  <c r="AL650" i="1"/>
  <c r="AL963" i="1"/>
  <c r="AL760" i="1"/>
  <c r="AL829" i="1"/>
  <c r="AL516" i="1"/>
  <c r="AL249" i="1"/>
  <c r="AL646" i="1"/>
  <c r="AL452" i="1"/>
  <c r="AL985" i="1"/>
  <c r="AL325" i="1"/>
  <c r="AL213" i="1"/>
  <c r="AL404" i="1"/>
  <c r="AL538" i="1"/>
  <c r="AL331" i="1"/>
  <c r="AL866" i="1"/>
  <c r="AL984" i="1"/>
  <c r="AL505" i="1"/>
  <c r="AL896" i="1"/>
  <c r="AL870" i="1"/>
  <c r="AL203" i="1"/>
  <c r="AL29" i="1"/>
  <c r="AL814" i="1"/>
  <c r="AL514" i="1"/>
  <c r="AL431" i="1"/>
  <c r="AL807" i="1"/>
  <c r="AL945" i="1"/>
  <c r="AL713" i="1"/>
  <c r="AL160" i="1"/>
  <c r="AL205" i="1"/>
  <c r="AL189" i="1"/>
  <c r="AL259" i="1"/>
  <c r="AL386" i="1"/>
  <c r="AL662" i="1"/>
  <c r="AL918" i="1"/>
  <c r="AL286" i="1"/>
  <c r="AL586" i="1"/>
  <c r="AL321" i="1"/>
  <c r="AL506" i="1"/>
  <c r="AL867" i="1"/>
  <c r="AL846" i="1"/>
  <c r="AL515" i="1"/>
  <c r="AL519" i="1"/>
  <c r="AL747" i="1"/>
  <c r="AL728" i="1"/>
  <c r="AL593" i="1"/>
  <c r="AL563" i="1"/>
  <c r="AL598" i="1"/>
  <c r="AL995" i="1"/>
  <c r="AL122" i="1"/>
  <c r="AL964" i="1"/>
  <c r="AL74" i="1"/>
  <c r="AL408" i="1"/>
  <c r="AL726" i="1"/>
  <c r="AL477" i="1"/>
  <c r="AL423" i="1"/>
  <c r="AL895" i="1"/>
  <c r="AL599" i="1"/>
  <c r="AL900" i="1"/>
  <c r="AL530" i="1"/>
  <c r="AL583" i="1"/>
  <c r="AL679" i="1"/>
  <c r="AL151" i="1"/>
  <c r="AL680" i="1"/>
  <c r="AL462" i="1"/>
  <c r="AL841" i="1"/>
  <c r="AL569" i="1"/>
  <c r="AL746" i="1"/>
  <c r="AL508" i="1"/>
  <c r="AL285" i="1"/>
  <c r="AL677" i="1"/>
  <c r="AL320" i="1"/>
  <c r="AL543" i="1"/>
  <c r="AL667" i="1"/>
  <c r="AL272" i="1"/>
  <c r="AL711" i="1"/>
  <c r="AL266" i="1"/>
  <c r="AL330" i="1"/>
  <c r="AL464" i="1"/>
  <c r="AL555" i="1"/>
  <c r="AL204" i="1"/>
  <c r="AL630" i="1"/>
  <c r="AL435" i="1"/>
  <c r="AL262" i="1"/>
  <c r="AL257" i="1"/>
  <c r="AL34" i="1"/>
  <c r="AL236" i="1"/>
  <c r="AL528" i="1"/>
  <c r="AL70" i="1"/>
  <c r="AL701" i="1"/>
  <c r="AL140" i="1"/>
  <c r="AL169" i="1"/>
  <c r="AL177" i="1"/>
  <c r="AL748" i="1"/>
  <c r="AL573" i="1"/>
  <c r="AL756" i="1"/>
  <c r="AL959" i="1"/>
  <c r="AL355" i="1"/>
  <c r="AL144" i="1"/>
  <c r="AL842" i="1"/>
  <c r="AL374" i="1"/>
  <c r="AL47" i="1"/>
  <c r="AL618" i="1"/>
  <c r="AL265" i="1"/>
  <c r="AL745" i="1"/>
  <c r="AL803" i="1"/>
  <c r="AL847" i="1"/>
  <c r="AL801" i="1"/>
  <c r="AL95" i="1"/>
  <c r="AL398" i="1"/>
  <c r="AL742" i="1"/>
  <c r="AL845" i="1"/>
  <c r="AL864" i="1"/>
  <c r="AL547" i="1"/>
  <c r="AL427" i="1"/>
  <c r="AL411" i="1"/>
  <c r="AL826" i="1"/>
  <c r="AL780" i="1"/>
  <c r="AL909" i="1"/>
  <c r="AL806" i="1"/>
  <c r="AL251" i="1"/>
  <c r="AL250" i="1"/>
  <c r="AL715" i="1"/>
  <c r="AL551" i="1"/>
  <c r="AL799" i="1"/>
  <c r="AL121" i="1"/>
  <c r="AL51" i="1"/>
  <c r="AL890" i="1"/>
  <c r="AL184" i="1"/>
  <c r="AL380" i="1"/>
  <c r="AL976" i="1"/>
  <c r="AL68" i="1"/>
  <c r="AL590" i="1"/>
  <c r="AL694" i="1"/>
  <c r="AL307" i="1"/>
  <c r="AL503" i="1"/>
  <c r="AL641" i="1"/>
  <c r="AL608" i="1"/>
  <c r="AL117" i="1"/>
  <c r="AL874" i="1"/>
  <c r="AL478" i="1"/>
  <c r="AL124" i="1"/>
  <c r="AL783" i="1"/>
  <c r="AL916" i="1"/>
  <c r="AL991" i="1"/>
  <c r="AL617" i="1"/>
  <c r="AL663" i="1"/>
  <c r="AL764" i="1"/>
  <c r="AL67" i="1"/>
  <c r="AL852" i="1"/>
  <c r="AL523" i="1"/>
  <c r="AL217" i="1"/>
  <c r="AL609" i="1"/>
  <c r="AL941" i="1"/>
  <c r="AL23" i="1"/>
  <c r="AL161" i="1"/>
  <c r="AL908" i="1"/>
  <c r="AL951" i="1"/>
  <c r="AL79" i="1"/>
  <c r="AL119" i="1"/>
  <c r="AL38" i="1"/>
  <c r="AL911" i="1"/>
  <c r="AL678" i="1"/>
  <c r="AL399" i="1"/>
  <c r="AL658" i="1"/>
  <c r="AL776" i="1"/>
  <c r="AL207" i="1"/>
  <c r="AL319" i="1"/>
  <c r="AL522" i="1"/>
  <c r="AL576" i="1"/>
  <c r="AL707" i="1"/>
  <c r="AL622" i="1"/>
  <c r="AL311" i="1"/>
  <c r="AL979" i="1"/>
  <c r="AL949" i="1"/>
  <c r="AL509" i="1"/>
  <c r="AL171" i="1"/>
  <c r="AL344" i="1"/>
  <c r="AL457" i="1"/>
  <c r="AL878" i="1"/>
  <c r="AL969" i="1"/>
  <c r="AL371" i="1"/>
  <c r="AL96" i="1"/>
  <c r="AL92" i="1"/>
  <c r="AL910" i="1"/>
  <c r="AL793" i="1"/>
  <c r="AL56" i="1"/>
  <c r="AL148" i="1"/>
  <c r="AL974" i="1"/>
  <c r="AL252" i="1"/>
  <c r="AL43" i="1"/>
  <c r="AL511" i="1"/>
  <c r="AL499" i="1"/>
  <c r="AL500" i="1"/>
  <c r="AL739" i="1"/>
  <c r="AL901" i="1"/>
  <c r="AL274" i="1"/>
  <c r="AL635" i="1"/>
  <c r="AL14" i="1"/>
  <c r="AL904" i="1"/>
  <c r="AL90" i="1"/>
  <c r="AL525" i="1"/>
  <c r="AL882" i="1"/>
  <c r="AL467" i="1"/>
  <c r="AL542" i="1"/>
  <c r="AL98" i="1"/>
  <c r="AL740" i="1"/>
  <c r="AL628" i="1"/>
  <c r="AL351" i="1"/>
  <c r="AL135" i="1"/>
  <c r="AL353" i="1"/>
  <c r="AL907" i="1"/>
  <c r="AL126" i="1"/>
  <c r="AL425" i="1"/>
  <c r="AL87" i="1"/>
  <c r="AL536" i="1"/>
  <c r="AL794" i="1"/>
  <c r="AL37" i="1"/>
  <c r="AL9" i="1"/>
  <c r="AL558" i="1"/>
  <c r="AL738" i="1"/>
  <c r="AL359" i="1"/>
  <c r="AL125" i="1"/>
  <c r="AL75" i="1"/>
  <c r="AL550" i="1"/>
  <c r="AL146" i="1"/>
  <c r="AL796" i="1"/>
  <c r="AL808" i="1"/>
  <c r="AL879" i="1"/>
  <c r="AL889" i="1"/>
  <c r="AL275" i="1"/>
  <c r="AL929" i="1"/>
  <c r="AL498" i="1"/>
  <c r="AL664" i="1"/>
  <c r="AL937" i="1"/>
  <c r="AL346" i="1"/>
  <c r="AL736" i="1"/>
  <c r="AL718" i="1"/>
  <c r="AL136" i="1"/>
  <c r="AL81" i="1"/>
  <c r="AL727" i="1"/>
  <c r="AL181" i="1"/>
  <c r="AL99" i="1"/>
  <c r="AL152" i="1"/>
  <c r="AL154" i="1"/>
  <c r="AL234" i="1"/>
  <c r="AL743" i="1"/>
  <c r="AL669" i="1"/>
  <c r="AL994" i="1"/>
  <c r="AL88" i="1"/>
  <c r="AL59" i="1"/>
  <c r="AL363" i="1"/>
  <c r="AL877" i="1"/>
  <c r="AL928" i="1"/>
  <c r="AL912" i="1"/>
  <c r="AL903" i="1"/>
  <c r="AL157" i="1"/>
  <c r="AL947" i="1"/>
  <c r="AL732" i="1"/>
  <c r="AL400" i="1"/>
  <c r="AL282" i="1"/>
  <c r="AL242" i="1"/>
  <c r="AL919" i="1"/>
  <c r="AL601" i="1"/>
  <c r="AL716" i="1"/>
  <c r="AL484" i="1"/>
  <c r="AL491" i="1"/>
  <c r="AL535" i="1"/>
  <c r="AL549" i="1"/>
  <c r="AL557" i="1"/>
  <c r="AL339" i="1"/>
  <c r="AL73" i="1"/>
  <c r="AL245" i="1"/>
  <c r="AL958" i="1"/>
  <c r="AL798" i="1"/>
  <c r="AL182" i="1"/>
  <c r="AL418" i="1"/>
  <c r="AL869" i="1"/>
  <c r="AL4" i="1"/>
  <c r="AL201" i="1"/>
  <c r="AL648" i="1"/>
  <c r="AL640" i="1"/>
  <c r="AL816" i="1"/>
  <c r="AL785" i="1"/>
  <c r="AL944" i="1"/>
  <c r="AL436" i="1"/>
  <c r="AL700" i="1"/>
  <c r="AL476" i="1"/>
  <c r="AL441" i="1"/>
  <c r="AL809" i="1"/>
  <c r="AL986" i="1"/>
  <c r="AL22" i="1"/>
  <c r="AL812" i="1"/>
  <c r="AL354" i="1"/>
  <c r="AL314" i="1"/>
  <c r="AL283" i="1"/>
  <c r="AL494" i="1"/>
  <c r="AL139" i="1"/>
  <c r="AL132" i="1"/>
  <c r="AL675" i="1"/>
  <c r="AL553" i="1"/>
  <c r="AL308" i="1"/>
  <c r="AL216" i="1"/>
  <c r="AL824" i="1"/>
  <c r="AL696" i="1"/>
  <c r="AL290" i="1"/>
  <c r="AL642" i="1"/>
  <c r="AL77" i="1"/>
  <c r="AL413" i="1"/>
  <c r="AL45" i="1"/>
  <c r="AL229" i="1"/>
  <c r="AL323" i="1"/>
  <c r="AL849" i="1"/>
  <c r="AL757" i="1"/>
  <c r="AL434" i="1"/>
  <c r="AL881" i="1"/>
  <c r="AL76" i="1"/>
  <c r="AL876" i="1"/>
  <c r="AL981" i="1"/>
  <c r="AL588" i="1"/>
  <c r="AL345" i="1"/>
  <c r="AL447" i="1"/>
  <c r="AL24" i="1"/>
  <c r="AL697" i="1"/>
  <c r="AL349" i="1"/>
  <c r="AL782" i="1"/>
  <c r="AL670" i="1"/>
  <c r="AL1000" i="1"/>
  <c r="AL938" i="1"/>
  <c r="AL284" i="1"/>
  <c r="AL85" i="1"/>
  <c r="AL25" i="1"/>
  <c r="AL735" i="1"/>
  <c r="AL552" i="1"/>
  <c r="AL382" i="1"/>
  <c r="AL111" i="1"/>
  <c r="AL655" i="1"/>
  <c r="AL187" i="1"/>
  <c r="AL246" i="1"/>
  <c r="AL692" i="1"/>
  <c r="AL657" i="1"/>
  <c r="AL142" i="1"/>
  <c r="AL838" i="1"/>
  <c r="AL347" i="1"/>
  <c r="AL15" i="1"/>
  <c r="AL953" i="1"/>
  <c r="AL737" i="1"/>
  <c r="AL52" i="1"/>
  <c r="AL481" i="1"/>
  <c r="AL127" i="1"/>
  <c r="AL851" i="1"/>
  <c r="AL212" i="1"/>
  <c r="AL94" i="1"/>
  <c r="AL967" i="1"/>
  <c r="AL419" i="1"/>
  <c r="AL513" i="1"/>
  <c r="AL772" i="1"/>
  <c r="AL176" i="1"/>
  <c r="AL520" i="1"/>
  <c r="AL89" i="1"/>
  <c r="AL754" i="1"/>
  <c r="AL134" i="1"/>
  <c r="AL674" i="1"/>
  <c r="AL502" i="1"/>
  <c r="AL723" i="1"/>
  <c r="AL3" i="1"/>
  <c r="AL69" i="1"/>
  <c r="AL422" i="1"/>
  <c r="AL762" i="1"/>
  <c r="AL316" i="1"/>
  <c r="AL342" i="1"/>
  <c r="AL666" i="1"/>
  <c r="AL264" i="1"/>
  <c r="AL572" i="1"/>
  <c r="AL813" i="1"/>
  <c r="AL235" i="1"/>
  <c r="AL527" i="1"/>
  <c r="AL385" i="1"/>
  <c r="AL333" i="1"/>
  <c r="AL483" i="1"/>
  <c r="AL638" i="1"/>
  <c r="AL848" i="1"/>
  <c r="AL779" i="1"/>
  <c r="AL174" i="1"/>
  <c r="AL840" i="1"/>
  <c r="AL106" i="1"/>
  <c r="AL393" i="1"/>
  <c r="AL971" i="1"/>
  <c r="AL170" i="1"/>
  <c r="AL906" i="1"/>
  <c r="AL917" i="1"/>
  <c r="AL933" i="1"/>
  <c r="AL312" i="1"/>
  <c r="AL156" i="1"/>
  <c r="AL859" i="1"/>
  <c r="AL13" i="1"/>
  <c r="AL805" i="1"/>
  <c r="AL671" i="1"/>
  <c r="AL487" i="1"/>
  <c r="AL923" i="1"/>
  <c r="AL695" i="1"/>
  <c r="AL596" i="1"/>
  <c r="AL338" i="1"/>
  <c r="AL254" i="1"/>
  <c r="AL686" i="1"/>
  <c r="AL402" i="1"/>
  <c r="AL833" i="1"/>
  <c r="AL231" i="1"/>
  <c r="AL688" i="1"/>
  <c r="AL428" i="1"/>
  <c r="AL159" i="1"/>
  <c r="AL652" i="1"/>
  <c r="AL830" i="1"/>
  <c r="AL831" i="1"/>
  <c r="AL35" i="1"/>
  <c r="AL381" i="1"/>
  <c r="AL529" i="1"/>
  <c r="AL804" i="1"/>
  <c r="AL681" i="1"/>
  <c r="AL226" i="1"/>
  <c r="AL987" i="1"/>
  <c r="AL966" i="1"/>
  <c r="AL537" i="1"/>
  <c r="AL659" i="1"/>
  <c r="AL36" i="1"/>
  <c r="AL539" i="1"/>
  <c r="AL565" i="1"/>
  <c r="AL629" i="1"/>
  <c r="AL336" i="1"/>
  <c r="AL197" i="1"/>
  <c r="AF482" i="1"/>
  <c r="AG203" i="1" s="1"/>
  <c r="AI203" i="1" s="1"/>
  <c r="AL482" i="1"/>
  <c r="AN864" i="2" l="1"/>
  <c r="AN995" i="2"/>
  <c r="AN431" i="2"/>
  <c r="AN417" i="2"/>
  <c r="AN78" i="2"/>
  <c r="AN363" i="2"/>
  <c r="AN640" i="2"/>
  <c r="AN981" i="2"/>
  <c r="AN758" i="2"/>
  <c r="AN762" i="2"/>
  <c r="AN916" i="2"/>
  <c r="AH746" i="2"/>
  <c r="AH553" i="2"/>
  <c r="AH605" i="2"/>
  <c r="AH64" i="2"/>
  <c r="AJ64" i="2" s="1"/>
  <c r="AH679" i="2"/>
  <c r="AH789" i="2"/>
  <c r="AH991" i="2"/>
  <c r="AH325" i="2"/>
  <c r="AH703" i="2"/>
  <c r="AH950" i="2"/>
  <c r="AH326" i="2"/>
  <c r="AH43" i="2"/>
  <c r="AJ43" i="2" s="1"/>
  <c r="AH483" i="2"/>
  <c r="AJ483" i="2" s="1"/>
  <c r="AH249" i="2"/>
  <c r="AH474" i="2"/>
  <c r="AH268" i="2"/>
  <c r="AJ268" i="2" s="1"/>
  <c r="AH590" i="2"/>
  <c r="AH966" i="2"/>
  <c r="AH636" i="2"/>
  <c r="AH351" i="2"/>
  <c r="AH671" i="2"/>
  <c r="AH794" i="2"/>
  <c r="AH281" i="2"/>
  <c r="AH148" i="2"/>
  <c r="AH512" i="2"/>
  <c r="AH946" i="2"/>
  <c r="AH769" i="2"/>
  <c r="AH1001" i="2"/>
  <c r="AH491" i="2"/>
  <c r="AH359" i="2"/>
  <c r="AH730" i="2"/>
  <c r="AH759" i="2"/>
  <c r="AH713" i="2"/>
  <c r="AH374" i="2"/>
  <c r="AH168" i="2"/>
  <c r="AH816" i="2"/>
  <c r="AH957" i="2"/>
  <c r="AJ957" i="2" s="1"/>
  <c r="AH466" i="2"/>
  <c r="AH665" i="2"/>
  <c r="AH571" i="2"/>
  <c r="AH27" i="2"/>
  <c r="AH335" i="2"/>
  <c r="AH672" i="2"/>
  <c r="AH594" i="2"/>
  <c r="AH810" i="2"/>
  <c r="AH741" i="2"/>
  <c r="AH974" i="2"/>
  <c r="AH305" i="2"/>
  <c r="AH19" i="2"/>
  <c r="AH658" i="2"/>
  <c r="AH614" i="2"/>
  <c r="AH49" i="2"/>
  <c r="AJ49" i="2" s="1"/>
  <c r="AH343" i="2"/>
  <c r="AJ343" i="2" s="1"/>
  <c r="AH58" i="2"/>
  <c r="AH469" i="2"/>
  <c r="AH408" i="2"/>
  <c r="AH277" i="2"/>
  <c r="AH250" i="2"/>
  <c r="AH897" i="2"/>
  <c r="AH815" i="2"/>
  <c r="AJ815" i="2" s="1"/>
  <c r="AH591" i="2"/>
  <c r="AJ591" i="2" s="1"/>
  <c r="AH970" i="2"/>
  <c r="AH116" i="2"/>
  <c r="AH868" i="2"/>
  <c r="AH302" i="2"/>
  <c r="AH889" i="2"/>
  <c r="AH197" i="2"/>
  <c r="AH39" i="2"/>
  <c r="AH134" i="2"/>
  <c r="AJ134" i="2" s="1"/>
  <c r="AH422" i="2"/>
  <c r="AH872" i="2"/>
  <c r="AH114" i="2"/>
  <c r="AH603" i="2"/>
  <c r="AH161" i="2"/>
  <c r="AH431" i="2"/>
  <c r="AH748" i="2"/>
  <c r="AH494" i="2"/>
  <c r="AH873" i="2"/>
  <c r="AH582" i="2"/>
  <c r="AH81" i="2"/>
  <c r="AJ81" i="2" s="1"/>
  <c r="AH820" i="2"/>
  <c r="AH893" i="2"/>
  <c r="AH540" i="2"/>
  <c r="AH287" i="2"/>
  <c r="AH300" i="2"/>
  <c r="AJ300" i="2" s="1"/>
  <c r="AH545" i="2"/>
  <c r="AH182" i="2"/>
  <c r="AH931" i="2"/>
  <c r="AH315" i="2"/>
  <c r="AH442" i="2"/>
  <c r="AH875" i="2"/>
  <c r="AH404" i="2"/>
  <c r="AJ404" i="2" s="1"/>
  <c r="AH17" i="2"/>
  <c r="AJ17" i="2" s="1"/>
  <c r="AH621" i="2"/>
  <c r="AH983" i="2"/>
  <c r="AH558" i="2"/>
  <c r="AJ558" i="2" s="1"/>
  <c r="AH523" i="2"/>
  <c r="AH912" i="2"/>
  <c r="AH514" i="2"/>
  <c r="AH370" i="2"/>
  <c r="AH107" i="2"/>
  <c r="AJ107" i="2" s="1"/>
  <c r="AH152" i="2"/>
  <c r="AH947" i="2"/>
  <c r="AH758" i="2"/>
  <c r="AJ758" i="2" s="1"/>
  <c r="AH467" i="2"/>
  <c r="AH321" i="2"/>
  <c r="AH744" i="2"/>
  <c r="AH942" i="2"/>
  <c r="AJ942" i="2" s="1"/>
  <c r="AH507" i="2"/>
  <c r="AJ507" i="2" s="1"/>
  <c r="AH85" i="2"/>
  <c r="AH819" i="2"/>
  <c r="AH4" i="2"/>
  <c r="AJ4" i="2" s="1"/>
  <c r="AH631" i="2"/>
  <c r="AH493" i="2"/>
  <c r="AH481" i="2"/>
  <c r="AH767" i="2"/>
  <c r="AJ767" i="2" s="1"/>
  <c r="AH264" i="2"/>
  <c r="AH451" i="2"/>
  <c r="AH659" i="2"/>
  <c r="AH204" i="2"/>
  <c r="AJ204" i="2" s="1"/>
  <c r="AH41" i="2"/>
  <c r="AH690" i="2"/>
  <c r="AH705" i="2"/>
  <c r="AH706" i="2"/>
  <c r="AJ706" i="2" s="1"/>
  <c r="AH270" i="2"/>
  <c r="AJ270" i="2" s="1"/>
  <c r="AH515" i="2"/>
  <c r="AH616" i="2"/>
  <c r="AH391" i="2"/>
  <c r="AH822" i="2"/>
  <c r="AH733" i="2"/>
  <c r="AH388" i="2"/>
  <c r="AH562" i="2"/>
  <c r="AH527" i="2"/>
  <c r="AJ527" i="2" s="1"/>
  <c r="AH742" i="2"/>
  <c r="AH574" i="2"/>
  <c r="AH561" i="2"/>
  <c r="AJ561" i="2" s="1"/>
  <c r="AH775" i="2"/>
  <c r="AH678" i="2"/>
  <c r="AH399" i="2"/>
  <c r="AH185" i="2"/>
  <c r="AH570" i="2"/>
  <c r="AH90" i="2"/>
  <c r="AH836" i="2"/>
  <c r="AH841" i="2"/>
  <c r="AJ841" i="2" s="1"/>
  <c r="AH517" i="2"/>
  <c r="AH781" i="2"/>
  <c r="AH147" i="2"/>
  <c r="AH768" i="2"/>
  <c r="AJ768" i="2" s="1"/>
  <c r="AH929" i="2"/>
  <c r="AJ929" i="2" s="1"/>
  <c r="AH301" i="2"/>
  <c r="AH46" i="2"/>
  <c r="AH498" i="2"/>
  <c r="AJ498" i="2" s="1"/>
  <c r="AH981" i="2"/>
  <c r="AH461" i="2"/>
  <c r="AH692" i="2"/>
  <c r="AH331" i="2"/>
  <c r="AH13" i="2"/>
  <c r="AH729" i="2"/>
  <c r="AH764" i="2"/>
  <c r="AH932" i="2"/>
  <c r="AH747" i="2"/>
  <c r="AH381" i="2"/>
  <c r="AH323" i="2"/>
  <c r="AH178" i="2"/>
  <c r="AJ178" i="2" s="1"/>
  <c r="AH592" i="2"/>
  <c r="AJ592" i="2" s="1"/>
  <c r="AH292" i="2"/>
  <c r="AH436" i="2"/>
  <c r="AH792" i="2"/>
  <c r="AH721" i="2"/>
  <c r="AH97" i="2"/>
  <c r="AH862" i="2"/>
  <c r="AH922" i="2"/>
  <c r="AJ922" i="2" s="1"/>
  <c r="AH626" i="2"/>
  <c r="AJ626" i="2" s="1"/>
  <c r="AH66" i="2"/>
  <c r="AH490" i="2"/>
  <c r="AH963" i="2"/>
  <c r="AH900" i="2"/>
  <c r="AH556" i="2"/>
  <c r="AH232" i="2"/>
  <c r="AH707" i="2"/>
  <c r="AJ707" i="2" s="1"/>
  <c r="AH327" i="2"/>
  <c r="AJ327" i="2" s="1"/>
  <c r="AH384" i="2"/>
  <c r="AH140" i="2"/>
  <c r="AH241" i="2"/>
  <c r="AJ241" i="2" s="1"/>
  <c r="AH552" i="2"/>
  <c r="AH628" i="2"/>
  <c r="AH735" i="2"/>
  <c r="AH943" i="2"/>
  <c r="AJ943" i="2" s="1"/>
  <c r="AH36" i="2"/>
  <c r="AJ36" i="2" s="1"/>
  <c r="AH938" i="2"/>
  <c r="AH785" i="2"/>
  <c r="AH478" i="2"/>
  <c r="AJ478" i="2" s="1"/>
  <c r="AH749" i="2"/>
  <c r="AH849" i="2"/>
  <c r="AH158" i="2"/>
  <c r="AH998" i="2"/>
  <c r="AH104" i="2"/>
  <c r="AJ104" i="2" s="1"/>
  <c r="AH984" i="2"/>
  <c r="AH800" i="2"/>
  <c r="AH273" i="2"/>
  <c r="AH581" i="2"/>
  <c r="AH167" i="2"/>
  <c r="AH756" i="2"/>
  <c r="AH530" i="2"/>
  <c r="AH389" i="2"/>
  <c r="AJ389" i="2" s="1"/>
  <c r="AH520" i="2"/>
  <c r="AH220" i="2"/>
  <c r="AH593" i="2"/>
  <c r="AJ593" i="2" s="1"/>
  <c r="AH215" i="2"/>
  <c r="AH176" i="2"/>
  <c r="AH131" i="2"/>
  <c r="AH803" i="2"/>
  <c r="AH248" i="2"/>
  <c r="AJ248" i="2" s="1"/>
  <c r="AH979" i="2"/>
  <c r="AH734" i="2"/>
  <c r="AH352" i="2"/>
  <c r="AJ352" i="2" s="1"/>
  <c r="AH846" i="2"/>
  <c r="AH857" i="2"/>
  <c r="AH702" i="2"/>
  <c r="AH251" i="2"/>
  <c r="AJ251" i="2" s="1"/>
  <c r="AH927" i="2"/>
  <c r="AJ927" i="2" s="1"/>
  <c r="AH654" i="2"/>
  <c r="AH233" i="2"/>
  <c r="AH977" i="2"/>
  <c r="AH279" i="2"/>
  <c r="AH149" i="2"/>
  <c r="AH543" i="2"/>
  <c r="AH427" i="2"/>
  <c r="AJ427" i="2" s="1"/>
  <c r="AH884" i="2"/>
  <c r="AJ884" i="2" s="1"/>
  <c r="AH130" i="2"/>
  <c r="AH842" i="2"/>
  <c r="AH902" i="2"/>
  <c r="AJ902" i="2" s="1"/>
  <c r="AH793" i="2"/>
  <c r="AH118" i="2"/>
  <c r="AH236" i="2"/>
  <c r="AH294" i="2"/>
  <c r="AJ294" i="2" s="1"/>
  <c r="AH164" i="2"/>
  <c r="AJ164" i="2" s="1"/>
  <c r="AH738" i="2"/>
  <c r="AH503" i="2"/>
  <c r="AH307" i="2"/>
  <c r="AJ307" i="2" s="1"/>
  <c r="AH464" i="2"/>
  <c r="AH632" i="2"/>
  <c r="AH473" i="2"/>
  <c r="AH328" i="2"/>
  <c r="AJ328" i="2" s="1"/>
  <c r="AH969" i="2"/>
  <c r="AJ969" i="2" s="1"/>
  <c r="AH871" i="2"/>
  <c r="AH818" i="2"/>
  <c r="AH126" i="2"/>
  <c r="AH398" i="2"/>
  <c r="AH847" i="2"/>
  <c r="AH914" i="2"/>
  <c r="AH318" i="2"/>
  <c r="AJ318" i="2" s="1"/>
  <c r="AH987" i="2"/>
  <c r="AJ987" i="2" s="1"/>
  <c r="AH102" i="2"/>
  <c r="AH961" i="2"/>
  <c r="AH421" i="2"/>
  <c r="AH96" i="2"/>
  <c r="AH804" i="2"/>
  <c r="AH295" i="2"/>
  <c r="AH10" i="2"/>
  <c r="AJ10" i="2" s="1"/>
  <c r="AH20" i="2"/>
  <c r="AJ20" i="2" s="1"/>
  <c r="AH274" i="2"/>
  <c r="AH565" i="2"/>
  <c r="AH811" i="2"/>
  <c r="AJ811" i="2" s="1"/>
  <c r="AH732" i="2"/>
  <c r="AH633" i="2"/>
  <c r="AH700" i="2"/>
  <c r="AH834" i="2"/>
  <c r="AJ834" i="2" s="1"/>
  <c r="AH458" i="2"/>
  <c r="AJ458" i="2" s="1"/>
  <c r="AH121" i="2"/>
  <c r="AH354" i="2"/>
  <c r="AH364" i="2"/>
  <c r="AJ364" i="2" s="1"/>
  <c r="AH717" i="2"/>
  <c r="AH904" i="2"/>
  <c r="AH91" i="2"/>
  <c r="AH426" i="2"/>
  <c r="AJ426" i="2" s="1"/>
  <c r="AH94" i="2"/>
  <c r="AJ94" i="2" s="1"/>
  <c r="AH56" i="2"/>
  <c r="AH656" i="2"/>
  <c r="AH231" i="2"/>
  <c r="AH864" i="2"/>
  <c r="AH869" i="2"/>
  <c r="AH157" i="2"/>
  <c r="AH189" i="2"/>
  <c r="AJ189" i="2" s="1"/>
  <c r="AH275" i="2"/>
  <c r="AJ275" i="2" s="1"/>
  <c r="AH915" i="2"/>
  <c r="AH29" i="2"/>
  <c r="AH38" i="2"/>
  <c r="AH805" i="2"/>
  <c r="AH779" i="2"/>
  <c r="AH260" i="2"/>
  <c r="AH647" i="2"/>
  <c r="AJ647" i="2" s="1"/>
  <c r="AH278" i="2"/>
  <c r="AJ278" i="2" s="1"/>
  <c r="AH663" i="2"/>
  <c r="AH676" i="2"/>
  <c r="AH688" i="2"/>
  <c r="AJ688" i="2" s="1"/>
  <c r="AH286" i="2"/>
  <c r="AH521" i="2"/>
  <c r="AH181" i="2"/>
  <c r="AH472" i="2"/>
  <c r="AJ472" i="2" s="1"/>
  <c r="AH573" i="2"/>
  <c r="AJ573" i="2" s="1"/>
  <c r="AH996" i="2"/>
  <c r="AH63" i="2"/>
  <c r="AH297" i="2"/>
  <c r="AJ297" i="2" s="1"/>
  <c r="AH549" i="2"/>
  <c r="AH285" i="2"/>
  <c r="AH526" i="2"/>
  <c r="AH125" i="2"/>
  <c r="AJ125" i="2" s="1"/>
  <c r="AH201" i="2"/>
  <c r="AJ201" i="2" s="1"/>
  <c r="AH863" i="2"/>
  <c r="AH99" i="2"/>
  <c r="AH441" i="2"/>
  <c r="AJ441" i="2" s="1"/>
  <c r="AH554" i="2"/>
  <c r="AH405" i="2"/>
  <c r="AH989" i="2"/>
  <c r="AH699" i="2"/>
  <c r="AJ699" i="2" s="1"/>
  <c r="AH62" i="2"/>
  <c r="AJ62" i="2" s="1"/>
  <c r="AH428" i="2"/>
  <c r="AH924" i="2"/>
  <c r="AH371" i="2"/>
  <c r="AJ371" i="2" s="1"/>
  <c r="AH712" i="2"/>
  <c r="AH375" i="2"/>
  <c r="AH760" i="2"/>
  <c r="AJ760" i="2" s="1"/>
  <c r="AH542" i="2"/>
  <c r="AJ542" i="2" s="1"/>
  <c r="AH649" i="2"/>
  <c r="AH508" i="2"/>
  <c r="AH516" i="2"/>
  <c r="AJ516" i="2" s="1"/>
  <c r="AH332" i="2"/>
  <c r="AJ332" i="2" s="1"/>
  <c r="AH650" i="2"/>
  <c r="AH171" i="2"/>
  <c r="AH170" i="2"/>
  <c r="AH203" i="2"/>
  <c r="AH885" i="2"/>
  <c r="AH828" i="2"/>
  <c r="AJ828" i="2" s="1"/>
  <c r="AH35" i="2"/>
  <c r="AJ35" i="2" s="1"/>
  <c r="AH462" i="2"/>
  <c r="AJ462" i="2" s="1"/>
  <c r="AH350" i="2"/>
  <c r="AH607" i="2"/>
  <c r="AH930" i="2"/>
  <c r="AJ930" i="2" s="1"/>
  <c r="AH280" i="2"/>
  <c r="AH657" i="2"/>
  <c r="AJ657" i="2" s="1"/>
  <c r="AH186" i="2"/>
  <c r="AJ186" i="2" s="1"/>
  <c r="AH14" i="2"/>
  <c r="AJ14" i="2" s="1"/>
  <c r="AH395" i="2"/>
  <c r="AJ395" i="2" s="1"/>
  <c r="AH955" i="2"/>
  <c r="AH410" i="2"/>
  <c r="AH967" i="2"/>
  <c r="AJ967" i="2" s="1"/>
  <c r="AH766" i="2"/>
  <c r="AJ766" i="2" s="1"/>
  <c r="AH179" i="2"/>
  <c r="AJ179" i="2" s="1"/>
  <c r="AH568" i="2"/>
  <c r="AJ568" i="2" s="1"/>
  <c r="AH612" i="2"/>
  <c r="AJ612" i="2" s="1"/>
  <c r="AH918" i="2"/>
  <c r="AJ918" i="2" s="1"/>
  <c r="AH874" i="2"/>
  <c r="AH901" i="2"/>
  <c r="AJ901" i="2" s="1"/>
  <c r="AH548" i="2"/>
  <c r="AJ548" i="2" s="1"/>
  <c r="AH925" i="2"/>
  <c r="AJ925" i="2" s="1"/>
  <c r="AH740" i="2"/>
  <c r="AJ740" i="2" s="1"/>
  <c r="AH372" i="2"/>
  <c r="AH78" i="2"/>
  <c r="AJ78" i="2" s="1"/>
  <c r="AH584" i="2"/>
  <c r="AJ584" i="2" s="1"/>
  <c r="AH7" i="2"/>
  <c r="AJ7" i="2" s="1"/>
  <c r="AH240" i="2"/>
  <c r="AH693" i="2"/>
  <c r="AJ693" i="2" s="1"/>
  <c r="AH936" i="2"/>
  <c r="AJ936" i="2" s="1"/>
  <c r="AH387" i="2"/>
  <c r="AH82" i="2"/>
  <c r="AJ82" i="2" s="1"/>
  <c r="AH642" i="2"/>
  <c r="AJ642" i="2" s="1"/>
  <c r="AH457" i="2"/>
  <c r="AJ457" i="2" s="1"/>
  <c r="AH905" i="2"/>
  <c r="AJ905" i="2" s="1"/>
  <c r="AH916" i="2"/>
  <c r="AJ916" i="2" s="1"/>
  <c r="AH855" i="2"/>
  <c r="AJ855" i="2" s="1"/>
  <c r="AH308" i="2"/>
  <c r="AJ308" i="2" s="1"/>
  <c r="AH383" i="2"/>
  <c r="AH424" i="2"/>
  <c r="AJ424" i="2" s="1"/>
  <c r="AH329" i="2"/>
  <c r="AJ329" i="2" s="1"/>
  <c r="AH214" i="2"/>
  <c r="AJ214" i="2" s="1"/>
  <c r="AH995" i="2"/>
  <c r="AJ995" i="2" s="1"/>
  <c r="AH92" i="2"/>
  <c r="AJ92" i="2" s="1"/>
  <c r="AH367" i="2"/>
  <c r="AJ367" i="2" s="1"/>
  <c r="AH921" i="2"/>
  <c r="AJ921" i="2" s="1"/>
  <c r="AH920" i="2"/>
  <c r="AJ920" i="2" s="1"/>
  <c r="AH439" i="2"/>
  <c r="AJ439" i="2" s="1"/>
  <c r="AH155" i="2"/>
  <c r="AJ155" i="2" s="1"/>
  <c r="AH448" i="2"/>
  <c r="AJ448" i="2" s="1"/>
  <c r="AH272" i="2"/>
  <c r="AJ272" i="2" s="1"/>
  <c r="AH534" i="2"/>
  <c r="AJ534" i="2" s="1"/>
  <c r="AH406" i="2"/>
  <c r="AJ406" i="2" s="1"/>
  <c r="AH850" i="2"/>
  <c r="AJ850" i="2" s="1"/>
  <c r="AH345" i="2"/>
  <c r="AJ345" i="2" s="1"/>
  <c r="AH604" i="2"/>
  <c r="AJ604" i="2" s="1"/>
  <c r="AH416" i="2"/>
  <c r="AJ416" i="2" s="1"/>
  <c r="AH338" i="2"/>
  <c r="AJ338" i="2" s="1"/>
  <c r="AH414" i="2"/>
  <c r="AJ414" i="2" s="1"/>
  <c r="AH934" i="2"/>
  <c r="AJ934" i="2" s="1"/>
  <c r="AH501" i="2"/>
  <c r="AJ501" i="2" s="1"/>
  <c r="AH795" i="2"/>
  <c r="AJ795" i="2" s="1"/>
  <c r="AH216" i="2"/>
  <c r="AJ216" i="2" s="1"/>
  <c r="AH541" i="2"/>
  <c r="AJ541" i="2" s="1"/>
  <c r="AH31" i="2"/>
  <c r="AJ31" i="2" s="1"/>
  <c r="AH724" i="2"/>
  <c r="AJ724" i="2" s="1"/>
  <c r="AH848" i="2"/>
  <c r="AJ848" i="2" s="1"/>
  <c r="AH613" i="2"/>
  <c r="AJ613" i="2" s="1"/>
  <c r="AH312" i="2"/>
  <c r="AJ312" i="2" s="1"/>
  <c r="AH54" i="2"/>
  <c r="AJ54" i="2" s="1"/>
  <c r="AH911" i="2"/>
  <c r="AJ911" i="2" s="1"/>
  <c r="AH261" i="2"/>
  <c r="AJ261" i="2" s="1"/>
  <c r="AH506" i="2"/>
  <c r="AJ506" i="2" s="1"/>
  <c r="AH668" i="2"/>
  <c r="AJ668" i="2" s="1"/>
  <c r="AH500" i="2"/>
  <c r="AJ500" i="2" s="1"/>
  <c r="AH242" i="2"/>
  <c r="AJ242" i="2" s="1"/>
  <c r="AH509" i="2"/>
  <c r="AJ509" i="2" s="1"/>
  <c r="AH823" i="2"/>
  <c r="AJ823" i="2" s="1"/>
  <c r="AH209" i="2"/>
  <c r="AJ209" i="2" s="1"/>
  <c r="AH866" i="2"/>
  <c r="AJ866" i="2" s="1"/>
  <c r="AH879" i="2"/>
  <c r="AJ879" i="2" s="1"/>
  <c r="AH824" i="2"/>
  <c r="AJ824" i="2" s="1"/>
  <c r="AH845" i="2"/>
  <c r="AJ845" i="2" s="1"/>
  <c r="AH330" i="2"/>
  <c r="AJ330" i="2" s="1"/>
  <c r="AH648" i="2"/>
  <c r="AJ648" i="2" s="1"/>
  <c r="AH858" i="2"/>
  <c r="AJ858" i="2" s="1"/>
  <c r="AH108" i="2"/>
  <c r="AJ108" i="2" s="1"/>
  <c r="AH973" i="2"/>
  <c r="AJ973" i="2" s="1"/>
  <c r="AH269" i="2"/>
  <c r="AJ269" i="2" s="1"/>
  <c r="AH492" i="2"/>
  <c r="AJ492" i="2" s="1"/>
  <c r="AH18" i="2"/>
  <c r="AJ18" i="2" s="1"/>
  <c r="AH21" i="2"/>
  <c r="AJ21" i="2" s="1"/>
  <c r="AH972" i="2"/>
  <c r="AJ972" i="2" s="1"/>
  <c r="AH437" i="2"/>
  <c r="AJ437" i="2" s="1"/>
  <c r="AH400" i="2"/>
  <c r="AJ400" i="2" s="1"/>
  <c r="AH546" i="2"/>
  <c r="AJ546" i="2" s="1"/>
  <c r="AH622" i="2"/>
  <c r="AJ622" i="2" s="1"/>
  <c r="AH463" i="2"/>
  <c r="AJ463" i="2" s="1"/>
  <c r="AH968" i="2"/>
  <c r="AJ968" i="2" s="1"/>
  <c r="AH357" i="2"/>
  <c r="AJ357" i="2" s="1"/>
  <c r="AH787" i="2"/>
  <c r="AJ787" i="2" s="1"/>
  <c r="AH22" i="2"/>
  <c r="AJ22" i="2" s="1"/>
  <c r="AH446" i="2"/>
  <c r="AJ446" i="2" s="1"/>
  <c r="AH445" i="2"/>
  <c r="AJ445" i="2" s="1"/>
  <c r="AH228" i="2"/>
  <c r="AJ228" i="2" s="1"/>
  <c r="AH578" i="2"/>
  <c r="AJ578" i="2" s="1"/>
  <c r="AH200" i="2"/>
  <c r="AJ200" i="2" s="1"/>
  <c r="AH61" i="2"/>
  <c r="AJ61" i="2" s="1"/>
  <c r="AH528" i="2"/>
  <c r="AJ528" i="2" s="1"/>
  <c r="AH219" i="2"/>
  <c r="AJ219" i="2" s="1"/>
  <c r="AH896" i="2"/>
  <c r="AJ896" i="2" s="1"/>
  <c r="AH360" i="2"/>
  <c r="AJ360" i="2" s="1"/>
  <c r="AH566" i="2"/>
  <c r="AJ566" i="2" s="1"/>
  <c r="AH907" i="2"/>
  <c r="AJ907" i="2" s="1"/>
  <c r="AH486" i="2"/>
  <c r="AJ486" i="2" s="1"/>
  <c r="AH770" i="2"/>
  <c r="AJ770" i="2" s="1"/>
  <c r="AH230" i="2"/>
  <c r="AJ230" i="2" s="1"/>
  <c r="AH106" i="2"/>
  <c r="AJ106" i="2" s="1"/>
  <c r="AH833" i="2"/>
  <c r="AJ833" i="2" s="1"/>
  <c r="AH639" i="2"/>
  <c r="AJ639" i="2" s="1"/>
  <c r="AH837" i="2"/>
  <c r="AJ837" i="2" s="1"/>
  <c r="AH579" i="2"/>
  <c r="AJ579" i="2" s="1"/>
  <c r="AH227" i="2"/>
  <c r="AJ227" i="2" s="1"/>
  <c r="AH342" i="2"/>
  <c r="AJ342" i="2" s="1"/>
  <c r="AH964" i="2"/>
  <c r="AJ964" i="2" s="1"/>
  <c r="AH625" i="2"/>
  <c r="AJ625" i="2" s="1"/>
  <c r="AH681" i="2"/>
  <c r="AJ681" i="2" s="1"/>
  <c r="AH417" i="2"/>
  <c r="AJ417" i="2" s="1"/>
  <c r="AH959" i="2"/>
  <c r="AJ959" i="2" s="1"/>
  <c r="AH433" i="2"/>
  <c r="AJ433" i="2" s="1"/>
  <c r="AH555" i="2"/>
  <c r="AJ555" i="2" s="1"/>
  <c r="AH691" i="2"/>
  <c r="AJ691" i="2" s="1"/>
  <c r="AH899" i="2"/>
  <c r="AJ899" i="2" s="1"/>
  <c r="AH293" i="2"/>
  <c r="AJ293" i="2" s="1"/>
  <c r="AH798" i="2"/>
  <c r="AJ798" i="2" s="1"/>
  <c r="AH624" i="2"/>
  <c r="AJ624" i="2" s="1"/>
  <c r="AH145" i="2"/>
  <c r="AJ145" i="2" s="1"/>
  <c r="AH418" i="2"/>
  <c r="AJ418" i="2" s="1"/>
  <c r="AH662" i="2"/>
  <c r="AJ662" i="2" s="1"/>
  <c r="AH788" i="2"/>
  <c r="AJ788" i="2" s="1"/>
  <c r="AH194" i="2"/>
  <c r="AJ194" i="2" s="1"/>
  <c r="AH93" i="2"/>
  <c r="AJ93" i="2" s="1"/>
  <c r="AH990" i="2"/>
  <c r="AJ990" i="2" s="1"/>
  <c r="AH839" i="2"/>
  <c r="AJ839" i="2" s="1"/>
  <c r="AH86" i="2"/>
  <c r="AJ86" i="2" s="1"/>
  <c r="AH951" i="2"/>
  <c r="AJ951" i="2" s="1"/>
  <c r="AH956" i="2"/>
  <c r="AJ956" i="2" s="1"/>
  <c r="AH378" i="2"/>
  <c r="AJ378" i="2" s="1"/>
  <c r="AH159" i="2"/>
  <c r="AJ159" i="2" s="1"/>
  <c r="AH100" i="2"/>
  <c r="AJ100" i="2" s="1"/>
  <c r="AH339" i="2"/>
  <c r="AJ339" i="2" s="1"/>
  <c r="AH843" i="2"/>
  <c r="AJ843" i="2" s="1"/>
  <c r="AH37" i="2"/>
  <c r="AJ37" i="2" s="1"/>
  <c r="AH136" i="2"/>
  <c r="AJ136" i="2" s="1"/>
  <c r="AH772" i="2"/>
  <c r="AJ772" i="2" s="1"/>
  <c r="AH75" i="2"/>
  <c r="AH135" i="2"/>
  <c r="AJ135" i="2" s="1"/>
  <c r="AH223" i="2"/>
  <c r="AJ223" i="2" s="1"/>
  <c r="AH267" i="2"/>
  <c r="AJ267" i="2" s="1"/>
  <c r="AH589" i="2"/>
  <c r="AJ589" i="2" s="1"/>
  <c r="AH217" i="2"/>
  <c r="AJ217" i="2" s="1"/>
  <c r="AH163" i="2"/>
  <c r="AJ163" i="2" s="1"/>
  <c r="AH124" i="2"/>
  <c r="AJ124" i="2" s="1"/>
  <c r="AH210" i="2"/>
  <c r="AJ210" i="2" s="1"/>
  <c r="AH762" i="2"/>
  <c r="AJ762" i="2" s="1"/>
  <c r="AH175" i="2"/>
  <c r="AJ175" i="2" s="1"/>
  <c r="AH664" i="2"/>
  <c r="AJ664" i="2" s="1"/>
  <c r="AH615" i="2"/>
  <c r="AJ615" i="2" s="1"/>
  <c r="AH618" i="2"/>
  <c r="AJ618" i="2" s="1"/>
  <c r="AH851" i="2"/>
  <c r="AJ851" i="2" s="1"/>
  <c r="AH913" i="2"/>
  <c r="AJ913" i="2" s="1"/>
  <c r="AH547" i="2"/>
  <c r="AJ547" i="2" s="1"/>
  <c r="AH266" i="2"/>
  <c r="AJ266" i="2" s="1"/>
  <c r="AH459" i="2"/>
  <c r="AJ459" i="2" s="1"/>
  <c r="AH435" i="2"/>
  <c r="AJ435" i="2" s="1"/>
  <c r="AH190" i="2"/>
  <c r="AJ190" i="2" s="1"/>
  <c r="AH933" i="2"/>
  <c r="AJ933" i="2" s="1"/>
  <c r="AH891" i="2"/>
  <c r="AJ891" i="2" s="1"/>
  <c r="AH127" i="2"/>
  <c r="AJ127" i="2" s="1"/>
  <c r="AH926" i="2"/>
  <c r="AJ926" i="2" s="1"/>
  <c r="AH598" i="2"/>
  <c r="AJ598" i="2" s="1"/>
  <c r="AH890" i="2"/>
  <c r="AJ890" i="2" s="1"/>
  <c r="AH262" i="2"/>
  <c r="AJ262" i="2" s="1"/>
  <c r="AH510" i="2"/>
  <c r="AJ510" i="2" s="1"/>
  <c r="AH349" i="2"/>
  <c r="AJ349" i="2" s="1"/>
  <c r="AH313" i="2"/>
  <c r="AJ313" i="2" s="1"/>
  <c r="AH115" i="2"/>
  <c r="AJ115" i="2" s="1"/>
  <c r="AH245" i="2"/>
  <c r="AJ245" i="2" s="1"/>
  <c r="AH237" i="2"/>
  <c r="AJ237" i="2" s="1"/>
  <c r="AH289" i="2"/>
  <c r="AJ289" i="2" s="1"/>
  <c r="AH695" i="2"/>
  <c r="AJ695" i="2" s="1"/>
  <c r="AH881" i="2"/>
  <c r="AJ881" i="2" s="1"/>
  <c r="AH878" i="2"/>
  <c r="AJ878" i="2" s="1"/>
  <c r="AH80" i="2"/>
  <c r="AJ80" i="2" s="1"/>
  <c r="AH826" i="2"/>
  <c r="AJ826" i="2" s="1"/>
  <c r="AH853" i="2"/>
  <c r="AJ853" i="2" s="1"/>
  <c r="AH415" i="2"/>
  <c r="AJ415" i="2" s="1"/>
  <c r="AH962" i="2"/>
  <c r="AJ962" i="2" s="1"/>
  <c r="AH34" i="2"/>
  <c r="AJ34" i="2" s="1"/>
  <c r="AH710" i="2"/>
  <c r="AJ710" i="2" s="1"/>
  <c r="AH838" i="2"/>
  <c r="AJ838" i="2" s="1"/>
  <c r="AH880" i="2"/>
  <c r="AJ880" i="2" s="1"/>
  <c r="AH258" i="2"/>
  <c r="AJ258" i="2" s="1"/>
  <c r="AH801" i="2"/>
  <c r="AJ801" i="2" s="1"/>
  <c r="AH485" i="2"/>
  <c r="AJ485" i="2" s="1"/>
  <c r="AH42" i="2"/>
  <c r="AJ42" i="2" s="1"/>
  <c r="AH477" i="2"/>
  <c r="AJ477" i="2" s="1"/>
  <c r="AH362" i="2"/>
  <c r="AJ362" i="2" s="1"/>
  <c r="AH390" i="2"/>
  <c r="AJ390" i="2" s="1"/>
  <c r="AH180" i="2"/>
  <c r="AJ180" i="2" s="1"/>
  <c r="AH986" i="2"/>
  <c r="AJ986" i="2" s="1"/>
  <c r="AH539" i="2"/>
  <c r="AJ539" i="2" s="1"/>
  <c r="AH402" i="2"/>
  <c r="AJ402" i="2" s="1"/>
  <c r="AH120" i="2"/>
  <c r="AJ120" i="2" s="1"/>
  <c r="AH69" i="2"/>
  <c r="AJ69" i="2" s="1"/>
  <c r="AH198" i="2"/>
  <c r="AJ198" i="2" s="1"/>
  <c r="AH909" i="2"/>
  <c r="AJ909" i="2" s="1"/>
  <c r="AH832" i="2"/>
  <c r="AJ832" i="2" s="1"/>
  <c r="AH580" i="2"/>
  <c r="AJ580" i="2" s="1"/>
  <c r="AH757" i="2"/>
  <c r="AJ757" i="2" s="1"/>
  <c r="AH653" i="2"/>
  <c r="AJ653" i="2" s="1"/>
  <c r="AH644" i="2"/>
  <c r="AJ644" i="2" s="1"/>
  <c r="AH572" i="2"/>
  <c r="AJ572" i="2" s="1"/>
  <c r="AH596" i="2"/>
  <c r="AJ596" i="2" s="1"/>
  <c r="AH129" i="2"/>
  <c r="AJ129" i="2" s="1"/>
  <c r="AH290" i="2"/>
  <c r="AJ290" i="2" s="1"/>
  <c r="AH257" i="2"/>
  <c r="AJ257" i="2" s="1"/>
  <c r="AH852" i="2"/>
  <c r="AJ852" i="2" s="1"/>
  <c r="AH380" i="2"/>
  <c r="AJ380" i="2" s="1"/>
  <c r="AH117" i="2"/>
  <c r="AJ117" i="2" s="1"/>
  <c r="AH544" i="2"/>
  <c r="AJ544" i="2" s="1"/>
  <c r="AH139" i="2"/>
  <c r="AJ139" i="2" s="1"/>
  <c r="AH716" i="2"/>
  <c r="AJ716" i="2" s="1"/>
  <c r="AH697" i="2"/>
  <c r="AJ697" i="2" s="1"/>
  <c r="AH409" i="2"/>
  <c r="AJ409" i="2" s="1"/>
  <c r="AH563" i="2"/>
  <c r="AJ563" i="2" s="1"/>
  <c r="AH111" i="2"/>
  <c r="AJ111" i="2" s="1"/>
  <c r="AH808" i="2"/>
  <c r="AJ808" i="2" s="1"/>
  <c r="AH877" i="2"/>
  <c r="AJ877" i="2" s="1"/>
  <c r="AH103" i="2"/>
  <c r="AJ103" i="2" s="1"/>
  <c r="AH708" i="2"/>
  <c r="AJ708" i="2" s="1"/>
  <c r="AH489" i="2"/>
  <c r="AJ489" i="2" s="1"/>
  <c r="AH211" i="2"/>
  <c r="AJ211" i="2" s="1"/>
  <c r="AH714" i="2"/>
  <c r="AJ714" i="2" s="1"/>
  <c r="AH79" i="2"/>
  <c r="AJ79" i="2" s="1"/>
  <c r="AH751" i="2"/>
  <c r="AJ751" i="2" s="1"/>
  <c r="AH655" i="2"/>
  <c r="AJ655" i="2" s="1"/>
  <c r="AH208" i="2"/>
  <c r="AJ208" i="2" s="1"/>
  <c r="AH150" i="2"/>
  <c r="AJ150" i="2" s="1"/>
  <c r="AH166" i="2"/>
  <c r="AJ166" i="2" s="1"/>
  <c r="AH119" i="2"/>
  <c r="AJ119" i="2" s="1"/>
  <c r="AH222" i="2"/>
  <c r="AJ222" i="2" s="1"/>
  <c r="AH444" i="2"/>
  <c r="AJ444" i="2" s="1"/>
  <c r="AH33" i="2"/>
  <c r="AJ33" i="2" s="1"/>
  <c r="AH763" i="2"/>
  <c r="AJ763" i="2" s="1"/>
  <c r="AH538" i="2"/>
  <c r="AJ538" i="2" s="1"/>
  <c r="AH455" i="2"/>
  <c r="AJ455" i="2" s="1"/>
  <c r="AH525" i="2"/>
  <c r="AJ525" i="2" s="1"/>
  <c r="AH778" i="2"/>
  <c r="AJ778" i="2" s="1"/>
  <c r="AH407" i="2"/>
  <c r="AJ407" i="2" s="1"/>
  <c r="AH812" i="2"/>
  <c r="AJ812" i="2" s="1"/>
  <c r="AH641" i="2"/>
  <c r="AJ641" i="2" s="1"/>
  <c r="AH430" i="2"/>
  <c r="AJ430" i="2" s="1"/>
  <c r="AH715" i="2"/>
  <c r="AJ715" i="2" s="1"/>
  <c r="AH576" i="2"/>
  <c r="AJ576" i="2" s="1"/>
  <c r="AH366" i="2"/>
  <c r="AJ366" i="2" s="1"/>
  <c r="AH651" i="2"/>
  <c r="AJ651" i="2" s="1"/>
  <c r="AH754" i="2"/>
  <c r="AJ754" i="2" s="1"/>
  <c r="AH997" i="2"/>
  <c r="AJ997" i="2" s="1"/>
  <c r="AH638" i="2"/>
  <c r="AJ638" i="2" s="1"/>
  <c r="AH195" i="2"/>
  <c r="AJ195" i="2" s="1"/>
  <c r="AH98" i="2"/>
  <c r="AJ98" i="2" s="1"/>
  <c r="AH191" i="2"/>
  <c r="AJ191" i="2" s="1"/>
  <c r="AH425" i="2"/>
  <c r="AJ425" i="2" s="1"/>
  <c r="AH865" i="2"/>
  <c r="AJ865" i="2" s="1"/>
  <c r="AH976" i="2"/>
  <c r="AJ976" i="2" s="1"/>
  <c r="AH361" i="2"/>
  <c r="AJ361" i="2" s="1"/>
  <c r="AH809" i="2"/>
  <c r="AJ809" i="2" s="1"/>
  <c r="AH468" i="2"/>
  <c r="AJ468" i="2" s="1"/>
  <c r="AH412" i="2"/>
  <c r="AJ412" i="2" s="1"/>
  <c r="AH675" i="2"/>
  <c r="AJ675" i="2" s="1"/>
  <c r="AH48" i="2"/>
  <c r="AJ48" i="2" s="1"/>
  <c r="AH456" i="2"/>
  <c r="AJ456" i="2" s="1"/>
  <c r="AH480" i="2"/>
  <c r="AJ480" i="2" s="1"/>
  <c r="AH923" i="2"/>
  <c r="AJ923" i="2" s="1"/>
  <c r="AH47" i="2"/>
  <c r="AJ47" i="2" s="1"/>
  <c r="AH475" i="2"/>
  <c r="AJ475" i="2" s="1"/>
  <c r="AH403" i="2"/>
  <c r="AJ403" i="2" s="1"/>
  <c r="AH358" i="2"/>
  <c r="AJ358" i="2" s="1"/>
  <c r="AH645" i="2"/>
  <c r="AJ645" i="2" s="1"/>
  <c r="AH320" i="2"/>
  <c r="AJ320" i="2" s="1"/>
  <c r="AH640" i="2"/>
  <c r="AJ640" i="2" s="1"/>
  <c r="AH790" i="2"/>
  <c r="AJ790" i="2" s="1"/>
  <c r="AH434" i="2"/>
  <c r="AJ434" i="2" s="1"/>
  <c r="AH243" i="2"/>
  <c r="AJ243" i="2" s="1"/>
  <c r="AH151" i="2"/>
  <c r="AJ151" i="2" s="1"/>
  <c r="AH726" i="2"/>
  <c r="AJ726" i="2" s="1"/>
  <c r="AH535" i="2"/>
  <c r="AJ535" i="2" s="1"/>
  <c r="AH452" i="2"/>
  <c r="AJ452" i="2" s="1"/>
  <c r="AH156" i="2"/>
  <c r="AJ156" i="2" s="1"/>
  <c r="AH379" i="2"/>
  <c r="AJ379" i="2" s="1"/>
  <c r="AH883" i="2"/>
  <c r="AJ883" i="2" s="1"/>
  <c r="AH347" i="2"/>
  <c r="AJ347" i="2" s="1"/>
  <c r="AH686" i="2"/>
  <c r="AJ686" i="2" s="1"/>
  <c r="AH985" i="2"/>
  <c r="AJ985" i="2" s="1"/>
  <c r="AH55" i="2"/>
  <c r="AJ55" i="2" s="1"/>
  <c r="AH65" i="2"/>
  <c r="AJ65" i="2" s="1"/>
  <c r="AH611" i="2"/>
  <c r="AJ611" i="2" s="1"/>
  <c r="AH669" i="2"/>
  <c r="AJ669" i="2" s="1"/>
  <c r="AH154" i="2"/>
  <c r="AJ154" i="2" s="1"/>
  <c r="AH518" i="2"/>
  <c r="AJ518" i="2" s="1"/>
  <c r="AH629" i="2"/>
  <c r="AJ629" i="2" s="1"/>
  <c r="AH949" i="2"/>
  <c r="AJ949" i="2" s="1"/>
  <c r="AH310" i="2"/>
  <c r="AJ310" i="2" s="1"/>
  <c r="AH144" i="2"/>
  <c r="AJ144" i="2" s="1"/>
  <c r="AH348" i="2"/>
  <c r="AJ348" i="2" s="1"/>
  <c r="AH797" i="2"/>
  <c r="AJ797" i="2" s="1"/>
  <c r="AH26" i="2"/>
  <c r="AJ26" i="2" s="1"/>
  <c r="AH213" i="2"/>
  <c r="AJ213" i="2" s="1"/>
  <c r="AH471" i="2"/>
  <c r="AJ471" i="2" s="1"/>
  <c r="AH844" i="2"/>
  <c r="AJ844" i="2" s="1"/>
  <c r="AH256" i="2"/>
  <c r="AJ256" i="2" s="1"/>
  <c r="AH776" i="2"/>
  <c r="AJ776" i="2" s="1"/>
  <c r="AH752" i="2"/>
  <c r="AJ752" i="2" s="1"/>
  <c r="AH137" i="2"/>
  <c r="AJ137" i="2" s="1"/>
  <c r="AH218" i="2"/>
  <c r="AJ218" i="2" s="1"/>
  <c r="AH44" i="2"/>
  <c r="AJ44" i="2" s="1"/>
  <c r="AH276" i="2"/>
  <c r="AJ276" i="2" s="1"/>
  <c r="AH68" i="2"/>
  <c r="AJ68" i="2" s="1"/>
  <c r="AH587" i="2"/>
  <c r="AJ587" i="2" s="1"/>
  <c r="AH314" i="2"/>
  <c r="AJ314" i="2" s="1"/>
  <c r="AH183" i="2"/>
  <c r="AJ183" i="2" s="1"/>
  <c r="AH71" i="2"/>
  <c r="AJ71" i="2" s="1"/>
  <c r="AH141" i="2"/>
  <c r="AJ141" i="2" s="1"/>
  <c r="AH432" i="2"/>
  <c r="AJ432" i="2" s="1"/>
  <c r="AH45" i="2"/>
  <c r="AJ45" i="2" s="1"/>
  <c r="AH685" i="2"/>
  <c r="AJ685" i="2" s="1"/>
  <c r="AH529" i="2"/>
  <c r="AJ529" i="2" s="1"/>
  <c r="AH15" i="2"/>
  <c r="AJ15" i="2" s="1"/>
  <c r="AH244" i="2"/>
  <c r="AJ244" i="2" s="1"/>
  <c r="AH487" i="2"/>
  <c r="AJ487" i="2" s="1"/>
  <c r="AH743" i="2"/>
  <c r="AJ743" i="2" s="1"/>
  <c r="AH829" i="2"/>
  <c r="AJ829" i="2" s="1"/>
  <c r="AH661" i="2"/>
  <c r="AJ661" i="2" s="1"/>
  <c r="AH95" i="2"/>
  <c r="AJ95" i="2" s="1"/>
  <c r="AH247" i="2"/>
  <c r="AJ247" i="2" s="1"/>
  <c r="AH259" i="2"/>
  <c r="AJ259" i="2" s="1"/>
  <c r="AH23" i="2"/>
  <c r="AJ23" i="2" s="1"/>
  <c r="AH537" i="2"/>
  <c r="AJ537" i="2" s="1"/>
  <c r="AH443" i="2"/>
  <c r="AJ443" i="2" s="1"/>
  <c r="AH652" i="2"/>
  <c r="AJ652" i="2" s="1"/>
  <c r="AH479" i="2"/>
  <c r="AJ479" i="2" s="1"/>
  <c r="AH16" i="2"/>
  <c r="AJ16" i="2" s="1"/>
  <c r="AH680" i="2"/>
  <c r="AJ680" i="2" s="1"/>
  <c r="AH643" i="2"/>
  <c r="AJ643" i="2" s="1"/>
  <c r="AH238" i="2"/>
  <c r="AJ238" i="2" s="1"/>
  <c r="AH646" i="2"/>
  <c r="AJ646" i="2" s="1"/>
  <c r="AH783" i="2"/>
  <c r="AJ783" i="2" s="1"/>
  <c r="AH392" i="2"/>
  <c r="AJ392" i="2" s="1"/>
  <c r="AH817" i="2"/>
  <c r="AJ817" i="2" s="1"/>
  <c r="AH906" i="2"/>
  <c r="AJ906" i="2" s="1"/>
  <c r="AH30" i="2"/>
  <c r="AJ30" i="2" s="1"/>
  <c r="AH423" i="2"/>
  <c r="AJ423" i="2" s="1"/>
  <c r="AH356" i="2"/>
  <c r="AJ356" i="2" s="1"/>
  <c r="AH174" i="2"/>
  <c r="AJ174" i="2" s="1"/>
  <c r="AH226" i="2"/>
  <c r="AJ226" i="2" s="1"/>
  <c r="AH382" i="2"/>
  <c r="AJ382" i="2" s="1"/>
  <c r="AH502" i="2"/>
  <c r="AJ502" i="2" s="1"/>
  <c r="AH288" i="2"/>
  <c r="AJ288" i="2" s="1"/>
  <c r="AH825" i="2"/>
  <c r="AJ825" i="2" s="1"/>
  <c r="AH173" i="2"/>
  <c r="AJ173" i="2" s="1"/>
  <c r="AH802" i="2"/>
  <c r="AJ802" i="2" s="1"/>
  <c r="AH583" i="2"/>
  <c r="AJ583" i="2" s="1"/>
  <c r="AH413" i="2"/>
  <c r="AJ413" i="2" s="1"/>
  <c r="AH606" i="2"/>
  <c r="AJ606" i="2" s="1"/>
  <c r="AH283" i="2"/>
  <c r="AJ283" i="2" s="1"/>
  <c r="AH1000" i="2"/>
  <c r="AJ1000" i="2" s="1"/>
  <c r="AH988" i="2"/>
  <c r="AJ988" i="2" s="1"/>
  <c r="AH112" i="2"/>
  <c r="AJ112" i="2" s="1"/>
  <c r="AH532" i="2"/>
  <c r="AJ532" i="2" s="1"/>
  <c r="AH235" i="2"/>
  <c r="AJ235" i="2" s="1"/>
  <c r="AH586" i="2"/>
  <c r="AJ586" i="2" s="1"/>
  <c r="AH128" i="2"/>
  <c r="AJ128" i="2" s="1"/>
  <c r="AH599" i="2"/>
  <c r="AJ599" i="2" s="1"/>
  <c r="AH440" i="2"/>
  <c r="AJ440" i="2" s="1"/>
  <c r="AH782" i="2"/>
  <c r="AJ782" i="2" s="1"/>
  <c r="AH980" i="2"/>
  <c r="AJ980" i="2" s="1"/>
  <c r="AH971" i="2"/>
  <c r="AJ971" i="2" s="1"/>
  <c r="AH505" i="2"/>
  <c r="AJ505" i="2" s="1"/>
  <c r="AH460" i="2"/>
  <c r="AJ460" i="2" s="1"/>
  <c r="AH453" i="2"/>
  <c r="AJ453" i="2" s="1"/>
  <c r="AH324" i="2"/>
  <c r="AJ324" i="2" s="1"/>
  <c r="AH993" i="2"/>
  <c r="AJ993" i="2" s="1"/>
  <c r="AH53" i="2"/>
  <c r="AJ53" i="2" s="1"/>
  <c r="AH674" i="2"/>
  <c r="AJ674" i="2" s="1"/>
  <c r="AH334" i="2"/>
  <c r="AJ334" i="2" s="1"/>
  <c r="AH786" i="2"/>
  <c r="AJ786" i="2" s="1"/>
  <c r="AH105" i="2"/>
  <c r="AJ105" i="2" s="1"/>
  <c r="AH728" i="2"/>
  <c r="AJ728" i="2" s="1"/>
  <c r="AH25" i="2"/>
  <c r="AJ25" i="2" s="1"/>
  <c r="AH673" i="2"/>
  <c r="AJ673" i="2" s="1"/>
  <c r="AH386" i="2"/>
  <c r="AJ386" i="2" s="1"/>
  <c r="AH941" i="2"/>
  <c r="AJ941" i="2" s="1"/>
  <c r="AH806" i="2"/>
  <c r="AJ806" i="2" s="1"/>
  <c r="AH965" i="2"/>
  <c r="AJ965" i="2" s="1"/>
  <c r="AH319" i="2"/>
  <c r="AJ319" i="2" s="1"/>
  <c r="AH709" i="2"/>
  <c r="AJ709" i="2" s="1"/>
  <c r="AH470" i="2"/>
  <c r="AJ470" i="2" s="1"/>
  <c r="AH393" i="2"/>
  <c r="AJ393" i="2" s="1"/>
  <c r="AH821" i="2"/>
  <c r="AJ821" i="2" s="1"/>
  <c r="AH813" i="2"/>
  <c r="AJ813" i="2" s="1"/>
  <c r="AH859" i="2"/>
  <c r="AJ859" i="2" s="1"/>
  <c r="AH600" i="2"/>
  <c r="AJ600" i="2" s="1"/>
  <c r="AH634" i="2"/>
  <c r="AJ634" i="2" s="1"/>
  <c r="AH254" i="2"/>
  <c r="AJ254" i="2" s="1"/>
  <c r="AH311" i="2"/>
  <c r="AJ311" i="2" s="1"/>
  <c r="AH725" i="2"/>
  <c r="AJ725" i="2" s="1"/>
  <c r="AH575" i="2"/>
  <c r="AJ575" i="2" s="1"/>
  <c r="AH630" i="2"/>
  <c r="AJ630" i="2" s="1"/>
  <c r="AH682" i="2"/>
  <c r="AJ682" i="2" s="1"/>
  <c r="AH870" i="2"/>
  <c r="AJ870" i="2" s="1"/>
  <c r="AH132" i="2"/>
  <c r="AJ132" i="2" s="1"/>
  <c r="AH429" i="2"/>
  <c r="AJ429" i="2" s="1"/>
  <c r="AH937" i="2"/>
  <c r="AJ937" i="2" s="1"/>
  <c r="AH771" i="2"/>
  <c r="AJ771" i="2" s="1"/>
  <c r="AH602" i="2"/>
  <c r="AJ602" i="2" s="1"/>
  <c r="AH484" i="2"/>
  <c r="AJ484" i="2" s="1"/>
  <c r="AH73" i="2"/>
  <c r="AJ73" i="2" s="1"/>
  <c r="AH397" i="2"/>
  <c r="AJ397" i="2" s="1"/>
  <c r="AH608" i="2"/>
  <c r="AJ608" i="2" s="1"/>
  <c r="AH504" i="2"/>
  <c r="AJ504" i="2" s="1"/>
  <c r="AH551" i="2"/>
  <c r="AJ551" i="2" s="1"/>
  <c r="AH882" i="2"/>
  <c r="AJ882" i="2" s="1"/>
  <c r="AH11" i="2"/>
  <c r="AH450" i="2"/>
  <c r="AJ450" i="2" s="1"/>
  <c r="AH207" i="2"/>
  <c r="AJ207" i="2" s="1"/>
  <c r="AH396" i="2"/>
  <c r="AJ396" i="2" s="1"/>
  <c r="AH601" i="2"/>
  <c r="AJ601" i="2" s="1"/>
  <c r="AH306" i="2"/>
  <c r="AJ306" i="2" s="1"/>
  <c r="AH282" i="2"/>
  <c r="AJ282" i="2" s="1"/>
  <c r="AH684" i="2"/>
  <c r="AJ684" i="2" s="1"/>
  <c r="AH419" i="2"/>
  <c r="AJ419" i="2" s="1"/>
  <c r="AH496" i="2"/>
  <c r="AH513" i="2"/>
  <c r="AJ513" i="2" s="1"/>
  <c r="AH894" i="2"/>
  <c r="AJ894" i="2" s="1"/>
  <c r="AH303" i="2"/>
  <c r="AJ303" i="2" s="1"/>
  <c r="AH867" i="2"/>
  <c r="AJ867" i="2" s="1"/>
  <c r="AH32" i="2"/>
  <c r="AJ32" i="2" s="1"/>
  <c r="AH316" i="2"/>
  <c r="AJ316" i="2" s="1"/>
  <c r="AH142" i="2"/>
  <c r="AJ142" i="2" s="1"/>
  <c r="AH363" i="2"/>
  <c r="AJ363" i="2" s="1"/>
  <c r="AH59" i="2"/>
  <c r="AJ59" i="2" s="1"/>
  <c r="AH239" i="2"/>
  <c r="AJ239" i="2" s="1"/>
  <c r="AH40" i="2"/>
  <c r="AJ40" i="2" s="1"/>
  <c r="AH687" i="2"/>
  <c r="AJ687" i="2" s="1"/>
  <c r="AH567" i="2"/>
  <c r="AJ567" i="2" s="1"/>
  <c r="AH138" i="2"/>
  <c r="AJ138" i="2" s="1"/>
  <c r="AH196" i="2"/>
  <c r="AJ196" i="2" s="1"/>
  <c r="AH627" i="2"/>
  <c r="AJ627" i="2" s="1"/>
  <c r="AH745" i="2"/>
  <c r="AJ745" i="2" s="1"/>
  <c r="AH255" i="2"/>
  <c r="AJ255" i="2" s="1"/>
  <c r="AH2" i="2"/>
  <c r="AJ2" i="2" s="1"/>
  <c r="AH588" i="2"/>
  <c r="AJ588" i="2" s="1"/>
  <c r="AH944" i="2"/>
  <c r="AJ944" i="2" s="1"/>
  <c r="AH888" i="2"/>
  <c r="AJ888" i="2" s="1"/>
  <c r="AH377" i="2"/>
  <c r="AJ377" i="2" s="1"/>
  <c r="AH162" i="2"/>
  <c r="AJ162" i="2" s="1"/>
  <c r="AH309" i="2"/>
  <c r="AJ309" i="2" s="1"/>
  <c r="AH577" i="2"/>
  <c r="AJ577" i="2" s="1"/>
  <c r="AH234" i="2"/>
  <c r="AJ234" i="2" s="1"/>
  <c r="AH89" i="2"/>
  <c r="AJ89" i="2" s="1"/>
  <c r="AH24" i="2"/>
  <c r="AJ24" i="2" s="1"/>
  <c r="AH739" i="2"/>
  <c r="AJ739" i="2" s="1"/>
  <c r="AH385" i="2"/>
  <c r="AJ385" i="2" s="1"/>
  <c r="AH369" i="2"/>
  <c r="AJ369" i="2" s="1"/>
  <c r="AH88" i="2"/>
  <c r="AJ88" i="2" s="1"/>
  <c r="AH495" i="2"/>
  <c r="AJ495" i="2" s="1"/>
  <c r="AH438" i="2"/>
  <c r="AJ438" i="2" s="1"/>
  <c r="AH113" i="2"/>
  <c r="AJ113" i="2" s="1"/>
  <c r="AH774" i="2"/>
  <c r="AJ774" i="2" s="1"/>
  <c r="AH623" i="2"/>
  <c r="AJ623" i="2" s="1"/>
  <c r="AH791" i="2"/>
  <c r="AJ791" i="2" s="1"/>
  <c r="AH777" i="2"/>
  <c r="AH660" i="2"/>
  <c r="AJ660" i="2" s="1"/>
  <c r="AH856" i="2"/>
  <c r="AJ856" i="2" s="1"/>
  <c r="AH411" i="2"/>
  <c r="AJ411" i="2" s="1"/>
  <c r="AH146" i="2"/>
  <c r="AJ146" i="2" s="1"/>
  <c r="AH449" i="2"/>
  <c r="AJ449" i="2" s="1"/>
  <c r="AH954" i="2"/>
  <c r="AJ954" i="2" s="1"/>
  <c r="AH908" i="2"/>
  <c r="AH52" i="2"/>
  <c r="AH70" i="2"/>
  <c r="AJ70" i="2" s="1"/>
  <c r="AH353" i="2"/>
  <c r="AJ353" i="2" s="1"/>
  <c r="AH637" i="2"/>
  <c r="AJ637" i="2" s="1"/>
  <c r="AH831" i="2"/>
  <c r="AJ831" i="2" s="1"/>
  <c r="AH784" i="2"/>
  <c r="AJ784" i="2" s="1"/>
  <c r="AH522" i="2"/>
  <c r="AJ522" i="2" s="1"/>
  <c r="AH225" i="2"/>
  <c r="AH202" i="2"/>
  <c r="AJ202" i="2" s="1"/>
  <c r="AH344" i="2"/>
  <c r="AJ344" i="2" s="1"/>
  <c r="AH122" i="2"/>
  <c r="AJ122" i="2" s="1"/>
  <c r="AH401" i="2"/>
  <c r="AJ401" i="2" s="1"/>
  <c r="AH172" i="2"/>
  <c r="AJ172" i="2" s="1"/>
  <c r="AH337" i="2"/>
  <c r="AJ337" i="2" s="1"/>
  <c r="AH296" i="2"/>
  <c r="AJ296" i="2" s="1"/>
  <c r="AH482" i="2"/>
  <c r="AJ482" i="2" s="1"/>
  <c r="AH827" i="2"/>
  <c r="AJ827" i="2" s="1"/>
  <c r="AH340" i="2"/>
  <c r="AJ340" i="2" s="1"/>
  <c r="AH666" i="2"/>
  <c r="AJ666" i="2" s="1"/>
  <c r="AH519" i="2"/>
  <c r="AJ519" i="2" s="1"/>
  <c r="AH683" i="2"/>
  <c r="AJ683" i="2" s="1"/>
  <c r="AH886" i="2"/>
  <c r="AJ886" i="2" s="1"/>
  <c r="AH799" i="2"/>
  <c r="AJ799" i="2" s="1"/>
  <c r="AH727" i="2"/>
  <c r="AH253" i="2"/>
  <c r="AH595" i="2"/>
  <c r="AJ595" i="2" s="1"/>
  <c r="AH723" i="2"/>
  <c r="AJ723" i="2" s="1"/>
  <c r="AH187" i="2"/>
  <c r="AJ187" i="2" s="1"/>
  <c r="AH322" i="2"/>
  <c r="AJ322" i="2" s="1"/>
  <c r="AH110" i="2"/>
  <c r="AJ110" i="2" s="1"/>
  <c r="AH177" i="2"/>
  <c r="AJ177" i="2" s="1"/>
  <c r="AH12" i="2"/>
  <c r="AH952" i="2"/>
  <c r="AH184" i="2"/>
  <c r="AJ184" i="2" s="1"/>
  <c r="AH694" i="2"/>
  <c r="AJ694" i="2" s="1"/>
  <c r="AH499" i="2"/>
  <c r="AJ499" i="2" s="1"/>
  <c r="AH670" i="2"/>
  <c r="AJ670" i="2" s="1"/>
  <c r="AH704" i="2"/>
  <c r="AJ704" i="2" s="1"/>
  <c r="AH992" i="2"/>
  <c r="AJ992" i="2" s="1"/>
  <c r="AH830" i="2"/>
  <c r="AJ830" i="2" s="1"/>
  <c r="AH51" i="2"/>
  <c r="AJ51" i="2" s="1"/>
  <c r="AH83" i="2"/>
  <c r="AJ83" i="2" s="1"/>
  <c r="AH488" i="2"/>
  <c r="AJ488" i="2" s="1"/>
  <c r="AH169" i="2"/>
  <c r="AJ169" i="2" s="1"/>
  <c r="AH610" i="2"/>
  <c r="AJ610" i="2" s="1"/>
  <c r="AH355" i="2"/>
  <c r="AJ355" i="2" s="1"/>
  <c r="AH9" i="2"/>
  <c r="AJ9" i="2" s="1"/>
  <c r="AH999" i="2"/>
  <c r="AJ999" i="2" s="1"/>
  <c r="AH346" i="2"/>
  <c r="AH677" i="2"/>
  <c r="AJ677" i="2" s="1"/>
  <c r="AH368" i="2"/>
  <c r="AJ368" i="2" s="1"/>
  <c r="AH224" i="2"/>
  <c r="AJ224" i="2" s="1"/>
  <c r="AH975" i="2"/>
  <c r="AJ975" i="2" s="1"/>
  <c r="AH188" i="2"/>
  <c r="AJ188" i="2" s="1"/>
  <c r="AH557" i="2"/>
  <c r="AJ557" i="2" s="1"/>
  <c r="AH917" i="2"/>
  <c r="AJ917" i="2" s="1"/>
  <c r="AH143" i="2"/>
  <c r="AJ143" i="2" s="1"/>
  <c r="AH77" i="2"/>
  <c r="AJ77" i="2" s="1"/>
  <c r="AH895" i="2"/>
  <c r="AJ895" i="2" s="1"/>
  <c r="AH887" i="2"/>
  <c r="AJ887" i="2" s="1"/>
  <c r="AH376" i="2"/>
  <c r="AJ376" i="2" s="1"/>
  <c r="AH67" i="2"/>
  <c r="AJ67" i="2" s="1"/>
  <c r="AH860" i="2"/>
  <c r="AJ860" i="2" s="1"/>
  <c r="AH199" i="2"/>
  <c r="AJ199" i="2" s="1"/>
  <c r="AH720" i="2"/>
  <c r="AJ720" i="2" s="1"/>
  <c r="AH910" i="2"/>
  <c r="AJ910" i="2" s="1"/>
  <c r="AH299" i="2"/>
  <c r="AJ299" i="2" s="1"/>
  <c r="AH569" i="2"/>
  <c r="AJ569" i="2" s="1"/>
  <c r="AH101" i="2"/>
  <c r="AJ101" i="2" s="1"/>
  <c r="AH609" i="2"/>
  <c r="AJ609" i="2" s="1"/>
  <c r="AH903" i="2"/>
  <c r="AJ903" i="2" s="1"/>
  <c r="AH271" i="2"/>
  <c r="AJ271" i="2" s="1"/>
  <c r="AH333" i="2"/>
  <c r="AH597" i="2"/>
  <c r="AJ597" i="2" s="1"/>
  <c r="AH736" i="2"/>
  <c r="AJ736" i="2" s="1"/>
  <c r="AH978" i="2"/>
  <c r="AJ978" i="2" s="1"/>
  <c r="AH5" i="2"/>
  <c r="AJ5" i="2" s="1"/>
  <c r="AH341" i="2"/>
  <c r="AJ341" i="2" s="1"/>
  <c r="AH948" i="2"/>
  <c r="AJ948" i="2" s="1"/>
  <c r="AH765" i="2"/>
  <c r="AJ765" i="2" s="1"/>
  <c r="AH585" i="2"/>
  <c r="AH761" i="2"/>
  <c r="AJ761" i="2" s="1"/>
  <c r="AH898" i="2"/>
  <c r="AJ898" i="2" s="1"/>
  <c r="AH689" i="2"/>
  <c r="AJ689" i="2" s="1"/>
  <c r="AH317" i="2"/>
  <c r="AJ317" i="2" s="1"/>
  <c r="AH192" i="2"/>
  <c r="AJ192" i="2" s="1"/>
  <c r="AH263" i="2"/>
  <c r="AJ263" i="2" s="1"/>
  <c r="AH57" i="2"/>
  <c r="AJ57" i="2" s="1"/>
  <c r="AH465" i="2"/>
  <c r="AJ465" i="2" s="1"/>
  <c r="AH711" i="2"/>
  <c r="AJ711" i="2" s="1"/>
  <c r="AH229" i="2"/>
  <c r="AJ229" i="2" s="1"/>
  <c r="AH919" i="2"/>
  <c r="AJ919" i="2" s="1"/>
  <c r="AH737" i="2"/>
  <c r="AJ737" i="2" s="1"/>
  <c r="AH935" i="2"/>
  <c r="AJ935" i="2" s="1"/>
  <c r="AH814" i="2"/>
  <c r="AJ814" i="2" s="1"/>
  <c r="AH854" i="2"/>
  <c r="AH750" i="2"/>
  <c r="AH165" i="2"/>
  <c r="AJ165" i="2" s="1"/>
  <c r="AH291" i="2"/>
  <c r="AJ291" i="2" s="1"/>
  <c r="AH84" i="2"/>
  <c r="AJ84" i="2" s="1"/>
  <c r="AH6" i="2"/>
  <c r="AH559" i="2"/>
  <c r="AJ559" i="2" s="1"/>
  <c r="AH619" i="2"/>
  <c r="AJ619" i="2" s="1"/>
  <c r="AH620" i="2"/>
  <c r="AH550" i="2"/>
  <c r="AJ550" i="2" s="1"/>
  <c r="AH796" i="2"/>
  <c r="AJ796" i="2" s="1"/>
  <c r="AH876" i="2"/>
  <c r="AJ876" i="2" s="1"/>
  <c r="AH153" i="2"/>
  <c r="AJ153" i="2" s="1"/>
  <c r="AH780" i="2"/>
  <c r="AJ780" i="2" s="1"/>
  <c r="AH447" i="2"/>
  <c r="AJ447" i="2" s="1"/>
  <c r="AH755" i="2"/>
  <c r="AJ755" i="2" s="1"/>
  <c r="AH28" i="2"/>
  <c r="AJ28" i="2" s="1"/>
  <c r="AH994" i="2"/>
  <c r="AJ994" i="2" s="1"/>
  <c r="AH265" i="2"/>
  <c r="AJ265" i="2" s="1"/>
  <c r="AH533" i="2"/>
  <c r="AJ533" i="2" s="1"/>
  <c r="AH617" i="2"/>
  <c r="AJ617" i="2" s="1"/>
  <c r="AH718" i="2"/>
  <c r="AJ718" i="2" s="1"/>
  <c r="AH365" i="2"/>
  <c r="AJ365" i="2" s="1"/>
  <c r="AH953" i="2"/>
  <c r="AJ953" i="2" s="1"/>
  <c r="AH298" i="2"/>
  <c r="AJ298" i="2" s="1"/>
  <c r="AH524" i="2"/>
  <c r="AH373" i="2"/>
  <c r="AJ373" i="2" s="1"/>
  <c r="AH336" i="2"/>
  <c r="AJ336" i="2" s="1"/>
  <c r="AH3" i="2"/>
  <c r="AJ3" i="2" s="1"/>
  <c r="AH497" i="2"/>
  <c r="AJ497" i="2" s="1"/>
  <c r="AH87" i="2"/>
  <c r="AJ87" i="2" s="1"/>
  <c r="AH807" i="2"/>
  <c r="AJ807" i="2" s="1"/>
  <c r="AH982" i="2"/>
  <c r="AJ982" i="2" s="1"/>
  <c r="AH698" i="2"/>
  <c r="AJ698" i="2" s="1"/>
  <c r="AH731" i="2"/>
  <c r="AJ731" i="2" s="1"/>
  <c r="AH560" i="2"/>
  <c r="AJ560" i="2" s="1"/>
  <c r="AH939" i="2"/>
  <c r="AJ939" i="2" s="1"/>
  <c r="AH928" i="2"/>
  <c r="AJ928" i="2" s="1"/>
  <c r="AH304" i="2"/>
  <c r="AJ304" i="2" s="1"/>
  <c r="AH284" i="2"/>
  <c r="AJ284" i="2" s="1"/>
  <c r="AH696" i="2"/>
  <c r="AJ696" i="2" s="1"/>
  <c r="AH476" i="2"/>
  <c r="AJ476" i="2" s="1"/>
  <c r="AH861" i="2"/>
  <c r="AJ861" i="2" s="1"/>
  <c r="AH109" i="2"/>
  <c r="AJ109" i="2" s="1"/>
  <c r="AH635" i="2"/>
  <c r="AJ635" i="2" s="1"/>
  <c r="AH835" i="2"/>
  <c r="AJ835" i="2" s="1"/>
  <c r="AH221" i="2"/>
  <c r="AJ221" i="2" s="1"/>
  <c r="AH252" i="2"/>
  <c r="AJ252" i="2" s="1"/>
  <c r="AH536" i="2"/>
  <c r="AH133" i="2"/>
  <c r="AJ133" i="2" s="1"/>
  <c r="AH212" i="2"/>
  <c r="AJ212" i="2" s="1"/>
  <c r="AH701" i="2"/>
  <c r="AJ701" i="2" s="1"/>
  <c r="AH60" i="2"/>
  <c r="AJ60" i="2" s="1"/>
  <c r="AH667" i="2"/>
  <c r="AH564" i="2"/>
  <c r="AJ564" i="2" s="1"/>
  <c r="AH773" i="2"/>
  <c r="AJ773" i="2" s="1"/>
  <c r="AH892" i="2"/>
  <c r="AJ892" i="2" s="1"/>
  <c r="AH206" i="2"/>
  <c r="AJ206" i="2" s="1"/>
  <c r="AH76" i="2"/>
  <c r="AJ76" i="2" s="1"/>
  <c r="AH840" i="2"/>
  <c r="AJ840" i="2" s="1"/>
  <c r="AH74" i="2"/>
  <c r="AJ74" i="2" s="1"/>
  <c r="AH960" i="2"/>
  <c r="AJ960" i="2" s="1"/>
  <c r="AH193" i="2"/>
  <c r="AJ193" i="2" s="1"/>
  <c r="AH160" i="2"/>
  <c r="AJ160" i="2" s="1"/>
  <c r="AH531" i="2"/>
  <c r="AH722" i="2"/>
  <c r="AJ722" i="2" s="1"/>
  <c r="AH454" i="2"/>
  <c r="AJ454" i="2" s="1"/>
  <c r="AH72" i="2"/>
  <c r="AJ72" i="2" s="1"/>
  <c r="AH940" i="2"/>
  <c r="AJ940" i="2" s="1"/>
  <c r="AH123" i="2"/>
  <c r="AJ123" i="2" s="1"/>
  <c r="AH753" i="2"/>
  <c r="AJ753" i="2" s="1"/>
  <c r="AH945" i="2"/>
  <c r="AJ945" i="2" s="1"/>
  <c r="AH719" i="2"/>
  <c r="AJ719" i="2" s="1"/>
  <c r="AH50" i="2"/>
  <c r="AH511" i="2"/>
  <c r="AJ511" i="2" s="1"/>
  <c r="AH8" i="2"/>
  <c r="AJ8" i="2" s="1"/>
  <c r="AH420" i="2"/>
  <c r="AJ420" i="2" s="1"/>
  <c r="AH205" i="2"/>
  <c r="AH394" i="2"/>
  <c r="AJ394" i="2" s="1"/>
  <c r="AH246" i="2"/>
  <c r="AJ246" i="2" s="1"/>
  <c r="AH958" i="2"/>
  <c r="AJ958" i="2" s="1"/>
  <c r="AJ161" i="2"/>
  <c r="AJ794" i="2"/>
  <c r="AJ370" i="2"/>
  <c r="AJ301" i="2"/>
  <c r="AJ974" i="2"/>
  <c r="AJ692" i="2"/>
  <c r="AJ374" i="2"/>
  <c r="AJ789" i="2"/>
  <c r="AJ932" i="2"/>
  <c r="AJ305" i="2"/>
  <c r="AJ931" i="2"/>
  <c r="AJ703" i="2"/>
  <c r="AJ315" i="2"/>
  <c r="AJ872" i="2"/>
  <c r="AJ730" i="2"/>
  <c r="AJ240" i="2"/>
  <c r="AJ981" i="2"/>
  <c r="AJ281" i="2"/>
  <c r="AJ540" i="2"/>
  <c r="AJ729" i="2"/>
  <c r="AJ545" i="2"/>
  <c r="AJ467" i="2"/>
  <c r="AJ747" i="2"/>
  <c r="AJ321" i="2"/>
  <c r="AJ590" i="2"/>
  <c r="AJ335" i="2"/>
  <c r="AJ665" i="2"/>
  <c r="AJ277" i="2"/>
  <c r="AJ672" i="2"/>
  <c r="AJ1001" i="2"/>
  <c r="AJ621" i="2"/>
  <c r="AJ185" i="2"/>
  <c r="AJ147" i="2"/>
  <c r="AJ950" i="2"/>
  <c r="AJ659" i="2"/>
  <c r="AJ515" i="2"/>
  <c r="AJ819" i="2"/>
  <c r="AJ970" i="2"/>
  <c r="AJ116" i="2"/>
  <c r="AJ868" i="2"/>
  <c r="AJ39" i="2"/>
  <c r="AJ466" i="2"/>
  <c r="AJ431" i="2"/>
  <c r="AJ46" i="2"/>
  <c r="AJ469" i="2"/>
  <c r="AJ152" i="2"/>
  <c r="AJ331" i="2"/>
  <c r="AJ764" i="2"/>
  <c r="AJ508" i="2"/>
  <c r="AJ649" i="2"/>
  <c r="AJ375" i="2"/>
  <c r="AJ712" i="2"/>
  <c r="AJ924" i="2"/>
  <c r="AJ428" i="2"/>
  <c r="AJ989" i="2"/>
  <c r="AJ405" i="2"/>
  <c r="AJ554" i="2"/>
  <c r="AJ99" i="2"/>
  <c r="AJ863" i="2"/>
  <c r="AJ526" i="2"/>
  <c r="AJ285" i="2"/>
  <c r="AJ549" i="2"/>
  <c r="AJ63" i="2"/>
  <c r="AJ451" i="2"/>
  <c r="AJ741" i="2"/>
  <c r="AJ744" i="2"/>
  <c r="AJ966" i="2"/>
  <c r="AJ326" i="2"/>
  <c r="AJ897" i="2"/>
  <c r="AJ391" i="2"/>
  <c r="AJ822" i="2"/>
  <c r="AJ733" i="2"/>
  <c r="AJ388" i="2"/>
  <c r="AJ562" i="2"/>
  <c r="AJ742" i="2"/>
  <c r="AJ574" i="2"/>
  <c r="AJ775" i="2"/>
  <c r="AJ302" i="2"/>
  <c r="AJ570" i="2"/>
  <c r="AJ114" i="2"/>
  <c r="AJ658" i="2"/>
  <c r="AJ873" i="2"/>
  <c r="AJ461" i="2"/>
  <c r="AJ874" i="2"/>
  <c r="AJ605" i="2"/>
  <c r="AJ410" i="2"/>
  <c r="AJ182" i="2"/>
  <c r="AJ19" i="2"/>
  <c r="AJ325" i="2"/>
  <c r="AJ636" i="2"/>
  <c r="AJ181" i="2"/>
  <c r="AJ521" i="2"/>
  <c r="AJ286" i="2"/>
  <c r="AJ676" i="2"/>
  <c r="AJ663" i="2"/>
  <c r="AJ260" i="2"/>
  <c r="AJ779" i="2"/>
  <c r="AJ805" i="2"/>
  <c r="AJ38" i="2"/>
  <c r="AJ29" i="2"/>
  <c r="AJ915" i="2"/>
  <c r="AJ157" i="2"/>
  <c r="AJ869" i="2"/>
  <c r="AJ864" i="2"/>
  <c r="AJ231" i="2"/>
  <c r="AJ656" i="2"/>
  <c r="AJ56" i="2"/>
  <c r="AJ91" i="2"/>
  <c r="AJ904" i="2"/>
  <c r="AJ717" i="2"/>
  <c r="AJ354" i="2"/>
  <c r="AJ121" i="2"/>
  <c r="AJ700" i="2"/>
  <c r="AJ633" i="2"/>
  <c r="AJ732" i="2"/>
  <c r="AJ565" i="2"/>
  <c r="AJ274" i="2"/>
  <c r="AJ295" i="2"/>
  <c r="AJ804" i="2"/>
  <c r="AJ96" i="2"/>
  <c r="AJ421" i="2"/>
  <c r="AJ961" i="2"/>
  <c r="AJ102" i="2"/>
  <c r="AJ914" i="2"/>
  <c r="AJ847" i="2"/>
  <c r="AJ398" i="2"/>
  <c r="AJ126" i="2"/>
  <c r="AJ818" i="2"/>
  <c r="AJ871" i="2"/>
  <c r="AJ473" i="2"/>
  <c r="AJ632" i="2"/>
  <c r="AJ464" i="2"/>
  <c r="AJ503" i="2"/>
  <c r="AJ738" i="2"/>
  <c r="AJ236" i="2"/>
  <c r="AJ118" i="2"/>
  <c r="AJ793" i="2"/>
  <c r="AJ842" i="2"/>
  <c r="AJ130" i="2"/>
  <c r="AJ543" i="2"/>
  <c r="AJ149" i="2"/>
  <c r="AJ279" i="2"/>
  <c r="AJ977" i="2"/>
  <c r="AJ233" i="2"/>
  <c r="AJ654" i="2"/>
  <c r="AJ702" i="2"/>
  <c r="AJ264" i="2"/>
  <c r="AJ594" i="2"/>
  <c r="AJ991" i="2"/>
  <c r="AJ197" i="2"/>
  <c r="AJ614" i="2"/>
  <c r="AJ493" i="2"/>
  <c r="AJ41" i="2"/>
  <c r="AJ946" i="2"/>
  <c r="AJ481" i="2"/>
  <c r="AJ875" i="2"/>
  <c r="AJ512" i="2"/>
  <c r="AJ690" i="2"/>
  <c r="AJ746" i="2"/>
  <c r="AJ678" i="2"/>
  <c r="AJ523" i="2"/>
  <c r="AJ359" i="2"/>
  <c r="AJ517" i="2"/>
  <c r="AJ383" i="2"/>
  <c r="AJ553" i="2"/>
  <c r="AJ748" i="2"/>
  <c r="AJ820" i="2"/>
  <c r="AJ947" i="2"/>
  <c r="AJ13" i="2"/>
  <c r="AJ955" i="2"/>
  <c r="AJ759" i="2"/>
  <c r="AJ280" i="2"/>
  <c r="AJ607" i="2"/>
  <c r="AJ350" i="2"/>
  <c r="AJ885" i="2"/>
  <c r="AJ203" i="2"/>
  <c r="AJ170" i="2"/>
  <c r="AJ171" i="2"/>
  <c r="AJ650" i="2"/>
  <c r="AJ442" i="2"/>
  <c r="AJ351" i="2"/>
  <c r="AJ571" i="2"/>
  <c r="AJ631" i="2"/>
  <c r="AJ58" i="2"/>
  <c r="AJ168" i="2"/>
  <c r="AJ769" i="2"/>
  <c r="AJ705" i="2"/>
  <c r="AJ250" i="2"/>
  <c r="AJ679" i="2"/>
  <c r="AJ616" i="2"/>
  <c r="AJ889" i="2"/>
  <c r="AJ671" i="2"/>
  <c r="AJ75" i="2"/>
  <c r="AJ90" i="2"/>
  <c r="AJ912" i="2"/>
  <c r="AJ603" i="2"/>
  <c r="AJ249" i="2"/>
  <c r="AJ387" i="2"/>
  <c r="AJ582" i="2"/>
  <c r="AJ148" i="2"/>
  <c r="AJ372" i="2"/>
  <c r="AJ287" i="2"/>
  <c r="AJ857" i="2"/>
  <c r="AJ846" i="2"/>
  <c r="AJ734" i="2"/>
  <c r="AJ408" i="2"/>
  <c r="AJ979" i="2"/>
  <c r="AJ803" i="2"/>
  <c r="AJ131" i="2"/>
  <c r="AJ176" i="2"/>
  <c r="AJ215" i="2"/>
  <c r="AJ220" i="2"/>
  <c r="AJ520" i="2"/>
  <c r="AJ530" i="2"/>
  <c r="AJ756" i="2"/>
  <c r="AJ167" i="2"/>
  <c r="AJ581" i="2"/>
  <c r="AJ273" i="2"/>
  <c r="AJ800" i="2"/>
  <c r="AJ984" i="2"/>
  <c r="AJ998" i="2"/>
  <c r="AJ158" i="2"/>
  <c r="AJ849" i="2"/>
  <c r="AJ749" i="2"/>
  <c r="AJ785" i="2"/>
  <c r="AJ816" i="2"/>
  <c r="AJ491" i="2"/>
  <c r="AJ810" i="2"/>
  <c r="AJ836" i="2"/>
  <c r="AJ85" i="2"/>
  <c r="AJ983" i="2"/>
  <c r="AJ996" i="2"/>
  <c r="AJ399" i="2"/>
  <c r="AJ422" i="2"/>
  <c r="AJ27" i="2"/>
  <c r="AJ781" i="2"/>
  <c r="AJ514" i="2"/>
  <c r="AJ713" i="2"/>
  <c r="AJ494" i="2"/>
  <c r="AJ474" i="2"/>
  <c r="AJ893" i="2"/>
  <c r="AJ938" i="2"/>
  <c r="AJ735" i="2"/>
  <c r="AJ628" i="2"/>
  <c r="AJ552" i="2"/>
  <c r="AJ140" i="2"/>
  <c r="AJ384" i="2"/>
  <c r="AJ232" i="2"/>
  <c r="AJ556" i="2"/>
  <c r="AJ900" i="2"/>
  <c r="AJ963" i="2"/>
  <c r="AJ490" i="2"/>
  <c r="AJ66" i="2"/>
  <c r="AJ862" i="2"/>
  <c r="AJ97" i="2"/>
  <c r="AJ721" i="2"/>
  <c r="AJ792" i="2"/>
  <c r="AJ436" i="2"/>
  <c r="AJ292" i="2"/>
  <c r="AJ323" i="2"/>
  <c r="AJ381" i="2"/>
  <c r="AG586" i="1"/>
  <c r="AI586" i="1" s="1"/>
  <c r="AG639" i="1"/>
  <c r="AI639" i="1" s="1"/>
  <c r="AG213" i="1"/>
  <c r="AI213" i="1" s="1"/>
  <c r="AG940" i="1"/>
  <c r="AI940" i="1" s="1"/>
  <c r="AG730" i="1"/>
  <c r="AI730" i="1" s="1"/>
  <c r="AG43" i="1"/>
  <c r="AI43" i="1" s="1"/>
  <c r="AG717" i="1"/>
  <c r="AI717" i="1" s="1"/>
  <c r="AG451" i="1"/>
  <c r="AI451" i="1" s="1"/>
  <c r="AG160" i="1"/>
  <c r="AI160" i="1" s="1"/>
  <c r="AG728" i="1"/>
  <c r="AI728" i="1" s="1"/>
  <c r="AG420" i="1"/>
  <c r="AI420" i="1" s="1"/>
  <c r="AG256" i="1"/>
  <c r="AI256" i="1" s="1"/>
  <c r="AG414" i="1"/>
  <c r="AI414" i="1" s="1"/>
  <c r="AG970" i="1"/>
  <c r="AI970" i="1" s="1"/>
  <c r="AG186" i="1"/>
  <c r="AI186" i="1" s="1"/>
  <c r="AG336" i="1"/>
  <c r="AI336" i="1" s="1"/>
  <c r="AG684" i="1"/>
  <c r="AI684" i="1" s="1"/>
  <c r="AG369" i="1"/>
  <c r="AI369" i="1" s="1"/>
  <c r="AG511" i="1"/>
  <c r="AI511" i="1" s="1"/>
  <c r="AG173" i="1"/>
  <c r="AI173" i="1" s="1"/>
  <c r="AG516" i="1"/>
  <c r="AI516" i="1" s="1"/>
  <c r="AG629" i="1"/>
  <c r="AI629" i="1" s="1"/>
  <c r="AG646" i="1"/>
  <c r="AI646" i="1" s="1"/>
  <c r="AG769" i="1"/>
  <c r="AI769" i="1" s="1"/>
  <c r="AG404" i="1"/>
  <c r="AI404" i="1" s="1"/>
  <c r="AG445" i="1"/>
  <c r="AI445" i="1" s="1"/>
  <c r="AG690" i="1"/>
  <c r="AI690" i="1" s="1"/>
  <c r="AG505" i="1"/>
  <c r="AI505" i="1" s="1"/>
  <c r="AG990" i="1"/>
  <c r="AI990" i="1" s="1"/>
  <c r="AG856" i="1"/>
  <c r="AI856" i="1" s="1"/>
  <c r="AG476" i="1"/>
  <c r="AI476" i="1" s="1"/>
  <c r="AG887" i="1"/>
  <c r="AI887" i="1" s="1"/>
  <c r="AG497" i="1"/>
  <c r="AI497" i="1" s="1"/>
  <c r="AG482" i="1"/>
  <c r="AI482" i="1" s="1"/>
  <c r="AG442" i="1"/>
  <c r="AI442" i="1" s="1"/>
  <c r="AG939" i="1"/>
  <c r="AI939" i="1" s="1"/>
  <c r="AG693" i="1"/>
  <c r="AI693" i="1" s="1"/>
  <c r="AG559" i="1"/>
  <c r="AI559" i="1" s="1"/>
  <c r="AG766" i="1"/>
  <c r="AI766" i="1" s="1"/>
  <c r="AG237" i="1"/>
  <c r="AI237" i="1" s="1"/>
  <c r="AG40" i="1"/>
  <c r="AI40" i="1" s="1"/>
  <c r="AG276" i="1"/>
  <c r="AI276" i="1" s="1"/>
  <c r="AG296" i="1"/>
  <c r="AI296" i="1" s="1"/>
  <c r="AG669" i="1"/>
  <c r="AI669" i="1" s="1"/>
  <c r="AG474" i="1"/>
  <c r="AI474" i="1" s="1"/>
  <c r="AG968" i="1"/>
  <c r="AI968" i="1" s="1"/>
  <c r="AG524" i="1"/>
  <c r="AI524" i="1" s="1"/>
  <c r="AG599" i="1"/>
  <c r="AI599" i="1" s="1"/>
  <c r="AG272" i="1"/>
  <c r="AI272" i="1" s="1"/>
  <c r="AG565" i="1"/>
  <c r="AI565" i="1" s="1"/>
  <c r="AG280" i="1"/>
  <c r="AI280" i="1" s="1"/>
  <c r="AG453" i="1"/>
  <c r="AI453" i="1" s="1"/>
  <c r="AG80" i="1"/>
  <c r="AI80" i="1" s="1"/>
  <c r="AG66" i="1"/>
  <c r="AI66" i="1" s="1"/>
  <c r="AG258" i="1"/>
  <c r="AI258" i="1" s="1"/>
  <c r="AG591" i="1"/>
  <c r="AI591" i="1" s="1"/>
  <c r="AG637" i="1"/>
  <c r="AI637" i="1" s="1"/>
  <c r="AG853" i="1"/>
  <c r="AI853" i="1" s="1"/>
  <c r="AG863" i="1"/>
  <c r="AI863" i="1" s="1"/>
  <c r="AG310" i="1"/>
  <c r="AI310" i="1" s="1"/>
  <c r="AG116" i="1"/>
  <c r="AI116" i="1" s="1"/>
  <c r="AG681" i="1"/>
  <c r="AI681" i="1" s="1"/>
  <c r="AG159" i="1"/>
  <c r="AI159" i="1" s="1"/>
  <c r="AG596" i="1"/>
  <c r="AI596" i="1" s="1"/>
  <c r="AG156" i="1"/>
  <c r="AI156" i="1" s="1"/>
  <c r="AG106" i="1"/>
  <c r="AI106" i="1" s="1"/>
  <c r="AG385" i="1"/>
  <c r="AI385" i="1" s="1"/>
  <c r="AG513" i="1"/>
  <c r="AI513" i="1" s="1"/>
  <c r="AG52" i="1"/>
  <c r="AI52" i="1" s="1"/>
  <c r="AG142" i="1"/>
  <c r="AI142" i="1" s="1"/>
  <c r="AG552" i="1"/>
  <c r="AI552" i="1" s="1"/>
  <c r="AG782" i="1"/>
  <c r="AI782" i="1" s="1"/>
  <c r="AG876" i="1"/>
  <c r="AI876" i="1" s="1"/>
  <c r="AG45" i="1"/>
  <c r="AI45" i="1" s="1"/>
  <c r="AG308" i="1"/>
  <c r="AI308" i="1" s="1"/>
  <c r="AG354" i="1"/>
  <c r="AI354" i="1" s="1"/>
  <c r="AG73" i="1"/>
  <c r="AI73" i="1" s="1"/>
  <c r="AG601" i="1"/>
  <c r="AI601" i="1" s="1"/>
  <c r="AG796" i="1"/>
  <c r="AI796" i="1" s="1"/>
  <c r="AG9" i="1"/>
  <c r="AI9" i="1" s="1"/>
  <c r="AG353" i="1"/>
  <c r="AI353" i="1" s="1"/>
  <c r="AG882" i="1"/>
  <c r="AI882" i="1" s="1"/>
  <c r="AG739" i="1"/>
  <c r="AI739" i="1" s="1"/>
  <c r="AG311" i="1"/>
  <c r="AI311" i="1" s="1"/>
  <c r="AG658" i="1"/>
  <c r="AI658" i="1" s="1"/>
  <c r="AG119" i="1"/>
  <c r="AI119" i="1" s="1"/>
  <c r="AG217" i="1"/>
  <c r="AI217" i="1" s="1"/>
  <c r="AG916" i="1"/>
  <c r="AI916" i="1" s="1"/>
  <c r="AG503" i="1"/>
  <c r="AI503" i="1" s="1"/>
  <c r="AG890" i="1"/>
  <c r="AI890" i="1" s="1"/>
  <c r="AG806" i="1"/>
  <c r="AI806" i="1" s="1"/>
  <c r="AG864" i="1"/>
  <c r="AI864" i="1" s="1"/>
  <c r="AG140" i="1"/>
  <c r="AI140" i="1" s="1"/>
  <c r="AG435" i="1"/>
  <c r="AI435" i="1" s="1"/>
  <c r="AG995" i="1"/>
  <c r="AI995" i="1" s="1"/>
  <c r="AG846" i="1"/>
  <c r="AI846" i="1" s="1"/>
  <c r="AG386" i="1"/>
  <c r="AI386" i="1" s="1"/>
  <c r="AG431" i="1"/>
  <c r="AI431" i="1" s="1"/>
  <c r="AG963" i="1"/>
  <c r="AI963" i="1" s="1"/>
  <c r="AG996" i="1"/>
  <c r="AI996" i="1" s="1"/>
  <c r="AG401" i="1"/>
  <c r="AI401" i="1" s="1"/>
  <c r="AG672" i="1"/>
  <c r="AI672" i="1" s="1"/>
  <c r="AG362" i="1"/>
  <c r="AI362" i="1" s="1"/>
  <c r="AG950" i="1"/>
  <c r="AI950" i="1" s="1"/>
  <c r="AG150" i="1"/>
  <c r="AI150" i="1" s="1"/>
  <c r="AG875" i="1"/>
  <c r="AI875" i="1" s="1"/>
  <c r="AG957" i="1"/>
  <c r="AI957" i="1" s="1"/>
  <c r="AG21" i="1"/>
  <c r="AI21" i="1" s="1"/>
  <c r="AG62" i="1"/>
  <c r="AI62" i="1" s="1"/>
  <c r="AG222" i="1"/>
  <c r="AI222" i="1" s="1"/>
  <c r="AG725" i="1"/>
  <c r="AI725" i="1" s="1"/>
  <c r="AG574" i="1"/>
  <c r="AI574" i="1" s="1"/>
  <c r="AG584" i="1"/>
  <c r="AI584" i="1" s="1"/>
  <c r="AG441" i="1"/>
  <c r="AI441" i="1" s="1"/>
  <c r="AG883" i="1"/>
  <c r="AI883" i="1" s="1"/>
  <c r="AG818" i="1"/>
  <c r="AI818" i="1" s="1"/>
  <c r="AG992" i="1"/>
  <c r="AI992" i="1" s="1"/>
  <c r="AG580" i="1"/>
  <c r="AI580" i="1" s="1"/>
  <c r="AG772" i="1"/>
  <c r="AI772" i="1" s="1"/>
  <c r="AG252" i="1"/>
  <c r="AI252" i="1" s="1"/>
  <c r="AG847" i="1"/>
  <c r="AI847" i="1" s="1"/>
  <c r="AG645" i="1"/>
  <c r="AI645" i="1" s="1"/>
  <c r="AG430" i="1"/>
  <c r="AI430" i="1" s="1"/>
  <c r="AG47" i="1"/>
  <c r="AI47" i="1" s="1"/>
  <c r="AG700" i="1"/>
  <c r="AI700" i="1" s="1"/>
  <c r="AG985" i="1"/>
  <c r="AI985" i="1" s="1"/>
  <c r="AG318" i="1"/>
  <c r="AI318" i="1" s="1"/>
  <c r="AG263" i="1"/>
  <c r="AI263" i="1" s="1"/>
  <c r="AG437" i="1"/>
  <c r="AI437" i="1" s="1"/>
  <c r="AG647" i="1"/>
  <c r="AI647" i="1" s="1"/>
  <c r="AG316" i="1"/>
  <c r="AI316" i="1" s="1"/>
  <c r="AG480" i="1"/>
  <c r="AI480" i="1" s="1"/>
  <c r="AG285" i="1"/>
  <c r="AI285" i="1" s="1"/>
  <c r="AG155" i="1"/>
  <c r="AI155" i="1" s="1"/>
  <c r="AG97" i="1"/>
  <c r="AI97" i="1" s="1"/>
  <c r="AG710" i="1"/>
  <c r="AI710" i="1" s="1"/>
  <c r="AG337" i="1"/>
  <c r="AI337" i="1" s="1"/>
  <c r="AG917" i="1"/>
  <c r="AI917" i="1" s="1"/>
  <c r="AG15" i="1"/>
  <c r="AI15" i="1" s="1"/>
  <c r="AG642" i="1"/>
  <c r="AI642" i="1" s="1"/>
  <c r="AG549" i="1"/>
  <c r="AI549" i="1" s="1"/>
  <c r="AG628" i="1"/>
  <c r="AI628" i="1" s="1"/>
  <c r="AG908" i="1"/>
  <c r="AI908" i="1" s="1"/>
  <c r="AG756" i="1"/>
  <c r="AI756" i="1" s="1"/>
  <c r="AG205" i="1"/>
  <c r="AI205" i="1" s="1"/>
  <c r="AG195" i="1"/>
  <c r="AI195" i="1" s="1"/>
  <c r="AG100" i="1"/>
  <c r="AI100" i="1" s="1"/>
  <c r="AG238" i="1"/>
  <c r="AI238" i="1" s="1"/>
  <c r="AG145" i="1"/>
  <c r="AI145" i="1" s="1"/>
  <c r="AG89" i="1"/>
  <c r="AI89" i="1" s="1"/>
  <c r="AG376" i="1"/>
  <c r="AI376" i="1" s="1"/>
  <c r="AG148" i="1"/>
  <c r="AI148" i="1" s="1"/>
  <c r="AG548" i="1"/>
  <c r="AI548" i="1" s="1"/>
  <c r="AG305" i="1"/>
  <c r="AI305" i="1" s="1"/>
  <c r="AG683" i="1"/>
  <c r="AI683" i="1" s="1"/>
  <c r="AG200" i="1"/>
  <c r="AI200" i="1" s="1"/>
  <c r="AG107" i="1"/>
  <c r="AI107" i="1" s="1"/>
  <c r="AG35" i="1"/>
  <c r="AI35" i="1" s="1"/>
  <c r="AG848" i="1"/>
  <c r="AI848" i="1" s="1"/>
  <c r="AG284" i="1"/>
  <c r="AI284" i="1" s="1"/>
  <c r="AG809" i="1"/>
  <c r="AI809" i="1" s="1"/>
  <c r="AG87" i="1"/>
  <c r="AI87" i="1" s="1"/>
  <c r="AG485" i="1"/>
  <c r="AI485" i="1" s="1"/>
  <c r="AG411" i="1"/>
  <c r="AI411" i="1" s="1"/>
  <c r="AG594" i="1"/>
  <c r="AI594" i="1" s="1"/>
  <c r="AG206" i="1"/>
  <c r="AI206" i="1" s="1"/>
  <c r="AG956" i="1"/>
  <c r="AI956" i="1" s="1"/>
  <c r="AG936" i="1"/>
  <c r="AI936" i="1" s="1"/>
  <c r="AG493" i="1"/>
  <c r="AI493" i="1" s="1"/>
  <c r="AG167" i="1"/>
  <c r="AI167" i="1" s="1"/>
  <c r="AG790" i="1"/>
  <c r="AI790" i="1" s="1"/>
  <c r="AG322" i="1"/>
  <c r="AI322" i="1" s="1"/>
  <c r="AG489" i="1"/>
  <c r="AI489" i="1" s="1"/>
  <c r="AG152" i="1"/>
  <c r="AI152" i="1" s="1"/>
  <c r="AG108" i="1"/>
  <c r="AI108" i="1" s="1"/>
  <c r="AG358" i="1"/>
  <c r="AI358" i="1" s="1"/>
  <c r="AG667" i="1"/>
  <c r="AI667" i="1" s="1"/>
  <c r="AG889" i="1"/>
  <c r="AI889" i="1" s="1"/>
  <c r="AG30" i="1"/>
  <c r="AI30" i="1" s="1"/>
  <c r="AG423" i="1"/>
  <c r="AI423" i="1" s="1"/>
  <c r="AG224" i="1"/>
  <c r="AI224" i="1" s="1"/>
  <c r="AG623" i="1"/>
  <c r="AI623" i="1" s="1"/>
  <c r="AG828" i="1"/>
  <c r="AI828" i="1" s="1"/>
  <c r="AG973" i="1"/>
  <c r="AI973" i="1" s="1"/>
  <c r="AG708" i="1"/>
  <c r="AI708" i="1" s="1"/>
  <c r="AG260" i="1"/>
  <c r="AI260" i="1" s="1"/>
  <c r="AG821" i="1"/>
  <c r="AI821" i="1" s="1"/>
  <c r="AG962" i="1"/>
  <c r="AI962" i="1" s="1"/>
  <c r="AG731" i="1"/>
  <c r="AI731" i="1" s="1"/>
  <c r="AG433" i="1"/>
  <c r="AI433" i="1" s="1"/>
  <c r="AG720" i="1"/>
  <c r="AI720" i="1" s="1"/>
  <c r="AG804" i="1"/>
  <c r="AI804" i="1" s="1"/>
  <c r="AG428" i="1"/>
  <c r="AI428" i="1" s="1"/>
  <c r="AG695" i="1"/>
  <c r="AI695" i="1" s="1"/>
  <c r="AG312" i="1"/>
  <c r="AI312" i="1" s="1"/>
  <c r="AG840" i="1"/>
  <c r="AI840" i="1" s="1"/>
  <c r="AG527" i="1"/>
  <c r="AI527" i="1" s="1"/>
  <c r="AG419" i="1"/>
  <c r="AI419" i="1" s="1"/>
  <c r="AG737" i="1"/>
  <c r="AI737" i="1" s="1"/>
  <c r="AG657" i="1"/>
  <c r="AI657" i="1" s="1"/>
  <c r="AG735" i="1"/>
  <c r="AI735" i="1" s="1"/>
  <c r="AG349" i="1"/>
  <c r="AI349" i="1" s="1"/>
  <c r="AG76" i="1"/>
  <c r="AI76" i="1" s="1"/>
  <c r="AG413" i="1"/>
  <c r="AI413" i="1" s="1"/>
  <c r="AG553" i="1"/>
  <c r="AI553" i="1" s="1"/>
  <c r="AG812" i="1"/>
  <c r="AI812" i="1" s="1"/>
  <c r="AG339" i="1"/>
  <c r="AI339" i="1" s="1"/>
  <c r="AG919" i="1"/>
  <c r="AI919" i="1" s="1"/>
  <c r="AG146" i="1"/>
  <c r="AI146" i="1" s="1"/>
  <c r="AG37" i="1"/>
  <c r="AI37" i="1" s="1"/>
  <c r="AG135" i="1"/>
  <c r="AI135" i="1" s="1"/>
  <c r="AG525" i="1"/>
  <c r="AI525" i="1" s="1"/>
  <c r="AG500" i="1"/>
  <c r="AI500" i="1" s="1"/>
  <c r="AG622" i="1"/>
  <c r="AI622" i="1" s="1"/>
  <c r="AG399" i="1"/>
  <c r="AI399" i="1" s="1"/>
  <c r="AG79" i="1"/>
  <c r="AI79" i="1" s="1"/>
  <c r="AG523" i="1"/>
  <c r="AI523" i="1" s="1"/>
  <c r="AG783" i="1"/>
  <c r="AI783" i="1" s="1"/>
  <c r="AG307" i="1"/>
  <c r="AI307" i="1" s="1"/>
  <c r="AG51" i="1"/>
  <c r="AI51" i="1" s="1"/>
  <c r="AG909" i="1"/>
  <c r="AI909" i="1" s="1"/>
  <c r="AG355" i="1"/>
  <c r="AI355" i="1" s="1"/>
  <c r="AG701" i="1"/>
  <c r="AI701" i="1" s="1"/>
  <c r="AG630" i="1"/>
  <c r="AI630" i="1" s="1"/>
  <c r="AG598" i="1"/>
  <c r="AI598" i="1" s="1"/>
  <c r="AG867" i="1"/>
  <c r="AI867" i="1" s="1"/>
  <c r="AG259" i="1"/>
  <c r="AI259" i="1" s="1"/>
  <c r="AG514" i="1"/>
  <c r="AI514" i="1" s="1"/>
  <c r="AG650" i="1"/>
  <c r="AI650" i="1" s="1"/>
  <c r="AG656" i="1"/>
  <c r="AI656" i="1" s="1"/>
  <c r="AG920" i="1"/>
  <c r="AI920" i="1" s="1"/>
  <c r="AG197" i="1"/>
  <c r="AI197" i="1" s="1"/>
  <c r="AG302" i="1"/>
  <c r="AI302" i="1" s="1"/>
  <c r="AG844" i="1"/>
  <c r="AI844" i="1" s="1"/>
  <c r="AG372" i="1"/>
  <c r="AI372" i="1" s="1"/>
  <c r="AG407" i="1"/>
  <c r="AI407" i="1" s="1"/>
  <c r="AG613" i="1"/>
  <c r="AI613" i="1" s="1"/>
  <c r="AG78" i="1"/>
  <c r="AI78" i="1" s="1"/>
  <c r="AG858" i="1"/>
  <c r="AI858" i="1" s="1"/>
  <c r="AG784" i="1"/>
  <c r="AI784" i="1" s="1"/>
  <c r="AG722" i="1"/>
  <c r="AI722" i="1" s="1"/>
  <c r="AG267" i="1"/>
  <c r="AI267" i="1" s="1"/>
  <c r="AG749" i="1"/>
  <c r="AI749" i="1" s="1"/>
  <c r="AG92" i="1"/>
  <c r="AI92" i="1" s="1"/>
  <c r="AG538" i="1"/>
  <c r="AI538" i="1" s="1"/>
  <c r="AG896" i="1"/>
  <c r="AI896" i="1" s="1"/>
  <c r="AG975" i="1"/>
  <c r="AI975" i="1" s="1"/>
  <c r="AG188" i="1"/>
  <c r="AI188" i="1" s="1"/>
  <c r="AG297" i="1"/>
  <c r="AI297" i="1" s="1"/>
  <c r="AG502" i="1"/>
  <c r="AI502" i="1" s="1"/>
  <c r="AG95" i="1"/>
  <c r="AI95" i="1" s="1"/>
  <c r="AG398" i="1"/>
  <c r="AI398" i="1" s="1"/>
  <c r="AG754" i="1"/>
  <c r="AI754" i="1" s="1"/>
  <c r="AG575" i="1"/>
  <c r="AI575" i="1" s="1"/>
  <c r="AG265" i="1"/>
  <c r="AI265" i="1" s="1"/>
  <c r="AG803" i="1"/>
  <c r="AI803" i="1" s="1"/>
  <c r="AG955" i="1"/>
  <c r="AI955" i="1" s="1"/>
  <c r="AG811" i="1"/>
  <c r="AI811" i="1" s="1"/>
  <c r="AG817" i="1"/>
  <c r="AI817" i="1" s="1"/>
  <c r="AG5" i="1"/>
  <c r="AI5" i="1" s="1"/>
  <c r="AG755" i="1"/>
  <c r="AI755" i="1" s="1"/>
  <c r="AG931" i="1"/>
  <c r="AI931" i="1" s="1"/>
  <c r="AG332" i="1"/>
  <c r="AI332" i="1" s="1"/>
  <c r="AG154" i="1"/>
  <c r="AI154" i="1" s="1"/>
  <c r="AG632" i="1"/>
  <c r="AI632" i="1" s="1"/>
  <c r="AG367" i="1"/>
  <c r="AI367" i="1" s="1"/>
  <c r="AG475" i="1"/>
  <c r="AI475" i="1" s="1"/>
  <c r="AG381" i="1"/>
  <c r="AI381" i="1" s="1"/>
  <c r="AG779" i="1"/>
  <c r="AI779" i="1" s="1"/>
  <c r="AG85" i="1"/>
  <c r="AI85" i="1" s="1"/>
  <c r="AG132" i="1"/>
  <c r="AI132" i="1" s="1"/>
  <c r="AG75" i="1"/>
  <c r="AI75" i="1" s="1"/>
  <c r="AG344" i="1"/>
  <c r="AI344" i="1" s="1"/>
  <c r="AG226" i="1"/>
  <c r="AI226" i="1" s="1"/>
  <c r="AG799" i="1"/>
  <c r="AI799" i="1" s="1"/>
  <c r="AG593" i="1"/>
  <c r="AI593" i="1" s="1"/>
  <c r="AG29" i="1"/>
  <c r="AI29" i="1" s="1"/>
  <c r="AG837" i="1"/>
  <c r="AI837" i="1" s="1"/>
  <c r="AG309" i="1"/>
  <c r="AI309" i="1" s="1"/>
  <c r="AG32" i="1"/>
  <c r="AI32" i="1" s="1"/>
  <c r="AG894" i="1"/>
  <c r="AI894" i="1" s="1"/>
  <c r="AG55" i="1"/>
  <c r="AI55" i="1" s="1"/>
  <c r="AG762" i="1"/>
  <c r="AI762" i="1" s="1"/>
  <c r="AG974" i="1"/>
  <c r="AI974" i="1" s="1"/>
  <c r="AG626" i="1"/>
  <c r="AI626" i="1" s="1"/>
  <c r="AG873" i="1"/>
  <c r="AI873" i="1" s="1"/>
  <c r="AG110" i="1"/>
  <c r="AI110" i="1" s="1"/>
  <c r="AG569" i="1"/>
  <c r="AI569" i="1" s="1"/>
  <c r="AG295" i="1"/>
  <c r="AI295" i="1" s="1"/>
  <c r="AG101" i="1"/>
  <c r="AI101" i="1" s="1"/>
  <c r="AG278" i="1"/>
  <c r="AI278" i="1" s="1"/>
  <c r="AG671" i="1"/>
  <c r="AI671" i="1" s="1"/>
  <c r="AG468" i="1"/>
  <c r="AI468" i="1" s="1"/>
  <c r="AG290" i="1"/>
  <c r="AI290" i="1" s="1"/>
  <c r="AG535" i="1"/>
  <c r="AI535" i="1" s="1"/>
  <c r="AG740" i="1"/>
  <c r="AI740" i="1" s="1"/>
  <c r="AG161" i="1"/>
  <c r="AI161" i="1" s="1"/>
  <c r="AG551" i="1"/>
  <c r="AI551" i="1" s="1"/>
  <c r="AG408" i="1"/>
  <c r="AI408" i="1" s="1"/>
  <c r="AG439" i="1"/>
  <c r="AI439" i="1" s="1"/>
  <c r="AG564" i="1"/>
  <c r="AI564" i="1" s="1"/>
  <c r="AG479" i="1"/>
  <c r="AI479" i="1" s="1"/>
  <c r="AG334" i="1"/>
  <c r="AI334" i="1" s="1"/>
  <c r="AG261" i="1"/>
  <c r="AI261" i="1" s="1"/>
  <c r="AG194" i="1"/>
  <c r="AI194" i="1" s="1"/>
  <c r="AG443" i="1"/>
  <c r="AI443" i="1" s="1"/>
  <c r="AG832" i="1"/>
  <c r="AI832" i="1" s="1"/>
  <c r="AG392" i="1"/>
  <c r="AI392" i="1" s="1"/>
  <c r="AG81" i="1"/>
  <c r="AI81" i="1" s="1"/>
  <c r="AG352" i="1"/>
  <c r="AI352" i="1" s="1"/>
  <c r="AG518" i="1"/>
  <c r="AI518" i="1" s="1"/>
  <c r="AG600" i="1"/>
  <c r="AI600" i="1" s="1"/>
  <c r="AG356" i="1"/>
  <c r="AI356" i="1" s="1"/>
  <c r="AG994" i="1"/>
  <c r="AI994" i="1" s="1"/>
  <c r="AG624" i="1"/>
  <c r="AI624" i="1" s="1"/>
  <c r="AG677" i="1"/>
  <c r="AI677" i="1" s="1"/>
  <c r="AG221" i="1"/>
  <c r="AI221" i="1" s="1"/>
  <c r="AG438" i="1"/>
  <c r="AI438" i="1" s="1"/>
  <c r="AG768" i="1"/>
  <c r="AI768" i="1" s="1"/>
  <c r="AG46" i="1"/>
  <c r="AI46" i="1" s="1"/>
  <c r="AG868" i="1"/>
  <c r="AI868" i="1" s="1"/>
  <c r="AG634" i="1"/>
  <c r="AI634" i="1" s="1"/>
  <c r="AG651" i="1"/>
  <c r="AI651" i="1" s="1"/>
  <c r="AG153" i="1"/>
  <c r="AI153" i="1" s="1"/>
  <c r="AG686" i="1"/>
  <c r="AI686" i="1" s="1"/>
  <c r="AG888" i="1"/>
  <c r="AI888" i="1" s="1"/>
  <c r="AG472" i="1"/>
  <c r="AI472" i="1" s="1"/>
  <c r="AG529" i="1"/>
  <c r="AI529" i="1" s="1"/>
  <c r="AG688" i="1"/>
  <c r="AI688" i="1" s="1"/>
  <c r="AG923" i="1"/>
  <c r="AI923" i="1" s="1"/>
  <c r="AG933" i="1"/>
  <c r="AI933" i="1" s="1"/>
  <c r="AG174" i="1"/>
  <c r="AI174" i="1" s="1"/>
  <c r="AG235" i="1"/>
  <c r="AI235" i="1" s="1"/>
  <c r="AG967" i="1"/>
  <c r="AI967" i="1" s="1"/>
  <c r="AG953" i="1"/>
  <c r="AI953" i="1" s="1"/>
  <c r="AG692" i="1"/>
  <c r="AI692" i="1" s="1"/>
  <c r="AG25" i="1"/>
  <c r="AI25" i="1" s="1"/>
  <c r="AG697" i="1"/>
  <c r="AI697" i="1" s="1"/>
  <c r="AG881" i="1"/>
  <c r="AI881" i="1" s="1"/>
  <c r="AG77" i="1"/>
  <c r="AI77" i="1" s="1"/>
  <c r="AG675" i="1"/>
  <c r="AI675" i="1" s="1"/>
  <c r="AG22" i="1"/>
  <c r="AI22" i="1" s="1"/>
  <c r="AG557" i="1"/>
  <c r="AI557" i="1" s="1"/>
  <c r="AG242" i="1"/>
  <c r="AI242" i="1" s="1"/>
  <c r="AG550" i="1"/>
  <c r="AI550" i="1" s="1"/>
  <c r="AG794" i="1"/>
  <c r="AI794" i="1" s="1"/>
  <c r="AG351" i="1"/>
  <c r="AI351" i="1" s="1"/>
  <c r="AG90" i="1"/>
  <c r="AI90" i="1" s="1"/>
  <c r="AG499" i="1"/>
  <c r="AI499" i="1" s="1"/>
  <c r="AG707" i="1"/>
  <c r="AI707" i="1" s="1"/>
  <c r="AG860" i="1"/>
  <c r="AI860" i="1" s="1"/>
  <c r="AG951" i="1"/>
  <c r="AI951" i="1" s="1"/>
  <c r="AG852" i="1"/>
  <c r="AI852" i="1" s="1"/>
  <c r="AG124" i="1"/>
  <c r="AI124" i="1" s="1"/>
  <c r="AG694" i="1"/>
  <c r="AI694" i="1" s="1"/>
  <c r="AG121" i="1"/>
  <c r="AI121" i="1" s="1"/>
  <c r="AG780" i="1"/>
  <c r="AI780" i="1" s="1"/>
  <c r="AG959" i="1"/>
  <c r="AI959" i="1" s="1"/>
  <c r="AG70" i="1"/>
  <c r="AI70" i="1" s="1"/>
  <c r="AG204" i="1"/>
  <c r="AI204" i="1" s="1"/>
  <c r="AG563" i="1"/>
  <c r="AI563" i="1" s="1"/>
  <c r="AG506" i="1"/>
  <c r="AI506" i="1" s="1"/>
  <c r="AG189" i="1"/>
  <c r="AI189" i="1" s="1"/>
  <c r="AG814" i="1"/>
  <c r="AI814" i="1" s="1"/>
  <c r="AG277" i="1"/>
  <c r="AI277" i="1" s="1"/>
  <c r="AG777" i="1"/>
  <c r="AI777" i="1" s="1"/>
  <c r="AG659" i="1"/>
  <c r="AI659" i="1" s="1"/>
  <c r="AG36" i="1"/>
  <c r="AI36" i="1" s="1"/>
  <c r="AG424" i="1"/>
  <c r="AI424" i="1" s="1"/>
  <c r="AG545" i="1"/>
  <c r="AI545" i="1" s="1"/>
  <c r="AG761" i="1"/>
  <c r="AI761" i="1" s="1"/>
  <c r="AG39" i="1"/>
  <c r="AI39" i="1" s="1"/>
  <c r="AG691" i="1"/>
  <c r="AI691" i="1" s="1"/>
  <c r="AG610" i="1"/>
  <c r="AI610" i="1" s="1"/>
  <c r="AG775" i="1"/>
  <c r="AI775" i="1" s="1"/>
  <c r="AG304" i="1"/>
  <c r="AI304" i="1" s="1"/>
  <c r="AG210" i="1"/>
  <c r="AI210" i="1" s="1"/>
  <c r="AG230" i="1"/>
  <c r="AI230" i="1" s="1"/>
  <c r="AG198" i="1"/>
  <c r="AI198" i="1" s="1"/>
  <c r="AG682" i="1"/>
  <c r="AI682" i="1" s="1"/>
  <c r="AG714" i="1"/>
  <c r="AI714" i="1" s="1"/>
  <c r="AG371" i="1"/>
  <c r="AI371" i="1" s="1"/>
  <c r="AG801" i="1"/>
  <c r="AI801" i="1" s="1"/>
  <c r="AG134" i="1"/>
  <c r="AI134" i="1" s="1"/>
  <c r="AG395" i="1"/>
  <c r="AI395" i="1" s="1"/>
  <c r="AG214" i="1"/>
  <c r="AI214" i="1" s="1"/>
  <c r="AG520" i="1"/>
  <c r="AI520" i="1" s="1"/>
  <c r="AG866" i="1"/>
  <c r="AI866" i="1" s="1"/>
  <c r="AG331" i="1"/>
  <c r="AI331" i="1" s="1"/>
  <c r="AG3" i="1"/>
  <c r="AI3" i="1" s="1"/>
  <c r="AG614" i="1"/>
  <c r="AI614" i="1" s="1"/>
  <c r="AG905" i="1"/>
  <c r="AI905" i="1" s="1"/>
  <c r="AG719" i="1"/>
  <c r="AI719" i="1" s="1"/>
  <c r="AG249" i="1"/>
  <c r="AI249" i="1" s="1"/>
  <c r="AG231" i="1"/>
  <c r="AI231" i="1" s="1"/>
  <c r="AG813" i="1"/>
  <c r="AI813" i="1" s="1"/>
  <c r="AG24" i="1"/>
  <c r="AI24" i="1" s="1"/>
  <c r="AG986" i="1"/>
  <c r="AI986" i="1" s="1"/>
  <c r="AG536" i="1"/>
  <c r="AI536" i="1" s="1"/>
  <c r="AG576" i="1"/>
  <c r="AI576" i="1" s="1"/>
  <c r="AG478" i="1"/>
  <c r="AI478" i="1" s="1"/>
  <c r="AG528" i="1"/>
  <c r="AI528" i="1" s="1"/>
  <c r="AG321" i="1"/>
  <c r="AI321" i="1" s="1"/>
  <c r="AG193" i="1"/>
  <c r="AI193" i="1" s="1"/>
  <c r="AG578" i="1"/>
  <c r="AI578" i="1" s="1"/>
  <c r="AG797" i="1"/>
  <c r="AI797" i="1" s="1"/>
  <c r="AG182" i="1"/>
  <c r="AI182" i="1" s="1"/>
  <c r="AG742" i="1"/>
  <c r="AI742" i="1" s="1"/>
  <c r="AG61" i="1"/>
  <c r="AI61" i="1" s="1"/>
  <c r="AG91" i="1"/>
  <c r="AI91" i="1" s="1"/>
  <c r="AG405" i="1"/>
  <c r="AI405" i="1" s="1"/>
  <c r="AG546" i="1"/>
  <c r="AI546" i="1" s="1"/>
  <c r="AG884" i="1"/>
  <c r="AI884" i="1" s="1"/>
  <c r="AG294" i="1"/>
  <c r="AI294" i="1" s="1"/>
  <c r="AG788" i="1"/>
  <c r="AI788" i="1" s="1"/>
  <c r="AG833" i="1"/>
  <c r="AI833" i="1" s="1"/>
  <c r="AG572" i="1"/>
  <c r="AI572" i="1" s="1"/>
  <c r="AG757" i="1"/>
  <c r="AI757" i="1" s="1"/>
  <c r="AG400" i="1"/>
  <c r="AI400" i="1" s="1"/>
  <c r="AG171" i="1"/>
  <c r="AI171" i="1" s="1"/>
  <c r="AG764" i="1"/>
  <c r="AI764" i="1" s="1"/>
  <c r="AG573" i="1"/>
  <c r="AI573" i="1" s="1"/>
  <c r="AG943" i="1"/>
  <c r="AI943" i="1" s="1"/>
  <c r="AG879" i="1"/>
  <c r="AI879" i="1" s="1"/>
  <c r="AG8" i="1"/>
  <c r="AI8" i="1" s="1"/>
  <c r="AG94" i="1"/>
  <c r="AI94" i="1" s="1"/>
  <c r="AG590" i="1"/>
  <c r="AI590" i="1" s="1"/>
  <c r="AG343" i="1"/>
  <c r="AI343" i="1" s="1"/>
  <c r="AG571" i="1"/>
  <c r="AI571" i="1" s="1"/>
  <c r="AG390" i="1"/>
  <c r="AI390" i="1" s="1"/>
  <c r="AG447" i="1"/>
  <c r="AI447" i="1" s="1"/>
  <c r="AG874" i="1"/>
  <c r="AI874" i="1" s="1"/>
  <c r="AG946" i="1"/>
  <c r="AI946" i="1" s="1"/>
  <c r="AG486" i="1"/>
  <c r="AI486" i="1" s="1"/>
  <c r="AG212" i="1"/>
  <c r="AI212" i="1" s="1"/>
  <c r="AG14" i="1"/>
  <c r="AI14" i="1" s="1"/>
  <c r="AG162" i="1"/>
  <c r="AI162" i="1" s="1"/>
  <c r="AG243" i="1"/>
  <c r="AI243" i="1" s="1"/>
  <c r="AG982" i="1"/>
  <c r="AI982" i="1" s="1"/>
  <c r="AG301" i="1"/>
  <c r="AI301" i="1" s="1"/>
  <c r="AG466" i="1"/>
  <c r="AI466" i="1" s="1"/>
  <c r="AG44" i="1"/>
  <c r="AI44" i="1" s="1"/>
  <c r="AG64" i="1"/>
  <c r="AI64" i="1" s="1"/>
  <c r="AG131" i="1"/>
  <c r="AI131" i="1" s="1"/>
  <c r="AG897" i="1"/>
  <c r="AI897" i="1" s="1"/>
  <c r="AG929" i="1"/>
  <c r="AI929" i="1" s="1"/>
  <c r="AG791" i="1"/>
  <c r="AI791" i="1" s="1"/>
  <c r="AG209" i="1"/>
  <c r="AI209" i="1" s="1"/>
  <c r="AG105" i="1"/>
  <c r="AI105" i="1" s="1"/>
  <c r="AG841" i="1"/>
  <c r="AI841" i="1" s="1"/>
  <c r="AG718" i="1"/>
  <c r="AI718" i="1" s="1"/>
  <c r="AG928" i="1"/>
  <c r="AI928" i="1" s="1"/>
  <c r="AG271" i="1"/>
  <c r="AI271" i="1" s="1"/>
  <c r="AG129" i="1"/>
  <c r="AI129" i="1" s="1"/>
  <c r="AG202" i="1"/>
  <c r="AI202" i="1" s="1"/>
  <c r="AG449" i="1"/>
  <c r="AI449" i="1" s="1"/>
  <c r="AG143" i="1"/>
  <c r="AI143" i="1" s="1"/>
  <c r="AG767" i="1"/>
  <c r="AI767" i="1" s="1"/>
  <c r="AG448" i="1"/>
  <c r="AI448" i="1" s="1"/>
  <c r="AG902" i="1"/>
  <c r="AI902" i="1" s="1"/>
  <c r="AG377" i="1"/>
  <c r="AI377" i="1" s="1"/>
  <c r="AG556" i="1"/>
  <c r="AI556" i="1" s="1"/>
  <c r="AG461" i="1"/>
  <c r="AI461" i="1" s="1"/>
  <c r="AG412" i="1"/>
  <c r="AI412" i="1" s="1"/>
  <c r="AG306" i="1"/>
  <c r="AI306" i="1" s="1"/>
  <c r="AG831" i="1"/>
  <c r="AI831" i="1" s="1"/>
  <c r="AG402" i="1"/>
  <c r="AI402" i="1" s="1"/>
  <c r="AG805" i="1"/>
  <c r="AI805" i="1" s="1"/>
  <c r="AG170" i="1"/>
  <c r="AI170" i="1" s="1"/>
  <c r="AG638" i="1"/>
  <c r="AI638" i="1" s="1"/>
  <c r="AG264" i="1"/>
  <c r="AI264" i="1" s="1"/>
  <c r="AG851" i="1"/>
  <c r="AI851" i="1" s="1"/>
  <c r="AG347" i="1"/>
  <c r="AI347" i="1" s="1"/>
  <c r="AG655" i="1"/>
  <c r="AI655" i="1" s="1"/>
  <c r="AG938" i="1"/>
  <c r="AI938" i="1" s="1"/>
  <c r="AG345" i="1"/>
  <c r="AI345" i="1" s="1"/>
  <c r="AG849" i="1"/>
  <c r="AI849" i="1" s="1"/>
  <c r="AG696" i="1"/>
  <c r="AI696" i="1" s="1"/>
  <c r="AG494" i="1"/>
  <c r="AI494" i="1" s="1"/>
  <c r="AG798" i="1"/>
  <c r="AI798" i="1" s="1"/>
  <c r="AG491" i="1"/>
  <c r="AI491" i="1" s="1"/>
  <c r="AG732" i="1"/>
  <c r="AI732" i="1" s="1"/>
  <c r="AG359" i="1"/>
  <c r="AI359" i="1" s="1"/>
  <c r="AG425" i="1"/>
  <c r="AI425" i="1" s="1"/>
  <c r="AG98" i="1"/>
  <c r="AI98" i="1" s="1"/>
  <c r="AG635" i="1"/>
  <c r="AI635" i="1" s="1"/>
  <c r="AG509" i="1"/>
  <c r="AI509" i="1" s="1"/>
  <c r="AG319" i="1"/>
  <c r="AI319" i="1" s="1"/>
  <c r="AG678" i="1"/>
  <c r="AI678" i="1" s="1"/>
  <c r="AG23" i="1"/>
  <c r="AI23" i="1" s="1"/>
  <c r="AG663" i="1"/>
  <c r="AI663" i="1" s="1"/>
  <c r="AG117" i="1"/>
  <c r="AI117" i="1" s="1"/>
  <c r="AG976" i="1"/>
  <c r="AI976" i="1" s="1"/>
  <c r="AG715" i="1"/>
  <c r="AI715" i="1" s="1"/>
  <c r="AG842" i="1"/>
  <c r="AI842" i="1" s="1"/>
  <c r="AG748" i="1"/>
  <c r="AI748" i="1" s="1"/>
  <c r="AG34" i="1"/>
  <c r="AI34" i="1" s="1"/>
  <c r="AG74" i="1"/>
  <c r="AI74" i="1" s="1"/>
  <c r="AG747" i="1"/>
  <c r="AI747" i="1" s="1"/>
  <c r="AG286" i="1"/>
  <c r="AI286" i="1" s="1"/>
  <c r="AG713" i="1"/>
  <c r="AI713" i="1" s="1"/>
  <c r="AG870" i="1"/>
  <c r="AI870" i="1" s="1"/>
  <c r="AG488" i="1"/>
  <c r="AI488" i="1" s="1"/>
  <c r="AG987" i="1"/>
  <c r="AI987" i="1" s="1"/>
  <c r="AG966" i="1"/>
  <c r="AI966" i="1" s="1"/>
  <c r="AG537" i="1"/>
  <c r="AI537" i="1" s="1"/>
  <c r="AG179" i="1"/>
  <c r="AI179" i="1" s="1"/>
  <c r="AG33" i="1"/>
  <c r="AI33" i="1" s="1"/>
  <c r="AG972" i="1"/>
  <c r="AI972" i="1" s="1"/>
  <c r="AG862" i="1"/>
  <c r="AI862" i="1" s="1"/>
  <c r="AG241" i="1"/>
  <c r="AI241" i="1" s="1"/>
  <c r="AG997" i="1"/>
  <c r="AI997" i="1" s="1"/>
  <c r="AG84" i="1"/>
  <c r="AI84" i="1" s="1"/>
  <c r="AG765" i="1"/>
  <c r="AI765" i="1" s="1"/>
  <c r="AG118" i="1"/>
  <c r="AI118" i="1" s="1"/>
  <c r="AG729" i="1"/>
  <c r="AI729" i="1" s="1"/>
  <c r="AG611" i="1"/>
  <c r="AI611" i="1" s="1"/>
  <c r="AG457" i="1"/>
  <c r="AI457" i="1" s="1"/>
  <c r="AG374" i="1"/>
  <c r="AI374" i="1" s="1"/>
  <c r="AG452" i="1"/>
  <c r="AI452" i="1" s="1"/>
  <c r="AG759" i="1"/>
  <c r="AI759" i="1" s="1"/>
  <c r="AG944" i="1"/>
  <c r="AI944" i="1" s="1"/>
  <c r="AG802" i="1"/>
  <c r="AI802" i="1" s="1"/>
  <c r="AG930" i="1"/>
  <c r="AI930" i="1" s="1"/>
  <c r="AG745" i="1"/>
  <c r="AI745" i="1" s="1"/>
  <c r="AG674" i="1"/>
  <c r="AI674" i="1" s="1"/>
  <c r="AG984" i="1"/>
  <c r="AI984" i="1" s="1"/>
  <c r="AG147" i="1"/>
  <c r="AI147" i="1" s="1"/>
  <c r="AG42" i="1"/>
  <c r="AI42" i="1" s="1"/>
  <c r="AG785" i="1"/>
  <c r="AI785" i="1" s="1"/>
  <c r="AG752" i="1"/>
  <c r="AI752" i="1" s="1"/>
  <c r="AG31" i="1"/>
  <c r="AI31" i="1" s="1"/>
  <c r="AG621" i="1"/>
  <c r="AI621" i="1" s="1"/>
  <c r="AG605" i="1"/>
  <c r="AI605" i="1" s="1"/>
  <c r="AG758" i="1"/>
  <c r="AI758" i="1" s="1"/>
  <c r="AG781" i="1"/>
  <c r="AI781" i="1" s="1"/>
  <c r="AG490" i="1"/>
  <c r="AI490" i="1" s="1"/>
  <c r="AG340" i="1"/>
  <c r="AI340" i="1" s="1"/>
  <c r="AG689" i="1"/>
  <c r="AI689" i="1" s="1"/>
  <c r="AG937" i="1"/>
  <c r="AI937" i="1" s="1"/>
  <c r="AG680" i="1"/>
  <c r="AI680" i="1" s="1"/>
  <c r="AG383" i="1"/>
  <c r="AI383" i="1" s="1"/>
  <c r="AG787" i="1"/>
  <c r="AI787" i="1" s="1"/>
  <c r="AG28" i="1"/>
  <c r="AI28" i="1" s="1"/>
  <c r="AG215" i="1"/>
  <c r="AI215" i="1" s="1"/>
  <c r="AG1001" i="1"/>
  <c r="AI1001" i="1" s="1"/>
  <c r="AG980" i="1"/>
  <c r="AI980" i="1" s="1"/>
  <c r="AG254" i="1"/>
  <c r="AI254" i="1" s="1"/>
  <c r="AG971" i="1"/>
  <c r="AI971" i="1" s="1"/>
  <c r="AG666" i="1"/>
  <c r="AI666" i="1" s="1"/>
  <c r="AG585" i="1"/>
  <c r="AI585" i="1" s="1"/>
  <c r="AG1000" i="1"/>
  <c r="AI1000" i="1" s="1"/>
  <c r="AG323" i="1"/>
  <c r="AI323" i="1" s="1"/>
  <c r="AG283" i="1"/>
  <c r="AI283" i="1" s="1"/>
  <c r="AG484" i="1"/>
  <c r="AI484" i="1" s="1"/>
  <c r="AG738" i="1"/>
  <c r="AI738" i="1" s="1"/>
  <c r="AG542" i="1"/>
  <c r="AI542" i="1" s="1"/>
  <c r="AG207" i="1"/>
  <c r="AI207" i="1" s="1"/>
  <c r="AG941" i="1"/>
  <c r="AI941" i="1" s="1"/>
  <c r="AG617" i="1"/>
  <c r="AI617" i="1" s="1"/>
  <c r="AG250" i="1"/>
  <c r="AI250" i="1" s="1"/>
  <c r="AG427" i="1"/>
  <c r="AI427" i="1" s="1"/>
  <c r="AG257" i="1"/>
  <c r="AI257" i="1" s="1"/>
  <c r="AG519" i="1"/>
  <c r="AI519" i="1" s="1"/>
  <c r="AG945" i="1"/>
  <c r="AI945" i="1" s="1"/>
  <c r="AG510" i="1"/>
  <c r="AI510" i="1" s="1"/>
  <c r="AG446" i="1"/>
  <c r="AI446" i="1" s="1"/>
  <c r="AG750" i="1"/>
  <c r="AI750" i="1" s="1"/>
  <c r="AG54" i="1"/>
  <c r="AI54" i="1" s="1"/>
  <c r="AG120" i="1"/>
  <c r="AI120" i="1" s="1"/>
  <c r="AG19" i="1"/>
  <c r="AI19" i="1" s="1"/>
  <c r="AG378" i="1"/>
  <c r="AI378" i="1" s="1"/>
  <c r="AG410" i="1"/>
  <c r="AI410" i="1" s="1"/>
  <c r="AG394" i="1"/>
  <c r="AI394" i="1" s="1"/>
  <c r="AG531" i="1"/>
  <c r="AI531" i="1" s="1"/>
  <c r="AG144" i="1"/>
  <c r="AI144" i="1" s="1"/>
  <c r="AG69" i="1"/>
  <c r="AI69" i="1" s="1"/>
  <c r="AG845" i="1"/>
  <c r="AI845" i="1" s="1"/>
  <c r="AG789" i="1"/>
  <c r="AI789" i="1" s="1"/>
  <c r="AG631" i="1"/>
  <c r="AI631" i="1" s="1"/>
  <c r="AG16" i="1"/>
  <c r="AI16" i="1" s="1"/>
  <c r="AG183" i="1"/>
  <c r="AI183" i="1" s="1"/>
  <c r="AG961" i="1"/>
  <c r="AI961" i="1" s="1"/>
  <c r="AG800" i="1"/>
  <c r="AI800" i="1" s="1"/>
  <c r="AG581" i="1"/>
  <c r="AI581" i="1" s="1"/>
  <c r="AG912" i="1"/>
  <c r="AI912" i="1" s="1"/>
  <c r="AG299" i="1"/>
  <c r="AI299" i="1" s="1"/>
  <c r="AG685" i="1"/>
  <c r="AI685" i="1" s="1"/>
  <c r="AG903" i="1"/>
  <c r="AI903" i="1" s="1"/>
  <c r="AG459" i="1"/>
  <c r="AI459" i="1" s="1"/>
  <c r="AG168" i="1"/>
  <c r="AI168" i="1" s="1"/>
  <c r="AG977" i="1"/>
  <c r="AI977" i="1" s="1"/>
  <c r="AG350" i="1"/>
  <c r="AI350" i="1" s="1"/>
  <c r="AG4" i="1"/>
  <c r="AI4" i="1" s="1"/>
  <c r="AG592" i="1"/>
  <c r="AI592" i="1" s="1"/>
  <c r="AG328" i="1"/>
  <c r="AI328" i="1" s="1"/>
  <c r="AG562" i="1"/>
  <c r="AI562" i="1" s="1"/>
  <c r="AG27" i="1"/>
  <c r="AI27" i="1" s="1"/>
  <c r="AG839" i="1"/>
  <c r="AI839" i="1" s="1"/>
  <c r="AG279" i="1"/>
  <c r="AI279" i="1" s="1"/>
  <c r="AG567" i="1"/>
  <c r="AI567" i="1" s="1"/>
  <c r="AG298" i="1"/>
  <c r="AI298" i="1" s="1"/>
  <c r="AG495" i="1"/>
  <c r="AI495" i="1" s="1"/>
  <c r="AG406" i="1"/>
  <c r="AI406" i="1" s="1"/>
  <c r="AG508" i="1"/>
  <c r="AI508" i="1" s="1"/>
  <c r="AG960" i="1"/>
  <c r="AI960" i="1" s="1"/>
  <c r="AG93" i="1"/>
  <c r="AI93" i="1" s="1"/>
  <c r="AG993" i="1"/>
  <c r="AI993" i="1" s="1"/>
  <c r="AG741" i="1"/>
  <c r="AI741" i="1" s="1"/>
  <c r="AG709" i="1"/>
  <c r="AI709" i="1" s="1"/>
  <c r="AG190" i="1"/>
  <c r="AI190" i="1" s="1"/>
  <c r="AG48" i="1"/>
  <c r="AI48" i="1" s="1"/>
  <c r="AG293" i="1"/>
  <c r="AI293" i="1" s="1"/>
  <c r="AG464" i="1"/>
  <c r="AI464" i="1" s="1"/>
  <c r="AG861" i="1"/>
  <c r="AI861" i="1" s="1"/>
  <c r="AG416" i="1"/>
  <c r="AI416" i="1" s="1"/>
  <c r="AG58" i="1"/>
  <c r="AI58" i="1" s="1"/>
  <c r="AG65" i="1"/>
  <c r="AI65" i="1" s="1"/>
  <c r="AG954" i="1"/>
  <c r="AI954" i="1" s="1"/>
  <c r="AG751" i="1"/>
  <c r="AI751" i="1" s="1"/>
  <c r="AG830" i="1"/>
  <c r="AI830" i="1" s="1"/>
  <c r="AG13" i="1"/>
  <c r="AI13" i="1" s="1"/>
  <c r="AG483" i="1"/>
  <c r="AI483" i="1" s="1"/>
  <c r="AG127" i="1"/>
  <c r="AI127" i="1" s="1"/>
  <c r="AG111" i="1"/>
  <c r="AI111" i="1" s="1"/>
  <c r="AG588" i="1"/>
  <c r="AI588" i="1" s="1"/>
  <c r="AG824" i="1"/>
  <c r="AI824" i="1" s="1"/>
  <c r="AG958" i="1"/>
  <c r="AI958" i="1" s="1"/>
  <c r="AG947" i="1"/>
  <c r="AI947" i="1" s="1"/>
  <c r="AG126" i="1"/>
  <c r="AI126" i="1" s="1"/>
  <c r="AG274" i="1"/>
  <c r="AI274" i="1" s="1"/>
  <c r="AG949" i="1"/>
  <c r="AI949" i="1" s="1"/>
  <c r="AG911" i="1"/>
  <c r="AI911" i="1" s="1"/>
  <c r="AG608" i="1"/>
  <c r="AI608" i="1" s="1"/>
  <c r="AG380" i="1"/>
  <c r="AI380" i="1" s="1"/>
  <c r="AG177" i="1"/>
  <c r="AI177" i="1" s="1"/>
  <c r="AG964" i="1"/>
  <c r="AI964" i="1" s="1"/>
  <c r="AG918" i="1"/>
  <c r="AI918" i="1" s="1"/>
  <c r="AG829" i="1"/>
  <c r="AI829" i="1" s="1"/>
  <c r="AG255" i="1"/>
  <c r="AI255" i="1" s="1"/>
  <c r="AG199" i="1"/>
  <c r="AI199" i="1" s="1"/>
  <c r="AG676" i="1"/>
  <c r="AI676" i="1" s="1"/>
  <c r="AG172" i="1"/>
  <c r="AI172" i="1" s="1"/>
  <c r="AG579" i="1"/>
  <c r="AI579" i="1" s="1"/>
  <c r="AG703" i="1"/>
  <c r="AI703" i="1" s="1"/>
  <c r="AG561" i="1"/>
  <c r="AI561" i="1" s="1"/>
  <c r="AG816" i="1"/>
  <c r="AI816" i="1" s="1"/>
  <c r="AG910" i="1"/>
  <c r="AI910" i="1" s="1"/>
  <c r="AG627" i="1"/>
  <c r="AI627" i="1" s="1"/>
  <c r="AG702" i="1"/>
  <c r="AI702" i="1" s="1"/>
  <c r="AG640" i="1"/>
  <c r="AI640" i="1" s="1"/>
  <c r="AG176" i="1"/>
  <c r="AI176" i="1" s="1"/>
  <c r="AG225" i="1"/>
  <c r="AI225" i="1" s="1"/>
  <c r="AG786" i="1"/>
  <c r="AI786" i="1" s="1"/>
  <c r="AG770" i="1"/>
  <c r="AI770" i="1" s="1"/>
  <c r="AG455" i="1"/>
  <c r="AI455" i="1" s="1"/>
  <c r="AG397" i="1"/>
  <c r="AI397" i="1" s="1"/>
  <c r="AG417" i="1"/>
  <c r="AI417" i="1" s="1"/>
  <c r="AG220" i="1"/>
  <c r="AI220" i="1" s="1"/>
  <c r="AG303" i="1"/>
  <c r="AI303" i="1" s="1"/>
  <c r="AG60" i="1"/>
  <c r="AI60" i="1" s="1"/>
  <c r="AG363" i="1"/>
  <c r="AI363" i="1" s="1"/>
  <c r="AG477" i="1"/>
  <c r="AI477" i="1" s="1"/>
  <c r="AG166" i="1"/>
  <c r="AI166" i="1" s="1"/>
  <c r="AG114" i="1"/>
  <c r="AI114" i="1" s="1"/>
  <c r="AG330" i="1"/>
  <c r="AI330" i="1" s="1"/>
  <c r="AG922" i="1"/>
  <c r="AI922" i="1" s="1"/>
  <c r="AG583" i="1"/>
  <c r="AI583" i="1" s="1"/>
  <c r="AG589" i="1"/>
  <c r="AI589" i="1" s="1"/>
  <c r="AG498" i="1"/>
  <c r="AI498" i="1" s="1"/>
  <c r="AG178" i="1"/>
  <c r="AI178" i="1" s="1"/>
  <c r="AG165" i="1"/>
  <c r="AI165" i="1" s="1"/>
  <c r="AG827" i="1"/>
  <c r="AI827" i="1" s="1"/>
  <c r="AG835" i="1"/>
  <c r="AI835" i="1" s="1"/>
  <c r="AG239" i="1"/>
  <c r="AI239" i="1" s="1"/>
  <c r="AG192" i="1"/>
  <c r="AI192" i="1" s="1"/>
  <c r="AG471" i="1"/>
  <c r="AI471" i="1" s="1"/>
  <c r="AG375" i="1"/>
  <c r="AI375" i="1" s="1"/>
  <c r="AG292" i="1"/>
  <c r="AI292" i="1" s="1"/>
  <c r="AG373" i="1"/>
  <c r="AI373" i="1" s="1"/>
  <c r="AG384" i="1"/>
  <c r="AI384" i="1" s="1"/>
  <c r="AG891" i="1"/>
  <c r="AI891" i="1" s="1"/>
  <c r="AG652" i="1"/>
  <c r="AI652" i="1" s="1"/>
  <c r="AG338" i="1"/>
  <c r="AI338" i="1" s="1"/>
  <c r="AG859" i="1"/>
  <c r="AI859" i="1" s="1"/>
  <c r="AG393" i="1"/>
  <c r="AI393" i="1" s="1"/>
  <c r="AG333" i="1"/>
  <c r="AI333" i="1" s="1"/>
  <c r="AG342" i="1"/>
  <c r="AI342" i="1" s="1"/>
  <c r="AG481" i="1"/>
  <c r="AI481" i="1" s="1"/>
  <c r="AG838" i="1"/>
  <c r="AI838" i="1" s="1"/>
  <c r="AG382" i="1"/>
  <c r="AI382" i="1" s="1"/>
  <c r="AG670" i="1"/>
  <c r="AI670" i="1" s="1"/>
  <c r="AG981" i="1"/>
  <c r="AI981" i="1" s="1"/>
  <c r="AG229" i="1"/>
  <c r="AI229" i="1" s="1"/>
  <c r="AG216" i="1"/>
  <c r="AI216" i="1" s="1"/>
  <c r="AG314" i="1"/>
  <c r="AI314" i="1" s="1"/>
  <c r="AG245" i="1"/>
  <c r="AI245" i="1" s="1"/>
  <c r="AG716" i="1"/>
  <c r="AI716" i="1" s="1"/>
  <c r="AG157" i="1"/>
  <c r="AI157" i="1" s="1"/>
  <c r="AG558" i="1"/>
  <c r="AI558" i="1" s="1"/>
  <c r="AG907" i="1"/>
  <c r="AI907" i="1" s="1"/>
  <c r="AG467" i="1"/>
  <c r="AI467" i="1" s="1"/>
  <c r="AG901" i="1"/>
  <c r="AI901" i="1" s="1"/>
  <c r="AG979" i="1"/>
  <c r="AI979" i="1" s="1"/>
  <c r="AG776" i="1"/>
  <c r="AI776" i="1" s="1"/>
  <c r="AG38" i="1"/>
  <c r="AI38" i="1" s="1"/>
  <c r="AG609" i="1"/>
  <c r="AI609" i="1" s="1"/>
  <c r="AG991" i="1"/>
  <c r="AI991" i="1" s="1"/>
  <c r="AG641" i="1"/>
  <c r="AI641" i="1" s="1"/>
  <c r="AG184" i="1"/>
  <c r="AI184" i="1" s="1"/>
  <c r="AG251" i="1"/>
  <c r="AI251" i="1" s="1"/>
  <c r="AG547" i="1"/>
  <c r="AI547" i="1" s="1"/>
  <c r="AG169" i="1"/>
  <c r="AI169" i="1" s="1"/>
  <c r="AG262" i="1"/>
  <c r="AI262" i="1" s="1"/>
  <c r="AG122" i="1"/>
  <c r="AI122" i="1" s="1"/>
  <c r="AG515" i="1"/>
  <c r="AI515" i="1" s="1"/>
  <c r="AG662" i="1"/>
  <c r="AI662" i="1" s="1"/>
  <c r="AG807" i="1"/>
  <c r="AI807" i="1" s="1"/>
  <c r="AG760" i="1"/>
  <c r="AI760" i="1" s="1"/>
  <c r="AG103" i="1"/>
  <c r="AI103" i="1" s="1"/>
  <c r="AG871" i="1"/>
  <c r="AI871" i="1" s="1"/>
  <c r="AG539" i="1"/>
  <c r="AI539" i="1" s="1"/>
  <c r="AG248" i="1"/>
  <c r="AI248" i="1" s="1"/>
  <c r="AG228" i="1"/>
  <c r="AI228" i="1" s="1"/>
  <c r="AG825" i="1"/>
  <c r="AI825" i="1" s="1"/>
  <c r="AG409" i="1"/>
  <c r="AI409" i="1" s="1"/>
  <c r="AG388" i="1"/>
  <c r="AI388" i="1" s="1"/>
  <c r="AG924" i="1"/>
  <c r="AI924" i="1" s="1"/>
  <c r="AG403" i="1"/>
  <c r="AI403" i="1" s="1"/>
  <c r="AG566" i="1"/>
  <c r="AI566" i="1" s="1"/>
  <c r="AG104" i="1"/>
  <c r="AI104" i="1" s="1"/>
  <c r="AG734" i="1"/>
  <c r="AI734" i="1" s="1"/>
  <c r="AG636" i="1"/>
  <c r="AI636" i="1" s="1"/>
  <c r="AG2" i="1"/>
  <c r="AI2" i="1" s="1"/>
  <c r="AG869" i="1"/>
  <c r="AI869" i="1" s="1"/>
  <c r="AG63" i="1"/>
  <c r="AI63" i="1" s="1"/>
  <c r="AG699" i="1"/>
  <c r="AI699" i="1" s="1"/>
  <c r="AG618" i="1"/>
  <c r="AI618" i="1" s="1"/>
  <c r="AG969" i="1"/>
  <c r="AI969" i="1" s="1"/>
  <c r="AG942" i="1"/>
  <c r="AI942" i="1" s="1"/>
  <c r="AG644" i="1"/>
  <c r="AI644" i="1" s="1"/>
  <c r="AG164" i="1"/>
  <c r="AI164" i="1" s="1"/>
  <c r="AG325" i="1"/>
  <c r="AI325" i="1" s="1"/>
  <c r="AG96" i="1"/>
  <c r="AI96" i="1" s="1"/>
  <c r="AG422" i="1"/>
  <c r="AI422" i="1" s="1"/>
  <c r="AG201" i="1"/>
  <c r="AI201" i="1" s="1"/>
  <c r="AG56" i="1"/>
  <c r="AI56" i="1" s="1"/>
  <c r="AG208" i="1"/>
  <c r="AI208" i="1" s="1"/>
  <c r="AG233" i="1"/>
  <c r="AI233" i="1" s="1"/>
  <c r="AG723" i="1"/>
  <c r="AI723" i="1" s="1"/>
  <c r="AG857" i="1"/>
  <c r="AI857" i="1" s="1"/>
  <c r="AG109" i="1"/>
  <c r="AI109" i="1" s="1"/>
  <c r="AG654" i="1"/>
  <c r="AI654" i="1" s="1"/>
  <c r="AG595" i="1"/>
  <c r="AI595" i="1" s="1"/>
  <c r="AG582" i="1"/>
  <c r="AI582" i="1" s="1"/>
  <c r="AG820" i="1"/>
  <c r="AI820" i="1" s="1"/>
  <c r="AG440" i="1"/>
  <c r="AI440" i="1" s="1"/>
  <c r="AG587" i="1"/>
  <c r="AI587" i="1" s="1"/>
  <c r="AG834" i="1"/>
  <c r="AI834" i="1" s="1"/>
  <c r="AG487" i="1"/>
  <c r="AI487" i="1" s="1"/>
  <c r="AG246" i="1"/>
  <c r="AI246" i="1" s="1"/>
  <c r="AG434" i="1"/>
  <c r="AI434" i="1" s="1"/>
  <c r="AG282" i="1"/>
  <c r="AI282" i="1" s="1"/>
  <c r="AG904" i="1"/>
  <c r="AI904" i="1" s="1"/>
  <c r="AG67" i="1"/>
  <c r="AI67" i="1" s="1"/>
  <c r="AG826" i="1"/>
  <c r="AI826" i="1" s="1"/>
  <c r="AG555" i="1"/>
  <c r="AI555" i="1" s="1"/>
  <c r="AG712" i="1"/>
  <c r="AI712" i="1" s="1"/>
  <c r="AG620" i="1"/>
  <c r="AI620" i="1" s="1"/>
  <c r="AG456" i="1"/>
  <c r="AI456" i="1" s="1"/>
  <c r="AG112" i="1"/>
  <c r="AI112" i="1" s="1"/>
  <c r="AG705" i="1"/>
  <c r="AI705" i="1" s="1"/>
  <c r="AG436" i="1"/>
  <c r="AI436" i="1" s="1"/>
  <c r="AG648" i="1"/>
  <c r="AI648" i="1" s="1"/>
  <c r="AG792" i="1"/>
  <c r="AI792" i="1" s="1"/>
  <c r="AG921" i="1"/>
  <c r="AI921" i="1" s="1"/>
  <c r="AG273" i="1"/>
  <c r="AI273" i="1" s="1"/>
  <c r="AG151" i="1"/>
  <c r="AI151" i="1" s="1"/>
  <c r="AG727" i="1"/>
  <c r="AI727" i="1" s="1"/>
  <c r="AG643" i="1"/>
  <c r="AI643" i="1" s="1"/>
  <c r="AG211" i="1"/>
  <c r="AI211" i="1" s="1"/>
  <c r="AG532" i="1"/>
  <c r="AI532" i="1" s="1"/>
  <c r="AG906" i="1"/>
  <c r="AI906" i="1" s="1"/>
  <c r="AG187" i="1"/>
  <c r="AI187" i="1" s="1"/>
  <c r="AG139" i="1"/>
  <c r="AI139" i="1" s="1"/>
  <c r="AG125" i="1"/>
  <c r="AI125" i="1" s="1"/>
  <c r="AG522" i="1"/>
  <c r="AI522" i="1" s="1"/>
  <c r="AG68" i="1"/>
  <c r="AI68" i="1" s="1"/>
  <c r="AG236" i="1"/>
  <c r="AI236" i="1" s="1"/>
  <c r="AG625" i="1"/>
  <c r="AI625" i="1" s="1"/>
  <c r="AG793" i="1"/>
  <c r="AI793" i="1" s="1"/>
  <c r="AG616" i="1"/>
  <c r="AI616" i="1" s="1"/>
  <c r="AG706" i="1"/>
  <c r="AI706" i="1" s="1"/>
  <c r="AG932" i="1"/>
  <c r="AI932" i="1" s="1"/>
  <c r="AG281" i="1"/>
  <c r="AI281" i="1" s="1"/>
  <c r="AG606" i="1"/>
  <c r="AI606" i="1" s="1"/>
  <c r="AG191" i="1"/>
  <c r="AI191" i="1" s="1"/>
  <c r="AG560" i="1"/>
  <c r="AI560" i="1" s="1"/>
  <c r="AG462" i="1"/>
  <c r="AI462" i="1" s="1"/>
  <c r="AG269" i="1"/>
  <c r="AI269" i="1" s="1"/>
  <c r="AG315" i="1"/>
  <c r="AI315" i="1" s="1"/>
  <c r="AG898" i="1"/>
  <c r="AI898" i="1" s="1"/>
  <c r="AG724" i="1"/>
  <c r="AI724" i="1" s="1"/>
  <c r="AG370" i="1"/>
  <c r="AI370" i="1" s="1"/>
  <c r="AG444" i="1"/>
  <c r="AI444" i="1" s="1"/>
  <c r="AG313" i="1"/>
  <c r="AI313" i="1" s="1"/>
  <c r="AG137" i="1"/>
  <c r="AI137" i="1" s="1"/>
  <c r="AG619" i="1"/>
  <c r="AI619" i="1" s="1"/>
  <c r="AG232" i="1"/>
  <c r="AI232" i="1" s="1"/>
  <c r="AG136" i="1"/>
  <c r="AI136" i="1" s="1"/>
  <c r="AG778" i="1"/>
  <c r="AI778" i="1" s="1"/>
  <c r="AG244" i="1"/>
  <c r="AI244" i="1" s="1"/>
  <c r="AG978" i="1"/>
  <c r="AI978" i="1" s="1"/>
  <c r="AG317" i="1"/>
  <c r="AI317" i="1" s="1"/>
  <c r="AG88" i="1"/>
  <c r="AI88" i="1" s="1"/>
  <c r="AG744" i="1"/>
  <c r="AI744" i="1" s="1"/>
  <c r="AG12" i="1"/>
  <c r="AI12" i="1" s="1"/>
  <c r="AG335" i="1"/>
  <c r="AI335" i="1" s="1"/>
  <c r="AG819" i="1"/>
  <c r="AI819" i="1" s="1"/>
  <c r="AG603" i="1"/>
  <c r="AI603" i="1" s="1"/>
  <c r="AG865" i="1"/>
  <c r="AI865" i="1" s="1"/>
  <c r="AG26" i="1"/>
  <c r="AI26" i="1" s="1"/>
  <c r="AG469" i="1"/>
  <c r="AI469" i="1" s="1"/>
  <c r="AG612" i="1"/>
  <c r="AI612" i="1" s="1"/>
  <c r="AG998" i="1"/>
  <c r="AI998" i="1" s="1"/>
  <c r="AG507" i="1"/>
  <c r="AI507" i="1" s="1"/>
  <c r="AG885" i="1"/>
  <c r="AI885" i="1" s="1"/>
  <c r="AG633" i="1"/>
  <c r="AI633" i="1" s="1"/>
  <c r="AG673" i="1"/>
  <c r="AI673" i="1" s="1"/>
  <c r="AG496" i="1"/>
  <c r="AI496" i="1" s="1"/>
  <c r="AG815" i="1"/>
  <c r="AI815" i="1" s="1"/>
  <c r="AG850" i="1"/>
  <c r="AI850" i="1" s="1"/>
  <c r="AG450" i="1"/>
  <c r="AI450" i="1" s="1"/>
  <c r="AG253" i="1"/>
  <c r="AI253" i="1" s="1"/>
  <c r="AG810" i="1"/>
  <c r="AI810" i="1" s="1"/>
  <c r="AG223" i="1"/>
  <c r="AI223" i="1" s="1"/>
  <c r="AG726" i="1"/>
  <c r="AI726" i="1" s="1"/>
  <c r="AG746" i="1"/>
  <c r="AI746" i="1" s="1"/>
  <c r="AG113" i="1"/>
  <c r="AI113" i="1" s="1"/>
  <c r="AG855" i="1"/>
  <c r="AI855" i="1" s="1"/>
  <c r="AG291" i="1"/>
  <c r="AI291" i="1" s="1"/>
  <c r="AG808" i="1"/>
  <c r="AI808" i="1" s="1"/>
  <c r="AG463" i="1"/>
  <c r="AI463" i="1" s="1"/>
  <c r="AG989" i="1"/>
  <c r="AI989" i="1" s="1"/>
  <c r="AG607" i="1"/>
  <c r="AI607" i="1" s="1"/>
  <c r="AG927" i="1"/>
  <c r="AI927" i="1" s="1"/>
  <c r="AG247" i="1"/>
  <c r="AI247" i="1" s="1"/>
  <c r="AG774" i="1"/>
  <c r="AI774" i="1" s="1"/>
  <c r="AG473" i="1"/>
  <c r="AI473" i="1" s="1"/>
  <c r="AG219" i="1"/>
  <c r="AI219" i="1" s="1"/>
  <c r="AG6" i="1"/>
  <c r="AI6" i="1" s="1"/>
  <c r="AG543" i="1"/>
  <c r="AI543" i="1" s="1"/>
  <c r="AG948" i="1"/>
  <c r="AI948" i="1" s="1"/>
  <c r="AG133" i="1"/>
  <c r="AI133" i="1" s="1"/>
  <c r="AG83" i="1"/>
  <c r="AI83" i="1" s="1"/>
  <c r="AG368" i="1"/>
  <c r="AI368" i="1" s="1"/>
  <c r="AG99" i="1"/>
  <c r="AI99" i="1" s="1"/>
  <c r="AG227" i="1"/>
  <c r="AI227" i="1" s="1"/>
  <c r="AG365" i="1"/>
  <c r="AI365" i="1" s="1"/>
  <c r="AG149" i="1"/>
  <c r="AI149" i="1" s="1"/>
  <c r="AG925" i="1"/>
  <c r="AI925" i="1" s="1"/>
  <c r="AG465" i="1"/>
  <c r="AI465" i="1" s="1"/>
  <c r="AG288" i="1"/>
  <c r="AI288" i="1" s="1"/>
  <c r="AG341" i="1"/>
  <c r="AI341" i="1" s="1"/>
  <c r="AG158" i="1"/>
  <c r="AI158" i="1" s="1"/>
  <c r="AG533" i="1"/>
  <c r="AI533" i="1" s="1"/>
  <c r="AG141" i="1"/>
  <c r="AI141" i="1" s="1"/>
  <c r="AG554" i="1"/>
  <c r="AI554" i="1" s="1"/>
  <c r="AG218" i="1"/>
  <c r="AI218" i="1" s="1"/>
  <c r="AG429" i="1"/>
  <c r="AI429" i="1" s="1"/>
  <c r="AG379" i="1"/>
  <c r="AI379" i="1" s="1"/>
  <c r="AG41" i="1"/>
  <c r="AI41" i="1" s="1"/>
  <c r="AG900" i="1"/>
  <c r="AI900" i="1" s="1"/>
  <c r="AG72" i="1"/>
  <c r="AI72" i="1" s="1"/>
  <c r="AG300" i="1"/>
  <c r="AI300" i="1" s="1"/>
  <c r="AG773" i="1"/>
  <c r="AI773" i="1" s="1"/>
  <c r="AG822" i="1"/>
  <c r="AI822" i="1" s="1"/>
  <c r="AG999" i="1"/>
  <c r="AI999" i="1" s="1"/>
  <c r="AG568" i="1"/>
  <c r="AI568" i="1" s="1"/>
  <c r="AG878" i="1"/>
  <c r="AI878" i="1" s="1"/>
  <c r="AG123" i="1"/>
  <c r="AI123" i="1" s="1"/>
  <c r="AG324" i="1"/>
  <c r="AI324" i="1" s="1"/>
  <c r="AG396" i="1"/>
  <c r="AI396" i="1" s="1"/>
  <c r="AG521" i="1"/>
  <c r="AI521" i="1" s="1"/>
  <c r="AG895" i="1"/>
  <c r="AI895" i="1" s="1"/>
  <c r="AG196" i="1"/>
  <c r="AI196" i="1" s="1"/>
  <c r="AG11" i="1"/>
  <c r="AI11" i="1" s="1"/>
  <c r="AG795" i="1"/>
  <c r="AI795" i="1" s="1"/>
  <c r="AG128" i="1"/>
  <c r="AI128" i="1" s="1"/>
  <c r="AG602" i="1"/>
  <c r="AI602" i="1" s="1"/>
  <c r="AG360" i="1"/>
  <c r="AI360" i="1" s="1"/>
  <c r="AG357" i="1"/>
  <c r="AI357" i="1" s="1"/>
  <c r="AG665" i="1"/>
  <c r="AI665" i="1" s="1"/>
  <c r="AG268" i="1"/>
  <c r="AI268" i="1" s="1"/>
  <c r="AG504" i="1"/>
  <c r="AI504" i="1" s="1"/>
  <c r="AG275" i="1"/>
  <c r="AI275" i="1" s="1"/>
  <c r="AG320" i="1"/>
  <c r="AI320" i="1" s="1"/>
  <c r="AG615" i="1"/>
  <c r="AI615" i="1" s="1"/>
  <c r="AG886" i="1"/>
  <c r="AI886" i="1" s="1"/>
  <c r="AG913" i="1"/>
  <c r="AI913" i="1" s="1"/>
  <c r="AG660" i="1"/>
  <c r="AI660" i="1" s="1"/>
  <c r="AG432" i="1"/>
  <c r="AI432" i="1" s="1"/>
  <c r="AG934" i="1"/>
  <c r="AI934" i="1" s="1"/>
  <c r="AG348" i="1"/>
  <c r="AI348" i="1" s="1"/>
  <c r="AG880" i="1"/>
  <c r="AI880" i="1" s="1"/>
  <c r="AG914" i="1"/>
  <c r="AI914" i="1" s="1"/>
  <c r="AG82" i="1"/>
  <c r="AI82" i="1" s="1"/>
  <c r="AG418" i="1"/>
  <c r="AI418" i="1" s="1"/>
  <c r="AG704" i="1"/>
  <c r="AI704" i="1" s="1"/>
  <c r="AG530" i="1"/>
  <c r="AI530" i="1" s="1"/>
  <c r="AG266" i="1"/>
  <c r="AI266" i="1" s="1"/>
  <c r="AG289" i="1"/>
  <c r="AI289" i="1" s="1"/>
  <c r="AG470" i="1"/>
  <c r="AI470" i="1" s="1"/>
  <c r="AG540" i="1"/>
  <c r="AI540" i="1" s="1"/>
  <c r="AG501" i="1"/>
  <c r="AI501" i="1" s="1"/>
  <c r="AG743" i="1"/>
  <c r="AI743" i="1" s="1"/>
  <c r="AG326" i="1"/>
  <c r="AI326" i="1" s="1"/>
  <c r="AG492" i="1"/>
  <c r="AI492" i="1" s="1"/>
  <c r="AG20" i="1"/>
  <c r="AI20" i="1" s="1"/>
  <c r="AG18" i="1"/>
  <c r="AI18" i="1" s="1"/>
  <c r="AG49" i="1"/>
  <c r="AI49" i="1" s="1"/>
  <c r="AG668" i="1"/>
  <c r="AI668" i="1" s="1"/>
  <c r="AG415" i="1"/>
  <c r="AI415" i="1" s="1"/>
  <c r="AG661" i="1"/>
  <c r="AI661" i="1" s="1"/>
  <c r="AG387" i="1"/>
  <c r="AI387" i="1" s="1"/>
  <c r="AG733" i="1"/>
  <c r="AI733" i="1" s="1"/>
  <c r="AG454" i="1"/>
  <c r="AI454" i="1" s="1"/>
  <c r="AG836" i="1"/>
  <c r="AI836" i="1" s="1"/>
  <c r="AG391" i="1"/>
  <c r="AI391" i="1" s="1"/>
  <c r="AG57" i="1"/>
  <c r="AI57" i="1" s="1"/>
  <c r="AG346" i="1"/>
  <c r="AI346" i="1" s="1"/>
  <c r="AG649" i="1"/>
  <c r="AI649" i="1" s="1"/>
  <c r="AG185" i="1"/>
  <c r="AI185" i="1" s="1"/>
  <c r="AG698" i="1"/>
  <c r="AI698" i="1" s="1"/>
  <c r="AG926" i="1"/>
  <c r="AI926" i="1" s="1"/>
  <c r="AG753" i="1"/>
  <c r="AI753" i="1" s="1"/>
  <c r="AG823" i="1"/>
  <c r="AI823" i="1" s="1"/>
  <c r="AG892" i="1"/>
  <c r="AI892" i="1" s="1"/>
  <c r="AG541" i="1"/>
  <c r="AI541" i="1" s="1"/>
  <c r="AG270" i="1"/>
  <c r="AI270" i="1" s="1"/>
  <c r="AG935" i="1"/>
  <c r="AI935" i="1" s="1"/>
  <c r="AG175" i="1"/>
  <c r="AI175" i="1" s="1"/>
  <c r="AG877" i="1"/>
  <c r="AI877" i="1" s="1"/>
  <c r="AG899" i="1"/>
  <c r="AI899" i="1" s="1"/>
  <c r="AG664" i="1"/>
  <c r="AI664" i="1" s="1"/>
  <c r="AG59" i="1"/>
  <c r="AI59" i="1" s="1"/>
  <c r="AG130" i="1"/>
  <c r="AI130" i="1" s="1"/>
  <c r="AG721" i="1"/>
  <c r="AI721" i="1" s="1"/>
  <c r="AG240" i="1"/>
  <c r="AI240" i="1" s="1"/>
  <c r="AG421" i="1"/>
  <c r="AI421" i="1" s="1"/>
  <c r="AG604" i="1"/>
  <c r="AI604" i="1" s="1"/>
  <c r="AG843" i="1"/>
  <c r="AI843" i="1" s="1"/>
  <c r="AG115" i="1"/>
  <c r="AI115" i="1" s="1"/>
  <c r="AG361" i="1"/>
  <c r="AI361" i="1" s="1"/>
  <c r="AG10" i="1"/>
  <c r="AI10" i="1" s="1"/>
  <c r="AG771" i="1"/>
  <c r="AI771" i="1" s="1"/>
  <c r="AG679" i="1"/>
  <c r="AI679" i="1" s="1"/>
  <c r="AG711" i="1"/>
  <c r="AI711" i="1" s="1"/>
  <c r="AG577" i="1"/>
  <c r="AI577" i="1" s="1"/>
  <c r="AG544" i="1"/>
  <c r="AI544" i="1" s="1"/>
  <c r="AG570" i="1"/>
  <c r="AI570" i="1" s="1"/>
  <c r="AG181" i="1"/>
  <c r="AI181" i="1" s="1"/>
  <c r="AG597" i="1"/>
  <c r="AI597" i="1" s="1"/>
  <c r="AG854" i="1"/>
  <c r="AI854" i="1" s="1"/>
  <c r="AG915" i="1"/>
  <c r="AI915" i="1" s="1"/>
  <c r="AG329" i="1"/>
  <c r="AI329" i="1" s="1"/>
  <c r="AG327" i="1"/>
  <c r="AI327" i="1" s="1"/>
  <c r="AG364" i="1"/>
  <c r="AI364" i="1" s="1"/>
  <c r="AG7" i="1"/>
  <c r="AI7" i="1" s="1"/>
  <c r="AG50" i="1"/>
  <c r="AI50" i="1" s="1"/>
  <c r="AG736" i="1"/>
  <c r="AI736" i="1" s="1"/>
  <c r="AG163" i="1"/>
  <c r="AI163" i="1" s="1"/>
  <c r="AG180" i="1"/>
  <c r="AI180" i="1" s="1"/>
  <c r="AG102" i="1"/>
  <c r="AI102" i="1" s="1"/>
  <c r="AG53" i="1"/>
  <c r="AI53" i="1" s="1"/>
  <c r="AG512" i="1"/>
  <c r="AI512" i="1" s="1"/>
  <c r="AG763" i="1"/>
  <c r="AI763" i="1" s="1"/>
  <c r="AG517" i="1"/>
  <c r="AI517" i="1" s="1"/>
  <c r="AG287" i="1"/>
  <c r="AI287" i="1" s="1"/>
  <c r="AG653" i="1"/>
  <c r="AI653" i="1" s="1"/>
  <c r="AG86" i="1"/>
  <c r="AI86" i="1" s="1"/>
  <c r="AG71" i="1"/>
  <c r="AI71" i="1" s="1"/>
  <c r="AG17" i="1"/>
  <c r="AI17" i="1" s="1"/>
  <c r="AG458" i="1"/>
  <c r="AI458" i="1" s="1"/>
  <c r="AG872" i="1"/>
  <c r="AI872" i="1" s="1"/>
  <c r="AG893" i="1"/>
  <c r="AI893" i="1" s="1"/>
  <c r="AG460" i="1"/>
  <c r="AI460" i="1" s="1"/>
  <c r="AG426" i="1"/>
  <c r="AI426" i="1" s="1"/>
  <c r="AG526" i="1"/>
  <c r="AI526" i="1" s="1"/>
  <c r="AG366" i="1"/>
  <c r="AI366" i="1" s="1"/>
  <c r="AG234" i="1"/>
  <c r="AI234" i="1" s="1"/>
  <c r="AG965" i="1"/>
  <c r="AI965" i="1" s="1"/>
  <c r="AG687" i="1"/>
  <c r="AI687" i="1" s="1"/>
  <c r="AG988" i="1"/>
  <c r="AI988" i="1" s="1"/>
  <c r="AG138" i="1"/>
  <c r="AI138" i="1" s="1"/>
  <c r="AG952" i="1"/>
  <c r="AI952" i="1" s="1"/>
  <c r="AG389" i="1"/>
  <c r="AI389" i="1" s="1"/>
  <c r="AG983" i="1"/>
  <c r="AI983" i="1" s="1"/>
  <c r="AG534" i="1"/>
  <c r="AI534" i="1" s="1"/>
  <c r="AO466" i="2" l="1"/>
  <c r="AO18" i="2"/>
  <c r="AJ52" i="2"/>
  <c r="AO52" i="2"/>
  <c r="AJ777" i="2"/>
  <c r="AO777" i="2"/>
  <c r="AO813" i="2"/>
  <c r="AO15" i="2"/>
  <c r="AO272" i="2"/>
  <c r="AO810" i="2"/>
  <c r="AO87" i="2"/>
  <c r="AO674" i="2"/>
  <c r="AO246" i="2"/>
  <c r="AJ952" i="2"/>
  <c r="AO952" i="2"/>
  <c r="AJ253" i="2"/>
  <c r="AO253" i="2"/>
  <c r="AO436" i="2"/>
  <c r="AO639" i="2"/>
  <c r="AO494" i="2"/>
  <c r="AO194" i="2"/>
  <c r="AO888" i="2"/>
  <c r="AO163" i="2"/>
  <c r="AO795" i="2"/>
  <c r="AO911" i="2"/>
  <c r="AO866" i="2"/>
  <c r="AO537" i="2"/>
  <c r="AO401" i="2"/>
  <c r="AO131" i="2"/>
  <c r="AO287" i="2"/>
  <c r="AO719" i="2"/>
  <c r="AO372" i="2"/>
  <c r="AO798" i="2"/>
  <c r="AO308" i="2"/>
  <c r="AO887" i="2"/>
  <c r="AO842" i="2"/>
  <c r="AO969" i="2"/>
  <c r="AO676" i="2"/>
  <c r="AO169" i="2"/>
  <c r="AO929" i="2"/>
  <c r="AO280" i="2"/>
  <c r="AO518" i="2"/>
  <c r="AO50" i="2"/>
  <c r="AO434" i="2"/>
  <c r="AO568" i="2"/>
  <c r="AO45" i="2"/>
  <c r="AO57" i="2"/>
  <c r="AJ50" i="2"/>
  <c r="AO551" i="2"/>
  <c r="AO492" i="2"/>
  <c r="AO144" i="2"/>
  <c r="AO449" i="2"/>
  <c r="AO523" i="2"/>
  <c r="AO71" i="2"/>
  <c r="AO709" i="2"/>
  <c r="AO987" i="2"/>
  <c r="AO864" i="2"/>
  <c r="AO347" i="2"/>
  <c r="AO924" i="2"/>
  <c r="AO724" i="2"/>
  <c r="AO785" i="2"/>
  <c r="AO990" i="2"/>
  <c r="AO574" i="2"/>
  <c r="AJ524" i="2"/>
  <c r="AO524" i="2"/>
  <c r="AO735" i="2"/>
  <c r="AO848" i="2"/>
  <c r="AO983" i="2"/>
  <c r="AO168" i="2"/>
  <c r="AO490" i="2"/>
  <c r="AO216" i="2"/>
  <c r="AO937" i="2"/>
  <c r="AO857" i="2"/>
  <c r="AO739" i="2"/>
  <c r="AO387" i="2"/>
  <c r="AO249" i="2"/>
  <c r="AO851" i="2"/>
  <c r="AO828" i="2"/>
  <c r="AO30" i="2"/>
  <c r="AO165" i="2"/>
  <c r="AO197" i="2"/>
  <c r="AO149" i="2"/>
  <c r="AO617" i="2"/>
  <c r="AO330" i="2"/>
  <c r="AO988" i="2"/>
  <c r="AO265" i="2"/>
  <c r="AO89" i="2"/>
  <c r="AO588" i="2"/>
  <c r="AO432" i="2"/>
  <c r="AO763" i="2"/>
  <c r="AO655" i="2"/>
  <c r="AO474" i="2"/>
  <c r="AO910" i="2"/>
  <c r="AO885" i="2"/>
  <c r="AO206" i="2"/>
  <c r="AO790" i="2"/>
  <c r="AO338" i="2"/>
  <c r="AO800" i="2"/>
  <c r="AO259" i="2"/>
  <c r="AO166" i="2"/>
  <c r="AO261" i="2"/>
  <c r="AO323" i="2"/>
  <c r="AO303" i="2"/>
  <c r="AO156" i="2"/>
  <c r="AO414" i="2"/>
  <c r="AO996" i="2"/>
  <c r="AO220" i="2"/>
  <c r="AO611" i="2"/>
  <c r="AO75" i="2"/>
  <c r="AO532" i="2"/>
  <c r="AO743" i="2"/>
  <c r="AO882" i="2"/>
  <c r="AJ205" i="2"/>
  <c r="AO205" i="2"/>
  <c r="AO140" i="2"/>
  <c r="AO47" i="2"/>
  <c r="AO51" i="2"/>
  <c r="AO541" i="2"/>
  <c r="AO823" i="2"/>
  <c r="AO108" i="2"/>
  <c r="AO85" i="2"/>
  <c r="AO158" i="2"/>
  <c r="AO395" i="2"/>
  <c r="AO258" i="2"/>
  <c r="AO72" i="2"/>
  <c r="AO463" i="2"/>
  <c r="AO930" i="2"/>
  <c r="AO669" i="2"/>
  <c r="AO587" i="2"/>
  <c r="AO196" i="2"/>
  <c r="AO411" i="2"/>
  <c r="AO521" i="2"/>
  <c r="AO325" i="2"/>
  <c r="AO484" i="2"/>
  <c r="AO630" i="2"/>
  <c r="AO232" i="2"/>
  <c r="AO500" i="2"/>
  <c r="AO160" i="2"/>
  <c r="AO804" i="2"/>
  <c r="AO696" i="2"/>
  <c r="AO781" i="2"/>
  <c r="AO242" i="2"/>
  <c r="AO993" i="2"/>
  <c r="AO808" i="2"/>
  <c r="AO748" i="2"/>
  <c r="AO855" i="2"/>
  <c r="AO858" i="2"/>
  <c r="AO173" i="2"/>
  <c r="AO117" i="2"/>
  <c r="AO613" i="2"/>
  <c r="AO824" i="2"/>
  <c r="AO836" i="2"/>
  <c r="AO367" i="2"/>
  <c r="AO210" i="2"/>
  <c r="AO20" i="2"/>
  <c r="AO605" i="2"/>
  <c r="AO123" i="2"/>
  <c r="AJ667" i="2"/>
  <c r="AO667" i="2"/>
  <c r="AO862" i="2"/>
  <c r="AO893" i="2"/>
  <c r="AO65" i="2"/>
  <c r="AO514" i="2"/>
  <c r="AO111" i="2"/>
  <c r="AO934" i="2"/>
  <c r="AO668" i="2"/>
  <c r="AO845" i="2"/>
  <c r="AO559" i="2"/>
  <c r="AO723" i="2"/>
  <c r="AO408" i="2"/>
  <c r="AO379" i="2"/>
  <c r="AO603" i="2"/>
  <c r="AO450" i="2"/>
  <c r="AO986" i="2"/>
  <c r="AO786" i="2"/>
  <c r="AO670" i="2"/>
  <c r="AO14" i="2"/>
  <c r="AO880" i="2"/>
  <c r="AO753" i="2"/>
  <c r="AO572" i="2"/>
  <c r="AO54" i="2"/>
  <c r="AO209" i="2"/>
  <c r="AO973" i="2"/>
  <c r="AO437" i="2"/>
  <c r="AO153" i="2"/>
  <c r="AO756" i="2"/>
  <c r="AO612" i="2"/>
  <c r="AO417" i="2"/>
  <c r="AO93" i="2"/>
  <c r="AO928" i="2"/>
  <c r="AO244" i="2"/>
  <c r="AO122" i="2"/>
  <c r="AO955" i="2"/>
  <c r="AO579" i="2"/>
  <c r="AO82" i="2"/>
  <c r="AO100" i="2"/>
  <c r="AO340" i="2"/>
  <c r="AO594" i="2"/>
  <c r="AO233" i="2"/>
  <c r="AO565" i="2"/>
  <c r="AO420" i="2"/>
  <c r="AO178" i="2"/>
  <c r="AO792" i="2"/>
  <c r="AO922" i="2"/>
  <c r="AO963" i="2"/>
  <c r="AO707" i="2"/>
  <c r="AO241" i="2"/>
  <c r="AO943" i="2"/>
  <c r="AO784" i="2"/>
  <c r="AO390" i="2"/>
  <c r="AO198" i="2"/>
  <c r="AO713" i="2"/>
  <c r="AO378" i="2"/>
  <c r="AO422" i="2"/>
  <c r="AO772" i="2"/>
  <c r="AO399" i="2"/>
  <c r="AO400" i="2"/>
  <c r="AO694" i="2"/>
  <c r="AO816" i="2"/>
  <c r="AO478" i="2"/>
  <c r="AO998" i="2"/>
  <c r="AO273" i="2"/>
  <c r="AO530" i="2"/>
  <c r="AO593" i="2"/>
  <c r="AO803" i="2"/>
  <c r="AO734" i="2"/>
  <c r="AO907" i="2"/>
  <c r="AO802" i="2"/>
  <c r="AO957" i="2"/>
  <c r="AO256" i="2"/>
  <c r="AO944" i="2"/>
  <c r="AO124" i="2"/>
  <c r="AO615" i="2"/>
  <c r="AO266" i="2"/>
  <c r="AO933" i="2"/>
  <c r="AO598" i="2"/>
  <c r="AO17" i="2"/>
  <c r="AO666" i="2"/>
  <c r="AO314" i="2"/>
  <c r="AO479" i="2"/>
  <c r="AO519" i="2"/>
  <c r="AO571" i="2"/>
  <c r="AO680" i="2"/>
  <c r="AO203" i="2"/>
  <c r="AO759" i="2"/>
  <c r="AO403" i="2"/>
  <c r="AO894" i="2"/>
  <c r="AO70" i="2"/>
  <c r="AO776" i="2"/>
  <c r="AO33" i="2"/>
  <c r="AO778" i="2"/>
  <c r="AO576" i="2"/>
  <c r="AO856" i="2"/>
  <c r="AO236" i="2"/>
  <c r="AO914" i="2"/>
  <c r="AO633" i="2"/>
  <c r="AO354" i="2"/>
  <c r="AO334" i="2"/>
  <c r="AO728" i="2"/>
  <c r="AO388" i="2"/>
  <c r="AO898" i="2"/>
  <c r="AO291" i="2"/>
  <c r="AO623" i="2"/>
  <c r="AO69" i="2"/>
  <c r="AO654" i="2"/>
  <c r="AO543" i="2"/>
  <c r="AO902" i="2"/>
  <c r="AO96" i="2"/>
  <c r="AO274" i="2"/>
  <c r="AO94" i="2"/>
  <c r="AO663" i="2"/>
  <c r="AO181" i="2"/>
  <c r="AO199" i="2"/>
  <c r="AO410" i="2"/>
  <c r="AO145" i="2"/>
  <c r="AO775" i="2"/>
  <c r="AO63" i="2"/>
  <c r="AO267" i="2"/>
  <c r="AO499" i="2"/>
  <c r="AO58" i="2"/>
  <c r="AO442" i="2"/>
  <c r="AO171" i="2"/>
  <c r="AO350" i="2"/>
  <c r="AO356" i="2"/>
  <c r="AO13" i="2"/>
  <c r="AO980" i="2"/>
  <c r="AO684" i="2"/>
  <c r="AO129" i="2"/>
  <c r="AO150" i="2"/>
  <c r="AO796" i="2"/>
  <c r="AO948" i="2"/>
  <c r="AO146" i="2"/>
  <c r="AO471" i="2"/>
  <c r="AO592" i="2"/>
  <c r="AO721" i="2"/>
  <c r="AO626" i="2"/>
  <c r="AO900" i="2"/>
  <c r="AO327" i="2"/>
  <c r="AO552" i="2"/>
  <c r="AO36" i="2"/>
  <c r="AO8" i="2"/>
  <c r="AO681" i="2"/>
  <c r="AO498" i="2"/>
  <c r="AO293" i="2"/>
  <c r="AO355" i="2"/>
  <c r="AO92" i="2"/>
  <c r="AO74" i="2"/>
  <c r="AO276" i="2"/>
  <c r="AO21" i="2"/>
  <c r="AO546" i="2"/>
  <c r="AO507" i="2"/>
  <c r="AO337" i="2"/>
  <c r="AO749" i="2"/>
  <c r="AO104" i="2"/>
  <c r="AO581" i="2"/>
  <c r="AO389" i="2"/>
  <c r="AO215" i="2"/>
  <c r="AO248" i="2"/>
  <c r="AO352" i="2"/>
  <c r="AO782" i="2"/>
  <c r="AO912" i="2"/>
  <c r="AO889" i="2"/>
  <c r="AO459" i="2"/>
  <c r="AO891" i="2"/>
  <c r="AO616" i="2"/>
  <c r="AO250" i="2"/>
  <c r="AO767" i="2"/>
  <c r="AO67" i="2"/>
  <c r="AO393" i="2"/>
  <c r="AO351" i="2"/>
  <c r="AO35" i="2"/>
  <c r="AO675" i="2"/>
  <c r="AO78" i="2"/>
  <c r="AO883" i="2"/>
  <c r="AO135" i="2"/>
  <c r="AO812" i="2"/>
  <c r="AO366" i="2"/>
  <c r="AO745" i="2"/>
  <c r="AO487" i="2"/>
  <c r="AO560" i="2"/>
  <c r="AO632" i="2"/>
  <c r="AO818" i="2"/>
  <c r="AO700" i="2"/>
  <c r="AO805" i="2"/>
  <c r="AO433" i="2"/>
  <c r="AO733" i="2"/>
  <c r="AO731" i="2"/>
  <c r="AJ6" i="2"/>
  <c r="AO645" i="2"/>
  <c r="AO418" i="2"/>
  <c r="AO381" i="2"/>
  <c r="AO292" i="2"/>
  <c r="AO97" i="2"/>
  <c r="AO66" i="2"/>
  <c r="AO556" i="2"/>
  <c r="AO384" i="2"/>
  <c r="AO628" i="2"/>
  <c r="AO938" i="2"/>
  <c r="AO88" i="2"/>
  <c r="AO740" i="2"/>
  <c r="AO440" i="2"/>
  <c r="AO936" i="2"/>
  <c r="AO324" i="2"/>
  <c r="AO27" i="2"/>
  <c r="AO844" i="2"/>
  <c r="AO714" i="2"/>
  <c r="AO972" i="2"/>
  <c r="AO622" i="2"/>
  <c r="AO95" i="2"/>
  <c r="AO12" i="2"/>
  <c r="AO4" i="2"/>
  <c r="AO849" i="2"/>
  <c r="AO984" i="2"/>
  <c r="AO167" i="2"/>
  <c r="AO520" i="2"/>
  <c r="AO176" i="2"/>
  <c r="AO979" i="2"/>
  <c r="AO846" i="2"/>
  <c r="AO32" i="2"/>
  <c r="AO544" i="2"/>
  <c r="AO83" i="2"/>
  <c r="AO68" i="2"/>
  <c r="AO175" i="2"/>
  <c r="AO435" i="2"/>
  <c r="AO127" i="2"/>
  <c r="AO447" i="2"/>
  <c r="AO705" i="2"/>
  <c r="AO600" i="2"/>
  <c r="AO263" i="2"/>
  <c r="AO870" i="2"/>
  <c r="AO16" i="2"/>
  <c r="AO170" i="2"/>
  <c r="AO817" i="2"/>
  <c r="AO607" i="2"/>
  <c r="AO511" i="2"/>
  <c r="AO918" i="2"/>
  <c r="AO637" i="2"/>
  <c r="AO832" i="2"/>
  <c r="AO751" i="2"/>
  <c r="AO641" i="2"/>
  <c r="AO322" i="2"/>
  <c r="AO493" i="2"/>
  <c r="AO118" i="2"/>
  <c r="AO738" i="2"/>
  <c r="AO473" i="2"/>
  <c r="AO904" i="2"/>
  <c r="AO656" i="2"/>
  <c r="AO275" i="2"/>
  <c r="AO779" i="2"/>
  <c r="AO172" i="2"/>
  <c r="AO999" i="2"/>
  <c r="AO658" i="2"/>
  <c r="AO11" i="2"/>
  <c r="AO850" i="2"/>
  <c r="AO554" i="2"/>
  <c r="AO230" i="2"/>
  <c r="AO138" i="2"/>
  <c r="AO860" i="2"/>
  <c r="AO306" i="2"/>
  <c r="AO310" i="2"/>
  <c r="AO299" i="2"/>
  <c r="AO501" i="2"/>
  <c r="AO31" i="2"/>
  <c r="AO312" i="2"/>
  <c r="AO506" i="2"/>
  <c r="AO509" i="2"/>
  <c r="AO879" i="2"/>
  <c r="AO648" i="2"/>
  <c r="AO269" i="2"/>
  <c r="AO470" i="2"/>
  <c r="AO5" i="2"/>
  <c r="AO837" i="2"/>
  <c r="AO112" i="2"/>
  <c r="AO148" i="2"/>
  <c r="AO909" i="2"/>
  <c r="AO84" i="2"/>
  <c r="AO596" i="2"/>
  <c r="AO187" i="2"/>
  <c r="AO913" i="2"/>
  <c r="AO926" i="2"/>
  <c r="AO769" i="2"/>
  <c r="AO40" i="2"/>
  <c r="AO661" i="2"/>
  <c r="AO298" i="2"/>
  <c r="AO783" i="2"/>
  <c r="AO486" i="2"/>
  <c r="AO243" i="2"/>
  <c r="AO139" i="2"/>
  <c r="AO134" i="2"/>
  <c r="AO504" i="2"/>
  <c r="AO119" i="2"/>
  <c r="AO455" i="2"/>
  <c r="AO254" i="2"/>
  <c r="AO875" i="2"/>
  <c r="AO247" i="2"/>
  <c r="AO725" i="2"/>
  <c r="AO130" i="2"/>
  <c r="AO398" i="2"/>
  <c r="AO102" i="2"/>
  <c r="AO182" i="2"/>
  <c r="AO382" i="2"/>
  <c r="AO945" i="2"/>
  <c r="AO660" i="2"/>
  <c r="AO919" i="2"/>
  <c r="AO488" i="2"/>
  <c r="AO192" i="2"/>
  <c r="AO467" i="2"/>
  <c r="AO480" i="2"/>
  <c r="AO90" i="2"/>
  <c r="AO671" i="2"/>
  <c r="AO79" i="2"/>
  <c r="AO664" i="2"/>
  <c r="AO547" i="2"/>
  <c r="AO190" i="2"/>
  <c r="AO679" i="2"/>
  <c r="AO311" i="2"/>
  <c r="AO482" i="2"/>
  <c r="AO229" i="2"/>
  <c r="AO650" i="2"/>
  <c r="AO238" i="2"/>
  <c r="AO462" i="2"/>
  <c r="AO360" i="2"/>
  <c r="AO583" i="2"/>
  <c r="AO677" i="2"/>
  <c r="AO53" i="2"/>
  <c r="AO601" i="2"/>
  <c r="AO746" i="2"/>
  <c r="AO443" i="2"/>
  <c r="AO3" i="2"/>
  <c r="AO251" i="2"/>
  <c r="AO268" i="2"/>
  <c r="AO503" i="2"/>
  <c r="AO732" i="2"/>
  <c r="AO121" i="2"/>
  <c r="AO91" i="2"/>
  <c r="AO915" i="2"/>
  <c r="AO228" i="2"/>
  <c r="AO235" i="2"/>
  <c r="AO953" i="2"/>
  <c r="AO412" i="2"/>
  <c r="AO141" i="2"/>
  <c r="AO720" i="2"/>
  <c r="AO567" i="2"/>
  <c r="AO673" i="2"/>
  <c r="AO806" i="2"/>
  <c r="AO358" i="2"/>
  <c r="AO584" i="2"/>
  <c r="AO309" i="2"/>
  <c r="AO424" i="2"/>
  <c r="AO797" i="2"/>
  <c r="AO223" i="2"/>
  <c r="AO773" i="2"/>
  <c r="AO527" i="2"/>
  <c r="AO391" i="2"/>
  <c r="AO476" i="2"/>
  <c r="AO558" i="2"/>
  <c r="AO136" i="2"/>
  <c r="AO526" i="2"/>
  <c r="AO760" i="2"/>
  <c r="AO513" i="2"/>
  <c r="AO46" i="2"/>
  <c r="AO978" i="2"/>
  <c r="AO363" i="2"/>
  <c r="AO545" i="2"/>
  <c r="AO535" i="2"/>
  <c r="AO419" i="2"/>
  <c r="AO315" i="2"/>
  <c r="AO59" i="2"/>
  <c r="AO917" i="2"/>
  <c r="AO438" i="2"/>
  <c r="AO300" i="2"/>
  <c r="AO722" i="2"/>
  <c r="AO550" i="2"/>
  <c r="AJ750" i="2"/>
  <c r="AO750" i="2"/>
  <c r="AJ585" i="2"/>
  <c r="AO585" i="2"/>
  <c r="AJ333" i="2"/>
  <c r="AO333" i="2"/>
  <c r="AJ346" i="2"/>
  <c r="AO346" i="2"/>
  <c r="AO627" i="2"/>
  <c r="AJ496" i="2"/>
  <c r="AO496" i="2"/>
  <c r="AO452" i="2"/>
  <c r="AO865" i="2"/>
  <c r="AO651" i="2"/>
  <c r="AO758" i="2"/>
  <c r="AO368" i="2"/>
  <c r="AO24" i="2"/>
  <c r="AO691" i="2"/>
  <c r="AO985" i="2"/>
  <c r="AO373" i="2"/>
  <c r="AO77" i="2"/>
  <c r="AO932" i="2"/>
  <c r="AO385" i="2"/>
  <c r="AO644" i="2"/>
  <c r="AO380" i="2"/>
  <c r="AJ531" i="2"/>
  <c r="AO531" i="2"/>
  <c r="AJ536" i="2"/>
  <c r="AO536" i="2"/>
  <c r="AO620" i="2"/>
  <c r="AJ854" i="2"/>
  <c r="AO854" i="2"/>
  <c r="AO1000" i="2"/>
  <c r="AO179" i="2"/>
  <c r="AO946" i="2"/>
  <c r="AO690" i="2"/>
  <c r="AO715" i="2"/>
  <c r="AO538" i="2"/>
  <c r="AO208" i="2"/>
  <c r="AO406" i="2"/>
  <c r="AO921" i="2"/>
  <c r="AO481" i="2"/>
  <c r="AO939" i="2"/>
  <c r="AO109" i="2"/>
  <c r="AO407" i="2"/>
  <c r="AO222" i="2"/>
  <c r="AO678" i="2"/>
  <c r="AO840" i="2"/>
  <c r="AO517" i="2"/>
  <c r="AJ12" i="2"/>
  <c r="AO409" i="2"/>
  <c r="AO6" i="2"/>
  <c r="AO744" i="2"/>
  <c r="AO821" i="2"/>
  <c r="AO780" i="2"/>
  <c r="AO835" i="2"/>
  <c r="AJ727" i="2"/>
  <c r="AO727" i="2"/>
  <c r="AJ225" i="2"/>
  <c r="AO225" i="2"/>
  <c r="AJ908" i="2"/>
  <c r="AO908" i="2"/>
  <c r="AO453" i="2"/>
  <c r="AO55" i="2"/>
  <c r="AO80" i="2"/>
  <c r="AO313" i="2"/>
  <c r="AO491" i="2"/>
  <c r="AO765" i="2"/>
  <c r="AO975" i="2"/>
  <c r="AO475" i="2"/>
  <c r="AO271" i="2"/>
  <c r="AO180" i="2"/>
  <c r="AO582" i="2"/>
  <c r="AO159" i="2"/>
  <c r="AO534" i="2"/>
  <c r="AO892" i="2"/>
  <c r="AO762" i="2"/>
  <c r="AO618" i="2"/>
  <c r="AO597" i="2"/>
  <c r="AO619" i="2"/>
  <c r="AO497" i="2"/>
  <c r="AO64" i="2"/>
  <c r="AO799" i="2"/>
  <c r="AO631" i="2"/>
  <c r="AO332" i="2"/>
  <c r="AO423" i="2"/>
  <c r="AO174" i="2"/>
  <c r="AO415" i="2"/>
  <c r="AO947" i="2"/>
  <c r="AO801" i="2"/>
  <c r="AO624" i="2"/>
  <c r="AO553" i="2"/>
  <c r="AO359" i="2"/>
  <c r="AO877" i="2"/>
  <c r="AO444" i="2"/>
  <c r="AO711" i="2"/>
  <c r="AO685" i="2"/>
  <c r="AO861" i="2"/>
  <c r="AO991" i="2"/>
  <c r="AO702" i="2"/>
  <c r="AO427" i="2"/>
  <c r="AO464" i="2"/>
  <c r="AO847" i="2"/>
  <c r="AO295" i="2"/>
  <c r="AO717" i="2"/>
  <c r="AO869" i="2"/>
  <c r="AO260" i="2"/>
  <c r="AO687" i="2"/>
  <c r="AO886" i="2"/>
  <c r="AO317" i="2"/>
  <c r="AO446" i="2"/>
  <c r="AO113" i="2"/>
  <c r="AO48" i="2"/>
  <c r="AO227" i="2"/>
  <c r="AO873" i="2"/>
  <c r="AO642" i="2"/>
  <c r="AO339" i="2"/>
  <c r="AO570" i="2"/>
  <c r="AO562" i="2"/>
  <c r="AO252" i="2"/>
  <c r="AO897" i="2"/>
  <c r="AO201" i="2"/>
  <c r="AO649" i="2"/>
  <c r="AO342" i="2"/>
  <c r="AO726" i="2"/>
  <c r="AO940" i="2"/>
  <c r="AO610" i="2"/>
  <c r="AO86" i="2"/>
  <c r="AO39" i="2"/>
  <c r="AO404" i="2"/>
  <c r="AO2" i="2"/>
  <c r="AO621" i="2"/>
  <c r="AO566" i="2"/>
  <c r="AJ620" i="2"/>
  <c r="AO703" i="2"/>
  <c r="AO931" i="2"/>
  <c r="AO657" i="2"/>
  <c r="AO825" i="2"/>
  <c r="AO974" i="2"/>
  <c r="AO643" i="2"/>
  <c r="AO646" i="2"/>
  <c r="AO392" i="2"/>
  <c r="AO906" i="2"/>
  <c r="AO820" i="2"/>
  <c r="AO959" i="2"/>
  <c r="AO234" i="2"/>
  <c r="AO383" i="2"/>
  <c r="AO348" i="2"/>
  <c r="AO718" i="2"/>
  <c r="AO525" i="2"/>
  <c r="AO430" i="2"/>
  <c r="AO512" i="2"/>
  <c r="AO689" i="2"/>
  <c r="AO614" i="2"/>
  <c r="AO977" i="2"/>
  <c r="AO164" i="2"/>
  <c r="AO871" i="2"/>
  <c r="AO961" i="2"/>
  <c r="AO458" i="2"/>
  <c r="AO56" i="2"/>
  <c r="AO29" i="2"/>
  <c r="AO573" i="2"/>
  <c r="AO23" i="2"/>
  <c r="AO19" i="2"/>
  <c r="AO787" i="2"/>
  <c r="AO386" i="2"/>
  <c r="AO896" i="2"/>
  <c r="AO867" i="2"/>
  <c r="AO874" i="2"/>
  <c r="AO151" i="2"/>
  <c r="AO154" i="2"/>
  <c r="AO114" i="2"/>
  <c r="AO483" i="2"/>
  <c r="AO742" i="2"/>
  <c r="AO965" i="2"/>
  <c r="AO629" i="2"/>
  <c r="AO682" i="2"/>
  <c r="AO989" i="2"/>
  <c r="AO188" i="2"/>
  <c r="AO369" i="2"/>
  <c r="AO26" i="2"/>
  <c r="AO608" i="2"/>
  <c r="AO533" i="2"/>
  <c r="AO28" i="2"/>
  <c r="AO515" i="2"/>
  <c r="AO698" i="2"/>
  <c r="AO37" i="2"/>
  <c r="AO44" i="2"/>
  <c r="AO335" i="2"/>
  <c r="AO590" i="2"/>
  <c r="AO774" i="2"/>
  <c r="AO106" i="2"/>
  <c r="AO872" i="2"/>
  <c r="AO217" i="2"/>
  <c r="AO157" i="2"/>
  <c r="AO286" i="2"/>
  <c r="AO296" i="2"/>
  <c r="AO968" i="2"/>
  <c r="AO25" i="2"/>
  <c r="AO941" i="2"/>
  <c r="AO528" i="2"/>
  <c r="AO770" i="2"/>
  <c r="AO971" i="2"/>
  <c r="AO353" i="2"/>
  <c r="AO920" i="2"/>
  <c r="AO752" i="2"/>
  <c r="AO561" i="2"/>
  <c r="AO133" i="2"/>
  <c r="AO822" i="2"/>
  <c r="AO683" i="2"/>
  <c r="AO204" i="2"/>
  <c r="AO218" i="2"/>
  <c r="AO451" i="2"/>
  <c r="AO549" i="2"/>
  <c r="AO712" i="2"/>
  <c r="AO704" i="2"/>
  <c r="AO394" i="2"/>
  <c r="AO557" i="2"/>
  <c r="AO320" i="2"/>
  <c r="AO107" i="2"/>
  <c r="AO730" i="2"/>
  <c r="AO662" i="2"/>
  <c r="AO239" i="2"/>
  <c r="AO305" i="2"/>
  <c r="AO789" i="2"/>
  <c r="AO853" i="2"/>
  <c r="AO838" i="2"/>
  <c r="AO301" i="2"/>
  <c r="AO278" i="2"/>
  <c r="AO183" i="2"/>
  <c r="AO652" i="2"/>
  <c r="AO982" i="2"/>
  <c r="AO132" i="2"/>
  <c r="AO105" i="2"/>
  <c r="AO200" i="2"/>
  <c r="AO142" i="2"/>
  <c r="AO413" i="2"/>
  <c r="AO461" i="2"/>
  <c r="AO839" i="2"/>
  <c r="AO193" i="2"/>
  <c r="AO302" i="2"/>
  <c r="AO701" i="2"/>
  <c r="AO99" i="2"/>
  <c r="AO516" i="2"/>
  <c r="AO152" i="2"/>
  <c r="AO469" i="2"/>
  <c r="AO555" i="2"/>
  <c r="AO686" i="2"/>
  <c r="AO431" i="2"/>
  <c r="AO396" i="2"/>
  <c r="AO843" i="2"/>
  <c r="AO137" i="2"/>
  <c r="AO755" i="2"/>
  <c r="AO659" i="2"/>
  <c r="AO791" i="2"/>
  <c r="AO852" i="2"/>
  <c r="AO185" i="2"/>
  <c r="AO672" i="2"/>
  <c r="AO729" i="2"/>
  <c r="AO143" i="2"/>
  <c r="AO362" i="2"/>
  <c r="AO448" i="2"/>
  <c r="AO827" i="2"/>
  <c r="AO202" i="2"/>
  <c r="AO960" i="2"/>
  <c r="AO942" i="2"/>
  <c r="AO62" i="2"/>
  <c r="AO456" i="2"/>
  <c r="AO830" i="2"/>
  <c r="AO992" i="2"/>
  <c r="AO994" i="2"/>
  <c r="AO465" i="2"/>
  <c r="AO771" i="2"/>
  <c r="AO958" i="2"/>
  <c r="AO321" i="2"/>
  <c r="AO747" i="2"/>
  <c r="AO540" i="2"/>
  <c r="AO964" i="2"/>
  <c r="AO768" i="2"/>
  <c r="AO489" i="2"/>
  <c r="AO876" i="2"/>
  <c r="AO162" i="2"/>
  <c r="AO589" i="2"/>
  <c r="AO270" i="2"/>
  <c r="AO211" i="2"/>
  <c r="AO706" i="2"/>
  <c r="AO297" i="2"/>
  <c r="AO125" i="2"/>
  <c r="AO441" i="2"/>
  <c r="AO699" i="2"/>
  <c r="AO371" i="2"/>
  <c r="AO542" i="2"/>
  <c r="AO764" i="2"/>
  <c r="AO502" i="2"/>
  <c r="AO967" i="2"/>
  <c r="AO606" i="2"/>
  <c r="AO901" i="2"/>
  <c r="AO586" i="2"/>
  <c r="AO7" i="2"/>
  <c r="AO505" i="2"/>
  <c r="AO457" i="2"/>
  <c r="AO329" i="2"/>
  <c r="AO841" i="2"/>
  <c r="AO439" i="2"/>
  <c r="AO76" i="2"/>
  <c r="AO345" i="2"/>
  <c r="AO868" i="2"/>
  <c r="AO970" i="2"/>
  <c r="AO815" i="2"/>
  <c r="AO255" i="2"/>
  <c r="AO859" i="2"/>
  <c r="AO319" i="2"/>
  <c r="AO184" i="2"/>
  <c r="AO177" i="2"/>
  <c r="AO522" i="2"/>
  <c r="AO147" i="2"/>
  <c r="AO213" i="2"/>
  <c r="AO604" i="2"/>
  <c r="AO1001" i="2"/>
  <c r="AO563" i="2"/>
  <c r="AO43" i="2"/>
  <c r="AO890" i="2"/>
  <c r="AO510" i="2"/>
  <c r="AO245" i="2"/>
  <c r="AO289" i="2"/>
  <c r="AO881" i="2"/>
  <c r="AO495" i="2"/>
  <c r="AO710" i="2"/>
  <c r="AO281" i="2"/>
  <c r="AO477" i="2"/>
  <c r="AO981" i="2"/>
  <c r="AO120" i="2"/>
  <c r="AO9" i="2"/>
  <c r="AO653" i="2"/>
  <c r="AO609" i="2"/>
  <c r="AO155" i="2"/>
  <c r="AO997" i="2"/>
  <c r="AO195" i="2"/>
  <c r="AO191" i="2"/>
  <c r="AO361" i="2"/>
  <c r="AO468" i="2"/>
  <c r="AO316" i="2"/>
  <c r="AO923" i="2"/>
  <c r="AO640" i="2"/>
  <c r="AO81" i="2"/>
  <c r="AO577" i="2"/>
  <c r="AO794" i="2"/>
  <c r="AO949" i="2"/>
  <c r="AO207" i="2"/>
  <c r="AO110" i="2"/>
  <c r="AJ11" i="2"/>
  <c r="AO829" i="2"/>
  <c r="AO814" i="2"/>
  <c r="AO73" i="2"/>
  <c r="AO927" i="2"/>
  <c r="AO884" i="2"/>
  <c r="AO294" i="2"/>
  <c r="AO328" i="2"/>
  <c r="AO318" i="2"/>
  <c r="AO10" i="2"/>
  <c r="AO811" i="2"/>
  <c r="AO364" i="2"/>
  <c r="AO231" i="2"/>
  <c r="AO647" i="2"/>
  <c r="AO688" i="2"/>
  <c r="AO529" i="2"/>
  <c r="AO595" i="2"/>
  <c r="AO416" i="2"/>
  <c r="AO357" i="2"/>
  <c r="AO578" i="2"/>
  <c r="AO219" i="2"/>
  <c r="AO962" i="2"/>
  <c r="AO485" i="2"/>
  <c r="AO539" i="2"/>
  <c r="AO454" i="2"/>
  <c r="AO716" i="2"/>
  <c r="AO103" i="2"/>
  <c r="AO212" i="2"/>
  <c r="AO326" i="2"/>
  <c r="AO341" i="2"/>
  <c r="AO365" i="2"/>
  <c r="AO429" i="2"/>
  <c r="AO285" i="2"/>
  <c r="AO428" i="2"/>
  <c r="AO375" i="2"/>
  <c r="AO186" i="2"/>
  <c r="AO331" i="2"/>
  <c r="AO402" i="2"/>
  <c r="AO282" i="2"/>
  <c r="AO101" i="2"/>
  <c r="AO697" i="2"/>
  <c r="AO116" i="2"/>
  <c r="AO736" i="2"/>
  <c r="AO761" i="2"/>
  <c r="AO634" i="2"/>
  <c r="AO344" i="2"/>
  <c r="AO214" i="2"/>
  <c r="AO277" i="2"/>
  <c r="AO262" i="2"/>
  <c r="AO695" i="2"/>
  <c r="AO226" i="2"/>
  <c r="AO766" i="2"/>
  <c r="AO548" i="2"/>
  <c r="AO240" i="2"/>
  <c r="AO460" i="2"/>
  <c r="AO905" i="2"/>
  <c r="AO951" i="2"/>
  <c r="AO935" i="2"/>
  <c r="AO343" i="2"/>
  <c r="AO638" i="2"/>
  <c r="AO98" i="2"/>
  <c r="AO425" i="2"/>
  <c r="AO976" i="2"/>
  <c r="AO809" i="2"/>
  <c r="AO374" i="2"/>
  <c r="AO833" i="2"/>
  <c r="AO692" i="2"/>
  <c r="AO625" i="2"/>
  <c r="AO336" i="2"/>
  <c r="AO899" i="2"/>
  <c r="AO370" i="2"/>
  <c r="AO788" i="2"/>
  <c r="AO161" i="2"/>
  <c r="AO956" i="2"/>
  <c r="AO602" i="2"/>
  <c r="AO41" i="2"/>
  <c r="AO376" i="2"/>
  <c r="AO264" i="2"/>
  <c r="AO279" i="2"/>
  <c r="AO793" i="2"/>
  <c r="AO307" i="2"/>
  <c r="AO126" i="2"/>
  <c r="AO421" i="2"/>
  <c r="AO834" i="2"/>
  <c r="AO426" i="2"/>
  <c r="AO189" i="2"/>
  <c r="AO38" i="2"/>
  <c r="AO472" i="2"/>
  <c r="AO636" i="2"/>
  <c r="AO284" i="2"/>
  <c r="AO304" i="2"/>
  <c r="AO22" i="2"/>
  <c r="AO445" i="2"/>
  <c r="AO61" i="2"/>
  <c r="AO826" i="2"/>
  <c r="AO224" i="2"/>
  <c r="AO831" i="2"/>
  <c r="AO580" i="2"/>
  <c r="AO290" i="2"/>
  <c r="AO377" i="2"/>
  <c r="AO569" i="2"/>
  <c r="AO564" i="2"/>
  <c r="AO60" i="2"/>
  <c r="AO221" i="2"/>
  <c r="AO575" i="2"/>
  <c r="AO966" i="2"/>
  <c r="AO741" i="2"/>
  <c r="AO895" i="2"/>
  <c r="AO807" i="2"/>
  <c r="AO863" i="2"/>
  <c r="AO405" i="2"/>
  <c r="AO508" i="2"/>
  <c r="AO34" i="2"/>
  <c r="AO42" i="2"/>
  <c r="AO903" i="2"/>
  <c r="AO757" i="2"/>
  <c r="AO257" i="2"/>
  <c r="AO708" i="2"/>
  <c r="AO954" i="2"/>
  <c r="AO591" i="2"/>
  <c r="AO819" i="2"/>
  <c r="AO49" i="2"/>
  <c r="AO950" i="2"/>
  <c r="AO737" i="2"/>
  <c r="AO397" i="2"/>
  <c r="AO665" i="2"/>
  <c r="AO349" i="2"/>
  <c r="AO115" i="2"/>
  <c r="AO237" i="2"/>
  <c r="AO878" i="2"/>
  <c r="AO288" i="2"/>
  <c r="AO283" i="2"/>
  <c r="AO128" i="2"/>
  <c r="AO754" i="2"/>
  <c r="AO925" i="2"/>
  <c r="AO599" i="2"/>
  <c r="AO693" i="2"/>
  <c r="AO916" i="2"/>
  <c r="AO995" i="2"/>
  <c r="AO635" i="2"/>
  <c r="AJ2" i="1"/>
  <c r="AK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<sst xmlns="http://schemas.openxmlformats.org/spreadsheetml/2006/main" count="2045" uniqueCount="1026">
  <si>
    <t>Data</t>
  </si>
  <si>
    <t>Hand</t>
  </si>
  <si>
    <t>Test</t>
  </si>
  <si>
    <t>Matches</t>
  </si>
  <si>
    <t>SplitHand</t>
  </si>
  <si>
    <t>Card Power</t>
  </si>
  <si>
    <t>Card Power (Str)</t>
  </si>
  <si>
    <t>4 OAK?</t>
  </si>
  <si>
    <t>5 OAK?</t>
  </si>
  <si>
    <t>FH?</t>
  </si>
  <si>
    <t>3 OAK?</t>
  </si>
  <si>
    <t>2 Pair?</t>
  </si>
  <si>
    <t>1 Pair?</t>
  </si>
  <si>
    <t>High Card</t>
  </si>
  <si>
    <t>Hand Power</t>
  </si>
  <si>
    <t>Full Power</t>
  </si>
  <si>
    <t>Rank</t>
  </si>
  <si>
    <t>Full Power (Int)</t>
  </si>
  <si>
    <t>Bid</t>
  </si>
  <si>
    <t>Score</t>
  </si>
  <si>
    <t>SUM</t>
  </si>
  <si>
    <t>7227Q 52</t>
  </si>
  <si>
    <t>67Q64 732</t>
  </si>
  <si>
    <t>33Q33 573</t>
  </si>
  <si>
    <t>58ATQ 939</t>
  </si>
  <si>
    <t>93K53 840</t>
  </si>
  <si>
    <t>55AJ8 496</t>
  </si>
  <si>
    <t>6ATAT 863</t>
  </si>
  <si>
    <t>26J77 1</t>
  </si>
  <si>
    <t>TTQAT 381</t>
  </si>
  <si>
    <t>2J2J2 322</t>
  </si>
  <si>
    <t>342Q2 409</t>
  </si>
  <si>
    <t>3444Q 864</t>
  </si>
  <si>
    <t>77J67 31</t>
  </si>
  <si>
    <t>772QJ 796</t>
  </si>
  <si>
    <t>5388J 956</t>
  </si>
  <si>
    <t>7JJ7J 88</t>
  </si>
  <si>
    <t>5Q555 626</t>
  </si>
  <si>
    <t>77AK8 588</t>
  </si>
  <si>
    <t>J2222 661</t>
  </si>
  <si>
    <t>36T93 934</t>
  </si>
  <si>
    <t>5Q365 343</t>
  </si>
  <si>
    <t>K3K3K 283</t>
  </si>
  <si>
    <t>5959A 537</t>
  </si>
  <si>
    <t>44477 560</t>
  </si>
  <si>
    <t>6AA5K 208</t>
  </si>
  <si>
    <t>5J445 262</t>
  </si>
  <si>
    <t>28228 61</t>
  </si>
  <si>
    <t>646A6 503</t>
  </si>
  <si>
    <t>KK4Q8 471</t>
  </si>
  <si>
    <t>A426T 500</t>
  </si>
  <si>
    <t>AQ9JA 643</t>
  </si>
  <si>
    <t>J784T 348</t>
  </si>
  <si>
    <t>22J48 6</t>
  </si>
  <si>
    <t>A5AJ5 220</t>
  </si>
  <si>
    <t>62235 545</t>
  </si>
  <si>
    <t>84JJJ 206</t>
  </si>
  <si>
    <t>48464 669</t>
  </si>
  <si>
    <t>44844 637</t>
  </si>
  <si>
    <t>Q8537 969</t>
  </si>
  <si>
    <t>95663 751</t>
  </si>
  <si>
    <t>JTQK7 305</t>
  </si>
  <si>
    <t>33TTT 335</t>
  </si>
  <si>
    <t>4T925 32</t>
  </si>
  <si>
    <t>9777Q 738</t>
  </si>
  <si>
    <t>2QQ66 971</t>
  </si>
  <si>
    <t>TQQ9T 657</t>
  </si>
  <si>
    <t>69437 176</t>
  </si>
  <si>
    <t>2555J 849</t>
  </si>
  <si>
    <t>55AAA 26</t>
  </si>
  <si>
    <t>94TT4 531</t>
  </si>
  <si>
    <t>89T66 55</t>
  </si>
  <si>
    <t>387J8 663</t>
  </si>
  <si>
    <t>KKKKJ 198</t>
  </si>
  <si>
    <t>K4KK4 870</t>
  </si>
  <si>
    <t>622J2 330</t>
  </si>
  <si>
    <t>6283A 337</t>
  </si>
  <si>
    <t>JQQQ2 349</t>
  </si>
  <si>
    <t>666AA 706</t>
  </si>
  <si>
    <t>9794J 966</t>
  </si>
  <si>
    <t>99A9T 771</t>
  </si>
  <si>
    <t>53J53 477</t>
  </si>
  <si>
    <t>7JT3J 829</t>
  </si>
  <si>
    <t>KK524 765</t>
  </si>
  <si>
    <t>Q4QQ4 486</t>
  </si>
  <si>
    <t>J7367 519</t>
  </si>
  <si>
    <t>KK4TJ 937</t>
  </si>
  <si>
    <t>Q4983 168</t>
  </si>
  <si>
    <t>74A77 997</t>
  </si>
  <si>
    <t>Q2244 464</t>
  </si>
  <si>
    <t>242J4 625</t>
  </si>
  <si>
    <t>J2839 326</t>
  </si>
  <si>
    <t>T927T 773</t>
  </si>
  <si>
    <t>2Q992 875</t>
  </si>
  <si>
    <t>77722 467</t>
  </si>
  <si>
    <t>8K645 959</t>
  </si>
  <si>
    <t>AJTJ3 650</t>
  </si>
  <si>
    <t>64Q35 98</t>
  </si>
  <si>
    <t>QQTQ4 973</t>
  </si>
  <si>
    <t>24492 438</t>
  </si>
  <si>
    <t>T8AK7 983</t>
  </si>
  <si>
    <t>K439T 924</t>
  </si>
  <si>
    <t>7AJ7J 426</t>
  </si>
  <si>
    <t>T88T5 801</t>
  </si>
  <si>
    <t>9J939 267</t>
  </si>
  <si>
    <t>7K557 458</t>
  </si>
  <si>
    <t>T9KQ3 231</t>
  </si>
  <si>
    <t>34444 720</t>
  </si>
  <si>
    <t>44TTT 781</t>
  </si>
  <si>
    <t>AA3A9 177</t>
  </si>
  <si>
    <t>78878 479</t>
  </si>
  <si>
    <t>4K474 932</t>
  </si>
  <si>
    <t>3TT65 634</t>
  </si>
  <si>
    <t>98898 113</t>
  </si>
  <si>
    <t>26286 702</t>
  </si>
  <si>
    <t>37736 673</t>
  </si>
  <si>
    <t>9Q9K3 103</t>
  </si>
  <si>
    <t>9TT92 755</t>
  </si>
  <si>
    <t>8AAJ8 845</t>
  </si>
  <si>
    <t>55A55 356</t>
  </si>
  <si>
    <t>K2222 184</t>
  </si>
  <si>
    <t>7777Q 950</t>
  </si>
  <si>
    <t>64392 649</t>
  </si>
  <si>
    <t>36653 891</t>
  </si>
  <si>
    <t>22AA2 201</t>
  </si>
  <si>
    <t>55943 367</t>
  </si>
  <si>
    <t>AQA2Q 178</t>
  </si>
  <si>
    <t>4T693 806</t>
  </si>
  <si>
    <t>385J5 429</t>
  </si>
  <si>
    <t>246Q6 930</t>
  </si>
  <si>
    <t>32J2Q 428</t>
  </si>
  <si>
    <t>59Q83 128</t>
  </si>
  <si>
    <t>8684Q 828</t>
  </si>
  <si>
    <t>482Q9 668</t>
  </si>
  <si>
    <t>243QA 250</t>
  </si>
  <si>
    <t>JQTQQ 656</t>
  </si>
  <si>
    <t>45645 354</t>
  </si>
  <si>
    <t>7J648 534</t>
  </si>
  <si>
    <t>44633 638</t>
  </si>
  <si>
    <t>A3283 284</t>
  </si>
  <si>
    <t>38262 830</t>
  </si>
  <si>
    <t>QAT67 976</t>
  </si>
  <si>
    <t>7662Q 241</t>
  </si>
  <si>
    <t>266T2 355</t>
  </si>
  <si>
    <t>3AA67 958</t>
  </si>
  <si>
    <t>JTTTT 51</t>
  </si>
  <si>
    <t>A3T22 739</t>
  </si>
  <si>
    <t>6A45J 978</t>
  </si>
  <si>
    <t>969JJ 965</t>
  </si>
  <si>
    <t>69K98 413</t>
  </si>
  <si>
    <t>8Q33Q 239</t>
  </si>
  <si>
    <t>886QQ 135</t>
  </si>
  <si>
    <t>Q44JK 525</t>
  </si>
  <si>
    <t>TT6TT 64</t>
  </si>
  <si>
    <t>77773 451</t>
  </si>
  <si>
    <t>8AKK8 172</t>
  </si>
  <si>
    <t>QTQ2T 872</t>
  </si>
  <si>
    <t>QQTQ7 642</t>
  </si>
  <si>
    <t>44666 387</t>
  </si>
  <si>
    <t>J4Q74 225</t>
  </si>
  <si>
    <t>4J968 542</t>
  </si>
  <si>
    <t>Q6939 831</t>
  </si>
  <si>
    <t>2773T 420</t>
  </si>
  <si>
    <t>55565 313</t>
  </si>
  <si>
    <t>76666 9</t>
  </si>
  <si>
    <t>5J4J4 212</t>
  </si>
  <si>
    <t>TTJQJ 601</t>
  </si>
  <si>
    <t>358K2 725</t>
  </si>
  <si>
    <t>JQ78Q 597</t>
  </si>
  <si>
    <t>3K3TK 685</t>
  </si>
  <si>
    <t>QKQQQ 261</t>
  </si>
  <si>
    <t>5Q59Q 762</t>
  </si>
  <si>
    <t>Q77QQ 756</t>
  </si>
  <si>
    <t>KK2J2 728</t>
  </si>
  <si>
    <t>TKKK5 879</t>
  </si>
  <si>
    <t>9KQ9K 785</t>
  </si>
  <si>
    <t>Q83JK 96</t>
  </si>
  <si>
    <t>39998 256</t>
  </si>
  <si>
    <t>TTJ3T 852</t>
  </si>
  <si>
    <t>66866 192</t>
  </si>
  <si>
    <t>2567T 211</t>
  </si>
  <si>
    <t>76969 20</t>
  </si>
  <si>
    <t>KAKKK 735</t>
  </si>
  <si>
    <t>9Q5QQ 808</t>
  </si>
  <si>
    <t>JQ87K 67</t>
  </si>
  <si>
    <t>J8887 320</t>
  </si>
  <si>
    <t>J9763 36</t>
  </si>
  <si>
    <t>A6464 75</t>
  </si>
  <si>
    <t>K5AA5 996</t>
  </si>
  <si>
    <t>TTJ7T 890</t>
  </si>
  <si>
    <t>7KKK7 450</t>
  </si>
  <si>
    <t>72752 817</t>
  </si>
  <si>
    <t>K2J32 915</t>
  </si>
  <si>
    <t>T25J7 72</t>
  </si>
  <si>
    <t>QQ6Q6 53</t>
  </si>
  <si>
    <t>27T7J 577</t>
  </si>
  <si>
    <t>98J89 236</t>
  </si>
  <si>
    <t>23525 404</t>
  </si>
  <si>
    <t>44244 34</t>
  </si>
  <si>
    <t>2K8J7 509</t>
  </si>
  <si>
    <t>AK427 108</t>
  </si>
  <si>
    <t>7K6KA 466</t>
  </si>
  <si>
    <t>374J7 553</t>
  </si>
  <si>
    <t>533K3 78</t>
  </si>
  <si>
    <t>8J6K2 301</t>
  </si>
  <si>
    <t>J7577 995</t>
  </si>
  <si>
    <t>T88T8 903</t>
  </si>
  <si>
    <t>626K6 265</t>
  </si>
  <si>
    <t>2A96A 462</t>
  </si>
  <si>
    <t>T4987 279</t>
  </si>
  <si>
    <t>JJTKJ 69</t>
  </si>
  <si>
    <t>77767 641</t>
  </si>
  <si>
    <t>2Q232 210</t>
  </si>
  <si>
    <t>444JJ 133</t>
  </si>
  <si>
    <t>7Q7JQ 508</t>
  </si>
  <si>
    <t>5555K 888</t>
  </si>
  <si>
    <t>46462 874</t>
  </si>
  <si>
    <t>KQKKK 474</t>
  </si>
  <si>
    <t>96737 10</t>
  </si>
  <si>
    <t>7AT28 234</t>
  </si>
  <si>
    <t>2QJTA 229</t>
  </si>
  <si>
    <t>9T8T8 111</t>
  </si>
  <si>
    <t>373KJ 263</t>
  </si>
  <si>
    <t>95599 605</t>
  </si>
  <si>
    <t>A7Q66 719</t>
  </si>
  <si>
    <t>82555 291</t>
  </si>
  <si>
    <t>9KK8T 810</t>
  </si>
  <si>
    <t>Q87KK 102</t>
  </si>
  <si>
    <t>TT2TT 792</t>
  </si>
  <si>
    <t>888T8 772</t>
  </si>
  <si>
    <t>9J767 972</t>
  </si>
  <si>
    <t>9496J 774</t>
  </si>
  <si>
    <t>4KJ44 511</t>
  </si>
  <si>
    <t>KA5KK 790</t>
  </si>
  <si>
    <t>4J222 944</t>
  </si>
  <si>
    <t>2325A 961</t>
  </si>
  <si>
    <t>AQJ5A 118</t>
  </si>
  <si>
    <t>J555J 698</t>
  </si>
  <si>
    <t>9899J 862</t>
  </si>
  <si>
    <t>5496K 590</t>
  </si>
  <si>
    <t>A97J4 287</t>
  </si>
  <si>
    <t>77JA3 695</t>
  </si>
  <si>
    <t>959Q9 79</t>
  </si>
  <si>
    <t>29927 516</t>
  </si>
  <si>
    <t>K88A3 400</t>
  </si>
  <si>
    <t>9997J 541</t>
  </si>
  <si>
    <t>58A6J 452</t>
  </si>
  <si>
    <t>2QTKA 447</t>
  </si>
  <si>
    <t>777KK 154</t>
  </si>
  <si>
    <t>47J2K 907</t>
  </si>
  <si>
    <t>QJ5A4 592</t>
  </si>
  <si>
    <t>JAA8J 730</t>
  </si>
  <si>
    <t>K5J55 982</t>
  </si>
  <si>
    <t>3QQQ3 85</t>
  </si>
  <si>
    <t>725QK 140</t>
  </si>
  <si>
    <t>5KK55 678</t>
  </si>
  <si>
    <t>A5AQ9 871</t>
  </si>
  <si>
    <t>3J639 149</t>
  </si>
  <si>
    <t>99899 623</t>
  </si>
  <si>
    <t>7AAA7 152</t>
  </si>
  <si>
    <t>7777J 401</t>
  </si>
  <si>
    <t>75492 895</t>
  </si>
  <si>
    <t>TQ549 900</t>
  </si>
  <si>
    <t>2A7TT 991</t>
  </si>
  <si>
    <t>2J36J 559</t>
  </si>
  <si>
    <t>95K83 433</t>
  </si>
  <si>
    <t>44TTA 778</t>
  </si>
  <si>
    <t>98J9Q 378</t>
  </si>
  <si>
    <t>55TQ9 581</t>
  </si>
  <si>
    <t>3AK7T 50</t>
  </si>
  <si>
    <t>94399 869</t>
  </si>
  <si>
    <t>Q43JA 109</t>
  </si>
  <si>
    <t>34KKJ 569</t>
  </si>
  <si>
    <t>88499 27</t>
  </si>
  <si>
    <t>22525 737</t>
  </si>
  <si>
    <t>7T9K6 523</t>
  </si>
  <si>
    <t>337J9 141</t>
  </si>
  <si>
    <t>99959 339</t>
  </si>
  <si>
    <t>JK9K9 444</t>
  </si>
  <si>
    <t>5T55T 680</t>
  </si>
  <si>
    <t>339T9 562</t>
  </si>
  <si>
    <t>JJKKK 366</t>
  </si>
  <si>
    <t>KJTJK 814</t>
  </si>
  <si>
    <t>9KJ55 299</t>
  </si>
  <si>
    <t>5969J 672</t>
  </si>
  <si>
    <t>92273 416</t>
  </si>
  <si>
    <t>6TQ68 107</t>
  </si>
  <si>
    <t>T36K5 938</t>
  </si>
  <si>
    <t>K26K6 884</t>
  </si>
  <si>
    <t>5625J 93</t>
  </si>
  <si>
    <t>44393 196</t>
  </si>
  <si>
    <t>55558 100</t>
  </si>
  <si>
    <t>96666 521</t>
  </si>
  <si>
    <t>4938T 813</t>
  </si>
  <si>
    <t>2QQ8Q 244</t>
  </si>
  <si>
    <t>8887T 885</t>
  </si>
  <si>
    <t>KT92Q 189</t>
  </si>
  <si>
    <t>6K766 60</t>
  </si>
  <si>
    <t>67676 481</t>
  </si>
  <si>
    <t>QQ524 427</t>
  </si>
  <si>
    <t>58598 520</t>
  </si>
  <si>
    <t>4J454 777</t>
  </si>
  <si>
    <t>6Q82Q 303</t>
  </si>
  <si>
    <t>6Q6J3 435</t>
  </si>
  <si>
    <t>83993 670</t>
  </si>
  <si>
    <t>32232 873</t>
  </si>
  <si>
    <t>T488T 795</t>
  </si>
  <si>
    <t>622J6 893</t>
  </si>
  <si>
    <t>53323 914</t>
  </si>
  <si>
    <t>J77J7 205</t>
  </si>
  <si>
    <t>55954 385</t>
  </si>
  <si>
    <t>KJK48 251</t>
  </si>
  <si>
    <t>96AQK 861</t>
  </si>
  <si>
    <t>QJT45 653</t>
  </si>
  <si>
    <t>K3826 835</t>
  </si>
  <si>
    <t>44447 546</t>
  </si>
  <si>
    <t>4T877 793</t>
  </si>
  <si>
    <t>88333 701</t>
  </si>
  <si>
    <t>QQQJ8 566</t>
  </si>
  <si>
    <t>36663 799</t>
  </si>
  <si>
    <t>66Q5Q 41</t>
  </si>
  <si>
    <t>A44Q9 43</t>
  </si>
  <si>
    <t>47KKK 783</t>
  </si>
  <si>
    <t>23J22 3</t>
  </si>
  <si>
    <t>67JQQ 289</t>
  </si>
  <si>
    <t>K43J7 484</t>
  </si>
  <si>
    <t>QJQQQ 89</t>
  </si>
  <si>
    <t>32T65 709</t>
  </si>
  <si>
    <t>4646T 515</t>
  </si>
  <si>
    <t>T3A29 535</t>
  </si>
  <si>
    <t>75665 952</t>
  </si>
  <si>
    <t>KQQ2T 837</t>
  </si>
  <si>
    <t>AJTT4 578</t>
  </si>
  <si>
    <t>QK4Q4 288</t>
  </si>
  <si>
    <t>6J6JJ 312</t>
  </si>
  <si>
    <t>28887 138</t>
  </si>
  <si>
    <t>33TK4 599</t>
  </si>
  <si>
    <t>77J2J 946</t>
  </si>
  <si>
    <t>566J5 63</t>
  </si>
  <si>
    <t>333A5 457</t>
  </si>
  <si>
    <t>A2A66 575</t>
  </si>
  <si>
    <t>6296T 611</t>
  </si>
  <si>
    <t>3TQ46 373</t>
  </si>
  <si>
    <t>J888J 726</t>
  </si>
  <si>
    <t>KKJ4K 948</t>
  </si>
  <si>
    <t>J5T4A 455</t>
  </si>
  <si>
    <t>4T74T 962</t>
  </si>
  <si>
    <t>473A8 431</t>
  </si>
  <si>
    <t>ATATA 514</t>
  </si>
  <si>
    <t>4Q385 269</t>
  </si>
  <si>
    <t>K65K6 383</t>
  </si>
  <si>
    <t>398K4 715</t>
  </si>
  <si>
    <t>65JT7 630</t>
  </si>
  <si>
    <t>8A6J9 419</t>
  </si>
  <si>
    <t>QA5JQ 585</t>
  </si>
  <si>
    <t>Q45KA 754</t>
  </si>
  <si>
    <t>AAA66 173</t>
  </si>
  <si>
    <t>4949Q 733</t>
  </si>
  <si>
    <t>K9972 22</t>
  </si>
  <si>
    <t>KTKKK 422</t>
  </si>
  <si>
    <t>5JQ22 502</t>
  </si>
  <si>
    <t>K787K 302</t>
  </si>
  <si>
    <t>TT8TJ 527</t>
  </si>
  <si>
    <t>265KA 363</t>
  </si>
  <si>
    <t>KK7KK 745</t>
  </si>
  <si>
    <t>6263K 498</t>
  </si>
  <si>
    <t>65J2K 565</t>
  </si>
  <si>
    <t>26322 104</t>
  </si>
  <si>
    <t>44Q74 731</t>
  </si>
  <si>
    <t>23383 276</t>
  </si>
  <si>
    <t>KQ948 687</t>
  </si>
  <si>
    <t>9552J 504</t>
  </si>
  <si>
    <t>75JA6 95</t>
  </si>
  <si>
    <t>3JJ33 994</t>
  </si>
  <si>
    <t>28824 716</t>
  </si>
  <si>
    <t>2A8JK 13</t>
  </si>
  <si>
    <t>22868 38</t>
  </si>
  <si>
    <t>88388 987</t>
  </si>
  <si>
    <t>A955Q 963</t>
  </si>
  <si>
    <t>54T86 547</t>
  </si>
  <si>
    <t>55547 671</t>
  </si>
  <si>
    <t>5TK7Q 417</t>
  </si>
  <si>
    <t>4Q35K 842</t>
  </si>
  <si>
    <t>33353 492</t>
  </si>
  <si>
    <t>96A85 878</t>
  </si>
  <si>
    <t>Q6QAQ 867</t>
  </si>
  <si>
    <t>K55KJ 822</t>
  </si>
  <si>
    <t>97QK2 398</t>
  </si>
  <si>
    <t>K6229 162</t>
  </si>
  <si>
    <t>4TT84 518</t>
  </si>
  <si>
    <t>Q67AJ 628</t>
  </si>
  <si>
    <t>2TT22 776</t>
  </si>
  <si>
    <t>2QJ24 766</t>
  </si>
  <si>
    <t>A8TT8 418</t>
  </si>
  <si>
    <t>A74Q2 704</t>
  </si>
  <si>
    <t>77T7T 399</t>
  </si>
  <si>
    <t>774JT 789</t>
  </si>
  <si>
    <t>6A845 371</t>
  </si>
  <si>
    <t>8JQ5Q 970</t>
  </si>
  <si>
    <t>55645 757</t>
  </si>
  <si>
    <t>68788 896</t>
  </si>
  <si>
    <t>5J2J7 350</t>
  </si>
  <si>
    <t>K88J6 853</t>
  </si>
  <si>
    <t>3AAA3 160</t>
  </si>
  <si>
    <t>3J777 125</t>
  </si>
  <si>
    <t>3666K 247</t>
  </si>
  <si>
    <t>5QA98 887</t>
  </si>
  <si>
    <t>QJ272 106</t>
  </si>
  <si>
    <t>45555 767</t>
  </si>
  <si>
    <t>3T3T3 441</t>
  </si>
  <si>
    <t>4448T 260</t>
  </si>
  <si>
    <t>A9A9A 550</t>
  </si>
  <si>
    <t>76JA6 591</t>
  </si>
  <si>
    <t>6T4T8 984</t>
  </si>
  <si>
    <t>KT7JK 748</t>
  </si>
  <si>
    <t>727T2 253</t>
  </si>
  <si>
    <t>8Q77A 364</t>
  </si>
  <si>
    <t>Q8448 507</t>
  </si>
  <si>
    <t>T3JJ9 707</t>
  </si>
  <si>
    <t>8Q88Q 555</t>
  </si>
  <si>
    <t>A84AA 370</t>
  </si>
  <si>
    <t>7QQ26 804</t>
  </si>
  <si>
    <t>35377 616</t>
  </si>
  <si>
    <t>TK3KK 87</t>
  </si>
  <si>
    <t>T764T 688</t>
  </si>
  <si>
    <t>AT9A8 45</t>
  </si>
  <si>
    <t>A6AA5 328</t>
  </si>
  <si>
    <t>57T63 315</t>
  </si>
  <si>
    <t>62622 627</t>
  </si>
  <si>
    <t>66366 788</t>
  </si>
  <si>
    <t>JKQKQ 980</t>
  </si>
  <si>
    <t>6T5AQ 841</t>
  </si>
  <si>
    <t>58585 693</t>
  </si>
  <si>
    <t>3KA73 411</t>
  </si>
  <si>
    <t>44884 949</t>
  </si>
  <si>
    <t>AA958 615</t>
  </si>
  <si>
    <t>4Q26A 886</t>
  </si>
  <si>
    <t>57AJ7 564</t>
  </si>
  <si>
    <t>84J48 342</t>
  </si>
  <si>
    <t>633TJ 295</t>
  </si>
  <si>
    <t>29222 606</t>
  </si>
  <si>
    <t>Q222Q 453</t>
  </si>
  <si>
    <t>JAQAA 818</t>
  </si>
  <si>
    <t>T6TTJ 290</t>
  </si>
  <si>
    <t>Q3KAJ 563</t>
  </si>
  <si>
    <t>666TT 844</t>
  </si>
  <si>
    <t>K28QQ 286</t>
  </si>
  <si>
    <t>KK46K 811</t>
  </si>
  <si>
    <t>T2222 714</t>
  </si>
  <si>
    <t>8A883 463</t>
  </si>
  <si>
    <t>JJ73J 83</t>
  </si>
  <si>
    <t>AJK26 538</t>
  </si>
  <si>
    <t>72A34 266</t>
  </si>
  <si>
    <t>TKK9Q 877</t>
  </si>
  <si>
    <t>333AA 382</t>
  </si>
  <si>
    <t>8T28T 470</t>
  </si>
  <si>
    <t>888A5 910</t>
  </si>
  <si>
    <t>5A365 664</t>
  </si>
  <si>
    <t>88JKK 310</t>
  </si>
  <si>
    <t>55235 551</t>
  </si>
  <si>
    <t>K2KKK 308</t>
  </si>
  <si>
    <t>AA688 809</t>
  </si>
  <si>
    <t>62T6Q 57</t>
  </si>
  <si>
    <t>AA2A4 336</t>
  </si>
  <si>
    <t>9999K 268</t>
  </si>
  <si>
    <t>44J8T 227</t>
  </si>
  <si>
    <t>67877 461</t>
  </si>
  <si>
    <t>K33QK 21</t>
  </si>
  <si>
    <t>Q44JQ 423</t>
  </si>
  <si>
    <t>TK787 71</t>
  </si>
  <si>
    <t>A78A6 749</t>
  </si>
  <si>
    <t>QJAQQ 331</t>
  </si>
  <si>
    <t>J2A52 935</t>
  </si>
  <si>
    <t>965TT 54</t>
  </si>
  <si>
    <t>598J5 729</t>
  </si>
  <si>
    <t>K8KKJ 857</t>
  </si>
  <si>
    <t>K5J6K 340</t>
  </si>
  <si>
    <t>QJQ22 47</t>
  </si>
  <si>
    <t>685QA 230</t>
  </si>
  <si>
    <t>9999J 617</t>
  </si>
  <si>
    <t>A9339 321</t>
  </si>
  <si>
    <t>953T4 920</t>
  </si>
  <si>
    <t>33373 859</t>
  </si>
  <si>
    <t>8JJ8T 922</t>
  </si>
  <si>
    <t>42K39 116</t>
  </si>
  <si>
    <t>QQ432 449</t>
  </si>
  <si>
    <t>K24K2 345</t>
  </si>
  <si>
    <t>4A442 802</t>
  </si>
  <si>
    <t>3JKK3 758</t>
  </si>
  <si>
    <t>6JTTQ 185</t>
  </si>
  <si>
    <t>5K9J7 124</t>
  </si>
  <si>
    <t>7A779 325</t>
  </si>
  <si>
    <t>68868 998</t>
  </si>
  <si>
    <t>JQ355 224</t>
  </si>
  <si>
    <t>TK456 568</t>
  </si>
  <si>
    <t>93793 150</t>
  </si>
  <si>
    <t>449J9 33</t>
  </si>
  <si>
    <t>57777 248</t>
  </si>
  <si>
    <t>666KK 750</t>
  </si>
  <si>
    <t>T333J 703</t>
  </si>
  <si>
    <t>466AA 613</t>
  </si>
  <si>
    <t>5JJ8Q 226</t>
  </si>
  <si>
    <t>AQTQT 779</t>
  </si>
  <si>
    <t>33355 23</t>
  </si>
  <si>
    <t>33TQ3 974</t>
  </si>
  <si>
    <t>8J588 992</t>
  </si>
  <si>
    <t>KJKKQ 832</t>
  </si>
  <si>
    <t>34J97 694</t>
  </si>
  <si>
    <t>K9993 70</t>
  </si>
  <si>
    <t>QQQ9Q 228</t>
  </si>
  <si>
    <t>4K9AQ 148</t>
  </si>
  <si>
    <t>7KKJ9 379</t>
  </si>
  <si>
    <t>99944 571</t>
  </si>
  <si>
    <t>TT3Q8 297</t>
  </si>
  <si>
    <t>T2QA9 921</t>
  </si>
  <si>
    <t>JJ55T 561</t>
  </si>
  <si>
    <t>J6KAQ 607</t>
  </si>
  <si>
    <t>4735Q 259</t>
  </si>
  <si>
    <t>3J547 223</t>
  </si>
  <si>
    <t>64464 574</t>
  </si>
  <si>
    <t>77J94 919</t>
  </si>
  <si>
    <t>626Q6 923</t>
  </si>
  <si>
    <t>J3832 631</t>
  </si>
  <si>
    <t>96QK3 391</t>
  </si>
  <si>
    <t>A4J4A 421</t>
  </si>
  <si>
    <t>J77KK 723</t>
  </si>
  <si>
    <t>K8354 285</t>
  </si>
  <si>
    <t>JATQ9 273</t>
  </si>
  <si>
    <t>28732 209</t>
  </si>
  <si>
    <t>72779 666</t>
  </si>
  <si>
    <t>4J255 243</t>
  </si>
  <si>
    <t>777K7 202</t>
  </si>
  <si>
    <t>JJQ5J 645</t>
  </si>
  <si>
    <t>82A47 612</t>
  </si>
  <si>
    <t>888T4 97</t>
  </si>
  <si>
    <t>22K2K 736</t>
  </si>
  <si>
    <t>T35Q8 752</t>
  </si>
  <si>
    <t>94238 700</t>
  </si>
  <si>
    <t>5K242 324</t>
  </si>
  <si>
    <t>5QJ5A 927</t>
  </si>
  <si>
    <t>4T6KA 892</t>
  </si>
  <si>
    <t>74J8A 960</t>
  </si>
  <si>
    <t>4J4JK 791</t>
  </si>
  <si>
    <t>A76QQ 159</t>
  </si>
  <si>
    <t>988A8 143</t>
  </si>
  <si>
    <t>86J32 39</t>
  </si>
  <si>
    <t>7QK32 512</t>
  </si>
  <si>
    <t>7TTTT 483</t>
  </si>
  <si>
    <t>KK27K 252</t>
  </si>
  <si>
    <t>8A366 529</t>
  </si>
  <si>
    <t>8333J 182</t>
  </si>
  <si>
    <t>52QQ5 164</t>
  </si>
  <si>
    <t>95926 219</t>
  </si>
  <si>
    <t>AK33A 977</t>
  </si>
  <si>
    <t>A368K 988</t>
  </si>
  <si>
    <t>QQA5Q 858</t>
  </si>
  <si>
    <t>5999J 848</t>
  </si>
  <si>
    <t>KK9JK 110</t>
  </si>
  <si>
    <t>6Q2Q2 570</t>
  </si>
  <si>
    <t>AAKK7 600</t>
  </si>
  <si>
    <t>555Q3 277</t>
  </si>
  <si>
    <t>2A2A6 614</t>
  </si>
  <si>
    <t>38853 2</t>
  </si>
  <si>
    <t>JTA82 608</t>
  </si>
  <si>
    <t>8J668 636</t>
  </si>
  <si>
    <t>J999K 30</t>
  </si>
  <si>
    <t>QJ35T 505</t>
  </si>
  <si>
    <t>AQ7AA 121</t>
  </si>
  <si>
    <t>777KJ 389</t>
  </si>
  <si>
    <t>J6282 465</t>
  </si>
  <si>
    <t>8K2T3 332</t>
  </si>
  <si>
    <t>43Q82 760</t>
  </si>
  <si>
    <t>66T6K 734</t>
  </si>
  <si>
    <t>7A77A 454</t>
  </si>
  <si>
    <t>A98AA 99</t>
  </si>
  <si>
    <t>QQ7QQ 362</t>
  </si>
  <si>
    <t>99J9J 129</t>
  </si>
  <si>
    <t>444TJ 74</t>
  </si>
  <si>
    <t>A7263 16</t>
  </si>
  <si>
    <t>74749 699</t>
  </si>
  <si>
    <t>2K2KK 137</t>
  </si>
  <si>
    <t>8K6JQ 146</t>
  </si>
  <si>
    <t>6TJ58 902</t>
  </si>
  <si>
    <t>72222 123</t>
  </si>
  <si>
    <t>9A97A 415</t>
  </si>
  <si>
    <t>37TT6 380</t>
  </si>
  <si>
    <t>88882 651</t>
  </si>
  <si>
    <t>66555 311</t>
  </si>
  <si>
    <t>55J55 270</t>
  </si>
  <si>
    <t>77A72 430</t>
  </si>
  <si>
    <t>33Q5Q 193</t>
  </si>
  <si>
    <t>TTQ44 369</t>
  </si>
  <si>
    <t>3TT8T 278</t>
  </si>
  <si>
    <t>428T3 132</t>
  </si>
  <si>
    <t>AK897 214</t>
  </si>
  <si>
    <t>7QQQJ 697</t>
  </si>
  <si>
    <t>9AK62 157</t>
  </si>
  <si>
    <t>96466 487</t>
  </si>
  <si>
    <t>J522J 238</t>
  </si>
  <si>
    <t>9J7A9 394</t>
  </si>
  <si>
    <t>QQK77 584</t>
  </si>
  <si>
    <t>Q72T4 24</t>
  </si>
  <si>
    <t>26662 169</t>
  </si>
  <si>
    <t>9KK32 908</t>
  </si>
  <si>
    <t>45QJ6 576</t>
  </si>
  <si>
    <t>45QKJ 690</t>
  </si>
  <si>
    <t>KK248 696</t>
  </si>
  <si>
    <t>AAAA4 652</t>
  </si>
  <si>
    <t>2T2QQ 681</t>
  </si>
  <si>
    <t>9992J 216</t>
  </si>
  <si>
    <t>47777 929</t>
  </si>
  <si>
    <t>KJT5J 73</t>
  </si>
  <si>
    <t>5TA64 593</t>
  </si>
  <si>
    <t>55AA5 780</t>
  </si>
  <si>
    <t>7QT35 58</t>
  </si>
  <si>
    <t>8JTJ6 648</t>
  </si>
  <si>
    <t>K4K54 712</t>
  </si>
  <si>
    <t>44Q49 539</t>
  </si>
  <si>
    <t>KT427 665</t>
  </si>
  <si>
    <t>TJ3T3 191</t>
  </si>
  <si>
    <t>T7758 945</t>
  </si>
  <si>
    <t>A9347 609</t>
  </si>
  <si>
    <t>942J2 386</t>
  </si>
  <si>
    <t>QQ9J9 81</t>
  </si>
  <si>
    <t>J7445 957</t>
  </si>
  <si>
    <t>7A54J 889</t>
  </si>
  <si>
    <t>QK44K 207</t>
  </si>
  <si>
    <t>7KJ99 683</t>
  </si>
  <si>
    <t>7888Q 925</t>
  </si>
  <si>
    <t>44J44 583</t>
  </si>
  <si>
    <t>365K8 794</t>
  </si>
  <si>
    <t>88983 675</t>
  </si>
  <si>
    <t>2T2QJ 375</t>
  </si>
  <si>
    <t>28K2J 222</t>
  </si>
  <si>
    <t>84A8T 372</t>
  </si>
  <si>
    <t>72796 264</t>
  </si>
  <si>
    <t>3KKAK 708</t>
  </si>
  <si>
    <t>59559 722</t>
  </si>
  <si>
    <t>7JK35 5</t>
  </si>
  <si>
    <t>J8Q88 913</t>
  </si>
  <si>
    <t>QA543 942</t>
  </si>
  <si>
    <t>86A68 866</t>
  </si>
  <si>
    <t>T4A4A 746</t>
  </si>
  <si>
    <t>QAQQQ 640</t>
  </si>
  <si>
    <t>J8T8T 408</t>
  </si>
  <si>
    <t>77JT6 679</t>
  </si>
  <si>
    <t>J5779 323</t>
  </si>
  <si>
    <t>86AA3 803</t>
  </si>
  <si>
    <t>TAAA3 376</t>
  </si>
  <si>
    <t>5J6K5 217</t>
  </si>
  <si>
    <t>78253 787</t>
  </si>
  <si>
    <t>TTTK3 357</t>
  </si>
  <si>
    <t>Q8599 368</t>
  </si>
  <si>
    <t>QTTTT 199</t>
  </si>
  <si>
    <t>77K3K 309</t>
  </si>
  <si>
    <t>TKJKK 644</t>
  </si>
  <si>
    <t>7Q554 307</t>
  </si>
  <si>
    <t>KKQKQ 445</t>
  </si>
  <si>
    <t>77866 403</t>
  </si>
  <si>
    <t>44355 272</t>
  </si>
  <si>
    <t>J6969 968</t>
  </si>
  <si>
    <t>985A3 667</t>
  </si>
  <si>
    <t>JJQQQ 333</t>
  </si>
  <si>
    <t>5J9JT 281</t>
  </si>
  <si>
    <t>6T4A4 156</t>
  </si>
  <si>
    <t>KA9J2 999</t>
  </si>
  <si>
    <t>22329 405</t>
  </si>
  <si>
    <t>3QK93 692</t>
  </si>
  <si>
    <t>2T2TT 827</t>
  </si>
  <si>
    <t>22999 240</t>
  </si>
  <si>
    <t>TK7JJ 101</t>
  </si>
  <si>
    <t>7287A 567</t>
  </si>
  <si>
    <t>J4J24 360</t>
  </si>
  <si>
    <t>AAJ53 424</t>
  </si>
  <si>
    <t>JAA45 769</t>
  </si>
  <si>
    <t>77282 981</t>
  </si>
  <si>
    <t>7777T 548</t>
  </si>
  <si>
    <t>43533 572</t>
  </si>
  <si>
    <t>93932 180</t>
  </si>
  <si>
    <t>7AAAA 926</t>
  </si>
  <si>
    <t>8K888 782</t>
  </si>
  <si>
    <t>4747J 495</t>
  </si>
  <si>
    <t>684QJ 40</t>
  </si>
  <si>
    <t>73495 855</t>
  </si>
  <si>
    <t>2552J 293</t>
  </si>
  <si>
    <t>7QKT2 497</t>
  </si>
  <si>
    <t>AA4A6 163</t>
  </si>
  <si>
    <t>2T8TT 897</t>
  </si>
  <si>
    <t>7J746 407</t>
  </si>
  <si>
    <t>3J234 807</t>
  </si>
  <si>
    <t>Q3QQQ 358</t>
  </si>
  <si>
    <t>AJAJA 66</t>
  </si>
  <si>
    <t>8K5Q5 115</t>
  </si>
  <si>
    <t>K9TTJ 485</t>
  </si>
  <si>
    <t>33Q7Q 186</t>
  </si>
  <si>
    <t>T7797 604</t>
  </si>
  <si>
    <t>69989 443</t>
  </si>
  <si>
    <t>J666T 11</t>
  </si>
  <si>
    <t>J2233 532</t>
  </si>
  <si>
    <t>94969 410</t>
  </si>
  <si>
    <t>889Q8 17</t>
  </si>
  <si>
    <t>K97A6 298</t>
  </si>
  <si>
    <t>73T3J 334</t>
  </si>
  <si>
    <t>663J6 821</t>
  </si>
  <si>
    <t>54QQT 770</t>
  </si>
  <si>
    <t>4AAA4 432</t>
  </si>
  <si>
    <t>4334A 967</t>
  </si>
  <si>
    <t>JJJJJ 647</t>
  </si>
  <si>
    <t>JK2TT 904</t>
  </si>
  <si>
    <t>2774A 280</t>
  </si>
  <si>
    <t>K8KJA 834</t>
  </si>
  <si>
    <t>AJ38A 763</t>
  </si>
  <si>
    <t>3KKKJ 836</t>
  </si>
  <si>
    <t>69693 1000</t>
  </si>
  <si>
    <t>48J47 955</t>
  </si>
  <si>
    <t>7KA7K 905</t>
  </si>
  <si>
    <t>33244 691</t>
  </si>
  <si>
    <t>5A435 557</t>
  </si>
  <si>
    <t>87KA8 472</t>
  </si>
  <si>
    <t>J2484 341</t>
  </si>
  <si>
    <t>K35K5 815</t>
  </si>
  <si>
    <t>K8Q2A 29</t>
  </si>
  <si>
    <t>KK3Q4 390</t>
  </si>
  <si>
    <t>7J77A 300</t>
  </si>
  <si>
    <t>84T5T 589</t>
  </si>
  <si>
    <t>7893T 964</t>
  </si>
  <si>
    <t>22AAA 235</t>
  </si>
  <si>
    <t>QKK6Q 142</t>
  </si>
  <si>
    <t>T6A48 122</t>
  </si>
  <si>
    <t>T22T9 167</t>
  </si>
  <si>
    <t>KA53Q 686</t>
  </si>
  <si>
    <t>68J5K 947</t>
  </si>
  <si>
    <t>64625 727</t>
  </si>
  <si>
    <t>3T5T3 120</t>
  </si>
  <si>
    <t>2992J 846</t>
  </si>
  <si>
    <t>A3K8J 145</t>
  </si>
  <si>
    <t>QK99J 838</t>
  </si>
  <si>
    <t>4A4AQ 91</t>
  </si>
  <si>
    <t>KKK8K 491</t>
  </si>
  <si>
    <t>AAA28 480</t>
  </si>
  <si>
    <t>42772 304</t>
  </si>
  <si>
    <t>T222A 204</t>
  </si>
  <si>
    <t>K6Q37 558</t>
  </si>
  <si>
    <t>Q5K6A 352</t>
  </si>
  <si>
    <t>8QJQ8 682</t>
  </si>
  <si>
    <t>832J8 147</t>
  </si>
  <si>
    <t>Q388T 170</t>
  </si>
  <si>
    <t>9555J 12</t>
  </si>
  <si>
    <t>7KTT9 658</t>
  </si>
  <si>
    <t>KAAKK 911</t>
  </si>
  <si>
    <t>TKTTT 174</t>
  </si>
  <si>
    <t>44TJ2 993</t>
  </si>
  <si>
    <t>6KK6K 136</t>
  </si>
  <si>
    <t>5A5TA 494</t>
  </si>
  <si>
    <t>AAJ22 15</t>
  </si>
  <si>
    <t>633Q3 740</t>
  </si>
  <si>
    <t>QQQ4Q 933</t>
  </si>
  <si>
    <t>4A4Q2 237</t>
  </si>
  <si>
    <t>33555 402</t>
  </si>
  <si>
    <t>Q9A23 549</t>
  </si>
  <si>
    <t>3Q343 936</t>
  </si>
  <si>
    <t>9Q799 14</t>
  </si>
  <si>
    <t>3KKKQ 618</t>
  </si>
  <si>
    <t>JKK54 876</t>
  </si>
  <si>
    <t>96996 25</t>
  </si>
  <si>
    <t>2T374 439</t>
  </si>
  <si>
    <t>4QJAQ 374</t>
  </si>
  <si>
    <t>JQ64K 718</t>
  </si>
  <si>
    <t>464Q6 187</t>
  </si>
  <si>
    <t>J9252 271</t>
  </si>
  <si>
    <t>88Q38 396</t>
  </si>
  <si>
    <t>K4J55 912</t>
  </si>
  <si>
    <t>5JT73 434</t>
  </si>
  <si>
    <t>KK6J4 195</t>
  </si>
  <si>
    <t>A8AAA 388</t>
  </si>
  <si>
    <t>79793 353</t>
  </si>
  <si>
    <t>877J7 943</t>
  </si>
  <si>
    <t>J4484 662</t>
  </si>
  <si>
    <t>A434J 812</t>
  </si>
  <si>
    <t>TTQJ7 493</t>
  </si>
  <si>
    <t>63333 711</t>
  </si>
  <si>
    <t>22262 540</t>
  </si>
  <si>
    <t>474QQ 975</t>
  </si>
  <si>
    <t>Q22K2 393</t>
  </si>
  <si>
    <t>K5KK2 621</t>
  </si>
  <si>
    <t>QQ62T 524</t>
  </si>
  <si>
    <t>J6666 188</t>
  </si>
  <si>
    <t>AAQAA 883</t>
  </si>
  <si>
    <t>65666 126</t>
  </si>
  <si>
    <t>778K8 65</t>
  </si>
  <si>
    <t>8A3T9 90</t>
  </si>
  <si>
    <t>AA392 392</t>
  </si>
  <si>
    <t>T593T 151</t>
  </si>
  <si>
    <t>QQ2KK 654</t>
  </si>
  <si>
    <t>765KA 953</t>
  </si>
  <si>
    <t>Q5QQ7 475</t>
  </si>
  <si>
    <t>4KTK4 677</t>
  </si>
  <si>
    <t>66243 580</t>
  </si>
  <si>
    <t>895TJ 175</t>
  </si>
  <si>
    <t>QT345 436</t>
  </si>
  <si>
    <t>3332T 865</t>
  </si>
  <si>
    <t>2T5J9 414</t>
  </si>
  <si>
    <t>24J9K 181</t>
  </si>
  <si>
    <t>5557A 249</t>
  </si>
  <si>
    <t>J3J5J 513</t>
  </si>
  <si>
    <t>75555 741</t>
  </si>
  <si>
    <t>659T2 689</t>
  </si>
  <si>
    <t>TQ5TJ 530</t>
  </si>
  <si>
    <t>7T48A 194</t>
  </si>
  <si>
    <t>23332 629</t>
  </si>
  <si>
    <t>KJKK6 490</t>
  </si>
  <si>
    <t>43J33 344</t>
  </si>
  <si>
    <t>K55KK 624</t>
  </si>
  <si>
    <t>A8JAA 622</t>
  </si>
  <si>
    <t>68J89 880</t>
  </si>
  <si>
    <t>KJQT9 44</t>
  </si>
  <si>
    <t>98989 526</t>
  </si>
  <si>
    <t>Q3QT4 602</t>
  </si>
  <si>
    <t>764QQ 134</t>
  </si>
  <si>
    <t>772Q7 127</t>
  </si>
  <si>
    <t>6K6T5 274</t>
  </si>
  <si>
    <t>383Q8 139</t>
  </si>
  <si>
    <t>JK677 764</t>
  </si>
  <si>
    <t>TTT4T 56</t>
  </si>
  <si>
    <t>76K82 153</t>
  </si>
  <si>
    <t>JAAAA 717</t>
  </si>
  <si>
    <t>33JJ5 684</t>
  </si>
  <si>
    <t>8TTKT 985</t>
  </si>
  <si>
    <t>8T74T 928</t>
  </si>
  <si>
    <t>88J88 916</t>
  </si>
  <si>
    <t>74938 660</t>
  </si>
  <si>
    <t>3TK74 338</t>
  </si>
  <si>
    <t>T98K5 397</t>
  </si>
  <si>
    <t>99A69 488</t>
  </si>
  <si>
    <t>24A6K 197</t>
  </si>
  <si>
    <t>43A42 144</t>
  </si>
  <si>
    <t>TT9J9 579</t>
  </si>
  <si>
    <t>J837Q 552</t>
  </si>
  <si>
    <t>44464 820</t>
  </si>
  <si>
    <t>82A5A 329</t>
  </si>
  <si>
    <t>ATAAJ 183</t>
  </si>
  <si>
    <t>83899 190</t>
  </si>
  <si>
    <t>88TQT 292</t>
  </si>
  <si>
    <t>69482 130</t>
  </si>
  <si>
    <t>36J36 4</t>
  </si>
  <si>
    <t>458T7 860</t>
  </si>
  <si>
    <t>4Q29Q 473</t>
  </si>
  <si>
    <t>KKK4K 676</t>
  </si>
  <si>
    <t>4K756 800</t>
  </si>
  <si>
    <t>8J8JJ 898</t>
  </si>
  <si>
    <t>TTTT9 881</t>
  </si>
  <si>
    <t>88J28 203</t>
  </si>
  <si>
    <t>42422 744</t>
  </si>
  <si>
    <t>QQQKK 112</t>
  </si>
  <si>
    <t>4J2Q7 327</t>
  </si>
  <si>
    <t>57922 582</t>
  </si>
  <si>
    <t>44A44 37</t>
  </si>
  <si>
    <t>35559 705</t>
  </si>
  <si>
    <t>T8TQQ 246</t>
  </si>
  <si>
    <t>JQ29K 536</t>
  </si>
  <si>
    <t>9A999 825</t>
  </si>
  <si>
    <t>62TT2 499</t>
  </si>
  <si>
    <t>K3567 218</t>
  </si>
  <si>
    <t>72J22 215</t>
  </si>
  <si>
    <t>87487 377</t>
  </si>
  <si>
    <t>5J655 489</t>
  </si>
  <si>
    <t>26769 816</t>
  </si>
  <si>
    <t>577A7 851</t>
  </si>
  <si>
    <t>44T86 131</t>
  </si>
  <si>
    <t>7QQ72 460</t>
  </si>
  <si>
    <t>28QJ3 954</t>
  </si>
  <si>
    <t>243K7 979</t>
  </si>
  <si>
    <t>24J97 724</t>
  </si>
  <si>
    <t>4QKT3 742</t>
  </si>
  <si>
    <t>A88AA 619</t>
  </si>
  <si>
    <t>363AA 610</t>
  </si>
  <si>
    <t>T24TJ 117</t>
  </si>
  <si>
    <t>92AJ6 587</t>
  </si>
  <si>
    <t>J666J 596</t>
  </si>
  <si>
    <t>Q7J36 850</t>
  </si>
  <si>
    <t>Q3968 901</t>
  </si>
  <si>
    <t>8J7JK 798</t>
  </si>
  <si>
    <t>5J9T3 84</t>
  </si>
  <si>
    <t>29Q22 674</t>
  </si>
  <si>
    <t>5588J 598</t>
  </si>
  <si>
    <t>7747T 833</t>
  </si>
  <si>
    <t>735A6 384</t>
  </si>
  <si>
    <t>44944 68</t>
  </si>
  <si>
    <t>44J26 365</t>
  </si>
  <si>
    <t>52555 77</t>
  </si>
  <si>
    <t>Q4TT3 476</t>
  </si>
  <si>
    <t>K88TK 440</t>
  </si>
  <si>
    <t>6JJTT 632</t>
  </si>
  <si>
    <t>KTA54 759</t>
  </si>
  <si>
    <t>KKT5T 254</t>
  </si>
  <si>
    <t>A85A5 80</t>
  </si>
  <si>
    <t>96J6J 469</t>
  </si>
  <si>
    <t>9KKKK 556</t>
  </si>
  <si>
    <t>37733 18</t>
  </si>
  <si>
    <t>KJJ66 282</t>
  </si>
  <si>
    <t>2Q882 989</t>
  </si>
  <si>
    <t>JJ8JJ 868</t>
  </si>
  <si>
    <t>TTJTJ 603</t>
  </si>
  <si>
    <t>AKAAA 710</t>
  </si>
  <si>
    <t>J6TT6 49</t>
  </si>
  <si>
    <t>Q7JT7 448</t>
  </si>
  <si>
    <t>8T728 319</t>
  </si>
  <si>
    <t>86J55 161</t>
  </si>
  <si>
    <t>8K5KK 805</t>
  </si>
  <si>
    <t>KKATT 459</t>
  </si>
  <si>
    <t>T929J 743</t>
  </si>
  <si>
    <t>2238J 86</t>
  </si>
  <si>
    <t>99929 119</t>
  </si>
  <si>
    <t>82Q5T 314</t>
  </si>
  <si>
    <t>22297 7</t>
  </si>
  <si>
    <t>Q58QQ 437</t>
  </si>
  <si>
    <t>8A8Q5 46</t>
  </si>
  <si>
    <t>87J2Q 761</t>
  </si>
  <si>
    <t>T2A35 823</t>
  </si>
  <si>
    <t>9TQQQ 395</t>
  </si>
  <si>
    <t>2KT69 232</t>
  </si>
  <si>
    <t>5T566 506</t>
  </si>
  <si>
    <t>J33QQ 179</t>
  </si>
  <si>
    <t>2T652 275</t>
  </si>
  <si>
    <t>KT228 909</t>
  </si>
  <si>
    <t>9T229 82</t>
  </si>
  <si>
    <t>TA696 986</t>
  </si>
  <si>
    <t>Q3585 317</t>
  </si>
  <si>
    <t>AQKAA 42</t>
  </si>
  <si>
    <t>J9JJ9 713</t>
  </si>
  <si>
    <t>QQ448 951</t>
  </si>
  <si>
    <t>T664T 786</t>
  </si>
  <si>
    <t>J2J5J 824</t>
  </si>
  <si>
    <t>67677 635</t>
  </si>
  <si>
    <t>QQQQT 899</t>
  </si>
  <si>
    <t>333J3 442</t>
  </si>
  <si>
    <t>Q2QQ2 753</t>
  </si>
  <si>
    <t>8K79T 917</t>
  </si>
  <si>
    <t>J82A2 839</t>
  </si>
  <si>
    <t>T5TTT 155</t>
  </si>
  <si>
    <t>4K4Q8 721</t>
  </si>
  <si>
    <t>A7JAJ 306</t>
  </si>
  <si>
    <t>4Q44Q 940</t>
  </si>
  <si>
    <t>2J6KJ 854</t>
  </si>
  <si>
    <t>77979 59</t>
  </si>
  <si>
    <t>57575 296</t>
  </si>
  <si>
    <t>QK66Q 166</t>
  </si>
  <si>
    <t>Q5QQK 257</t>
  </si>
  <si>
    <t>8Q5J2 528</t>
  </si>
  <si>
    <t>TKJ27 882</t>
  </si>
  <si>
    <t>TT7T5 843</t>
  </si>
  <si>
    <t>2227A 94</t>
  </si>
  <si>
    <t>45784 594</t>
  </si>
  <si>
    <t>AQK97 468</t>
  </si>
  <si>
    <t>98TTT 446</t>
  </si>
  <si>
    <t>2886T 346</t>
  </si>
  <si>
    <t>JAA66 826</t>
  </si>
  <si>
    <t>44333 478</t>
  </si>
  <si>
    <t>A33J3 114</t>
  </si>
  <si>
    <t>Q82T6 620</t>
  </si>
  <si>
    <t>J833Q 165</t>
  </si>
  <si>
    <t>4T98J 105</t>
  </si>
  <si>
    <t>44499 775</t>
  </si>
  <si>
    <t>Q5Q5Q 245</t>
  </si>
  <si>
    <t>37477 931</t>
  </si>
  <si>
    <t>28QKT 655</t>
  </si>
  <si>
    <t>3K388 213</t>
  </si>
  <si>
    <t>J3838 19</t>
  </si>
  <si>
    <t>83444 48</t>
  </si>
  <si>
    <t>7TTAT 316</t>
  </si>
  <si>
    <t>87777 768</t>
  </si>
  <si>
    <t>KJTK5 639</t>
  </si>
  <si>
    <t>QQQ27 200</t>
  </si>
  <si>
    <t>22299 797</t>
  </si>
  <si>
    <t>99K9A 412</t>
  </si>
  <si>
    <t>44454 586</t>
  </si>
  <si>
    <t>J689T 894</t>
  </si>
  <si>
    <t>86888 294</t>
  </si>
  <si>
    <t>TATTA 456</t>
  </si>
  <si>
    <t>24452 517</t>
  </si>
  <si>
    <t>54Q42 62</t>
  </si>
  <si>
    <t>T97TT 646</t>
  </si>
  <si>
    <t>QJAAJ 533</t>
  </si>
  <si>
    <t>23K8Q 359</t>
  </si>
  <si>
    <t>AAJ5A 941</t>
  </si>
  <si>
    <t>59985 747</t>
  </si>
  <si>
    <t>6TT55 510</t>
  </si>
  <si>
    <t>Q6892 784</t>
  </si>
  <si>
    <t>Q66Q7 595</t>
  </si>
  <si>
    <t>A2223 28</t>
  </si>
  <si>
    <t>6989J 221</t>
  </si>
  <si>
    <t>944A6 659</t>
  </si>
  <si>
    <t>7K524 171</t>
  </si>
  <si>
    <t>49498 544</t>
  </si>
  <si>
    <t>55Q29 8</t>
  </si>
  <si>
    <t>8A787 351</t>
  </si>
  <si>
    <t>A7Q7Q 242</t>
  </si>
  <si>
    <t>92444 406</t>
  </si>
  <si>
    <t>558J2 255</t>
  </si>
  <si>
    <t>7JT77 258</t>
  </si>
  <si>
    <t>493K9 233</t>
  </si>
  <si>
    <t>7A333 501</t>
  </si>
  <si>
    <t>9TQ9Q 554</t>
  </si>
  <si>
    <t>J92KT 76</t>
  </si>
  <si>
    <t>9TJ67 522</t>
  </si>
  <si>
    <t>43443 906</t>
  </si>
  <si>
    <t>9TTT9 92</t>
  </si>
  <si>
    <t>66266 918</t>
  </si>
  <si>
    <t>AKKAA 543</t>
  </si>
  <si>
    <t>7ATJJ 361</t>
  </si>
  <si>
    <t>K86J6 482</t>
  </si>
  <si>
    <t>22422 633</t>
  </si>
  <si>
    <t>AAATQ 318</t>
  </si>
  <si>
    <t>64637 856</t>
  </si>
  <si>
    <t>72777 347</t>
  </si>
  <si>
    <t>6QQ66 158</t>
  </si>
  <si>
    <t>37377 990</t>
  </si>
  <si>
    <t>A8624 35</t>
  </si>
  <si>
    <t>27276 847</t>
  </si>
  <si>
    <t>22954 425</t>
  </si>
  <si>
    <t>TK4JT 819</t>
  </si>
  <si>
    <t>Jokers</t>
  </si>
  <si>
    <t>Only One Win</t>
  </si>
  <si>
    <t>Dup Power</t>
  </si>
  <si>
    <t>Dup Rank</t>
  </si>
  <si>
    <t>Matches (No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</si>
</sst>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94F2-92BA-D545-8DE1-65BB97F1773E}">
  <dimension ref="A1:AL1001"/>
  <sheetViews>
    <sheetView zoomScale="91" workbookViewId="0">
      <selection sqref="A1:A1048576"/>
    </sheetView>
  </sheetViews>
  <sheetFormatPr baseColWidth="10" defaultRowHeight="16" x14ac:dyDescent="0.2"/>
  <cols>
    <col min="3" max="3" width="4.5" style="6" customWidth="1"/>
    <col min="4" max="6" width="4.5" style="7" customWidth="1"/>
    <col min="7" max="7" width="4.5" style="8" customWidth="1"/>
    <col min="8" max="12" width="4.5" customWidth="1"/>
    <col min="13" max="13" width="4.33203125" style="6" customWidth="1"/>
    <col min="14" max="16" width="4.33203125" style="7" customWidth="1"/>
    <col min="17" max="17" width="4.33203125" style="8" customWidth="1"/>
    <col min="18" max="18" width="4.5" style="6" customWidth="1"/>
    <col min="19" max="21" width="4.5" style="7" customWidth="1"/>
    <col min="22" max="22" width="4.5" style="8" customWidth="1"/>
    <col min="23" max="23" width="10.83203125" style="6"/>
    <col min="24" max="28" width="10.83203125" style="7"/>
    <col min="29" max="29" width="10.83203125" style="8"/>
    <col min="31" max="31" width="19" bestFit="1" customWidth="1"/>
    <col min="32" max="32" width="18.1640625" customWidth="1"/>
  </cols>
  <sheetData>
    <row r="1" spans="1:38" s="1" customFormat="1" x14ac:dyDescent="0.2">
      <c r="A1" s="1" t="s">
        <v>0</v>
      </c>
      <c r="B1" s="1" t="s">
        <v>1</v>
      </c>
      <c r="C1" s="3" t="s">
        <v>4</v>
      </c>
      <c r="D1" s="4"/>
      <c r="E1" s="4"/>
      <c r="F1" s="4"/>
      <c r="G1" s="5"/>
      <c r="H1" s="2" t="s">
        <v>3</v>
      </c>
      <c r="I1" s="2"/>
      <c r="J1" s="2"/>
      <c r="K1" s="2"/>
      <c r="L1" s="2"/>
      <c r="M1" s="3" t="s">
        <v>5</v>
      </c>
      <c r="N1" s="4"/>
      <c r="O1" s="4"/>
      <c r="P1" s="4"/>
      <c r="Q1" s="5"/>
      <c r="R1" s="3" t="s">
        <v>6</v>
      </c>
      <c r="S1" s="4"/>
      <c r="T1" s="4"/>
      <c r="U1" s="4"/>
      <c r="V1" s="5"/>
      <c r="W1" s="9" t="s">
        <v>8</v>
      </c>
      <c r="X1" s="10" t="s">
        <v>7</v>
      </c>
      <c r="Y1" s="10" t="s">
        <v>9</v>
      </c>
      <c r="Z1" s="10" t="s">
        <v>10</v>
      </c>
      <c r="AA1" s="10" t="s">
        <v>11</v>
      </c>
      <c r="AB1" s="10" t="s">
        <v>12</v>
      </c>
      <c r="AC1" s="11" t="s">
        <v>13</v>
      </c>
      <c r="AD1" s="1" t="s">
        <v>14</v>
      </c>
      <c r="AE1" s="1" t="s">
        <v>15</v>
      </c>
      <c r="AF1" s="1" t="s">
        <v>17</v>
      </c>
      <c r="AG1" s="1" t="s">
        <v>16</v>
      </c>
      <c r="AH1" s="1" t="s">
        <v>18</v>
      </c>
      <c r="AI1" s="1" t="s">
        <v>19</v>
      </c>
      <c r="AJ1" s="1" t="s">
        <v>20</v>
      </c>
      <c r="AL1" s="1" t="s">
        <v>2</v>
      </c>
    </row>
    <row r="2" spans="1:38" x14ac:dyDescent="0.2">
      <c r="A2" t="s">
        <v>21</v>
      </c>
      <c r="B2" t="str">
        <f>_xlfn.TEXTBEFORE(A2," ")</f>
        <v>7227Q</v>
      </c>
      <c r="C2" s="6" t="str" cm="1">
        <f t="array" ref="C2:G2">_xlfn.LET(
_xlpm.MyHand, B2,
_xlpm.MySplitHand, MID(_xlpm.MyHand,_xlfn.SEQUENCE(1,LEN(_xlpm.MyHand)),1),
_xlpm.MySplitHand
)</f>
        <v>7</v>
      </c>
      <c r="D2" s="7" t="str">
        <v>2</v>
      </c>
      <c r="E2" s="7" t="str">
        <v>2</v>
      </c>
      <c r="F2" s="7" t="str">
        <v>7</v>
      </c>
      <c r="G2" s="8" t="str">
        <v>Q</v>
      </c>
      <c r="H2" cm="1">
        <f t="array" ref="H2:L2">COUNTIF(_xlfn.ANCHORARRAY(C2),_xlfn.ANCHORARRAY(C2))</f>
        <v>2</v>
      </c>
      <c r="I2">
        <v>2</v>
      </c>
      <c r="J2">
        <v>2</v>
      </c>
      <c r="K2">
        <v>2</v>
      </c>
      <c r="L2">
        <v>1</v>
      </c>
      <c r="M2" s="6" cm="1">
        <f t="array" ref="M2:Q2">_xlfn.LET(
_xlpm.Options, {"1","2","3","4","5","6","7","8","9","T","J","Q","K","A"},
MATCH(_xlfn.ANCHORARRAY(C2),_xlpm.Options,0)
)</f>
        <v>7</v>
      </c>
      <c r="N2" s="7">
        <v>2</v>
      </c>
      <c r="O2" s="7">
        <v>2</v>
      </c>
      <c r="P2" s="7">
        <v>7</v>
      </c>
      <c r="Q2" s="8">
        <v>12</v>
      </c>
      <c r="R2" s="6" t="str" cm="1">
        <f t="array" ref="R2:V2">TEXT(_xlfn.ANCHORARRAY(M2),"00")</f>
        <v>07</v>
      </c>
      <c r="S2" s="7" t="str">
        <v>02</v>
      </c>
      <c r="T2" s="7" t="str">
        <v>02</v>
      </c>
      <c r="U2" s="7" t="str">
        <v>07</v>
      </c>
      <c r="V2" s="8" t="str">
        <v>12</v>
      </c>
      <c r="W2" s="6" t="b">
        <f>MAX(_xlfn.ANCHORARRAY(H2))=5</f>
        <v>0</v>
      </c>
      <c r="X2" s="7" t="b">
        <f>MAX(_xlfn.ANCHORARRAY(H2))=4</f>
        <v>0</v>
      </c>
      <c r="Y2" s="7" t="b" cm="1">
        <f t="array" ref="Y2">AND(OR(_xlfn.ANCHORARRAY(H2)=3),OR(_xlfn.ANCHORARRAY(H2)=2))</f>
        <v>0</v>
      </c>
      <c r="Z2" s="7" t="b">
        <f>IF(Y2,FALSE,MAX(_xlfn.ANCHORARRAY(H2))=3)</f>
        <v>0</v>
      </c>
      <c r="AA2" s="7" t="b">
        <f>COUNTIF(_xlfn.ANCHORARRAY(H2),2)=4</f>
        <v>1</v>
      </c>
      <c r="AB2" s="7" t="b">
        <f>IF(AA2,FALSE,MAX(_xlfn.ANCHORARRAY(H2))=2)</f>
        <v>0</v>
      </c>
      <c r="AC2" s="8" t="b">
        <f>NOT(OR(W2:AB2))</f>
        <v>0</v>
      </c>
      <c r="AD2">
        <f>8-MATCH(TRUE,W2:AC2,0)</f>
        <v>3</v>
      </c>
      <c r="AE2" t="str">
        <f>_xlfn.CONCAT(AD2,_xlfn.ANCHORARRAY(R2))</f>
        <v>30702020712</v>
      </c>
      <c r="AF2">
        <f>INT(AE2)</f>
        <v>30702020712</v>
      </c>
      <c r="AG2">
        <f>RANK(AF2,AF:AF,1)</f>
        <v>513</v>
      </c>
      <c r="AH2">
        <f>INT(_xlfn.TEXTAFTER(A2," "))</f>
        <v>52</v>
      </c>
      <c r="AI2">
        <f>AG2*AH2</f>
        <v>26676</v>
      </c>
      <c r="AJ2">
        <f>SUM(AI:AI)</f>
        <v>250058342</v>
      </c>
      <c r="AL2">
        <f>COUNTIF(AE:AE,AE2)</f>
        <v>1</v>
      </c>
    </row>
    <row r="3" spans="1:38" x14ac:dyDescent="0.2">
      <c r="A3" t="s">
        <v>22</v>
      </c>
      <c r="B3" t="str">
        <f t="shared" ref="B3:B66" si="0">_xlfn.TEXTBEFORE(A3," ")</f>
        <v>67Q64</v>
      </c>
      <c r="C3" s="6" t="str" cm="1">
        <f t="array" ref="C3:G3">_xlfn.LET(
_xlpm.MyHand, B3,
_xlpm.MySplitHand, MID(_xlpm.MyHand,_xlfn.SEQUENCE(1,LEN(_xlpm.MyHand)),1),
_xlpm.MySplitHand
)</f>
        <v>6</v>
      </c>
      <c r="D3" s="7" t="str">
        <v>7</v>
      </c>
      <c r="E3" s="7" t="str">
        <v>Q</v>
      </c>
      <c r="F3" s="7" t="str">
        <v>6</v>
      </c>
      <c r="G3" s="8" t="str">
        <v>4</v>
      </c>
      <c r="H3" cm="1">
        <f t="array" ref="H3:L3">COUNTIF(_xlfn.ANCHORARRAY(C3),_xlfn.ANCHORARRAY(C3))</f>
        <v>2</v>
      </c>
      <c r="I3">
        <v>1</v>
      </c>
      <c r="J3">
        <v>1</v>
      </c>
      <c r="K3">
        <v>2</v>
      </c>
      <c r="L3">
        <v>1</v>
      </c>
      <c r="M3" s="6" cm="1">
        <f t="array" ref="M3:Q3">_xlfn.LET(
_xlpm.Options, {"1","2","3","4","5","6","7","8","9","T","J","Q","K","A"},
MATCH(_xlfn.ANCHORARRAY(C3),_xlpm.Options,0)
)</f>
        <v>6</v>
      </c>
      <c r="N3" s="7">
        <v>7</v>
      </c>
      <c r="O3" s="7">
        <v>12</v>
      </c>
      <c r="P3" s="7">
        <v>6</v>
      </c>
      <c r="Q3" s="8">
        <v>4</v>
      </c>
      <c r="R3" s="6" t="str" cm="1">
        <f t="array" ref="R3:V3">TEXT(_xlfn.ANCHORARRAY(M3),"00")</f>
        <v>06</v>
      </c>
      <c r="S3" s="7" t="str">
        <v>07</v>
      </c>
      <c r="T3" s="7" t="str">
        <v>12</v>
      </c>
      <c r="U3" s="7" t="str">
        <v>06</v>
      </c>
      <c r="V3" s="8" t="str">
        <v>04</v>
      </c>
      <c r="W3" s="6" t="b">
        <f t="shared" ref="W3:W6" si="1">MAX(_xlfn.ANCHORARRAY(H3))=5</f>
        <v>0</v>
      </c>
      <c r="X3" s="7" t="b">
        <f t="shared" ref="X3:X6" si="2">MAX(_xlfn.ANCHORARRAY(H3))=4</f>
        <v>0</v>
      </c>
      <c r="Y3" s="7" t="b" cm="1">
        <f t="array" ref="Y3">AND(OR(_xlfn.ANCHORARRAY(H3)=3),OR(_xlfn.ANCHORARRAY(H3)=2))</f>
        <v>0</v>
      </c>
      <c r="Z3" s="7" t="b">
        <f t="shared" ref="Z3:Z6" si="3">IF(Y3,FALSE,MAX(_xlfn.ANCHORARRAY(H3))=3)</f>
        <v>0</v>
      </c>
      <c r="AA3" s="7" t="b">
        <f t="shared" ref="AA3:AA6" si="4">COUNTIF(_xlfn.ANCHORARRAY(H3),2)=4</f>
        <v>0</v>
      </c>
      <c r="AB3" s="7" t="b">
        <f t="shared" ref="AB3:AB6" si="5">IF(AA3,FALSE,MAX(_xlfn.ANCHORARRAY(H3))=2)</f>
        <v>1</v>
      </c>
      <c r="AC3" s="8" t="b">
        <f t="shared" ref="AC3:AC6" si="6">NOT(OR(W3:AB3))</f>
        <v>0</v>
      </c>
      <c r="AD3">
        <f t="shared" ref="AD3:AD66" si="7">8-MATCH(TRUE,W3:AC3,0)</f>
        <v>2</v>
      </c>
      <c r="AE3" t="str">
        <f t="shared" ref="AE3:AE5" si="8">_xlfn.CONCAT(AD3,_xlfn.ANCHORARRAY(R3))</f>
        <v>20607120604</v>
      </c>
      <c r="AF3">
        <f t="shared" ref="AF3:AF257" si="9">INT(AE3)</f>
        <v>20607120604</v>
      </c>
      <c r="AG3">
        <f t="shared" ref="AG3:AG257" si="10">RANK(AF3,AF:AF,1)</f>
        <v>282</v>
      </c>
      <c r="AH3">
        <f t="shared" ref="AH3:AH6" si="11">INT(_xlfn.TEXTAFTER(A3," "))</f>
        <v>732</v>
      </c>
      <c r="AI3">
        <f t="shared" ref="AI3:AI6" si="12">AG3*AH3</f>
        <v>206424</v>
      </c>
      <c r="AL3">
        <f t="shared" ref="AL3:AL66" si="13">COUNTIF(AE:AE,AE3)</f>
        <v>1</v>
      </c>
    </row>
    <row r="4" spans="1:38" x14ac:dyDescent="0.2">
      <c r="A4" t="s">
        <v>23</v>
      </c>
      <c r="B4" t="str">
        <f t="shared" si="0"/>
        <v>33Q33</v>
      </c>
      <c r="C4" s="6" t="str" cm="1">
        <f t="array" ref="C4:G4">_xlfn.LET(
_xlpm.MyHand, B4,
_xlpm.MySplitHand, MID(_xlpm.MyHand,_xlfn.SEQUENCE(1,LEN(_xlpm.MyHand)),1),
_xlpm.MySplitHand
)</f>
        <v>3</v>
      </c>
      <c r="D4" s="7" t="str">
        <v>3</v>
      </c>
      <c r="E4" s="7" t="str">
        <v>Q</v>
      </c>
      <c r="F4" s="7" t="str">
        <v>3</v>
      </c>
      <c r="G4" s="8" t="str">
        <v>3</v>
      </c>
      <c r="H4" cm="1">
        <f t="array" ref="H4:L4">COUNTIF(_xlfn.ANCHORARRAY(C4),_xlfn.ANCHORARRAY(C4))</f>
        <v>4</v>
      </c>
      <c r="I4">
        <v>4</v>
      </c>
      <c r="J4">
        <v>1</v>
      </c>
      <c r="K4">
        <v>4</v>
      </c>
      <c r="L4">
        <v>4</v>
      </c>
      <c r="M4" s="6" cm="1">
        <f t="array" ref="M4:Q4">_xlfn.LET(
_xlpm.Options, {"1","2","3","4","5","6","7","8","9","T","J","Q","K","A"},
MATCH(_xlfn.ANCHORARRAY(C4),_xlpm.Options,0)
)</f>
        <v>3</v>
      </c>
      <c r="N4" s="7">
        <v>3</v>
      </c>
      <c r="O4" s="7">
        <v>12</v>
      </c>
      <c r="P4" s="7">
        <v>3</v>
      </c>
      <c r="Q4" s="8">
        <v>3</v>
      </c>
      <c r="R4" s="6" t="str" cm="1">
        <f t="array" ref="R4:V4">TEXT(_xlfn.ANCHORARRAY(M4),"00")</f>
        <v>03</v>
      </c>
      <c r="S4" s="7" t="str">
        <v>03</v>
      </c>
      <c r="T4" s="7" t="str">
        <v>12</v>
      </c>
      <c r="U4" s="7" t="str">
        <v>03</v>
      </c>
      <c r="V4" s="8" t="str">
        <v>03</v>
      </c>
      <c r="W4" s="6" t="b">
        <f t="shared" si="1"/>
        <v>0</v>
      </c>
      <c r="X4" s="7" t="b">
        <f t="shared" si="2"/>
        <v>1</v>
      </c>
      <c r="Y4" s="7" t="b" cm="1">
        <f t="array" ref="Y4">AND(OR(_xlfn.ANCHORARRAY(H4)=3),OR(_xlfn.ANCHORARRAY(H4)=2))</f>
        <v>0</v>
      </c>
      <c r="Z4" s="7" t="b">
        <f t="shared" si="3"/>
        <v>0</v>
      </c>
      <c r="AA4" s="7" t="b">
        <f t="shared" si="4"/>
        <v>0</v>
      </c>
      <c r="AB4" s="7" t="b">
        <f t="shared" si="5"/>
        <v>0</v>
      </c>
      <c r="AC4" s="8" t="b">
        <f t="shared" si="6"/>
        <v>0</v>
      </c>
      <c r="AD4">
        <f t="shared" si="7"/>
        <v>6</v>
      </c>
      <c r="AE4" t="str">
        <f t="shared" si="8"/>
        <v>60303120303</v>
      </c>
      <c r="AF4">
        <f t="shared" si="9"/>
        <v>60303120303</v>
      </c>
      <c r="AG4">
        <f t="shared" si="10"/>
        <v>914</v>
      </c>
      <c r="AH4">
        <f t="shared" si="11"/>
        <v>573</v>
      </c>
      <c r="AI4">
        <f t="shared" si="12"/>
        <v>523722</v>
      </c>
      <c r="AL4">
        <f t="shared" si="13"/>
        <v>1</v>
      </c>
    </row>
    <row r="5" spans="1:38" x14ac:dyDescent="0.2">
      <c r="A5" t="s">
        <v>24</v>
      </c>
      <c r="B5" t="str">
        <f t="shared" si="0"/>
        <v>58ATQ</v>
      </c>
      <c r="C5" s="6" t="str" cm="1">
        <f t="array" ref="C5:G5">_xlfn.LET(
_xlpm.MyHand, B5,
_xlpm.MySplitHand, MID(_xlpm.MyHand,_xlfn.SEQUENCE(1,LEN(_xlpm.MyHand)),1),
_xlpm.MySplitHand
)</f>
        <v>5</v>
      </c>
      <c r="D5" s="7" t="str">
        <v>8</v>
      </c>
      <c r="E5" s="7" t="str">
        <v>A</v>
      </c>
      <c r="F5" s="7" t="str">
        <v>T</v>
      </c>
      <c r="G5" s="8" t="str">
        <v>Q</v>
      </c>
      <c r="H5" cm="1">
        <f t="array" ref="H5:L5">COUNTIF(_xlfn.ANCHORARRAY(C5),_xlfn.ANCHORARRAY(C5))</f>
        <v>1</v>
      </c>
      <c r="I5">
        <v>1</v>
      </c>
      <c r="J5">
        <v>1</v>
      </c>
      <c r="K5">
        <v>1</v>
      </c>
      <c r="L5">
        <v>1</v>
      </c>
      <c r="M5" s="6" cm="1">
        <f t="array" ref="M5:Q5">_xlfn.LET(
_xlpm.Options, {"1","2","3","4","5","6","7","8","9","T","J","Q","K","A"},
MATCH(_xlfn.ANCHORARRAY(C5),_xlpm.Options,0)
)</f>
        <v>5</v>
      </c>
      <c r="N5" s="7">
        <v>8</v>
      </c>
      <c r="O5" s="7">
        <v>14</v>
      </c>
      <c r="P5" s="7">
        <v>10</v>
      </c>
      <c r="Q5" s="8">
        <v>12</v>
      </c>
      <c r="R5" s="6" t="str" cm="1">
        <f t="array" ref="R5:V5">TEXT(_xlfn.ANCHORARRAY(M5),"00")</f>
        <v>05</v>
      </c>
      <c r="S5" s="7" t="str">
        <v>08</v>
      </c>
      <c r="T5" s="7" t="str">
        <v>14</v>
      </c>
      <c r="U5" s="7" t="str">
        <v>10</v>
      </c>
      <c r="V5" s="8" t="str">
        <v>12</v>
      </c>
      <c r="W5" s="6" t="b">
        <f t="shared" si="1"/>
        <v>0</v>
      </c>
      <c r="X5" s="7" t="b">
        <f t="shared" si="2"/>
        <v>0</v>
      </c>
      <c r="Y5" s="7" t="b" cm="1">
        <f t="array" ref="Y5">AND(OR(_xlfn.ANCHORARRAY(H5)=3),OR(_xlfn.ANCHORARRAY(H5)=2))</f>
        <v>0</v>
      </c>
      <c r="Z5" s="7" t="b">
        <f t="shared" si="3"/>
        <v>0</v>
      </c>
      <c r="AA5" s="7" t="b">
        <f t="shared" si="4"/>
        <v>0</v>
      </c>
      <c r="AB5" s="7" t="b">
        <f t="shared" si="5"/>
        <v>0</v>
      </c>
      <c r="AC5" s="8" t="b">
        <f t="shared" si="6"/>
        <v>1</v>
      </c>
      <c r="AD5">
        <f t="shared" si="7"/>
        <v>1</v>
      </c>
      <c r="AE5" t="str">
        <f t="shared" si="8"/>
        <v>10508141012</v>
      </c>
      <c r="AF5">
        <f t="shared" si="9"/>
        <v>10508141012</v>
      </c>
      <c r="AG5">
        <f t="shared" si="10"/>
        <v>54</v>
      </c>
      <c r="AH5">
        <f t="shared" si="11"/>
        <v>939</v>
      </c>
      <c r="AI5">
        <f t="shared" si="12"/>
        <v>50706</v>
      </c>
      <c r="AL5">
        <f t="shared" si="13"/>
        <v>1</v>
      </c>
    </row>
    <row r="6" spans="1:38" x14ac:dyDescent="0.2">
      <c r="A6" t="s">
        <v>25</v>
      </c>
      <c r="B6" t="str">
        <f t="shared" si="0"/>
        <v>93K53</v>
      </c>
      <c r="C6" s="6" t="str" cm="1">
        <f t="array" ref="C6:G6">_xlfn.LET(
_xlpm.MyHand, B6,
_xlpm.MySplitHand, MID(_xlpm.MyHand,_xlfn.SEQUENCE(1,LEN(_xlpm.MyHand)),1),
_xlpm.MySplitHand
)</f>
        <v>9</v>
      </c>
      <c r="D6" s="7" t="str">
        <v>3</v>
      </c>
      <c r="E6" s="7" t="str">
        <v>K</v>
      </c>
      <c r="F6" s="7" t="str">
        <v>5</v>
      </c>
      <c r="G6" s="8" t="str">
        <v>3</v>
      </c>
      <c r="H6" cm="1">
        <f t="array" ref="H6:L6">COUNTIF(_xlfn.ANCHORARRAY(C6),_xlfn.ANCHORARRAY(C6))</f>
        <v>1</v>
      </c>
      <c r="I6">
        <v>2</v>
      </c>
      <c r="J6">
        <v>1</v>
      </c>
      <c r="K6">
        <v>1</v>
      </c>
      <c r="L6">
        <v>2</v>
      </c>
      <c r="M6" s="6" cm="1">
        <f t="array" ref="M6:Q6">_xlfn.LET(
_xlpm.Options, {"1","2","3","4","5","6","7","8","9","T","J","Q","K","A"},
MATCH(_xlfn.ANCHORARRAY(C6),_xlpm.Options,0)
)</f>
        <v>9</v>
      </c>
      <c r="N6" s="7">
        <v>3</v>
      </c>
      <c r="O6" s="7">
        <v>13</v>
      </c>
      <c r="P6" s="7">
        <v>5</v>
      </c>
      <c r="Q6" s="8">
        <v>3</v>
      </c>
      <c r="R6" s="6" t="str" cm="1">
        <f t="array" ref="R6:V6">TEXT(_xlfn.ANCHORARRAY(M6),"00")</f>
        <v>09</v>
      </c>
      <c r="S6" s="7" t="str">
        <v>03</v>
      </c>
      <c r="T6" s="7" t="str">
        <v>13</v>
      </c>
      <c r="U6" s="7" t="str">
        <v>05</v>
      </c>
      <c r="V6" s="8" t="str">
        <v>03</v>
      </c>
      <c r="W6" s="6" t="b">
        <f t="shared" si="1"/>
        <v>0</v>
      </c>
      <c r="X6" s="7" t="b">
        <f t="shared" si="2"/>
        <v>0</v>
      </c>
      <c r="Y6" s="7" t="b" cm="1">
        <f t="array" ref="Y6">AND(OR(_xlfn.ANCHORARRAY(H6)=3),OR(_xlfn.ANCHORARRAY(H6)=2))</f>
        <v>0</v>
      </c>
      <c r="Z6" s="7" t="b">
        <f t="shared" si="3"/>
        <v>0</v>
      </c>
      <c r="AA6" s="7" t="b">
        <f t="shared" si="4"/>
        <v>0</v>
      </c>
      <c r="AB6" s="7" t="b">
        <f t="shared" si="5"/>
        <v>1</v>
      </c>
      <c r="AC6" s="8" t="b">
        <f t="shared" si="6"/>
        <v>0</v>
      </c>
      <c r="AD6">
        <f t="shared" si="7"/>
        <v>2</v>
      </c>
      <c r="AE6" t="str">
        <f>_xlfn.CONCAT(AD6,_xlfn.ANCHORARRAY(R6))</f>
        <v>20903130503</v>
      </c>
      <c r="AF6">
        <f t="shared" si="9"/>
        <v>20903130503</v>
      </c>
      <c r="AG6">
        <f t="shared" si="10"/>
        <v>334</v>
      </c>
      <c r="AH6">
        <f t="shared" si="11"/>
        <v>840</v>
      </c>
      <c r="AI6">
        <f t="shared" si="12"/>
        <v>280560</v>
      </c>
      <c r="AL6">
        <f t="shared" si="13"/>
        <v>1</v>
      </c>
    </row>
    <row r="7" spans="1:38" x14ac:dyDescent="0.2">
      <c r="A7" t="s">
        <v>26</v>
      </c>
      <c r="B7" t="str">
        <f t="shared" si="0"/>
        <v>55AJ8</v>
      </c>
      <c r="C7" s="6" t="str" cm="1">
        <f t="array" ref="C7:G7">_xlfn.LET(
_xlpm.MyHand, B7,
_xlpm.MySplitHand, MID(_xlpm.MyHand,_xlfn.SEQUENCE(1,LEN(_xlpm.MyHand)),1),
_xlpm.MySplitHand
)</f>
        <v>5</v>
      </c>
      <c r="D7" s="7" t="str">
        <v>5</v>
      </c>
      <c r="E7" s="7" t="str">
        <v>A</v>
      </c>
      <c r="F7" s="7" t="str">
        <v>J</v>
      </c>
      <c r="G7" s="8" t="str">
        <v>8</v>
      </c>
      <c r="H7" cm="1">
        <f t="array" ref="H7:L7">COUNTIF(_xlfn.ANCHORARRAY(C7),_xlfn.ANCHORARRAY(C7))</f>
        <v>2</v>
      </c>
      <c r="I7">
        <v>2</v>
      </c>
      <c r="J7">
        <v>1</v>
      </c>
      <c r="K7">
        <v>1</v>
      </c>
      <c r="L7">
        <v>1</v>
      </c>
      <c r="M7" s="6" cm="1">
        <f t="array" ref="M7:Q7">_xlfn.LET(
_xlpm.Options, {"1","2","3","4","5","6","7","8","9","T","J","Q","K","A"},
MATCH(_xlfn.ANCHORARRAY(C7),_xlpm.Options,0)
)</f>
        <v>5</v>
      </c>
      <c r="N7" s="7">
        <v>5</v>
      </c>
      <c r="O7" s="7">
        <v>14</v>
      </c>
      <c r="P7" s="7">
        <v>11</v>
      </c>
      <c r="Q7" s="8">
        <v>8</v>
      </c>
      <c r="R7" s="6" t="str" cm="1">
        <f t="array" ref="R7:V7">TEXT(_xlfn.ANCHORARRAY(M7),"00")</f>
        <v>05</v>
      </c>
      <c r="S7" s="7" t="str">
        <v>05</v>
      </c>
      <c r="T7" s="7" t="str">
        <v>14</v>
      </c>
      <c r="U7" s="7" t="str">
        <v>11</v>
      </c>
      <c r="V7" s="8" t="str">
        <v>08</v>
      </c>
      <c r="W7" s="6" t="b">
        <f t="shared" ref="W7:W70" si="14">MAX(_xlfn.ANCHORARRAY(H7))=5</f>
        <v>0</v>
      </c>
      <c r="X7" s="7" t="b">
        <f t="shared" ref="X7:X70" si="15">MAX(_xlfn.ANCHORARRAY(H7))=4</f>
        <v>0</v>
      </c>
      <c r="Y7" s="7" t="b" cm="1">
        <f t="array" ref="Y7">AND(OR(_xlfn.ANCHORARRAY(H7)=3),OR(_xlfn.ANCHORARRAY(H7)=2))</f>
        <v>0</v>
      </c>
      <c r="Z7" s="7" t="b">
        <f t="shared" ref="Z7:Z70" si="16">IF(Y7,FALSE,MAX(_xlfn.ANCHORARRAY(H7))=3)</f>
        <v>0</v>
      </c>
      <c r="AA7" s="7" t="b">
        <f t="shared" ref="AA7:AA70" si="17">COUNTIF(_xlfn.ANCHORARRAY(H7),2)=4</f>
        <v>0</v>
      </c>
      <c r="AB7" s="7" t="b">
        <f t="shared" ref="AB7:AB70" si="18">IF(AA7,FALSE,MAX(_xlfn.ANCHORARRAY(H7))=2)</f>
        <v>1</v>
      </c>
      <c r="AC7" s="8" t="b">
        <f t="shared" ref="AC7:AC70" si="19">NOT(OR(W7:AB7))</f>
        <v>0</v>
      </c>
      <c r="AD7">
        <f t="shared" si="7"/>
        <v>2</v>
      </c>
      <c r="AE7" t="str">
        <f t="shared" ref="AE7:AE70" si="20">_xlfn.CONCAT(AD7,_xlfn.ANCHORARRAY(R7))</f>
        <v>20505141108</v>
      </c>
      <c r="AF7">
        <f t="shared" si="9"/>
        <v>20505141108</v>
      </c>
      <c r="AG7">
        <f t="shared" si="10"/>
        <v>257</v>
      </c>
      <c r="AH7">
        <f t="shared" ref="AH7:AH70" si="21">INT(_xlfn.TEXTAFTER(A7," "))</f>
        <v>496</v>
      </c>
      <c r="AI7">
        <f t="shared" ref="AI7:AI70" si="22">AG7*AH7</f>
        <v>127472</v>
      </c>
      <c r="AL7">
        <f t="shared" si="13"/>
        <v>1</v>
      </c>
    </row>
    <row r="8" spans="1:38" x14ac:dyDescent="0.2">
      <c r="A8" t="s">
        <v>27</v>
      </c>
      <c r="B8" t="str">
        <f t="shared" si="0"/>
        <v>6ATAT</v>
      </c>
      <c r="C8" s="6" t="str" cm="1">
        <f t="array" ref="C8:G8">_xlfn.LET(
_xlpm.MyHand, B8,
_xlpm.MySplitHand, MID(_xlpm.MyHand,_xlfn.SEQUENCE(1,LEN(_xlpm.MyHand)),1),
_xlpm.MySplitHand
)</f>
        <v>6</v>
      </c>
      <c r="D8" s="7" t="str">
        <v>A</v>
      </c>
      <c r="E8" s="7" t="str">
        <v>T</v>
      </c>
      <c r="F8" s="7" t="str">
        <v>A</v>
      </c>
      <c r="G8" s="8" t="str">
        <v>T</v>
      </c>
      <c r="H8" cm="1">
        <f t="array" ref="H8:L8">COUNTIF(_xlfn.ANCHORARRAY(C8),_xlfn.ANCHORARRAY(C8))</f>
        <v>1</v>
      </c>
      <c r="I8">
        <v>2</v>
      </c>
      <c r="J8">
        <v>2</v>
      </c>
      <c r="K8">
        <v>2</v>
      </c>
      <c r="L8">
        <v>2</v>
      </c>
      <c r="M8" s="6" cm="1">
        <f t="array" ref="M8:Q8">_xlfn.LET(
_xlpm.Options, {"1","2","3","4","5","6","7","8","9","T","J","Q","K","A"},
MATCH(_xlfn.ANCHORARRAY(C8),_xlpm.Options,0)
)</f>
        <v>6</v>
      </c>
      <c r="N8" s="7">
        <v>14</v>
      </c>
      <c r="O8" s="7">
        <v>10</v>
      </c>
      <c r="P8" s="7">
        <v>14</v>
      </c>
      <c r="Q8" s="8">
        <v>10</v>
      </c>
      <c r="R8" s="6" t="str" cm="1">
        <f t="array" ref="R8:V8">TEXT(_xlfn.ANCHORARRAY(M8),"00")</f>
        <v>06</v>
      </c>
      <c r="S8" s="7" t="str">
        <v>14</v>
      </c>
      <c r="T8" s="7" t="str">
        <v>10</v>
      </c>
      <c r="U8" s="7" t="str">
        <v>14</v>
      </c>
      <c r="V8" s="8" t="str">
        <v>10</v>
      </c>
      <c r="W8" s="6" t="b">
        <f t="shared" si="14"/>
        <v>0</v>
      </c>
      <c r="X8" s="7" t="b">
        <f t="shared" si="15"/>
        <v>0</v>
      </c>
      <c r="Y8" s="7" t="b" cm="1">
        <f t="array" ref="Y8">AND(OR(_xlfn.ANCHORARRAY(H8)=3),OR(_xlfn.ANCHORARRAY(H8)=2))</f>
        <v>0</v>
      </c>
      <c r="Z8" s="7" t="b">
        <f t="shared" si="16"/>
        <v>0</v>
      </c>
      <c r="AA8" s="7" t="b">
        <f t="shared" si="17"/>
        <v>1</v>
      </c>
      <c r="AB8" s="7" t="b">
        <f t="shared" si="18"/>
        <v>0</v>
      </c>
      <c r="AC8" s="8" t="b">
        <f t="shared" si="19"/>
        <v>0</v>
      </c>
      <c r="AD8">
        <f t="shared" si="7"/>
        <v>3</v>
      </c>
      <c r="AE8" t="str">
        <f t="shared" si="20"/>
        <v>30614101410</v>
      </c>
      <c r="AF8">
        <f t="shared" si="9"/>
        <v>30614101410</v>
      </c>
      <c r="AG8">
        <f t="shared" si="10"/>
        <v>512</v>
      </c>
      <c r="AH8">
        <f t="shared" si="21"/>
        <v>863</v>
      </c>
      <c r="AI8">
        <f t="shared" si="22"/>
        <v>441856</v>
      </c>
      <c r="AL8">
        <f t="shared" si="13"/>
        <v>1</v>
      </c>
    </row>
    <row r="9" spans="1:38" x14ac:dyDescent="0.2">
      <c r="A9" t="s">
        <v>28</v>
      </c>
      <c r="B9" t="str">
        <f t="shared" si="0"/>
        <v>26J77</v>
      </c>
      <c r="C9" s="6" t="str" cm="1">
        <f t="array" ref="C9:G9">_xlfn.LET(
_xlpm.MyHand, B9,
_xlpm.MySplitHand, MID(_xlpm.MyHand,_xlfn.SEQUENCE(1,LEN(_xlpm.MyHand)),1),
_xlpm.MySplitHand
)</f>
        <v>2</v>
      </c>
      <c r="D9" s="7" t="str">
        <v>6</v>
      </c>
      <c r="E9" s="7" t="str">
        <v>J</v>
      </c>
      <c r="F9" s="7" t="str">
        <v>7</v>
      </c>
      <c r="G9" s="8" t="str">
        <v>7</v>
      </c>
      <c r="H9" cm="1">
        <f t="array" ref="H9:L9">COUNTIF(_xlfn.ANCHORARRAY(C9),_xlfn.ANCHORARRAY(C9))</f>
        <v>1</v>
      </c>
      <c r="I9">
        <v>1</v>
      </c>
      <c r="J9">
        <v>1</v>
      </c>
      <c r="K9">
        <v>2</v>
      </c>
      <c r="L9">
        <v>2</v>
      </c>
      <c r="M9" s="6" cm="1">
        <f t="array" ref="M9:Q9">_xlfn.LET(
_xlpm.Options, {"1","2","3","4","5","6","7","8","9","T","J","Q","K","A"},
MATCH(_xlfn.ANCHORARRAY(C9),_xlpm.Options,0)
)</f>
        <v>2</v>
      </c>
      <c r="N9" s="7">
        <v>6</v>
      </c>
      <c r="O9" s="7">
        <v>11</v>
      </c>
      <c r="P9" s="7">
        <v>7</v>
      </c>
      <c r="Q9" s="8">
        <v>7</v>
      </c>
      <c r="R9" s="6" t="str" cm="1">
        <f t="array" ref="R9:V9">TEXT(_xlfn.ANCHORARRAY(M9),"00")</f>
        <v>02</v>
      </c>
      <c r="S9" s="7" t="str">
        <v>06</v>
      </c>
      <c r="T9" s="7" t="str">
        <v>11</v>
      </c>
      <c r="U9" s="7" t="str">
        <v>07</v>
      </c>
      <c r="V9" s="8" t="str">
        <v>07</v>
      </c>
      <c r="W9" s="6" t="b">
        <f t="shared" si="14"/>
        <v>0</v>
      </c>
      <c r="X9" s="7" t="b">
        <f t="shared" si="15"/>
        <v>0</v>
      </c>
      <c r="Y9" s="7" t="b" cm="1">
        <f t="array" ref="Y9">AND(OR(_xlfn.ANCHORARRAY(H9)=3),OR(_xlfn.ANCHORARRAY(H9)=2))</f>
        <v>0</v>
      </c>
      <c r="Z9" s="7" t="b">
        <f t="shared" si="16"/>
        <v>0</v>
      </c>
      <c r="AA9" s="7" t="b">
        <f t="shared" si="17"/>
        <v>0</v>
      </c>
      <c r="AB9" s="7" t="b">
        <f t="shared" si="18"/>
        <v>1</v>
      </c>
      <c r="AC9" s="8" t="b">
        <f t="shared" si="19"/>
        <v>0</v>
      </c>
      <c r="AD9">
        <f t="shared" si="7"/>
        <v>2</v>
      </c>
      <c r="AE9" t="str">
        <f t="shared" si="20"/>
        <v>20206110707</v>
      </c>
      <c r="AF9">
        <f t="shared" si="9"/>
        <v>20206110707</v>
      </c>
      <c r="AG9">
        <f t="shared" si="10"/>
        <v>204</v>
      </c>
      <c r="AH9">
        <f t="shared" si="21"/>
        <v>1</v>
      </c>
      <c r="AI9">
        <f t="shared" si="22"/>
        <v>204</v>
      </c>
      <c r="AL9">
        <f t="shared" si="13"/>
        <v>1</v>
      </c>
    </row>
    <row r="10" spans="1:38" x14ac:dyDescent="0.2">
      <c r="A10" t="s">
        <v>29</v>
      </c>
      <c r="B10" t="str">
        <f t="shared" si="0"/>
        <v>TTQAT</v>
      </c>
      <c r="C10" s="6" t="str" cm="1">
        <f t="array" ref="C10:G10">_xlfn.LET(
_xlpm.MyHand, B10,
_xlpm.MySplitHand, MID(_xlpm.MyHand,_xlfn.SEQUENCE(1,LEN(_xlpm.MyHand)),1),
_xlpm.MySplitHand
)</f>
        <v>T</v>
      </c>
      <c r="D10" s="7" t="str">
        <v>T</v>
      </c>
      <c r="E10" s="7" t="str">
        <v>Q</v>
      </c>
      <c r="F10" s="7" t="str">
        <v>A</v>
      </c>
      <c r="G10" s="8" t="str">
        <v>T</v>
      </c>
      <c r="H10" cm="1">
        <f t="array" ref="H10:L10">COUNTIF(_xlfn.ANCHORARRAY(C10),_xlfn.ANCHORARRAY(C10))</f>
        <v>3</v>
      </c>
      <c r="I10">
        <v>3</v>
      </c>
      <c r="J10">
        <v>1</v>
      </c>
      <c r="K10">
        <v>1</v>
      </c>
      <c r="L10">
        <v>3</v>
      </c>
      <c r="M10" s="6" cm="1">
        <f t="array" ref="M10:Q10">_xlfn.LET(
_xlpm.Options, {"1","2","3","4","5","6","7","8","9","T","J","Q","K","A"},
MATCH(_xlfn.ANCHORARRAY(C10),_xlpm.Options,0)
)</f>
        <v>10</v>
      </c>
      <c r="N10" s="7">
        <v>10</v>
      </c>
      <c r="O10" s="7">
        <v>12</v>
      </c>
      <c r="P10" s="7">
        <v>14</v>
      </c>
      <c r="Q10" s="8">
        <v>10</v>
      </c>
      <c r="R10" s="6" t="str" cm="1">
        <f t="array" ref="R10:V10">TEXT(_xlfn.ANCHORARRAY(M10),"00")</f>
        <v>10</v>
      </c>
      <c r="S10" s="7" t="str">
        <v>10</v>
      </c>
      <c r="T10" s="7" t="str">
        <v>12</v>
      </c>
      <c r="U10" s="7" t="str">
        <v>14</v>
      </c>
      <c r="V10" s="8" t="str">
        <v>10</v>
      </c>
      <c r="W10" s="6" t="b">
        <f t="shared" si="14"/>
        <v>0</v>
      </c>
      <c r="X10" s="7" t="b">
        <f t="shared" si="15"/>
        <v>0</v>
      </c>
      <c r="Y10" s="7" t="b" cm="1">
        <f t="array" ref="Y10">AND(OR(_xlfn.ANCHORARRAY(H10)=3),OR(_xlfn.ANCHORARRAY(H10)=2))</f>
        <v>0</v>
      </c>
      <c r="Z10" s="7" t="b">
        <f t="shared" si="16"/>
        <v>1</v>
      </c>
      <c r="AA10" s="7" t="b">
        <f t="shared" si="17"/>
        <v>0</v>
      </c>
      <c r="AB10" s="7" t="b">
        <f t="shared" si="18"/>
        <v>0</v>
      </c>
      <c r="AC10" s="8" t="b">
        <f t="shared" si="19"/>
        <v>0</v>
      </c>
      <c r="AD10">
        <f t="shared" si="7"/>
        <v>4</v>
      </c>
      <c r="AE10" t="str">
        <f t="shared" si="20"/>
        <v>41010121410</v>
      </c>
      <c r="AF10">
        <f t="shared" si="9"/>
        <v>41010121410</v>
      </c>
      <c r="AG10">
        <f t="shared" si="10"/>
        <v>750</v>
      </c>
      <c r="AH10">
        <f t="shared" si="21"/>
        <v>381</v>
      </c>
      <c r="AI10">
        <f t="shared" si="22"/>
        <v>285750</v>
      </c>
      <c r="AL10">
        <f t="shared" si="13"/>
        <v>1</v>
      </c>
    </row>
    <row r="11" spans="1:38" x14ac:dyDescent="0.2">
      <c r="A11" t="s">
        <v>30</v>
      </c>
      <c r="B11" t="str">
        <f t="shared" si="0"/>
        <v>2J2J2</v>
      </c>
      <c r="C11" s="6" t="str" cm="1">
        <f t="array" ref="C11:G11">_xlfn.LET(
_xlpm.MyHand, B11,
_xlpm.MySplitHand, MID(_xlpm.MyHand,_xlfn.SEQUENCE(1,LEN(_xlpm.MyHand)),1),
_xlpm.MySplitHand
)</f>
        <v>2</v>
      </c>
      <c r="D11" s="7" t="str">
        <v>J</v>
      </c>
      <c r="E11" s="7" t="str">
        <v>2</v>
      </c>
      <c r="F11" s="7" t="str">
        <v>J</v>
      </c>
      <c r="G11" s="8" t="str">
        <v>2</v>
      </c>
      <c r="H11" cm="1">
        <f t="array" ref="H11:L11">COUNTIF(_xlfn.ANCHORARRAY(C11),_xlfn.ANCHORARRAY(C11))</f>
        <v>3</v>
      </c>
      <c r="I11">
        <v>2</v>
      </c>
      <c r="J11">
        <v>3</v>
      </c>
      <c r="K11">
        <v>2</v>
      </c>
      <c r="L11">
        <v>3</v>
      </c>
      <c r="M11" s="6" cm="1">
        <f t="array" ref="M11:Q11">_xlfn.LET(
_xlpm.Options, {"1","2","3","4","5","6","7","8","9","T","J","Q","K","A"},
MATCH(_xlfn.ANCHORARRAY(C11),_xlpm.Options,0)
)</f>
        <v>2</v>
      </c>
      <c r="N11" s="7">
        <v>11</v>
      </c>
      <c r="O11" s="7">
        <v>2</v>
      </c>
      <c r="P11" s="7">
        <v>11</v>
      </c>
      <c r="Q11" s="8">
        <v>2</v>
      </c>
      <c r="R11" s="6" t="str" cm="1">
        <f t="array" ref="R11:V11">TEXT(_xlfn.ANCHORARRAY(M11),"00")</f>
        <v>02</v>
      </c>
      <c r="S11" s="7" t="str">
        <v>11</v>
      </c>
      <c r="T11" s="7" t="str">
        <v>02</v>
      </c>
      <c r="U11" s="7" t="str">
        <v>11</v>
      </c>
      <c r="V11" s="8" t="str">
        <v>02</v>
      </c>
      <c r="W11" s="6" t="b">
        <f t="shared" si="14"/>
        <v>0</v>
      </c>
      <c r="X11" s="7" t="b">
        <f t="shared" si="15"/>
        <v>0</v>
      </c>
      <c r="Y11" s="7" t="b" cm="1">
        <f t="array" ref="Y11">AND(OR(_xlfn.ANCHORARRAY(H11)=3),OR(_xlfn.ANCHORARRAY(H11)=2))</f>
        <v>1</v>
      </c>
      <c r="Z11" s="7" t="b">
        <f t="shared" si="16"/>
        <v>0</v>
      </c>
      <c r="AA11" s="7" t="b">
        <f t="shared" si="17"/>
        <v>0</v>
      </c>
      <c r="AB11" s="7" t="b">
        <f t="shared" si="18"/>
        <v>0</v>
      </c>
      <c r="AC11" s="8" t="b">
        <f t="shared" si="19"/>
        <v>0</v>
      </c>
      <c r="AD11">
        <f t="shared" si="7"/>
        <v>5</v>
      </c>
      <c r="AE11" t="str">
        <f t="shared" si="20"/>
        <v>50211021102</v>
      </c>
      <c r="AF11">
        <f t="shared" si="9"/>
        <v>50211021102</v>
      </c>
      <c r="AG11">
        <f t="shared" si="10"/>
        <v>817</v>
      </c>
      <c r="AH11">
        <f t="shared" si="21"/>
        <v>322</v>
      </c>
      <c r="AI11">
        <f t="shared" si="22"/>
        <v>263074</v>
      </c>
      <c r="AL11">
        <f t="shared" si="13"/>
        <v>1</v>
      </c>
    </row>
    <row r="12" spans="1:38" x14ac:dyDescent="0.2">
      <c r="A12" t="s">
        <v>31</v>
      </c>
      <c r="B12" t="str">
        <f t="shared" si="0"/>
        <v>342Q2</v>
      </c>
      <c r="C12" s="6" t="str" cm="1">
        <f t="array" ref="C12:G12">_xlfn.LET(
_xlpm.MyHand, B12,
_xlpm.MySplitHand, MID(_xlpm.MyHand,_xlfn.SEQUENCE(1,LEN(_xlpm.MyHand)),1),
_xlpm.MySplitHand
)</f>
        <v>3</v>
      </c>
      <c r="D12" s="7" t="str">
        <v>4</v>
      </c>
      <c r="E12" s="7" t="str">
        <v>2</v>
      </c>
      <c r="F12" s="7" t="str">
        <v>Q</v>
      </c>
      <c r="G12" s="8" t="str">
        <v>2</v>
      </c>
      <c r="H12" cm="1">
        <f t="array" ref="H12:L12">COUNTIF(_xlfn.ANCHORARRAY(C12),_xlfn.ANCHORARRAY(C12))</f>
        <v>1</v>
      </c>
      <c r="I12">
        <v>1</v>
      </c>
      <c r="J12">
        <v>2</v>
      </c>
      <c r="K12">
        <v>1</v>
      </c>
      <c r="L12">
        <v>2</v>
      </c>
      <c r="M12" s="6" cm="1">
        <f t="array" ref="M12:Q12">_xlfn.LET(
_xlpm.Options, {"1","2","3","4","5","6","7","8","9","T","J","Q","K","A"},
MATCH(_xlfn.ANCHORARRAY(C12),_xlpm.Options,0)
)</f>
        <v>3</v>
      </c>
      <c r="N12" s="7">
        <v>4</v>
      </c>
      <c r="O12" s="7">
        <v>2</v>
      </c>
      <c r="P12" s="7">
        <v>12</v>
      </c>
      <c r="Q12" s="8">
        <v>2</v>
      </c>
      <c r="R12" s="6" t="str" cm="1">
        <f t="array" ref="R12:V12">TEXT(_xlfn.ANCHORARRAY(M12),"00")</f>
        <v>03</v>
      </c>
      <c r="S12" s="7" t="str">
        <v>04</v>
      </c>
      <c r="T12" s="7" t="str">
        <v>02</v>
      </c>
      <c r="U12" s="7" t="str">
        <v>12</v>
      </c>
      <c r="V12" s="8" t="str">
        <v>02</v>
      </c>
      <c r="W12" s="6" t="b">
        <f t="shared" si="14"/>
        <v>0</v>
      </c>
      <c r="X12" s="7" t="b">
        <f t="shared" si="15"/>
        <v>0</v>
      </c>
      <c r="Y12" s="7" t="b" cm="1">
        <f t="array" ref="Y12">AND(OR(_xlfn.ANCHORARRAY(H12)=3),OR(_xlfn.ANCHORARRAY(H12)=2))</f>
        <v>0</v>
      </c>
      <c r="Z12" s="7" t="b">
        <f t="shared" si="16"/>
        <v>0</v>
      </c>
      <c r="AA12" s="7" t="b">
        <f t="shared" si="17"/>
        <v>0</v>
      </c>
      <c r="AB12" s="7" t="b">
        <f t="shared" si="18"/>
        <v>1</v>
      </c>
      <c r="AC12" s="8" t="b">
        <f t="shared" si="19"/>
        <v>0</v>
      </c>
      <c r="AD12">
        <f t="shared" si="7"/>
        <v>2</v>
      </c>
      <c r="AE12" t="str">
        <f t="shared" si="20"/>
        <v>20304021202</v>
      </c>
      <c r="AF12">
        <f t="shared" si="9"/>
        <v>20304021202</v>
      </c>
      <c r="AG12">
        <f t="shared" si="10"/>
        <v>221</v>
      </c>
      <c r="AH12">
        <f t="shared" si="21"/>
        <v>409</v>
      </c>
      <c r="AI12">
        <f t="shared" si="22"/>
        <v>90389</v>
      </c>
      <c r="AL12">
        <f t="shared" si="13"/>
        <v>1</v>
      </c>
    </row>
    <row r="13" spans="1:38" x14ac:dyDescent="0.2">
      <c r="A13" t="s">
        <v>32</v>
      </c>
      <c r="B13" t="str">
        <f t="shared" si="0"/>
        <v>3444Q</v>
      </c>
      <c r="C13" s="6" t="str" cm="1">
        <f t="array" ref="C13:G13">_xlfn.LET(
_xlpm.MyHand, B13,
_xlpm.MySplitHand, MID(_xlpm.MyHand,_xlfn.SEQUENCE(1,LEN(_xlpm.MyHand)),1),
_xlpm.MySplitHand
)</f>
        <v>3</v>
      </c>
      <c r="D13" s="7" t="str">
        <v>4</v>
      </c>
      <c r="E13" s="7" t="str">
        <v>4</v>
      </c>
      <c r="F13" s="7" t="str">
        <v>4</v>
      </c>
      <c r="G13" s="8" t="str">
        <v>Q</v>
      </c>
      <c r="H13" cm="1">
        <f t="array" ref="H13:L13">COUNTIF(_xlfn.ANCHORARRAY(C13),_xlfn.ANCHORARRAY(C13))</f>
        <v>1</v>
      </c>
      <c r="I13">
        <v>3</v>
      </c>
      <c r="J13">
        <v>3</v>
      </c>
      <c r="K13">
        <v>3</v>
      </c>
      <c r="L13">
        <v>1</v>
      </c>
      <c r="M13" s="6" cm="1">
        <f t="array" ref="M13:Q13">_xlfn.LET(
_xlpm.Options, {"1","2","3","4","5","6","7","8","9","T","J","Q","K","A"},
MATCH(_xlfn.ANCHORARRAY(C13),_xlpm.Options,0)
)</f>
        <v>3</v>
      </c>
      <c r="N13" s="7">
        <v>4</v>
      </c>
      <c r="O13" s="7">
        <v>4</v>
      </c>
      <c r="P13" s="7">
        <v>4</v>
      </c>
      <c r="Q13" s="8">
        <v>12</v>
      </c>
      <c r="R13" s="6" t="str" cm="1">
        <f t="array" ref="R13:V13">TEXT(_xlfn.ANCHORARRAY(M13),"00")</f>
        <v>03</v>
      </c>
      <c r="S13" s="7" t="str">
        <v>04</v>
      </c>
      <c r="T13" s="7" t="str">
        <v>04</v>
      </c>
      <c r="U13" s="7" t="str">
        <v>04</v>
      </c>
      <c r="V13" s="8" t="str">
        <v>12</v>
      </c>
      <c r="W13" s="6" t="b">
        <f t="shared" si="14"/>
        <v>0</v>
      </c>
      <c r="X13" s="7" t="b">
        <f t="shared" si="15"/>
        <v>0</v>
      </c>
      <c r="Y13" s="7" t="b" cm="1">
        <f t="array" ref="Y13">AND(OR(_xlfn.ANCHORARRAY(H13)=3),OR(_xlfn.ANCHORARRAY(H13)=2))</f>
        <v>0</v>
      </c>
      <c r="Z13" s="7" t="b">
        <f t="shared" si="16"/>
        <v>1</v>
      </c>
      <c r="AA13" s="7" t="b">
        <f t="shared" si="17"/>
        <v>0</v>
      </c>
      <c r="AB13" s="7" t="b">
        <f t="shared" si="18"/>
        <v>0</v>
      </c>
      <c r="AC13" s="8" t="b">
        <f t="shared" si="19"/>
        <v>0</v>
      </c>
      <c r="AD13">
        <f t="shared" si="7"/>
        <v>4</v>
      </c>
      <c r="AE13" t="str">
        <f t="shared" si="20"/>
        <v>40304040412</v>
      </c>
      <c r="AF13">
        <f t="shared" si="9"/>
        <v>40304040412</v>
      </c>
      <c r="AG13">
        <f t="shared" si="10"/>
        <v>644</v>
      </c>
      <c r="AH13">
        <f t="shared" si="21"/>
        <v>864</v>
      </c>
      <c r="AI13">
        <f t="shared" si="22"/>
        <v>556416</v>
      </c>
      <c r="AL13">
        <f t="shared" si="13"/>
        <v>1</v>
      </c>
    </row>
    <row r="14" spans="1:38" x14ac:dyDescent="0.2">
      <c r="A14" t="s">
        <v>33</v>
      </c>
      <c r="B14" t="str">
        <f t="shared" si="0"/>
        <v>77J67</v>
      </c>
      <c r="C14" s="6" t="str" cm="1">
        <f t="array" ref="C14:G14">_xlfn.LET(
_xlpm.MyHand, B14,
_xlpm.MySplitHand, MID(_xlpm.MyHand,_xlfn.SEQUENCE(1,LEN(_xlpm.MyHand)),1),
_xlpm.MySplitHand
)</f>
        <v>7</v>
      </c>
      <c r="D14" s="7" t="str">
        <v>7</v>
      </c>
      <c r="E14" s="7" t="str">
        <v>J</v>
      </c>
      <c r="F14" s="7" t="str">
        <v>6</v>
      </c>
      <c r="G14" s="8" t="str">
        <v>7</v>
      </c>
      <c r="H14" cm="1">
        <f t="array" ref="H14:L14">COUNTIF(_xlfn.ANCHORARRAY(C14),_xlfn.ANCHORARRAY(C14))</f>
        <v>3</v>
      </c>
      <c r="I14">
        <v>3</v>
      </c>
      <c r="J14">
        <v>1</v>
      </c>
      <c r="K14">
        <v>1</v>
      </c>
      <c r="L14">
        <v>3</v>
      </c>
      <c r="M14" s="6" cm="1">
        <f t="array" ref="M14:Q14">_xlfn.LET(
_xlpm.Options, {"1","2","3","4","5","6","7","8","9","T","J","Q","K","A"},
MATCH(_xlfn.ANCHORARRAY(C14),_xlpm.Options,0)
)</f>
        <v>7</v>
      </c>
      <c r="N14" s="7">
        <v>7</v>
      </c>
      <c r="O14" s="7">
        <v>11</v>
      </c>
      <c r="P14" s="7">
        <v>6</v>
      </c>
      <c r="Q14" s="8">
        <v>7</v>
      </c>
      <c r="R14" s="6" t="str" cm="1">
        <f t="array" ref="R14:V14">TEXT(_xlfn.ANCHORARRAY(M14),"00")</f>
        <v>07</v>
      </c>
      <c r="S14" s="7" t="str">
        <v>07</v>
      </c>
      <c r="T14" s="7" t="str">
        <v>11</v>
      </c>
      <c r="U14" s="7" t="str">
        <v>06</v>
      </c>
      <c r="V14" s="8" t="str">
        <v>07</v>
      </c>
      <c r="W14" s="6" t="b">
        <f t="shared" si="14"/>
        <v>0</v>
      </c>
      <c r="X14" s="7" t="b">
        <f t="shared" si="15"/>
        <v>0</v>
      </c>
      <c r="Y14" s="7" t="b" cm="1">
        <f t="array" ref="Y14">AND(OR(_xlfn.ANCHORARRAY(H14)=3),OR(_xlfn.ANCHORARRAY(H14)=2))</f>
        <v>0</v>
      </c>
      <c r="Z14" s="7" t="b">
        <f t="shared" si="16"/>
        <v>1</v>
      </c>
      <c r="AA14" s="7" t="b">
        <f t="shared" si="17"/>
        <v>0</v>
      </c>
      <c r="AB14" s="7" t="b">
        <f t="shared" si="18"/>
        <v>0</v>
      </c>
      <c r="AC14" s="8" t="b">
        <f t="shared" si="19"/>
        <v>0</v>
      </c>
      <c r="AD14">
        <f t="shared" si="7"/>
        <v>4</v>
      </c>
      <c r="AE14" t="str">
        <f t="shared" si="20"/>
        <v>40707110607</v>
      </c>
      <c r="AF14">
        <f t="shared" si="9"/>
        <v>40707110607</v>
      </c>
      <c r="AG14">
        <f t="shared" si="10"/>
        <v>696</v>
      </c>
      <c r="AH14">
        <f t="shared" si="21"/>
        <v>31</v>
      </c>
      <c r="AI14">
        <f t="shared" si="22"/>
        <v>21576</v>
      </c>
      <c r="AL14">
        <f t="shared" si="13"/>
        <v>1</v>
      </c>
    </row>
    <row r="15" spans="1:38" x14ac:dyDescent="0.2">
      <c r="A15" t="s">
        <v>34</v>
      </c>
      <c r="B15" t="str">
        <f t="shared" si="0"/>
        <v>772QJ</v>
      </c>
      <c r="C15" s="6" t="str" cm="1">
        <f t="array" ref="C15:G15">_xlfn.LET(
_xlpm.MyHand, B15,
_xlpm.MySplitHand, MID(_xlpm.MyHand,_xlfn.SEQUENCE(1,LEN(_xlpm.MyHand)),1),
_xlpm.MySplitHand
)</f>
        <v>7</v>
      </c>
      <c r="D15" s="7" t="str">
        <v>7</v>
      </c>
      <c r="E15" s="7" t="str">
        <v>2</v>
      </c>
      <c r="F15" s="7" t="str">
        <v>Q</v>
      </c>
      <c r="G15" s="8" t="str">
        <v>J</v>
      </c>
      <c r="H15" cm="1">
        <f t="array" ref="H15:L15">COUNTIF(_xlfn.ANCHORARRAY(C15),_xlfn.ANCHORARRAY(C15))</f>
        <v>2</v>
      </c>
      <c r="I15">
        <v>2</v>
      </c>
      <c r="J15">
        <v>1</v>
      </c>
      <c r="K15">
        <v>1</v>
      </c>
      <c r="L15">
        <v>1</v>
      </c>
      <c r="M15" s="6" cm="1">
        <f t="array" ref="M15:Q15">_xlfn.LET(
_xlpm.Options, {"1","2","3","4","5","6","7","8","9","T","J","Q","K","A"},
MATCH(_xlfn.ANCHORARRAY(C15),_xlpm.Options,0)
)</f>
        <v>7</v>
      </c>
      <c r="N15" s="7">
        <v>7</v>
      </c>
      <c r="O15" s="7">
        <v>2</v>
      </c>
      <c r="P15" s="7">
        <v>12</v>
      </c>
      <c r="Q15" s="8">
        <v>11</v>
      </c>
      <c r="R15" s="6" t="str" cm="1">
        <f t="array" ref="R15:V15">TEXT(_xlfn.ANCHORARRAY(M15),"00")</f>
        <v>07</v>
      </c>
      <c r="S15" s="7" t="str">
        <v>07</v>
      </c>
      <c r="T15" s="7" t="str">
        <v>02</v>
      </c>
      <c r="U15" s="7" t="str">
        <v>12</v>
      </c>
      <c r="V15" s="8" t="str">
        <v>11</v>
      </c>
      <c r="W15" s="6" t="b">
        <f t="shared" si="14"/>
        <v>0</v>
      </c>
      <c r="X15" s="7" t="b">
        <f t="shared" si="15"/>
        <v>0</v>
      </c>
      <c r="Y15" s="7" t="b" cm="1">
        <f t="array" ref="Y15">AND(OR(_xlfn.ANCHORARRAY(H15)=3),OR(_xlfn.ANCHORARRAY(H15)=2))</f>
        <v>0</v>
      </c>
      <c r="Z15" s="7" t="b">
        <f t="shared" si="16"/>
        <v>0</v>
      </c>
      <c r="AA15" s="7" t="b">
        <f t="shared" si="17"/>
        <v>0</v>
      </c>
      <c r="AB15" s="7" t="b">
        <f t="shared" si="18"/>
        <v>1</v>
      </c>
      <c r="AC15" s="8" t="b">
        <f t="shared" si="19"/>
        <v>0</v>
      </c>
      <c r="AD15">
        <f t="shared" si="7"/>
        <v>2</v>
      </c>
      <c r="AE15" t="str">
        <f t="shared" si="20"/>
        <v>20707021211</v>
      </c>
      <c r="AF15">
        <f t="shared" si="9"/>
        <v>20707021211</v>
      </c>
      <c r="AG15">
        <f t="shared" si="10"/>
        <v>300</v>
      </c>
      <c r="AH15">
        <f t="shared" si="21"/>
        <v>796</v>
      </c>
      <c r="AI15">
        <f t="shared" si="22"/>
        <v>238800</v>
      </c>
      <c r="AL15">
        <f t="shared" si="13"/>
        <v>1</v>
      </c>
    </row>
    <row r="16" spans="1:38" x14ac:dyDescent="0.2">
      <c r="A16" t="s">
        <v>35</v>
      </c>
      <c r="B16" t="str">
        <f t="shared" si="0"/>
        <v>5388J</v>
      </c>
      <c r="C16" s="6" t="str" cm="1">
        <f t="array" ref="C16:G16">_xlfn.LET(
_xlpm.MyHand, B16,
_xlpm.MySplitHand, MID(_xlpm.MyHand,_xlfn.SEQUENCE(1,LEN(_xlpm.MyHand)),1),
_xlpm.MySplitHand
)</f>
        <v>5</v>
      </c>
      <c r="D16" s="7" t="str">
        <v>3</v>
      </c>
      <c r="E16" s="7" t="str">
        <v>8</v>
      </c>
      <c r="F16" s="7" t="str">
        <v>8</v>
      </c>
      <c r="G16" s="8" t="str">
        <v>J</v>
      </c>
      <c r="H16" cm="1">
        <f t="array" ref="H16:L16">COUNTIF(_xlfn.ANCHORARRAY(C16),_xlfn.ANCHORARRAY(C16))</f>
        <v>1</v>
      </c>
      <c r="I16">
        <v>1</v>
      </c>
      <c r="J16">
        <v>2</v>
      </c>
      <c r="K16">
        <v>2</v>
      </c>
      <c r="L16">
        <v>1</v>
      </c>
      <c r="M16" s="6" cm="1">
        <f t="array" ref="M16:Q16">_xlfn.LET(
_xlpm.Options, {"1","2","3","4","5","6","7","8","9","T","J","Q","K","A"},
MATCH(_xlfn.ANCHORARRAY(C16),_xlpm.Options,0)
)</f>
        <v>5</v>
      </c>
      <c r="N16" s="7">
        <v>3</v>
      </c>
      <c r="O16" s="7">
        <v>8</v>
      </c>
      <c r="P16" s="7">
        <v>8</v>
      </c>
      <c r="Q16" s="8">
        <v>11</v>
      </c>
      <c r="R16" s="6" t="str" cm="1">
        <f t="array" ref="R16:V16">TEXT(_xlfn.ANCHORARRAY(M16),"00")</f>
        <v>05</v>
      </c>
      <c r="S16" s="7" t="str">
        <v>03</v>
      </c>
      <c r="T16" s="7" t="str">
        <v>08</v>
      </c>
      <c r="U16" s="7" t="str">
        <v>08</v>
      </c>
      <c r="V16" s="8" t="str">
        <v>11</v>
      </c>
      <c r="W16" s="6" t="b">
        <f t="shared" si="14"/>
        <v>0</v>
      </c>
      <c r="X16" s="7" t="b">
        <f t="shared" si="15"/>
        <v>0</v>
      </c>
      <c r="Y16" s="7" t="b" cm="1">
        <f t="array" ref="Y16">AND(OR(_xlfn.ANCHORARRAY(H16)=3),OR(_xlfn.ANCHORARRAY(H16)=2))</f>
        <v>0</v>
      </c>
      <c r="Z16" s="7" t="b">
        <f t="shared" si="16"/>
        <v>0</v>
      </c>
      <c r="AA16" s="7" t="b">
        <f t="shared" si="17"/>
        <v>0</v>
      </c>
      <c r="AB16" s="7" t="b">
        <f t="shared" si="18"/>
        <v>1</v>
      </c>
      <c r="AC16" s="8" t="b">
        <f t="shared" si="19"/>
        <v>0</v>
      </c>
      <c r="AD16">
        <f t="shared" si="7"/>
        <v>2</v>
      </c>
      <c r="AE16" t="str">
        <f t="shared" si="20"/>
        <v>20503080811</v>
      </c>
      <c r="AF16">
        <f t="shared" si="9"/>
        <v>20503080811</v>
      </c>
      <c r="AG16">
        <f t="shared" si="10"/>
        <v>250</v>
      </c>
      <c r="AH16">
        <f t="shared" si="21"/>
        <v>956</v>
      </c>
      <c r="AI16">
        <f t="shared" si="22"/>
        <v>239000</v>
      </c>
      <c r="AL16">
        <f t="shared" si="13"/>
        <v>1</v>
      </c>
    </row>
    <row r="17" spans="1:38" x14ac:dyDescent="0.2">
      <c r="A17" t="s">
        <v>36</v>
      </c>
      <c r="B17" t="str">
        <f t="shared" si="0"/>
        <v>7JJ7J</v>
      </c>
      <c r="C17" s="6" t="str" cm="1">
        <f t="array" ref="C17:G17">_xlfn.LET(
_xlpm.MyHand, B17,
_xlpm.MySplitHand, MID(_xlpm.MyHand,_xlfn.SEQUENCE(1,LEN(_xlpm.MyHand)),1),
_xlpm.MySplitHand
)</f>
        <v>7</v>
      </c>
      <c r="D17" s="7" t="str">
        <v>J</v>
      </c>
      <c r="E17" s="7" t="str">
        <v>J</v>
      </c>
      <c r="F17" s="7" t="str">
        <v>7</v>
      </c>
      <c r="G17" s="8" t="str">
        <v>J</v>
      </c>
      <c r="H17" cm="1">
        <f t="array" ref="H17:L17">COUNTIF(_xlfn.ANCHORARRAY(C17),_xlfn.ANCHORARRAY(C17))</f>
        <v>2</v>
      </c>
      <c r="I17">
        <v>3</v>
      </c>
      <c r="J17">
        <v>3</v>
      </c>
      <c r="K17">
        <v>2</v>
      </c>
      <c r="L17">
        <v>3</v>
      </c>
      <c r="M17" s="6" cm="1">
        <f t="array" ref="M17:Q17">_xlfn.LET(
_xlpm.Options, {"1","2","3","4","5","6","7","8","9","T","J","Q","K","A"},
MATCH(_xlfn.ANCHORARRAY(C17),_xlpm.Options,0)
)</f>
        <v>7</v>
      </c>
      <c r="N17" s="7">
        <v>11</v>
      </c>
      <c r="O17" s="7">
        <v>11</v>
      </c>
      <c r="P17" s="7">
        <v>7</v>
      </c>
      <c r="Q17" s="8">
        <v>11</v>
      </c>
      <c r="R17" s="6" t="str" cm="1">
        <f t="array" ref="R17:V17">TEXT(_xlfn.ANCHORARRAY(M17),"00")</f>
        <v>07</v>
      </c>
      <c r="S17" s="7" t="str">
        <v>11</v>
      </c>
      <c r="T17" s="7" t="str">
        <v>11</v>
      </c>
      <c r="U17" s="7" t="str">
        <v>07</v>
      </c>
      <c r="V17" s="8" t="str">
        <v>11</v>
      </c>
      <c r="W17" s="6" t="b">
        <f t="shared" si="14"/>
        <v>0</v>
      </c>
      <c r="X17" s="7" t="b">
        <f t="shared" si="15"/>
        <v>0</v>
      </c>
      <c r="Y17" s="7" t="b" cm="1">
        <f t="array" ref="Y17">AND(OR(_xlfn.ANCHORARRAY(H17)=3),OR(_xlfn.ANCHORARRAY(H17)=2))</f>
        <v>1</v>
      </c>
      <c r="Z17" s="7" t="b">
        <f t="shared" si="16"/>
        <v>0</v>
      </c>
      <c r="AA17" s="7" t="b">
        <f t="shared" si="17"/>
        <v>0</v>
      </c>
      <c r="AB17" s="7" t="b">
        <f t="shared" si="18"/>
        <v>0</v>
      </c>
      <c r="AC17" s="8" t="b">
        <f t="shared" si="19"/>
        <v>0</v>
      </c>
      <c r="AD17">
        <f t="shared" si="7"/>
        <v>5</v>
      </c>
      <c r="AE17" t="str">
        <f t="shared" si="20"/>
        <v>50711110711</v>
      </c>
      <c r="AF17">
        <f t="shared" si="9"/>
        <v>50711110711</v>
      </c>
      <c r="AG17">
        <f t="shared" si="10"/>
        <v>866</v>
      </c>
      <c r="AH17">
        <f t="shared" si="21"/>
        <v>88</v>
      </c>
      <c r="AI17">
        <f t="shared" si="22"/>
        <v>76208</v>
      </c>
      <c r="AL17">
        <f t="shared" si="13"/>
        <v>1</v>
      </c>
    </row>
    <row r="18" spans="1:38" x14ac:dyDescent="0.2">
      <c r="A18" t="s">
        <v>37</v>
      </c>
      <c r="B18" t="str">
        <f t="shared" si="0"/>
        <v>5Q555</v>
      </c>
      <c r="C18" s="6" t="str" cm="1">
        <f t="array" ref="C18:G18">_xlfn.LET(
_xlpm.MyHand, B18,
_xlpm.MySplitHand, MID(_xlpm.MyHand,_xlfn.SEQUENCE(1,LEN(_xlpm.MyHand)),1),
_xlpm.MySplitHand
)</f>
        <v>5</v>
      </c>
      <c r="D18" s="7" t="str">
        <v>Q</v>
      </c>
      <c r="E18" s="7" t="str">
        <v>5</v>
      </c>
      <c r="F18" s="7" t="str">
        <v>5</v>
      </c>
      <c r="G18" s="8" t="str">
        <v>5</v>
      </c>
      <c r="H18" cm="1">
        <f t="array" ref="H18:L18">COUNTIF(_xlfn.ANCHORARRAY(C18),_xlfn.ANCHORARRAY(C18))</f>
        <v>4</v>
      </c>
      <c r="I18">
        <v>1</v>
      </c>
      <c r="J18">
        <v>4</v>
      </c>
      <c r="K18">
        <v>4</v>
      </c>
      <c r="L18">
        <v>4</v>
      </c>
      <c r="M18" s="6" cm="1">
        <f t="array" ref="M18:Q18">_xlfn.LET(
_xlpm.Options, {"1","2","3","4","5","6","7","8","9","T","J","Q","K","A"},
MATCH(_xlfn.ANCHORARRAY(C18),_xlpm.Options,0)
)</f>
        <v>5</v>
      </c>
      <c r="N18" s="7">
        <v>12</v>
      </c>
      <c r="O18" s="7">
        <v>5</v>
      </c>
      <c r="P18" s="7">
        <v>5</v>
      </c>
      <c r="Q18" s="8">
        <v>5</v>
      </c>
      <c r="R18" s="6" t="str" cm="1">
        <f t="array" ref="R18:V18">TEXT(_xlfn.ANCHORARRAY(M18),"00")</f>
        <v>05</v>
      </c>
      <c r="S18" s="7" t="str">
        <v>12</v>
      </c>
      <c r="T18" s="7" t="str">
        <v>05</v>
      </c>
      <c r="U18" s="7" t="str">
        <v>05</v>
      </c>
      <c r="V18" s="8" t="str">
        <v>05</v>
      </c>
      <c r="W18" s="6" t="b">
        <f t="shared" si="14"/>
        <v>0</v>
      </c>
      <c r="X18" s="7" t="b">
        <f t="shared" si="15"/>
        <v>1</v>
      </c>
      <c r="Y18" s="7" t="b" cm="1">
        <f t="array" ref="Y18">AND(OR(_xlfn.ANCHORARRAY(H18)=3),OR(_xlfn.ANCHORARRAY(H18)=2))</f>
        <v>0</v>
      </c>
      <c r="Z18" s="7" t="b">
        <f t="shared" si="16"/>
        <v>0</v>
      </c>
      <c r="AA18" s="7" t="b">
        <f t="shared" si="17"/>
        <v>0</v>
      </c>
      <c r="AB18" s="7" t="b">
        <f t="shared" si="18"/>
        <v>0</v>
      </c>
      <c r="AC18" s="8" t="b">
        <f t="shared" si="19"/>
        <v>0</v>
      </c>
      <c r="AD18">
        <f t="shared" si="7"/>
        <v>6</v>
      </c>
      <c r="AE18" t="str">
        <f t="shared" si="20"/>
        <v>60512050505</v>
      </c>
      <c r="AF18">
        <f t="shared" si="9"/>
        <v>60512050505</v>
      </c>
      <c r="AG18">
        <f t="shared" si="10"/>
        <v>933</v>
      </c>
      <c r="AH18">
        <f t="shared" si="21"/>
        <v>626</v>
      </c>
      <c r="AI18">
        <f t="shared" si="22"/>
        <v>584058</v>
      </c>
      <c r="AL18">
        <f t="shared" si="13"/>
        <v>1</v>
      </c>
    </row>
    <row r="19" spans="1:38" x14ac:dyDescent="0.2">
      <c r="A19" t="s">
        <v>38</v>
      </c>
      <c r="B19" t="str">
        <f t="shared" si="0"/>
        <v>77AK8</v>
      </c>
      <c r="C19" s="6" t="str" cm="1">
        <f t="array" ref="C19:G19">_xlfn.LET(
_xlpm.MyHand, B19,
_xlpm.MySplitHand, MID(_xlpm.MyHand,_xlfn.SEQUENCE(1,LEN(_xlpm.MyHand)),1),
_xlpm.MySplitHand
)</f>
        <v>7</v>
      </c>
      <c r="D19" s="7" t="str">
        <v>7</v>
      </c>
      <c r="E19" s="7" t="str">
        <v>A</v>
      </c>
      <c r="F19" s="7" t="str">
        <v>K</v>
      </c>
      <c r="G19" s="8" t="str">
        <v>8</v>
      </c>
      <c r="H19" cm="1">
        <f t="array" ref="H19:L19">COUNTIF(_xlfn.ANCHORARRAY(C19),_xlfn.ANCHORARRAY(C19))</f>
        <v>2</v>
      </c>
      <c r="I19">
        <v>2</v>
      </c>
      <c r="J19">
        <v>1</v>
      </c>
      <c r="K19">
        <v>1</v>
      </c>
      <c r="L19">
        <v>1</v>
      </c>
      <c r="M19" s="6" cm="1">
        <f t="array" ref="M19:Q19">_xlfn.LET(
_xlpm.Options, {"1","2","3","4","5","6","7","8","9","T","J","Q","K","A"},
MATCH(_xlfn.ANCHORARRAY(C19),_xlpm.Options,0)
)</f>
        <v>7</v>
      </c>
      <c r="N19" s="7">
        <v>7</v>
      </c>
      <c r="O19" s="7">
        <v>14</v>
      </c>
      <c r="P19" s="7">
        <v>13</v>
      </c>
      <c r="Q19" s="8">
        <v>8</v>
      </c>
      <c r="R19" s="6" t="str" cm="1">
        <f t="array" ref="R19:V19">TEXT(_xlfn.ANCHORARRAY(M19),"00")</f>
        <v>07</v>
      </c>
      <c r="S19" s="7" t="str">
        <v>07</v>
      </c>
      <c r="T19" s="7" t="str">
        <v>14</v>
      </c>
      <c r="U19" s="7" t="str">
        <v>13</v>
      </c>
      <c r="V19" s="8" t="str">
        <v>08</v>
      </c>
      <c r="W19" s="6" t="b">
        <f t="shared" si="14"/>
        <v>0</v>
      </c>
      <c r="X19" s="7" t="b">
        <f t="shared" si="15"/>
        <v>0</v>
      </c>
      <c r="Y19" s="7" t="b" cm="1">
        <f t="array" ref="Y19">AND(OR(_xlfn.ANCHORARRAY(H19)=3),OR(_xlfn.ANCHORARRAY(H19)=2))</f>
        <v>0</v>
      </c>
      <c r="Z19" s="7" t="b">
        <f t="shared" si="16"/>
        <v>0</v>
      </c>
      <c r="AA19" s="7" t="b">
        <f t="shared" si="17"/>
        <v>0</v>
      </c>
      <c r="AB19" s="7" t="b">
        <f t="shared" si="18"/>
        <v>1</v>
      </c>
      <c r="AC19" s="8" t="b">
        <f t="shared" si="19"/>
        <v>0</v>
      </c>
      <c r="AD19">
        <f t="shared" si="7"/>
        <v>2</v>
      </c>
      <c r="AE19" t="str">
        <f t="shared" si="20"/>
        <v>20707141308</v>
      </c>
      <c r="AF19">
        <f t="shared" si="9"/>
        <v>20707141308</v>
      </c>
      <c r="AG19">
        <f t="shared" si="10"/>
        <v>305</v>
      </c>
      <c r="AH19">
        <f t="shared" si="21"/>
        <v>588</v>
      </c>
      <c r="AI19">
        <f t="shared" si="22"/>
        <v>179340</v>
      </c>
      <c r="AL19">
        <f t="shared" si="13"/>
        <v>1</v>
      </c>
    </row>
    <row r="20" spans="1:38" x14ac:dyDescent="0.2">
      <c r="A20" t="s">
        <v>39</v>
      </c>
      <c r="B20" t="str">
        <f t="shared" si="0"/>
        <v>J2222</v>
      </c>
      <c r="C20" s="6" t="str" cm="1">
        <f t="array" ref="C20:G20">_xlfn.LET(
_xlpm.MyHand, B20,
_xlpm.MySplitHand, MID(_xlpm.MyHand,_xlfn.SEQUENCE(1,LEN(_xlpm.MyHand)),1),
_xlpm.MySplitHand
)</f>
        <v>J</v>
      </c>
      <c r="D20" s="7" t="str">
        <v>2</v>
      </c>
      <c r="E20" s="7" t="str">
        <v>2</v>
      </c>
      <c r="F20" s="7" t="str">
        <v>2</v>
      </c>
      <c r="G20" s="8" t="str">
        <v>2</v>
      </c>
      <c r="H20" cm="1">
        <f t="array" ref="H20:L20">COUNTIF(_xlfn.ANCHORARRAY(C20),_xlfn.ANCHORARRAY(C20))</f>
        <v>1</v>
      </c>
      <c r="I20">
        <v>4</v>
      </c>
      <c r="J20">
        <v>4</v>
      </c>
      <c r="K20">
        <v>4</v>
      </c>
      <c r="L20">
        <v>4</v>
      </c>
      <c r="M20" s="6" cm="1">
        <f t="array" ref="M20:Q20">_xlfn.LET(
_xlpm.Options, {"1","2","3","4","5","6","7","8","9","T","J","Q","K","A"},
MATCH(_xlfn.ANCHORARRAY(C20),_xlpm.Options,0)
)</f>
        <v>11</v>
      </c>
      <c r="N20" s="7">
        <v>2</v>
      </c>
      <c r="O20" s="7">
        <v>2</v>
      </c>
      <c r="P20" s="7">
        <v>2</v>
      </c>
      <c r="Q20" s="8">
        <v>2</v>
      </c>
      <c r="R20" s="6" t="str" cm="1">
        <f t="array" ref="R20:V20">TEXT(_xlfn.ANCHORARRAY(M20),"00")</f>
        <v>11</v>
      </c>
      <c r="S20" s="7" t="str">
        <v>02</v>
      </c>
      <c r="T20" s="7" t="str">
        <v>02</v>
      </c>
      <c r="U20" s="7" t="str">
        <v>02</v>
      </c>
      <c r="V20" s="8" t="str">
        <v>02</v>
      </c>
      <c r="W20" s="6" t="b">
        <f t="shared" si="14"/>
        <v>0</v>
      </c>
      <c r="X20" s="7" t="b">
        <f t="shared" si="15"/>
        <v>1</v>
      </c>
      <c r="Y20" s="7" t="b" cm="1">
        <f t="array" ref="Y20">AND(OR(_xlfn.ANCHORARRAY(H20)=3),OR(_xlfn.ANCHORARRAY(H20)=2))</f>
        <v>0</v>
      </c>
      <c r="Z20" s="7" t="b">
        <f t="shared" si="16"/>
        <v>0</v>
      </c>
      <c r="AA20" s="7" t="b">
        <f t="shared" si="17"/>
        <v>0</v>
      </c>
      <c r="AB20" s="7" t="b">
        <f t="shared" si="18"/>
        <v>0</v>
      </c>
      <c r="AC20" s="8" t="b">
        <f t="shared" si="19"/>
        <v>0</v>
      </c>
      <c r="AD20">
        <f t="shared" si="7"/>
        <v>6</v>
      </c>
      <c r="AE20" t="str">
        <f t="shared" si="20"/>
        <v>61102020202</v>
      </c>
      <c r="AF20">
        <f t="shared" si="9"/>
        <v>61102020202</v>
      </c>
      <c r="AG20">
        <f t="shared" si="10"/>
        <v>973</v>
      </c>
      <c r="AH20">
        <f t="shared" si="21"/>
        <v>661</v>
      </c>
      <c r="AI20">
        <f t="shared" si="22"/>
        <v>643153</v>
      </c>
      <c r="AL20">
        <f t="shared" si="13"/>
        <v>1</v>
      </c>
    </row>
    <row r="21" spans="1:38" x14ac:dyDescent="0.2">
      <c r="A21" t="s">
        <v>40</v>
      </c>
      <c r="B21" t="str">
        <f t="shared" si="0"/>
        <v>36T93</v>
      </c>
      <c r="C21" s="6" t="str" cm="1">
        <f t="array" ref="C21:G21">_xlfn.LET(
_xlpm.MyHand, B21,
_xlpm.MySplitHand, MID(_xlpm.MyHand,_xlfn.SEQUENCE(1,LEN(_xlpm.MyHand)),1),
_xlpm.MySplitHand
)</f>
        <v>3</v>
      </c>
      <c r="D21" s="7" t="str">
        <v>6</v>
      </c>
      <c r="E21" s="7" t="str">
        <v>T</v>
      </c>
      <c r="F21" s="7" t="str">
        <v>9</v>
      </c>
      <c r="G21" s="8" t="str">
        <v>3</v>
      </c>
      <c r="H21" cm="1">
        <f t="array" ref="H21:L21">COUNTIF(_xlfn.ANCHORARRAY(C21),_xlfn.ANCHORARRAY(C21))</f>
        <v>2</v>
      </c>
      <c r="I21">
        <v>1</v>
      </c>
      <c r="J21">
        <v>1</v>
      </c>
      <c r="K21">
        <v>1</v>
      </c>
      <c r="L21">
        <v>2</v>
      </c>
      <c r="M21" s="6" cm="1">
        <f t="array" ref="M21:Q21">_xlfn.LET(
_xlpm.Options, {"1","2","3","4","5","6","7","8","9","T","J","Q","K","A"},
MATCH(_xlfn.ANCHORARRAY(C21),_xlpm.Options,0)
)</f>
        <v>3</v>
      </c>
      <c r="N21" s="7">
        <v>6</v>
      </c>
      <c r="O21" s="7">
        <v>10</v>
      </c>
      <c r="P21" s="7">
        <v>9</v>
      </c>
      <c r="Q21" s="8">
        <v>3</v>
      </c>
      <c r="R21" s="6" t="str" cm="1">
        <f t="array" ref="R21:V21">TEXT(_xlfn.ANCHORARRAY(M21),"00")</f>
        <v>03</v>
      </c>
      <c r="S21" s="7" t="str">
        <v>06</v>
      </c>
      <c r="T21" s="7" t="str">
        <v>10</v>
      </c>
      <c r="U21" s="7" t="str">
        <v>09</v>
      </c>
      <c r="V21" s="8" t="str">
        <v>03</v>
      </c>
      <c r="W21" s="6" t="b">
        <f t="shared" si="14"/>
        <v>0</v>
      </c>
      <c r="X21" s="7" t="b">
        <f t="shared" si="15"/>
        <v>0</v>
      </c>
      <c r="Y21" s="7" t="b" cm="1">
        <f t="array" ref="Y21">AND(OR(_xlfn.ANCHORARRAY(H21)=3),OR(_xlfn.ANCHORARRAY(H21)=2))</f>
        <v>0</v>
      </c>
      <c r="Z21" s="7" t="b">
        <f t="shared" si="16"/>
        <v>0</v>
      </c>
      <c r="AA21" s="7" t="b">
        <f t="shared" si="17"/>
        <v>0</v>
      </c>
      <c r="AB21" s="7" t="b">
        <f t="shared" si="18"/>
        <v>1</v>
      </c>
      <c r="AC21" s="8" t="b">
        <f t="shared" si="19"/>
        <v>0</v>
      </c>
      <c r="AD21">
        <f t="shared" si="7"/>
        <v>2</v>
      </c>
      <c r="AE21" t="str">
        <f t="shared" si="20"/>
        <v>20306100903</v>
      </c>
      <c r="AF21">
        <f t="shared" si="9"/>
        <v>20306100903</v>
      </c>
      <c r="AG21">
        <f t="shared" si="10"/>
        <v>223</v>
      </c>
      <c r="AH21">
        <f t="shared" si="21"/>
        <v>934</v>
      </c>
      <c r="AI21">
        <f t="shared" si="22"/>
        <v>208282</v>
      </c>
      <c r="AL21">
        <f t="shared" si="13"/>
        <v>1</v>
      </c>
    </row>
    <row r="22" spans="1:38" x14ac:dyDescent="0.2">
      <c r="A22" t="s">
        <v>41</v>
      </c>
      <c r="B22" t="str">
        <f t="shared" si="0"/>
        <v>5Q365</v>
      </c>
      <c r="C22" s="6" t="str" cm="1">
        <f t="array" ref="C22:G22">_xlfn.LET(
_xlpm.MyHand, B22,
_xlpm.MySplitHand, MID(_xlpm.MyHand,_xlfn.SEQUENCE(1,LEN(_xlpm.MyHand)),1),
_xlpm.MySplitHand
)</f>
        <v>5</v>
      </c>
      <c r="D22" s="7" t="str">
        <v>Q</v>
      </c>
      <c r="E22" s="7" t="str">
        <v>3</v>
      </c>
      <c r="F22" s="7" t="str">
        <v>6</v>
      </c>
      <c r="G22" s="8" t="str">
        <v>5</v>
      </c>
      <c r="H22" cm="1">
        <f t="array" ref="H22:L22">COUNTIF(_xlfn.ANCHORARRAY(C22),_xlfn.ANCHORARRAY(C22))</f>
        <v>2</v>
      </c>
      <c r="I22">
        <v>1</v>
      </c>
      <c r="J22">
        <v>1</v>
      </c>
      <c r="K22">
        <v>1</v>
      </c>
      <c r="L22">
        <v>2</v>
      </c>
      <c r="M22" s="6" cm="1">
        <f t="array" ref="M22:Q22">_xlfn.LET(
_xlpm.Options, {"1","2","3","4","5","6","7","8","9","T","J","Q","K","A"},
MATCH(_xlfn.ANCHORARRAY(C22),_xlpm.Options,0)
)</f>
        <v>5</v>
      </c>
      <c r="N22" s="7">
        <v>12</v>
      </c>
      <c r="O22" s="7">
        <v>3</v>
      </c>
      <c r="P22" s="7">
        <v>6</v>
      </c>
      <c r="Q22" s="8">
        <v>5</v>
      </c>
      <c r="R22" s="6" t="str" cm="1">
        <f t="array" ref="R22:V22">TEXT(_xlfn.ANCHORARRAY(M22),"00")</f>
        <v>05</v>
      </c>
      <c r="S22" s="7" t="str">
        <v>12</v>
      </c>
      <c r="T22" s="7" t="str">
        <v>03</v>
      </c>
      <c r="U22" s="7" t="str">
        <v>06</v>
      </c>
      <c r="V22" s="8" t="str">
        <v>05</v>
      </c>
      <c r="W22" s="6" t="b">
        <f t="shared" si="14"/>
        <v>0</v>
      </c>
      <c r="X22" s="7" t="b">
        <f t="shared" si="15"/>
        <v>0</v>
      </c>
      <c r="Y22" s="7" t="b" cm="1">
        <f t="array" ref="Y22">AND(OR(_xlfn.ANCHORARRAY(H22)=3),OR(_xlfn.ANCHORARRAY(H22)=2))</f>
        <v>0</v>
      </c>
      <c r="Z22" s="7" t="b">
        <f t="shared" si="16"/>
        <v>0</v>
      </c>
      <c r="AA22" s="7" t="b">
        <f t="shared" si="17"/>
        <v>0</v>
      </c>
      <c r="AB22" s="7" t="b">
        <f t="shared" si="18"/>
        <v>1</v>
      </c>
      <c r="AC22" s="8" t="b">
        <f t="shared" si="19"/>
        <v>0</v>
      </c>
      <c r="AD22">
        <f t="shared" si="7"/>
        <v>2</v>
      </c>
      <c r="AE22" t="str">
        <f t="shared" si="20"/>
        <v>20512030605</v>
      </c>
      <c r="AF22">
        <f t="shared" si="9"/>
        <v>20512030605</v>
      </c>
      <c r="AG22">
        <f t="shared" si="10"/>
        <v>268</v>
      </c>
      <c r="AH22">
        <f t="shared" si="21"/>
        <v>343</v>
      </c>
      <c r="AI22">
        <f t="shared" si="22"/>
        <v>91924</v>
      </c>
      <c r="AL22">
        <f t="shared" si="13"/>
        <v>1</v>
      </c>
    </row>
    <row r="23" spans="1:38" x14ac:dyDescent="0.2">
      <c r="A23" t="s">
        <v>42</v>
      </c>
      <c r="B23" t="str">
        <f t="shared" si="0"/>
        <v>K3K3K</v>
      </c>
      <c r="C23" s="6" t="str" cm="1">
        <f t="array" ref="C23:G23">_xlfn.LET(
_xlpm.MyHand, B23,
_xlpm.MySplitHand, MID(_xlpm.MyHand,_xlfn.SEQUENCE(1,LEN(_xlpm.MyHand)),1),
_xlpm.MySplitHand
)</f>
        <v>K</v>
      </c>
      <c r="D23" s="7" t="str">
        <v>3</v>
      </c>
      <c r="E23" s="7" t="str">
        <v>K</v>
      </c>
      <c r="F23" s="7" t="str">
        <v>3</v>
      </c>
      <c r="G23" s="8" t="str">
        <v>K</v>
      </c>
      <c r="H23" cm="1">
        <f t="array" ref="H23:L23">COUNTIF(_xlfn.ANCHORARRAY(C23),_xlfn.ANCHORARRAY(C23))</f>
        <v>3</v>
      </c>
      <c r="I23">
        <v>2</v>
      </c>
      <c r="J23">
        <v>3</v>
      </c>
      <c r="K23">
        <v>2</v>
      </c>
      <c r="L23">
        <v>3</v>
      </c>
      <c r="M23" s="6" cm="1">
        <f t="array" ref="M23:Q23">_xlfn.LET(
_xlpm.Options, {"1","2","3","4","5","6","7","8","9","T","J","Q","K","A"},
MATCH(_xlfn.ANCHORARRAY(C23),_xlpm.Options,0)
)</f>
        <v>13</v>
      </c>
      <c r="N23" s="7">
        <v>3</v>
      </c>
      <c r="O23" s="7">
        <v>13</v>
      </c>
      <c r="P23" s="7">
        <v>3</v>
      </c>
      <c r="Q23" s="8">
        <v>13</v>
      </c>
      <c r="R23" s="6" t="str" cm="1">
        <f t="array" ref="R23:V23">TEXT(_xlfn.ANCHORARRAY(M23),"00")</f>
        <v>13</v>
      </c>
      <c r="S23" s="7" t="str">
        <v>03</v>
      </c>
      <c r="T23" s="7" t="str">
        <v>13</v>
      </c>
      <c r="U23" s="7" t="str">
        <v>03</v>
      </c>
      <c r="V23" s="8" t="str">
        <v>13</v>
      </c>
      <c r="W23" s="6" t="b">
        <f t="shared" si="14"/>
        <v>0</v>
      </c>
      <c r="X23" s="7" t="b">
        <f t="shared" si="15"/>
        <v>0</v>
      </c>
      <c r="Y23" s="7" t="b" cm="1">
        <f t="array" ref="Y23">AND(OR(_xlfn.ANCHORARRAY(H23)=3),OR(_xlfn.ANCHORARRAY(H23)=2))</f>
        <v>1</v>
      </c>
      <c r="Z23" s="7" t="b">
        <f t="shared" si="16"/>
        <v>0</v>
      </c>
      <c r="AA23" s="7" t="b">
        <f t="shared" si="17"/>
        <v>0</v>
      </c>
      <c r="AB23" s="7" t="b">
        <f t="shared" si="18"/>
        <v>0</v>
      </c>
      <c r="AC23" s="8" t="b">
        <f t="shared" si="19"/>
        <v>0</v>
      </c>
      <c r="AD23">
        <f t="shared" si="7"/>
        <v>5</v>
      </c>
      <c r="AE23" t="str">
        <f t="shared" si="20"/>
        <v>51303130313</v>
      </c>
      <c r="AF23">
        <f t="shared" si="9"/>
        <v>51303130313</v>
      </c>
      <c r="AG23">
        <f t="shared" si="10"/>
        <v>897</v>
      </c>
      <c r="AH23">
        <f t="shared" si="21"/>
        <v>283</v>
      </c>
      <c r="AI23">
        <f t="shared" si="22"/>
        <v>253851</v>
      </c>
      <c r="AL23">
        <f t="shared" si="13"/>
        <v>1</v>
      </c>
    </row>
    <row r="24" spans="1:38" x14ac:dyDescent="0.2">
      <c r="A24" t="s">
        <v>43</v>
      </c>
      <c r="B24" t="str">
        <f t="shared" si="0"/>
        <v>5959A</v>
      </c>
      <c r="C24" s="6" t="str" cm="1">
        <f t="array" ref="C24:G24">_xlfn.LET(
_xlpm.MyHand, B24,
_xlpm.MySplitHand, MID(_xlpm.MyHand,_xlfn.SEQUENCE(1,LEN(_xlpm.MyHand)),1),
_xlpm.MySplitHand
)</f>
        <v>5</v>
      </c>
      <c r="D24" s="7" t="str">
        <v>9</v>
      </c>
      <c r="E24" s="7" t="str">
        <v>5</v>
      </c>
      <c r="F24" s="7" t="str">
        <v>9</v>
      </c>
      <c r="G24" s="8" t="str">
        <v>A</v>
      </c>
      <c r="H24" cm="1">
        <f t="array" ref="H24:L24">COUNTIF(_xlfn.ANCHORARRAY(C24),_xlfn.ANCHORARRAY(C24))</f>
        <v>2</v>
      </c>
      <c r="I24">
        <v>2</v>
      </c>
      <c r="J24">
        <v>2</v>
      </c>
      <c r="K24">
        <v>2</v>
      </c>
      <c r="L24">
        <v>1</v>
      </c>
      <c r="M24" s="6" cm="1">
        <f t="array" ref="M24:Q24">_xlfn.LET(
_xlpm.Options, {"1","2","3","4","5","6","7","8","9","T","J","Q","K","A"},
MATCH(_xlfn.ANCHORARRAY(C24),_xlpm.Options,0)
)</f>
        <v>5</v>
      </c>
      <c r="N24" s="7">
        <v>9</v>
      </c>
      <c r="O24" s="7">
        <v>5</v>
      </c>
      <c r="P24" s="7">
        <v>9</v>
      </c>
      <c r="Q24" s="8">
        <v>14</v>
      </c>
      <c r="R24" s="6" t="str" cm="1">
        <f t="array" ref="R24:V24">TEXT(_xlfn.ANCHORARRAY(M24),"00")</f>
        <v>05</v>
      </c>
      <c r="S24" s="7" t="str">
        <v>09</v>
      </c>
      <c r="T24" s="7" t="str">
        <v>05</v>
      </c>
      <c r="U24" s="7" t="str">
        <v>09</v>
      </c>
      <c r="V24" s="8" t="str">
        <v>14</v>
      </c>
      <c r="W24" s="6" t="b">
        <f t="shared" si="14"/>
        <v>0</v>
      </c>
      <c r="X24" s="7" t="b">
        <f t="shared" si="15"/>
        <v>0</v>
      </c>
      <c r="Y24" s="7" t="b" cm="1">
        <f t="array" ref="Y24">AND(OR(_xlfn.ANCHORARRAY(H24)=3),OR(_xlfn.ANCHORARRAY(H24)=2))</f>
        <v>0</v>
      </c>
      <c r="Z24" s="7" t="b">
        <f t="shared" si="16"/>
        <v>0</v>
      </c>
      <c r="AA24" s="7" t="b">
        <f t="shared" si="17"/>
        <v>1</v>
      </c>
      <c r="AB24" s="7" t="b">
        <f t="shared" si="18"/>
        <v>0</v>
      </c>
      <c r="AC24" s="8" t="b">
        <f t="shared" si="19"/>
        <v>0</v>
      </c>
      <c r="AD24">
        <f t="shared" si="7"/>
        <v>3</v>
      </c>
      <c r="AE24" t="str">
        <f t="shared" si="20"/>
        <v>30509050914</v>
      </c>
      <c r="AF24">
        <f t="shared" si="9"/>
        <v>30509050914</v>
      </c>
      <c r="AG24">
        <f t="shared" si="10"/>
        <v>498</v>
      </c>
      <c r="AH24">
        <f t="shared" si="21"/>
        <v>537</v>
      </c>
      <c r="AI24">
        <f t="shared" si="22"/>
        <v>267426</v>
      </c>
      <c r="AL24">
        <f t="shared" si="13"/>
        <v>1</v>
      </c>
    </row>
    <row r="25" spans="1:38" x14ac:dyDescent="0.2">
      <c r="A25" t="s">
        <v>44</v>
      </c>
      <c r="B25" t="str">
        <f t="shared" si="0"/>
        <v>44477</v>
      </c>
      <c r="C25" s="6" t="str" cm="1">
        <f t="array" ref="C25:G25">_xlfn.LET(
_xlpm.MyHand, B25,
_xlpm.MySplitHand, MID(_xlpm.MyHand,_xlfn.SEQUENCE(1,LEN(_xlpm.MyHand)),1),
_xlpm.MySplitHand
)</f>
        <v>4</v>
      </c>
      <c r="D25" s="7" t="str">
        <v>4</v>
      </c>
      <c r="E25" s="7" t="str">
        <v>4</v>
      </c>
      <c r="F25" s="7" t="str">
        <v>7</v>
      </c>
      <c r="G25" s="8" t="str">
        <v>7</v>
      </c>
      <c r="H25" cm="1">
        <f t="array" ref="H25:L25">COUNTIF(_xlfn.ANCHORARRAY(C25),_xlfn.ANCHORARRAY(C25))</f>
        <v>3</v>
      </c>
      <c r="I25">
        <v>3</v>
      </c>
      <c r="J25">
        <v>3</v>
      </c>
      <c r="K25">
        <v>2</v>
      </c>
      <c r="L25">
        <v>2</v>
      </c>
      <c r="M25" s="6" cm="1">
        <f t="array" ref="M25:Q25">_xlfn.LET(
_xlpm.Options, {"1","2","3","4","5","6","7","8","9","T","J","Q","K","A"},
MATCH(_xlfn.ANCHORARRAY(C25),_xlpm.Options,0)
)</f>
        <v>4</v>
      </c>
      <c r="N25" s="7">
        <v>4</v>
      </c>
      <c r="O25" s="7">
        <v>4</v>
      </c>
      <c r="P25" s="7">
        <v>7</v>
      </c>
      <c r="Q25" s="8">
        <v>7</v>
      </c>
      <c r="R25" s="6" t="str" cm="1">
        <f t="array" ref="R25:V25">TEXT(_xlfn.ANCHORARRAY(M25),"00")</f>
        <v>04</v>
      </c>
      <c r="S25" s="7" t="str">
        <v>04</v>
      </c>
      <c r="T25" s="7" t="str">
        <v>04</v>
      </c>
      <c r="U25" s="7" t="str">
        <v>07</v>
      </c>
      <c r="V25" s="8" t="str">
        <v>07</v>
      </c>
      <c r="W25" s="6" t="b">
        <f t="shared" si="14"/>
        <v>0</v>
      </c>
      <c r="X25" s="7" t="b">
        <f t="shared" si="15"/>
        <v>0</v>
      </c>
      <c r="Y25" s="7" t="b" cm="1">
        <f t="array" ref="Y25">AND(OR(_xlfn.ANCHORARRAY(H25)=3),OR(_xlfn.ANCHORARRAY(H25)=2))</f>
        <v>1</v>
      </c>
      <c r="Z25" s="7" t="b">
        <f t="shared" si="16"/>
        <v>0</v>
      </c>
      <c r="AA25" s="7" t="b">
        <f t="shared" si="17"/>
        <v>0</v>
      </c>
      <c r="AB25" s="7" t="b">
        <f t="shared" si="18"/>
        <v>0</v>
      </c>
      <c r="AC25" s="8" t="b">
        <f t="shared" si="19"/>
        <v>0</v>
      </c>
      <c r="AD25">
        <f t="shared" si="7"/>
        <v>5</v>
      </c>
      <c r="AE25" t="str">
        <f t="shared" si="20"/>
        <v>50404040707</v>
      </c>
      <c r="AF25">
        <f t="shared" si="9"/>
        <v>50404040707</v>
      </c>
      <c r="AG25">
        <f t="shared" si="10"/>
        <v>834</v>
      </c>
      <c r="AH25">
        <f t="shared" si="21"/>
        <v>560</v>
      </c>
      <c r="AI25">
        <f t="shared" si="22"/>
        <v>467040</v>
      </c>
      <c r="AL25">
        <f t="shared" si="13"/>
        <v>1</v>
      </c>
    </row>
    <row r="26" spans="1:38" x14ac:dyDescent="0.2">
      <c r="A26" t="s">
        <v>45</v>
      </c>
      <c r="B26" t="str">
        <f t="shared" si="0"/>
        <v>6AA5K</v>
      </c>
      <c r="C26" s="6" t="str" cm="1">
        <f t="array" ref="C26:G26">_xlfn.LET(
_xlpm.MyHand, B26,
_xlpm.MySplitHand, MID(_xlpm.MyHand,_xlfn.SEQUENCE(1,LEN(_xlpm.MyHand)),1),
_xlpm.MySplitHand
)</f>
        <v>6</v>
      </c>
      <c r="D26" s="7" t="str">
        <v>A</v>
      </c>
      <c r="E26" s="7" t="str">
        <v>A</v>
      </c>
      <c r="F26" s="7" t="str">
        <v>5</v>
      </c>
      <c r="G26" s="8" t="str">
        <v>K</v>
      </c>
      <c r="H26" cm="1">
        <f t="array" ref="H26:L26">COUNTIF(_xlfn.ANCHORARRAY(C26),_xlfn.ANCHORARRAY(C26))</f>
        <v>1</v>
      </c>
      <c r="I26">
        <v>2</v>
      </c>
      <c r="J26">
        <v>2</v>
      </c>
      <c r="K26">
        <v>1</v>
      </c>
      <c r="L26">
        <v>1</v>
      </c>
      <c r="M26" s="6" cm="1">
        <f t="array" ref="M26:Q26">_xlfn.LET(
_xlpm.Options, {"1","2","3","4","5","6","7","8","9","T","J","Q","K","A"},
MATCH(_xlfn.ANCHORARRAY(C26),_xlpm.Options,0)
)</f>
        <v>6</v>
      </c>
      <c r="N26" s="7">
        <v>14</v>
      </c>
      <c r="O26" s="7">
        <v>14</v>
      </c>
      <c r="P26" s="7">
        <v>5</v>
      </c>
      <c r="Q26" s="8">
        <v>13</v>
      </c>
      <c r="R26" s="6" t="str" cm="1">
        <f t="array" ref="R26:V26">TEXT(_xlfn.ANCHORARRAY(M26),"00")</f>
        <v>06</v>
      </c>
      <c r="S26" s="7" t="str">
        <v>14</v>
      </c>
      <c r="T26" s="7" t="str">
        <v>14</v>
      </c>
      <c r="U26" s="7" t="str">
        <v>05</v>
      </c>
      <c r="V26" s="8" t="str">
        <v>13</v>
      </c>
      <c r="W26" s="6" t="b">
        <f t="shared" si="14"/>
        <v>0</v>
      </c>
      <c r="X26" s="7" t="b">
        <f t="shared" si="15"/>
        <v>0</v>
      </c>
      <c r="Y26" s="7" t="b" cm="1">
        <f t="array" ref="Y26">AND(OR(_xlfn.ANCHORARRAY(H26)=3),OR(_xlfn.ANCHORARRAY(H26)=2))</f>
        <v>0</v>
      </c>
      <c r="Z26" s="7" t="b">
        <f t="shared" si="16"/>
        <v>0</v>
      </c>
      <c r="AA26" s="7" t="b">
        <f t="shared" si="17"/>
        <v>0</v>
      </c>
      <c r="AB26" s="7" t="b">
        <f t="shared" si="18"/>
        <v>1</v>
      </c>
      <c r="AC26" s="8" t="b">
        <f t="shared" si="19"/>
        <v>0</v>
      </c>
      <c r="AD26">
        <f t="shared" si="7"/>
        <v>2</v>
      </c>
      <c r="AE26" t="str">
        <f t="shared" si="20"/>
        <v>20614140513</v>
      </c>
      <c r="AF26">
        <f t="shared" si="9"/>
        <v>20614140513</v>
      </c>
      <c r="AG26">
        <f t="shared" si="10"/>
        <v>293</v>
      </c>
      <c r="AH26">
        <f t="shared" si="21"/>
        <v>208</v>
      </c>
      <c r="AI26">
        <f t="shared" si="22"/>
        <v>60944</v>
      </c>
      <c r="AL26">
        <f t="shared" si="13"/>
        <v>1</v>
      </c>
    </row>
    <row r="27" spans="1:38" x14ac:dyDescent="0.2">
      <c r="A27" t="s">
        <v>46</v>
      </c>
      <c r="B27" t="str">
        <f t="shared" si="0"/>
        <v>5J445</v>
      </c>
      <c r="C27" s="6" t="str" cm="1">
        <f t="array" ref="C27:G27">_xlfn.LET(
_xlpm.MyHand, B27,
_xlpm.MySplitHand, MID(_xlpm.MyHand,_xlfn.SEQUENCE(1,LEN(_xlpm.MyHand)),1),
_xlpm.MySplitHand
)</f>
        <v>5</v>
      </c>
      <c r="D27" s="7" t="str">
        <v>J</v>
      </c>
      <c r="E27" s="7" t="str">
        <v>4</v>
      </c>
      <c r="F27" s="7" t="str">
        <v>4</v>
      </c>
      <c r="G27" s="8" t="str">
        <v>5</v>
      </c>
      <c r="H27" cm="1">
        <f t="array" ref="H27:L27">COUNTIF(_xlfn.ANCHORARRAY(C27),_xlfn.ANCHORARRAY(C27))</f>
        <v>2</v>
      </c>
      <c r="I27">
        <v>1</v>
      </c>
      <c r="J27">
        <v>2</v>
      </c>
      <c r="K27">
        <v>2</v>
      </c>
      <c r="L27">
        <v>2</v>
      </c>
      <c r="M27" s="6" cm="1">
        <f t="array" ref="M27:Q27">_xlfn.LET(
_xlpm.Options, {"1","2","3","4","5","6","7","8","9","T","J","Q","K","A"},
MATCH(_xlfn.ANCHORARRAY(C27),_xlpm.Options,0)
)</f>
        <v>5</v>
      </c>
      <c r="N27" s="7">
        <v>11</v>
      </c>
      <c r="O27" s="7">
        <v>4</v>
      </c>
      <c r="P27" s="7">
        <v>4</v>
      </c>
      <c r="Q27" s="8">
        <v>5</v>
      </c>
      <c r="R27" s="6" t="str" cm="1">
        <f t="array" ref="R27:V27">TEXT(_xlfn.ANCHORARRAY(M27),"00")</f>
        <v>05</v>
      </c>
      <c r="S27" s="7" t="str">
        <v>11</v>
      </c>
      <c r="T27" s="7" t="str">
        <v>04</v>
      </c>
      <c r="U27" s="7" t="str">
        <v>04</v>
      </c>
      <c r="V27" s="8" t="str">
        <v>05</v>
      </c>
      <c r="W27" s="6" t="b">
        <f t="shared" si="14"/>
        <v>0</v>
      </c>
      <c r="X27" s="7" t="b">
        <f t="shared" si="15"/>
        <v>0</v>
      </c>
      <c r="Y27" s="7" t="b" cm="1">
        <f t="array" ref="Y27">AND(OR(_xlfn.ANCHORARRAY(H27)=3),OR(_xlfn.ANCHORARRAY(H27)=2))</f>
        <v>0</v>
      </c>
      <c r="Z27" s="7" t="b">
        <f t="shared" si="16"/>
        <v>0</v>
      </c>
      <c r="AA27" s="7" t="b">
        <f t="shared" si="17"/>
        <v>1</v>
      </c>
      <c r="AB27" s="7" t="b">
        <f t="shared" si="18"/>
        <v>0</v>
      </c>
      <c r="AC27" s="8" t="b">
        <f t="shared" si="19"/>
        <v>0</v>
      </c>
      <c r="AD27">
        <f t="shared" si="7"/>
        <v>3</v>
      </c>
      <c r="AE27" t="str">
        <f t="shared" si="20"/>
        <v>30511040405</v>
      </c>
      <c r="AF27">
        <f t="shared" si="9"/>
        <v>30511040405</v>
      </c>
      <c r="AG27">
        <f t="shared" si="10"/>
        <v>501</v>
      </c>
      <c r="AH27">
        <f t="shared" si="21"/>
        <v>262</v>
      </c>
      <c r="AI27">
        <f t="shared" si="22"/>
        <v>131262</v>
      </c>
      <c r="AL27">
        <f t="shared" si="13"/>
        <v>1</v>
      </c>
    </row>
    <row r="28" spans="1:38" x14ac:dyDescent="0.2">
      <c r="A28" t="s">
        <v>47</v>
      </c>
      <c r="B28" t="str">
        <f t="shared" si="0"/>
        <v>28228</v>
      </c>
      <c r="C28" s="6" t="str" cm="1">
        <f t="array" ref="C28:G28">_xlfn.LET(
_xlpm.MyHand, B28,
_xlpm.MySplitHand, MID(_xlpm.MyHand,_xlfn.SEQUENCE(1,LEN(_xlpm.MyHand)),1),
_xlpm.MySplitHand
)</f>
        <v>2</v>
      </c>
      <c r="D28" s="7" t="str">
        <v>8</v>
      </c>
      <c r="E28" s="7" t="str">
        <v>2</v>
      </c>
      <c r="F28" s="7" t="str">
        <v>2</v>
      </c>
      <c r="G28" s="8" t="str">
        <v>8</v>
      </c>
      <c r="H28" cm="1">
        <f t="array" ref="H28:L28">COUNTIF(_xlfn.ANCHORARRAY(C28),_xlfn.ANCHORARRAY(C28))</f>
        <v>3</v>
      </c>
      <c r="I28">
        <v>2</v>
      </c>
      <c r="J28">
        <v>3</v>
      </c>
      <c r="K28">
        <v>3</v>
      </c>
      <c r="L28">
        <v>2</v>
      </c>
      <c r="M28" s="6" cm="1">
        <f t="array" ref="M28:Q28">_xlfn.LET(
_xlpm.Options, {"1","2","3","4","5","6","7","8","9","T","J","Q","K","A"},
MATCH(_xlfn.ANCHORARRAY(C28),_xlpm.Options,0)
)</f>
        <v>2</v>
      </c>
      <c r="N28" s="7">
        <v>8</v>
      </c>
      <c r="O28" s="7">
        <v>2</v>
      </c>
      <c r="P28" s="7">
        <v>2</v>
      </c>
      <c r="Q28" s="8">
        <v>8</v>
      </c>
      <c r="R28" s="6" t="str" cm="1">
        <f t="array" ref="R28:V28">TEXT(_xlfn.ANCHORARRAY(M28),"00")</f>
        <v>02</v>
      </c>
      <c r="S28" s="7" t="str">
        <v>08</v>
      </c>
      <c r="T28" s="7" t="str">
        <v>02</v>
      </c>
      <c r="U28" s="7" t="str">
        <v>02</v>
      </c>
      <c r="V28" s="8" t="str">
        <v>08</v>
      </c>
      <c r="W28" s="6" t="b">
        <f t="shared" si="14"/>
        <v>0</v>
      </c>
      <c r="X28" s="7" t="b">
        <f t="shared" si="15"/>
        <v>0</v>
      </c>
      <c r="Y28" s="7" t="b" cm="1">
        <f t="array" ref="Y28">AND(OR(_xlfn.ANCHORARRAY(H28)=3),OR(_xlfn.ANCHORARRAY(H28)=2))</f>
        <v>1</v>
      </c>
      <c r="Z28" s="7" t="b">
        <f t="shared" si="16"/>
        <v>0</v>
      </c>
      <c r="AA28" s="7" t="b">
        <f t="shared" si="17"/>
        <v>0</v>
      </c>
      <c r="AB28" s="7" t="b">
        <f t="shared" si="18"/>
        <v>0</v>
      </c>
      <c r="AC28" s="8" t="b">
        <f t="shared" si="19"/>
        <v>0</v>
      </c>
      <c r="AD28">
        <f t="shared" si="7"/>
        <v>5</v>
      </c>
      <c r="AE28" t="str">
        <f t="shared" si="20"/>
        <v>50208020208</v>
      </c>
      <c r="AF28">
        <f t="shared" si="9"/>
        <v>50208020208</v>
      </c>
      <c r="AG28">
        <f t="shared" si="10"/>
        <v>814</v>
      </c>
      <c r="AH28">
        <f t="shared" si="21"/>
        <v>61</v>
      </c>
      <c r="AI28">
        <f t="shared" si="22"/>
        <v>49654</v>
      </c>
      <c r="AL28">
        <f t="shared" si="13"/>
        <v>1</v>
      </c>
    </row>
    <row r="29" spans="1:38" x14ac:dyDescent="0.2">
      <c r="A29" t="s">
        <v>48</v>
      </c>
      <c r="B29" t="str">
        <f t="shared" si="0"/>
        <v>646A6</v>
      </c>
      <c r="C29" s="6" t="str" cm="1">
        <f t="array" ref="C29:G29">_xlfn.LET(
_xlpm.MyHand, B29,
_xlpm.MySplitHand, MID(_xlpm.MyHand,_xlfn.SEQUENCE(1,LEN(_xlpm.MyHand)),1),
_xlpm.MySplitHand
)</f>
        <v>6</v>
      </c>
      <c r="D29" s="7" t="str">
        <v>4</v>
      </c>
      <c r="E29" s="7" t="str">
        <v>6</v>
      </c>
      <c r="F29" s="7" t="str">
        <v>A</v>
      </c>
      <c r="G29" s="8" t="str">
        <v>6</v>
      </c>
      <c r="H29" cm="1">
        <f t="array" ref="H29:L29">COUNTIF(_xlfn.ANCHORARRAY(C29),_xlfn.ANCHORARRAY(C29))</f>
        <v>3</v>
      </c>
      <c r="I29">
        <v>1</v>
      </c>
      <c r="J29">
        <v>3</v>
      </c>
      <c r="K29">
        <v>1</v>
      </c>
      <c r="L29">
        <v>3</v>
      </c>
      <c r="M29" s="6" cm="1">
        <f t="array" ref="M29:Q29">_xlfn.LET(
_xlpm.Options, {"1","2","3","4","5","6","7","8","9","T","J","Q","K","A"},
MATCH(_xlfn.ANCHORARRAY(C29),_xlpm.Options,0)
)</f>
        <v>6</v>
      </c>
      <c r="N29" s="7">
        <v>4</v>
      </c>
      <c r="O29" s="7">
        <v>6</v>
      </c>
      <c r="P29" s="7">
        <v>14</v>
      </c>
      <c r="Q29" s="8">
        <v>6</v>
      </c>
      <c r="R29" s="6" t="str" cm="1">
        <f t="array" ref="R29:V29">TEXT(_xlfn.ANCHORARRAY(M29),"00")</f>
        <v>06</v>
      </c>
      <c r="S29" s="7" t="str">
        <v>04</v>
      </c>
      <c r="T29" s="7" t="str">
        <v>06</v>
      </c>
      <c r="U29" s="7" t="str">
        <v>14</v>
      </c>
      <c r="V29" s="8" t="str">
        <v>06</v>
      </c>
      <c r="W29" s="6" t="b">
        <f t="shared" si="14"/>
        <v>0</v>
      </c>
      <c r="X29" s="7" t="b">
        <f t="shared" si="15"/>
        <v>0</v>
      </c>
      <c r="Y29" s="7" t="b" cm="1">
        <f t="array" ref="Y29">AND(OR(_xlfn.ANCHORARRAY(H29)=3),OR(_xlfn.ANCHORARRAY(H29)=2))</f>
        <v>0</v>
      </c>
      <c r="Z29" s="7" t="b">
        <f t="shared" si="16"/>
        <v>1</v>
      </c>
      <c r="AA29" s="7" t="b">
        <f t="shared" si="17"/>
        <v>0</v>
      </c>
      <c r="AB29" s="7" t="b">
        <f t="shared" si="18"/>
        <v>0</v>
      </c>
      <c r="AC29" s="8" t="b">
        <f t="shared" si="19"/>
        <v>0</v>
      </c>
      <c r="AD29">
        <f t="shared" si="7"/>
        <v>4</v>
      </c>
      <c r="AE29" t="str">
        <f t="shared" si="20"/>
        <v>40604061406</v>
      </c>
      <c r="AF29">
        <f t="shared" si="9"/>
        <v>40604061406</v>
      </c>
      <c r="AG29">
        <f t="shared" si="10"/>
        <v>683</v>
      </c>
      <c r="AH29">
        <f t="shared" si="21"/>
        <v>503</v>
      </c>
      <c r="AI29">
        <f t="shared" si="22"/>
        <v>343549</v>
      </c>
      <c r="AL29">
        <f t="shared" si="13"/>
        <v>1</v>
      </c>
    </row>
    <row r="30" spans="1:38" x14ac:dyDescent="0.2">
      <c r="A30" t="s">
        <v>49</v>
      </c>
      <c r="B30" t="str">
        <f t="shared" si="0"/>
        <v>KK4Q8</v>
      </c>
      <c r="C30" s="6" t="str" cm="1">
        <f t="array" ref="C30:G30">_xlfn.LET(
_xlpm.MyHand, B30,
_xlpm.MySplitHand, MID(_xlpm.MyHand,_xlfn.SEQUENCE(1,LEN(_xlpm.MyHand)),1),
_xlpm.MySplitHand
)</f>
        <v>K</v>
      </c>
      <c r="D30" s="7" t="str">
        <v>K</v>
      </c>
      <c r="E30" s="7" t="str">
        <v>4</v>
      </c>
      <c r="F30" s="7" t="str">
        <v>Q</v>
      </c>
      <c r="G30" s="8" t="str">
        <v>8</v>
      </c>
      <c r="H30" cm="1">
        <f t="array" ref="H30:L30">COUNTIF(_xlfn.ANCHORARRAY(C30),_xlfn.ANCHORARRAY(C30))</f>
        <v>2</v>
      </c>
      <c r="I30">
        <v>2</v>
      </c>
      <c r="J30">
        <v>1</v>
      </c>
      <c r="K30">
        <v>1</v>
      </c>
      <c r="L30">
        <v>1</v>
      </c>
      <c r="M30" s="6" cm="1">
        <f t="array" ref="M30:Q30">_xlfn.LET(
_xlpm.Options, {"1","2","3","4","5","6","7","8","9","T","J","Q","K","A"},
MATCH(_xlfn.ANCHORARRAY(C30),_xlpm.Options,0)
)</f>
        <v>13</v>
      </c>
      <c r="N30" s="7">
        <v>13</v>
      </c>
      <c r="O30" s="7">
        <v>4</v>
      </c>
      <c r="P30" s="7">
        <v>12</v>
      </c>
      <c r="Q30" s="8">
        <v>8</v>
      </c>
      <c r="R30" s="6" t="str" cm="1">
        <f t="array" ref="R30:V30">TEXT(_xlfn.ANCHORARRAY(M30),"00")</f>
        <v>13</v>
      </c>
      <c r="S30" s="7" t="str">
        <v>13</v>
      </c>
      <c r="T30" s="7" t="str">
        <v>04</v>
      </c>
      <c r="U30" s="7" t="str">
        <v>12</v>
      </c>
      <c r="V30" s="8" t="str">
        <v>08</v>
      </c>
      <c r="W30" s="6" t="b">
        <f t="shared" si="14"/>
        <v>0</v>
      </c>
      <c r="X30" s="7" t="b">
        <f t="shared" si="15"/>
        <v>0</v>
      </c>
      <c r="Y30" s="7" t="b" cm="1">
        <f t="array" ref="Y30">AND(OR(_xlfn.ANCHORARRAY(H30)=3),OR(_xlfn.ANCHORARRAY(H30)=2))</f>
        <v>0</v>
      </c>
      <c r="Z30" s="7" t="b">
        <f t="shared" si="16"/>
        <v>0</v>
      </c>
      <c r="AA30" s="7" t="b">
        <f t="shared" si="17"/>
        <v>0</v>
      </c>
      <c r="AB30" s="7" t="b">
        <f t="shared" si="18"/>
        <v>1</v>
      </c>
      <c r="AC30" s="8" t="b">
        <f t="shared" si="19"/>
        <v>0</v>
      </c>
      <c r="AD30">
        <f t="shared" si="7"/>
        <v>2</v>
      </c>
      <c r="AE30" t="str">
        <f t="shared" si="20"/>
        <v>21313041208</v>
      </c>
      <c r="AF30">
        <f t="shared" si="9"/>
        <v>21313041208</v>
      </c>
      <c r="AG30">
        <f t="shared" si="10"/>
        <v>418</v>
      </c>
      <c r="AH30">
        <f t="shared" si="21"/>
        <v>471</v>
      </c>
      <c r="AI30">
        <f t="shared" si="22"/>
        <v>196878</v>
      </c>
      <c r="AL30">
        <f t="shared" si="13"/>
        <v>1</v>
      </c>
    </row>
    <row r="31" spans="1:38" x14ac:dyDescent="0.2">
      <c r="A31" t="s">
        <v>50</v>
      </c>
      <c r="B31" t="str">
        <f t="shared" si="0"/>
        <v>A426T</v>
      </c>
      <c r="C31" s="6" t="str" cm="1">
        <f t="array" ref="C31:G31">_xlfn.LET(
_xlpm.MyHand, B31,
_xlpm.MySplitHand, MID(_xlpm.MyHand,_xlfn.SEQUENCE(1,LEN(_xlpm.MyHand)),1),
_xlpm.MySplitHand
)</f>
        <v>A</v>
      </c>
      <c r="D31" s="7" t="str">
        <v>4</v>
      </c>
      <c r="E31" s="7" t="str">
        <v>2</v>
      </c>
      <c r="F31" s="7" t="str">
        <v>6</v>
      </c>
      <c r="G31" s="8" t="str">
        <v>T</v>
      </c>
      <c r="H31" cm="1">
        <f t="array" ref="H31:L31">COUNTIF(_xlfn.ANCHORARRAY(C31),_xlfn.ANCHORARRAY(C31))</f>
        <v>1</v>
      </c>
      <c r="I31">
        <v>1</v>
      </c>
      <c r="J31">
        <v>1</v>
      </c>
      <c r="K31">
        <v>1</v>
      </c>
      <c r="L31">
        <v>1</v>
      </c>
      <c r="M31" s="6" cm="1">
        <f t="array" ref="M31:Q31">_xlfn.LET(
_xlpm.Options, {"1","2","3","4","5","6","7","8","9","T","J","Q","K","A"},
MATCH(_xlfn.ANCHORARRAY(C31),_xlpm.Options,0)
)</f>
        <v>14</v>
      </c>
      <c r="N31" s="7">
        <v>4</v>
      </c>
      <c r="O31" s="7">
        <v>2</v>
      </c>
      <c r="P31" s="7">
        <v>6</v>
      </c>
      <c r="Q31" s="8">
        <v>10</v>
      </c>
      <c r="R31" s="6" t="str" cm="1">
        <f t="array" ref="R31:V31">TEXT(_xlfn.ANCHORARRAY(M31),"00")</f>
        <v>14</v>
      </c>
      <c r="S31" s="7" t="str">
        <v>04</v>
      </c>
      <c r="T31" s="7" t="str">
        <v>02</v>
      </c>
      <c r="U31" s="7" t="str">
        <v>06</v>
      </c>
      <c r="V31" s="8" t="str">
        <v>10</v>
      </c>
      <c r="W31" s="6" t="b">
        <f t="shared" si="14"/>
        <v>0</v>
      </c>
      <c r="X31" s="7" t="b">
        <f t="shared" si="15"/>
        <v>0</v>
      </c>
      <c r="Y31" s="7" t="b" cm="1">
        <f t="array" ref="Y31">AND(OR(_xlfn.ANCHORARRAY(H31)=3),OR(_xlfn.ANCHORARRAY(H31)=2))</f>
        <v>0</v>
      </c>
      <c r="Z31" s="7" t="b">
        <f t="shared" si="16"/>
        <v>0</v>
      </c>
      <c r="AA31" s="7" t="b">
        <f t="shared" si="17"/>
        <v>0</v>
      </c>
      <c r="AB31" s="7" t="b">
        <f t="shared" si="18"/>
        <v>0</v>
      </c>
      <c r="AC31" s="8" t="b">
        <f t="shared" si="19"/>
        <v>1</v>
      </c>
      <c r="AD31">
        <f t="shared" si="7"/>
        <v>1</v>
      </c>
      <c r="AE31" t="str">
        <f t="shared" si="20"/>
        <v>11404020610</v>
      </c>
      <c r="AF31">
        <f t="shared" si="9"/>
        <v>11404020610</v>
      </c>
      <c r="AG31">
        <f t="shared" si="10"/>
        <v>188</v>
      </c>
      <c r="AH31">
        <f t="shared" si="21"/>
        <v>500</v>
      </c>
      <c r="AI31">
        <f t="shared" si="22"/>
        <v>94000</v>
      </c>
      <c r="AL31">
        <f t="shared" si="13"/>
        <v>1</v>
      </c>
    </row>
    <row r="32" spans="1:38" x14ac:dyDescent="0.2">
      <c r="A32" t="s">
        <v>51</v>
      </c>
      <c r="B32" t="str">
        <f t="shared" si="0"/>
        <v>AQ9JA</v>
      </c>
      <c r="C32" s="6" t="str" cm="1">
        <f t="array" ref="C32:G32">_xlfn.LET(
_xlpm.MyHand, B32,
_xlpm.MySplitHand, MID(_xlpm.MyHand,_xlfn.SEQUENCE(1,LEN(_xlpm.MyHand)),1),
_xlpm.MySplitHand
)</f>
        <v>A</v>
      </c>
      <c r="D32" s="7" t="str">
        <v>Q</v>
      </c>
      <c r="E32" s="7" t="str">
        <v>9</v>
      </c>
      <c r="F32" s="7" t="str">
        <v>J</v>
      </c>
      <c r="G32" s="8" t="str">
        <v>A</v>
      </c>
      <c r="H32" cm="1">
        <f t="array" ref="H32:L32">COUNTIF(_xlfn.ANCHORARRAY(C32),_xlfn.ANCHORARRAY(C32))</f>
        <v>2</v>
      </c>
      <c r="I32">
        <v>1</v>
      </c>
      <c r="J32">
        <v>1</v>
      </c>
      <c r="K32">
        <v>1</v>
      </c>
      <c r="L32">
        <v>2</v>
      </c>
      <c r="M32" s="6" cm="1">
        <f t="array" ref="M32:Q32">_xlfn.LET(
_xlpm.Options, {"1","2","3","4","5","6","7","8","9","T","J","Q","K","A"},
MATCH(_xlfn.ANCHORARRAY(C32),_xlpm.Options,0)
)</f>
        <v>14</v>
      </c>
      <c r="N32" s="7">
        <v>12</v>
      </c>
      <c r="O32" s="7">
        <v>9</v>
      </c>
      <c r="P32" s="7">
        <v>11</v>
      </c>
      <c r="Q32" s="8">
        <v>14</v>
      </c>
      <c r="R32" s="6" t="str" cm="1">
        <f t="array" ref="R32:V32">TEXT(_xlfn.ANCHORARRAY(M32),"00")</f>
        <v>14</v>
      </c>
      <c r="S32" s="7" t="str">
        <v>12</v>
      </c>
      <c r="T32" s="7" t="str">
        <v>09</v>
      </c>
      <c r="U32" s="7" t="str">
        <v>11</v>
      </c>
      <c r="V32" s="8" t="str">
        <v>14</v>
      </c>
      <c r="W32" s="6" t="b">
        <f t="shared" si="14"/>
        <v>0</v>
      </c>
      <c r="X32" s="7" t="b">
        <f t="shared" si="15"/>
        <v>0</v>
      </c>
      <c r="Y32" s="7" t="b" cm="1">
        <f t="array" ref="Y32">AND(OR(_xlfn.ANCHORARRAY(H32)=3),OR(_xlfn.ANCHORARRAY(H32)=2))</f>
        <v>0</v>
      </c>
      <c r="Z32" s="7" t="b">
        <f t="shared" si="16"/>
        <v>0</v>
      </c>
      <c r="AA32" s="7" t="b">
        <f t="shared" si="17"/>
        <v>0</v>
      </c>
      <c r="AB32" s="7" t="b">
        <f t="shared" si="18"/>
        <v>1</v>
      </c>
      <c r="AC32" s="8" t="b">
        <f t="shared" si="19"/>
        <v>0</v>
      </c>
      <c r="AD32">
        <f t="shared" si="7"/>
        <v>2</v>
      </c>
      <c r="AE32" t="str">
        <f t="shared" si="20"/>
        <v>21412091114</v>
      </c>
      <c r="AF32">
        <f t="shared" si="9"/>
        <v>21412091114</v>
      </c>
      <c r="AG32">
        <f t="shared" si="10"/>
        <v>434</v>
      </c>
      <c r="AH32">
        <f t="shared" si="21"/>
        <v>643</v>
      </c>
      <c r="AI32">
        <f t="shared" si="22"/>
        <v>279062</v>
      </c>
      <c r="AL32">
        <f t="shared" si="13"/>
        <v>1</v>
      </c>
    </row>
    <row r="33" spans="1:38" x14ac:dyDescent="0.2">
      <c r="A33" t="s">
        <v>52</v>
      </c>
      <c r="B33" t="str">
        <f t="shared" si="0"/>
        <v>J784T</v>
      </c>
      <c r="C33" s="6" t="str" cm="1">
        <f t="array" ref="C33:G33">_xlfn.LET(
_xlpm.MyHand, B33,
_xlpm.MySplitHand, MID(_xlpm.MyHand,_xlfn.SEQUENCE(1,LEN(_xlpm.MyHand)),1),
_xlpm.MySplitHand
)</f>
        <v>J</v>
      </c>
      <c r="D33" s="7" t="str">
        <v>7</v>
      </c>
      <c r="E33" s="7" t="str">
        <v>8</v>
      </c>
      <c r="F33" s="7" t="str">
        <v>4</v>
      </c>
      <c r="G33" s="8" t="str">
        <v>T</v>
      </c>
      <c r="H33" cm="1">
        <f t="array" ref="H33:L33">COUNTIF(_xlfn.ANCHORARRAY(C33),_xlfn.ANCHORARRAY(C33))</f>
        <v>1</v>
      </c>
      <c r="I33">
        <v>1</v>
      </c>
      <c r="J33">
        <v>1</v>
      </c>
      <c r="K33">
        <v>1</v>
      </c>
      <c r="L33">
        <v>1</v>
      </c>
      <c r="M33" s="6" cm="1">
        <f t="array" ref="M33:Q33">_xlfn.LET(
_xlpm.Options, {"1","2","3","4","5","6","7","8","9","T","J","Q","K","A"},
MATCH(_xlfn.ANCHORARRAY(C33),_xlpm.Options,0)
)</f>
        <v>11</v>
      </c>
      <c r="N33" s="7">
        <v>7</v>
      </c>
      <c r="O33" s="7">
        <v>8</v>
      </c>
      <c r="P33" s="7">
        <v>4</v>
      </c>
      <c r="Q33" s="8">
        <v>10</v>
      </c>
      <c r="R33" s="6" t="str" cm="1">
        <f t="array" ref="R33:V33">TEXT(_xlfn.ANCHORARRAY(M33),"00")</f>
        <v>11</v>
      </c>
      <c r="S33" s="7" t="str">
        <v>07</v>
      </c>
      <c r="T33" s="7" t="str">
        <v>08</v>
      </c>
      <c r="U33" s="7" t="str">
        <v>04</v>
      </c>
      <c r="V33" s="8" t="str">
        <v>10</v>
      </c>
      <c r="W33" s="6" t="b">
        <f t="shared" si="14"/>
        <v>0</v>
      </c>
      <c r="X33" s="7" t="b">
        <f t="shared" si="15"/>
        <v>0</v>
      </c>
      <c r="Y33" s="7" t="b" cm="1">
        <f t="array" ref="Y33">AND(OR(_xlfn.ANCHORARRAY(H33)=3),OR(_xlfn.ANCHORARRAY(H33)=2))</f>
        <v>0</v>
      </c>
      <c r="Z33" s="7" t="b">
        <f t="shared" si="16"/>
        <v>0</v>
      </c>
      <c r="AA33" s="7" t="b">
        <f t="shared" si="17"/>
        <v>0</v>
      </c>
      <c r="AB33" s="7" t="b">
        <f t="shared" si="18"/>
        <v>0</v>
      </c>
      <c r="AC33" s="8" t="b">
        <f t="shared" si="19"/>
        <v>1</v>
      </c>
      <c r="AD33">
        <f t="shared" si="7"/>
        <v>1</v>
      </c>
      <c r="AE33" t="str">
        <f t="shared" si="20"/>
        <v>11107080410</v>
      </c>
      <c r="AF33">
        <f t="shared" si="9"/>
        <v>11107080410</v>
      </c>
      <c r="AG33">
        <f t="shared" si="10"/>
        <v>141</v>
      </c>
      <c r="AH33">
        <f t="shared" si="21"/>
        <v>348</v>
      </c>
      <c r="AI33">
        <f t="shared" si="22"/>
        <v>49068</v>
      </c>
      <c r="AL33">
        <f t="shared" si="13"/>
        <v>1</v>
      </c>
    </row>
    <row r="34" spans="1:38" x14ac:dyDescent="0.2">
      <c r="A34" t="s">
        <v>53</v>
      </c>
      <c r="B34" t="str">
        <f t="shared" si="0"/>
        <v>22J48</v>
      </c>
      <c r="C34" s="6" t="str" cm="1">
        <f t="array" ref="C34:G34">_xlfn.LET(
_xlpm.MyHand, B34,
_xlpm.MySplitHand, MID(_xlpm.MyHand,_xlfn.SEQUENCE(1,LEN(_xlpm.MyHand)),1),
_xlpm.MySplitHand
)</f>
        <v>2</v>
      </c>
      <c r="D34" s="7" t="str">
        <v>2</v>
      </c>
      <c r="E34" s="7" t="str">
        <v>J</v>
      </c>
      <c r="F34" s="7" t="str">
        <v>4</v>
      </c>
      <c r="G34" s="8" t="str">
        <v>8</v>
      </c>
      <c r="H34" cm="1">
        <f t="array" ref="H34:L34">COUNTIF(_xlfn.ANCHORARRAY(C34),_xlfn.ANCHORARRAY(C34))</f>
        <v>2</v>
      </c>
      <c r="I34">
        <v>2</v>
      </c>
      <c r="J34">
        <v>1</v>
      </c>
      <c r="K34">
        <v>1</v>
      </c>
      <c r="L34">
        <v>1</v>
      </c>
      <c r="M34" s="6" cm="1">
        <f t="array" ref="M34:Q34">_xlfn.LET(
_xlpm.Options, {"1","2","3","4","5","6","7","8","9","T","J","Q","K","A"},
MATCH(_xlfn.ANCHORARRAY(C34),_xlpm.Options,0)
)</f>
        <v>2</v>
      </c>
      <c r="N34" s="7">
        <v>2</v>
      </c>
      <c r="O34" s="7">
        <v>11</v>
      </c>
      <c r="P34" s="7">
        <v>4</v>
      </c>
      <c r="Q34" s="8">
        <v>8</v>
      </c>
      <c r="R34" s="6" t="str" cm="1">
        <f t="array" ref="R34:V34">TEXT(_xlfn.ANCHORARRAY(M34),"00")</f>
        <v>02</v>
      </c>
      <c r="S34" s="7" t="str">
        <v>02</v>
      </c>
      <c r="T34" s="7" t="str">
        <v>11</v>
      </c>
      <c r="U34" s="7" t="str">
        <v>04</v>
      </c>
      <c r="V34" s="8" t="str">
        <v>08</v>
      </c>
      <c r="W34" s="6" t="b">
        <f t="shared" si="14"/>
        <v>0</v>
      </c>
      <c r="X34" s="7" t="b">
        <f t="shared" si="15"/>
        <v>0</v>
      </c>
      <c r="Y34" s="7" t="b" cm="1">
        <f t="array" ref="Y34">AND(OR(_xlfn.ANCHORARRAY(H34)=3),OR(_xlfn.ANCHORARRAY(H34)=2))</f>
        <v>0</v>
      </c>
      <c r="Z34" s="7" t="b">
        <f t="shared" si="16"/>
        <v>0</v>
      </c>
      <c r="AA34" s="7" t="b">
        <f t="shared" si="17"/>
        <v>0</v>
      </c>
      <c r="AB34" s="7" t="b">
        <f t="shared" si="18"/>
        <v>1</v>
      </c>
      <c r="AC34" s="8" t="b">
        <f t="shared" si="19"/>
        <v>0</v>
      </c>
      <c r="AD34">
        <f t="shared" si="7"/>
        <v>2</v>
      </c>
      <c r="AE34" t="str">
        <f t="shared" si="20"/>
        <v>20202110408</v>
      </c>
      <c r="AF34">
        <f t="shared" si="9"/>
        <v>20202110408</v>
      </c>
      <c r="AG34">
        <f t="shared" si="10"/>
        <v>200</v>
      </c>
      <c r="AH34">
        <f t="shared" si="21"/>
        <v>6</v>
      </c>
      <c r="AI34">
        <f t="shared" si="22"/>
        <v>1200</v>
      </c>
      <c r="AL34">
        <f t="shared" si="13"/>
        <v>1</v>
      </c>
    </row>
    <row r="35" spans="1:38" x14ac:dyDescent="0.2">
      <c r="A35" t="s">
        <v>54</v>
      </c>
      <c r="B35" t="str">
        <f t="shared" si="0"/>
        <v>A5AJ5</v>
      </c>
      <c r="C35" s="6" t="str" cm="1">
        <f t="array" ref="C35:G35">_xlfn.LET(
_xlpm.MyHand, B35,
_xlpm.MySplitHand, MID(_xlpm.MyHand,_xlfn.SEQUENCE(1,LEN(_xlpm.MyHand)),1),
_xlpm.MySplitHand
)</f>
        <v>A</v>
      </c>
      <c r="D35" s="7" t="str">
        <v>5</v>
      </c>
      <c r="E35" s="7" t="str">
        <v>A</v>
      </c>
      <c r="F35" s="7" t="str">
        <v>J</v>
      </c>
      <c r="G35" s="8" t="str">
        <v>5</v>
      </c>
      <c r="H35" cm="1">
        <f t="array" ref="H35:L35">COUNTIF(_xlfn.ANCHORARRAY(C35),_xlfn.ANCHORARRAY(C35))</f>
        <v>2</v>
      </c>
      <c r="I35">
        <v>2</v>
      </c>
      <c r="J35">
        <v>2</v>
      </c>
      <c r="K35">
        <v>1</v>
      </c>
      <c r="L35">
        <v>2</v>
      </c>
      <c r="M35" s="6" cm="1">
        <f t="array" ref="M35:Q35">_xlfn.LET(
_xlpm.Options, {"1","2","3","4","5","6","7","8","9","T","J","Q","K","A"},
MATCH(_xlfn.ANCHORARRAY(C35),_xlpm.Options,0)
)</f>
        <v>14</v>
      </c>
      <c r="N35" s="7">
        <v>5</v>
      </c>
      <c r="O35" s="7">
        <v>14</v>
      </c>
      <c r="P35" s="7">
        <v>11</v>
      </c>
      <c r="Q35" s="8">
        <v>5</v>
      </c>
      <c r="R35" s="6" t="str" cm="1">
        <f t="array" ref="R35:V35">TEXT(_xlfn.ANCHORARRAY(M35),"00")</f>
        <v>14</v>
      </c>
      <c r="S35" s="7" t="str">
        <v>05</v>
      </c>
      <c r="T35" s="7" t="str">
        <v>14</v>
      </c>
      <c r="U35" s="7" t="str">
        <v>11</v>
      </c>
      <c r="V35" s="8" t="str">
        <v>05</v>
      </c>
      <c r="W35" s="6" t="b">
        <f t="shared" si="14"/>
        <v>0</v>
      </c>
      <c r="X35" s="7" t="b">
        <f t="shared" si="15"/>
        <v>0</v>
      </c>
      <c r="Y35" s="7" t="b" cm="1">
        <f t="array" ref="Y35">AND(OR(_xlfn.ANCHORARRAY(H35)=3),OR(_xlfn.ANCHORARRAY(H35)=2))</f>
        <v>0</v>
      </c>
      <c r="Z35" s="7" t="b">
        <f t="shared" si="16"/>
        <v>0</v>
      </c>
      <c r="AA35" s="7" t="b">
        <f t="shared" si="17"/>
        <v>1</v>
      </c>
      <c r="AB35" s="7" t="b">
        <f t="shared" si="18"/>
        <v>0</v>
      </c>
      <c r="AC35" s="8" t="b">
        <f t="shared" si="19"/>
        <v>0</v>
      </c>
      <c r="AD35">
        <f t="shared" si="7"/>
        <v>3</v>
      </c>
      <c r="AE35" t="str">
        <f t="shared" si="20"/>
        <v>31405141105</v>
      </c>
      <c r="AF35">
        <f t="shared" si="9"/>
        <v>31405141105</v>
      </c>
      <c r="AG35">
        <f t="shared" si="10"/>
        <v>616</v>
      </c>
      <c r="AH35">
        <f t="shared" si="21"/>
        <v>220</v>
      </c>
      <c r="AI35">
        <f t="shared" si="22"/>
        <v>135520</v>
      </c>
      <c r="AL35">
        <f t="shared" si="13"/>
        <v>1</v>
      </c>
    </row>
    <row r="36" spans="1:38" x14ac:dyDescent="0.2">
      <c r="A36" t="s">
        <v>55</v>
      </c>
      <c r="B36" t="str">
        <f t="shared" si="0"/>
        <v>62235</v>
      </c>
      <c r="C36" s="6" t="str" cm="1">
        <f t="array" ref="C36:G36">_xlfn.LET(
_xlpm.MyHand, B36,
_xlpm.MySplitHand, MID(_xlpm.MyHand,_xlfn.SEQUENCE(1,LEN(_xlpm.MyHand)),1),
_xlpm.MySplitHand
)</f>
        <v>6</v>
      </c>
      <c r="D36" s="7" t="str">
        <v>2</v>
      </c>
      <c r="E36" s="7" t="str">
        <v>2</v>
      </c>
      <c r="F36" s="7" t="str">
        <v>3</v>
      </c>
      <c r="G36" s="8" t="str">
        <v>5</v>
      </c>
      <c r="H36" cm="1">
        <f t="array" ref="H36:L36">COUNTIF(_xlfn.ANCHORARRAY(C36),_xlfn.ANCHORARRAY(C36))</f>
        <v>1</v>
      </c>
      <c r="I36">
        <v>2</v>
      </c>
      <c r="J36">
        <v>2</v>
      </c>
      <c r="K36">
        <v>1</v>
      </c>
      <c r="L36">
        <v>1</v>
      </c>
      <c r="M36" s="6" cm="1">
        <f t="array" ref="M36:Q36">_xlfn.LET(
_xlpm.Options, {"1","2","3","4","5","6","7","8","9","T","J","Q","K","A"},
MATCH(_xlfn.ANCHORARRAY(C36),_xlpm.Options,0)
)</f>
        <v>6</v>
      </c>
      <c r="N36" s="7">
        <v>2</v>
      </c>
      <c r="O36" s="7">
        <v>2</v>
      </c>
      <c r="P36" s="7">
        <v>3</v>
      </c>
      <c r="Q36" s="8">
        <v>5</v>
      </c>
      <c r="R36" s="6" t="str" cm="1">
        <f t="array" ref="R36:V36">TEXT(_xlfn.ANCHORARRAY(M36),"00")</f>
        <v>06</v>
      </c>
      <c r="S36" s="7" t="str">
        <v>02</v>
      </c>
      <c r="T36" s="7" t="str">
        <v>02</v>
      </c>
      <c r="U36" s="7" t="str">
        <v>03</v>
      </c>
      <c r="V36" s="8" t="str">
        <v>05</v>
      </c>
      <c r="W36" s="6" t="b">
        <f t="shared" si="14"/>
        <v>0</v>
      </c>
      <c r="X36" s="7" t="b">
        <f t="shared" si="15"/>
        <v>0</v>
      </c>
      <c r="Y36" s="7" t="b" cm="1">
        <f t="array" ref="Y36">AND(OR(_xlfn.ANCHORARRAY(H36)=3),OR(_xlfn.ANCHORARRAY(H36)=2))</f>
        <v>0</v>
      </c>
      <c r="Z36" s="7" t="b">
        <f t="shared" si="16"/>
        <v>0</v>
      </c>
      <c r="AA36" s="7" t="b">
        <f t="shared" si="17"/>
        <v>0</v>
      </c>
      <c r="AB36" s="7" t="b">
        <f t="shared" si="18"/>
        <v>1</v>
      </c>
      <c r="AC36" s="8" t="b">
        <f t="shared" si="19"/>
        <v>0</v>
      </c>
      <c r="AD36">
        <f t="shared" si="7"/>
        <v>2</v>
      </c>
      <c r="AE36" t="str">
        <f t="shared" si="20"/>
        <v>20602020305</v>
      </c>
      <c r="AF36">
        <f t="shared" si="9"/>
        <v>20602020305</v>
      </c>
      <c r="AG36">
        <f t="shared" si="10"/>
        <v>273</v>
      </c>
      <c r="AH36">
        <f t="shared" si="21"/>
        <v>545</v>
      </c>
      <c r="AI36">
        <f t="shared" si="22"/>
        <v>148785</v>
      </c>
      <c r="AL36">
        <f t="shared" si="13"/>
        <v>1</v>
      </c>
    </row>
    <row r="37" spans="1:38" x14ac:dyDescent="0.2">
      <c r="A37" t="s">
        <v>56</v>
      </c>
      <c r="B37" t="str">
        <f t="shared" si="0"/>
        <v>84JJJ</v>
      </c>
      <c r="C37" s="6" t="str" cm="1">
        <f t="array" ref="C37:G37">_xlfn.LET(
_xlpm.MyHand, B37,
_xlpm.MySplitHand, MID(_xlpm.MyHand,_xlfn.SEQUENCE(1,LEN(_xlpm.MyHand)),1),
_xlpm.MySplitHand
)</f>
        <v>8</v>
      </c>
      <c r="D37" s="7" t="str">
        <v>4</v>
      </c>
      <c r="E37" s="7" t="str">
        <v>J</v>
      </c>
      <c r="F37" s="7" t="str">
        <v>J</v>
      </c>
      <c r="G37" s="8" t="str">
        <v>J</v>
      </c>
      <c r="H37" cm="1">
        <f t="array" ref="H37:L37">COUNTIF(_xlfn.ANCHORARRAY(C37),_xlfn.ANCHORARRAY(C37))</f>
        <v>1</v>
      </c>
      <c r="I37">
        <v>1</v>
      </c>
      <c r="J37">
        <v>3</v>
      </c>
      <c r="K37">
        <v>3</v>
      </c>
      <c r="L37">
        <v>3</v>
      </c>
      <c r="M37" s="6" cm="1">
        <f t="array" ref="M37:Q37">_xlfn.LET(
_xlpm.Options, {"1","2","3","4","5","6","7","8","9","T","J","Q","K","A"},
MATCH(_xlfn.ANCHORARRAY(C37),_xlpm.Options,0)
)</f>
        <v>8</v>
      </c>
      <c r="N37" s="7">
        <v>4</v>
      </c>
      <c r="O37" s="7">
        <v>11</v>
      </c>
      <c r="P37" s="7">
        <v>11</v>
      </c>
      <c r="Q37" s="8">
        <v>11</v>
      </c>
      <c r="R37" s="6" t="str" cm="1">
        <f t="array" ref="R37:V37">TEXT(_xlfn.ANCHORARRAY(M37),"00")</f>
        <v>08</v>
      </c>
      <c r="S37" s="7" t="str">
        <v>04</v>
      </c>
      <c r="T37" s="7" t="str">
        <v>11</v>
      </c>
      <c r="U37" s="7" t="str">
        <v>11</v>
      </c>
      <c r="V37" s="8" t="str">
        <v>11</v>
      </c>
      <c r="W37" s="6" t="b">
        <f t="shared" si="14"/>
        <v>0</v>
      </c>
      <c r="X37" s="7" t="b">
        <f t="shared" si="15"/>
        <v>0</v>
      </c>
      <c r="Y37" s="7" t="b" cm="1">
        <f t="array" ref="Y37">AND(OR(_xlfn.ANCHORARRAY(H37)=3),OR(_xlfn.ANCHORARRAY(H37)=2))</f>
        <v>0</v>
      </c>
      <c r="Z37" s="7" t="b">
        <f t="shared" si="16"/>
        <v>1</v>
      </c>
      <c r="AA37" s="7" t="b">
        <f t="shared" si="17"/>
        <v>0</v>
      </c>
      <c r="AB37" s="7" t="b">
        <f t="shared" si="18"/>
        <v>0</v>
      </c>
      <c r="AC37" s="8" t="b">
        <f t="shared" si="19"/>
        <v>0</v>
      </c>
      <c r="AD37">
        <f t="shared" si="7"/>
        <v>4</v>
      </c>
      <c r="AE37" t="str">
        <f t="shared" si="20"/>
        <v>40804111111</v>
      </c>
      <c r="AF37">
        <f t="shared" si="9"/>
        <v>40804111111</v>
      </c>
      <c r="AG37">
        <f t="shared" si="10"/>
        <v>708</v>
      </c>
      <c r="AH37">
        <f t="shared" si="21"/>
        <v>206</v>
      </c>
      <c r="AI37">
        <f t="shared" si="22"/>
        <v>145848</v>
      </c>
      <c r="AL37">
        <f t="shared" si="13"/>
        <v>1</v>
      </c>
    </row>
    <row r="38" spans="1:38" x14ac:dyDescent="0.2">
      <c r="A38" t="s">
        <v>57</v>
      </c>
      <c r="B38" t="str">
        <f t="shared" si="0"/>
        <v>48464</v>
      </c>
      <c r="C38" s="6" t="str" cm="1">
        <f t="array" ref="C38:G38">_xlfn.LET(
_xlpm.MyHand, B38,
_xlpm.MySplitHand, MID(_xlpm.MyHand,_xlfn.SEQUENCE(1,LEN(_xlpm.MyHand)),1),
_xlpm.MySplitHand
)</f>
        <v>4</v>
      </c>
      <c r="D38" s="7" t="str">
        <v>8</v>
      </c>
      <c r="E38" s="7" t="str">
        <v>4</v>
      </c>
      <c r="F38" s="7" t="str">
        <v>6</v>
      </c>
      <c r="G38" s="8" t="str">
        <v>4</v>
      </c>
      <c r="H38" cm="1">
        <f t="array" ref="H38:L38">COUNTIF(_xlfn.ANCHORARRAY(C38),_xlfn.ANCHORARRAY(C38))</f>
        <v>3</v>
      </c>
      <c r="I38">
        <v>1</v>
      </c>
      <c r="J38">
        <v>3</v>
      </c>
      <c r="K38">
        <v>1</v>
      </c>
      <c r="L38">
        <v>3</v>
      </c>
      <c r="M38" s="6" cm="1">
        <f t="array" ref="M38:Q38">_xlfn.LET(
_xlpm.Options, {"1","2","3","4","5","6","7","8","9","T","J","Q","K","A"},
MATCH(_xlfn.ANCHORARRAY(C38),_xlpm.Options,0)
)</f>
        <v>4</v>
      </c>
      <c r="N38" s="7">
        <v>8</v>
      </c>
      <c r="O38" s="7">
        <v>4</v>
      </c>
      <c r="P38" s="7">
        <v>6</v>
      </c>
      <c r="Q38" s="8">
        <v>4</v>
      </c>
      <c r="R38" s="6" t="str" cm="1">
        <f t="array" ref="R38:V38">TEXT(_xlfn.ANCHORARRAY(M38),"00")</f>
        <v>04</v>
      </c>
      <c r="S38" s="7" t="str">
        <v>08</v>
      </c>
      <c r="T38" s="7" t="str">
        <v>04</v>
      </c>
      <c r="U38" s="7" t="str">
        <v>06</v>
      </c>
      <c r="V38" s="8" t="str">
        <v>04</v>
      </c>
      <c r="W38" s="6" t="b">
        <f t="shared" si="14"/>
        <v>0</v>
      </c>
      <c r="X38" s="7" t="b">
        <f t="shared" si="15"/>
        <v>0</v>
      </c>
      <c r="Y38" s="7" t="b" cm="1">
        <f t="array" ref="Y38">AND(OR(_xlfn.ANCHORARRAY(H38)=3),OR(_xlfn.ANCHORARRAY(H38)=2))</f>
        <v>0</v>
      </c>
      <c r="Z38" s="7" t="b">
        <f t="shared" si="16"/>
        <v>1</v>
      </c>
      <c r="AA38" s="7" t="b">
        <f t="shared" si="17"/>
        <v>0</v>
      </c>
      <c r="AB38" s="7" t="b">
        <f t="shared" si="18"/>
        <v>0</v>
      </c>
      <c r="AC38" s="8" t="b">
        <f t="shared" si="19"/>
        <v>0</v>
      </c>
      <c r="AD38">
        <f t="shared" si="7"/>
        <v>4</v>
      </c>
      <c r="AE38" t="str">
        <f t="shared" si="20"/>
        <v>40408040604</v>
      </c>
      <c r="AF38">
        <f t="shared" si="9"/>
        <v>40408040604</v>
      </c>
      <c r="AG38">
        <f t="shared" si="10"/>
        <v>662</v>
      </c>
      <c r="AH38">
        <f t="shared" si="21"/>
        <v>669</v>
      </c>
      <c r="AI38">
        <f t="shared" si="22"/>
        <v>442878</v>
      </c>
      <c r="AL38">
        <f t="shared" si="13"/>
        <v>1</v>
      </c>
    </row>
    <row r="39" spans="1:38" x14ac:dyDescent="0.2">
      <c r="A39" t="s">
        <v>58</v>
      </c>
      <c r="B39" t="str">
        <f t="shared" si="0"/>
        <v>44844</v>
      </c>
      <c r="C39" s="6" t="str" cm="1">
        <f t="array" ref="C39:G39">_xlfn.LET(
_xlpm.MyHand, B39,
_xlpm.MySplitHand, MID(_xlpm.MyHand,_xlfn.SEQUENCE(1,LEN(_xlpm.MyHand)),1),
_xlpm.MySplitHand
)</f>
        <v>4</v>
      </c>
      <c r="D39" s="7" t="str">
        <v>4</v>
      </c>
      <c r="E39" s="7" t="str">
        <v>8</v>
      </c>
      <c r="F39" s="7" t="str">
        <v>4</v>
      </c>
      <c r="G39" s="8" t="str">
        <v>4</v>
      </c>
      <c r="H39" cm="1">
        <f t="array" ref="H39:L39">COUNTIF(_xlfn.ANCHORARRAY(C39),_xlfn.ANCHORARRAY(C39))</f>
        <v>4</v>
      </c>
      <c r="I39">
        <v>4</v>
      </c>
      <c r="J39">
        <v>1</v>
      </c>
      <c r="K39">
        <v>4</v>
      </c>
      <c r="L39">
        <v>4</v>
      </c>
      <c r="M39" s="6" cm="1">
        <f t="array" ref="M39:Q39">_xlfn.LET(
_xlpm.Options, {"1","2","3","4","5","6","7","8","9","T","J","Q","K","A"},
MATCH(_xlfn.ANCHORARRAY(C39),_xlpm.Options,0)
)</f>
        <v>4</v>
      </c>
      <c r="N39" s="7">
        <v>4</v>
      </c>
      <c r="O39" s="7">
        <v>8</v>
      </c>
      <c r="P39" s="7">
        <v>4</v>
      </c>
      <c r="Q39" s="8">
        <v>4</v>
      </c>
      <c r="R39" s="6" t="str" cm="1">
        <f t="array" ref="R39:V39">TEXT(_xlfn.ANCHORARRAY(M39),"00")</f>
        <v>04</v>
      </c>
      <c r="S39" s="7" t="str">
        <v>04</v>
      </c>
      <c r="T39" s="7" t="str">
        <v>08</v>
      </c>
      <c r="U39" s="7" t="str">
        <v>04</v>
      </c>
      <c r="V39" s="8" t="str">
        <v>04</v>
      </c>
      <c r="W39" s="6" t="b">
        <f t="shared" si="14"/>
        <v>0</v>
      </c>
      <c r="X39" s="7" t="b">
        <f t="shared" si="15"/>
        <v>1</v>
      </c>
      <c r="Y39" s="7" t="b" cm="1">
        <f t="array" ref="Y39">AND(OR(_xlfn.ANCHORARRAY(H39)=3),OR(_xlfn.ANCHORARRAY(H39)=2))</f>
        <v>0</v>
      </c>
      <c r="Z39" s="7" t="b">
        <f t="shared" si="16"/>
        <v>0</v>
      </c>
      <c r="AA39" s="7" t="b">
        <f t="shared" si="17"/>
        <v>0</v>
      </c>
      <c r="AB39" s="7" t="b">
        <f t="shared" si="18"/>
        <v>0</v>
      </c>
      <c r="AC39" s="8" t="b">
        <f t="shared" si="19"/>
        <v>0</v>
      </c>
      <c r="AD39">
        <f t="shared" si="7"/>
        <v>6</v>
      </c>
      <c r="AE39" t="str">
        <f t="shared" si="20"/>
        <v>60404080404</v>
      </c>
      <c r="AF39">
        <f t="shared" si="9"/>
        <v>60404080404</v>
      </c>
      <c r="AG39">
        <f t="shared" si="10"/>
        <v>920</v>
      </c>
      <c r="AH39">
        <f t="shared" si="21"/>
        <v>637</v>
      </c>
      <c r="AI39">
        <f t="shared" si="22"/>
        <v>586040</v>
      </c>
      <c r="AL39">
        <f t="shared" si="13"/>
        <v>1</v>
      </c>
    </row>
    <row r="40" spans="1:38" x14ac:dyDescent="0.2">
      <c r="A40" t="s">
        <v>59</v>
      </c>
      <c r="B40" t="str">
        <f t="shared" si="0"/>
        <v>Q8537</v>
      </c>
      <c r="C40" s="6" t="str" cm="1">
        <f t="array" ref="C40:G40">_xlfn.LET(
_xlpm.MyHand, B40,
_xlpm.MySplitHand, MID(_xlpm.MyHand,_xlfn.SEQUENCE(1,LEN(_xlpm.MyHand)),1),
_xlpm.MySplitHand
)</f>
        <v>Q</v>
      </c>
      <c r="D40" s="7" t="str">
        <v>8</v>
      </c>
      <c r="E40" s="7" t="str">
        <v>5</v>
      </c>
      <c r="F40" s="7" t="str">
        <v>3</v>
      </c>
      <c r="G40" s="8" t="str">
        <v>7</v>
      </c>
      <c r="H40" cm="1">
        <f t="array" ref="H40:L40">COUNTIF(_xlfn.ANCHORARRAY(C40),_xlfn.ANCHORARRAY(C40))</f>
        <v>1</v>
      </c>
      <c r="I40">
        <v>1</v>
      </c>
      <c r="J40">
        <v>1</v>
      </c>
      <c r="K40">
        <v>1</v>
      </c>
      <c r="L40">
        <v>1</v>
      </c>
      <c r="M40" s="6" cm="1">
        <f t="array" ref="M40:Q40">_xlfn.LET(
_xlpm.Options, {"1","2","3","4","5","6","7","8","9","T","J","Q","K","A"},
MATCH(_xlfn.ANCHORARRAY(C40),_xlpm.Options,0)
)</f>
        <v>12</v>
      </c>
      <c r="N40" s="7">
        <v>8</v>
      </c>
      <c r="O40" s="7">
        <v>5</v>
      </c>
      <c r="P40" s="7">
        <v>3</v>
      </c>
      <c r="Q40" s="8">
        <v>7</v>
      </c>
      <c r="R40" s="6" t="str" cm="1">
        <f t="array" ref="R40:V40">TEXT(_xlfn.ANCHORARRAY(M40),"00")</f>
        <v>12</v>
      </c>
      <c r="S40" s="7" t="str">
        <v>08</v>
      </c>
      <c r="T40" s="7" t="str">
        <v>05</v>
      </c>
      <c r="U40" s="7" t="str">
        <v>03</v>
      </c>
      <c r="V40" s="8" t="str">
        <v>07</v>
      </c>
      <c r="W40" s="6" t="b">
        <f t="shared" si="14"/>
        <v>0</v>
      </c>
      <c r="X40" s="7" t="b">
        <f t="shared" si="15"/>
        <v>0</v>
      </c>
      <c r="Y40" s="7" t="b" cm="1">
        <f t="array" ref="Y40">AND(OR(_xlfn.ANCHORARRAY(H40)=3),OR(_xlfn.ANCHORARRAY(H40)=2))</f>
        <v>0</v>
      </c>
      <c r="Z40" s="7" t="b">
        <f t="shared" si="16"/>
        <v>0</v>
      </c>
      <c r="AA40" s="7" t="b">
        <f t="shared" si="17"/>
        <v>0</v>
      </c>
      <c r="AB40" s="7" t="b">
        <f t="shared" si="18"/>
        <v>0</v>
      </c>
      <c r="AC40" s="8" t="b">
        <f t="shared" si="19"/>
        <v>1</v>
      </c>
      <c r="AD40">
        <f t="shared" si="7"/>
        <v>1</v>
      </c>
      <c r="AE40" t="str">
        <f t="shared" si="20"/>
        <v>11208050307</v>
      </c>
      <c r="AF40">
        <f t="shared" si="9"/>
        <v>11208050307</v>
      </c>
      <c r="AG40">
        <f t="shared" si="10"/>
        <v>163</v>
      </c>
      <c r="AH40">
        <f t="shared" si="21"/>
        <v>969</v>
      </c>
      <c r="AI40">
        <f t="shared" si="22"/>
        <v>157947</v>
      </c>
      <c r="AL40">
        <f t="shared" si="13"/>
        <v>1</v>
      </c>
    </row>
    <row r="41" spans="1:38" x14ac:dyDescent="0.2">
      <c r="A41" t="s">
        <v>60</v>
      </c>
      <c r="B41" t="str">
        <f t="shared" si="0"/>
        <v>95663</v>
      </c>
      <c r="C41" s="6" t="str" cm="1">
        <f t="array" ref="C41:G41">_xlfn.LET(
_xlpm.MyHand, B41,
_xlpm.MySplitHand, MID(_xlpm.MyHand,_xlfn.SEQUENCE(1,LEN(_xlpm.MyHand)),1),
_xlpm.MySplitHand
)</f>
        <v>9</v>
      </c>
      <c r="D41" s="7" t="str">
        <v>5</v>
      </c>
      <c r="E41" s="7" t="str">
        <v>6</v>
      </c>
      <c r="F41" s="7" t="str">
        <v>6</v>
      </c>
      <c r="G41" s="8" t="str">
        <v>3</v>
      </c>
      <c r="H41" cm="1">
        <f t="array" ref="H41:L41">COUNTIF(_xlfn.ANCHORARRAY(C41),_xlfn.ANCHORARRAY(C41))</f>
        <v>1</v>
      </c>
      <c r="I41">
        <v>1</v>
      </c>
      <c r="J41">
        <v>2</v>
      </c>
      <c r="K41">
        <v>2</v>
      </c>
      <c r="L41">
        <v>1</v>
      </c>
      <c r="M41" s="6" cm="1">
        <f t="array" ref="M41:Q41">_xlfn.LET(
_xlpm.Options, {"1","2","3","4","5","6","7","8","9","T","J","Q","K","A"},
MATCH(_xlfn.ANCHORARRAY(C41),_xlpm.Options,0)
)</f>
        <v>9</v>
      </c>
      <c r="N41" s="7">
        <v>5</v>
      </c>
      <c r="O41" s="7">
        <v>6</v>
      </c>
      <c r="P41" s="7">
        <v>6</v>
      </c>
      <c r="Q41" s="8">
        <v>3</v>
      </c>
      <c r="R41" s="6" t="str" cm="1">
        <f t="array" ref="R41:V41">TEXT(_xlfn.ANCHORARRAY(M41),"00")</f>
        <v>09</v>
      </c>
      <c r="S41" s="7" t="str">
        <v>05</v>
      </c>
      <c r="T41" s="7" t="str">
        <v>06</v>
      </c>
      <c r="U41" s="7" t="str">
        <v>06</v>
      </c>
      <c r="V41" s="8" t="str">
        <v>03</v>
      </c>
      <c r="W41" s="6" t="b">
        <f t="shared" si="14"/>
        <v>0</v>
      </c>
      <c r="X41" s="7" t="b">
        <f t="shared" si="15"/>
        <v>0</v>
      </c>
      <c r="Y41" s="7" t="b" cm="1">
        <f t="array" ref="Y41">AND(OR(_xlfn.ANCHORARRAY(H41)=3),OR(_xlfn.ANCHORARRAY(H41)=2))</f>
        <v>0</v>
      </c>
      <c r="Z41" s="7" t="b">
        <f t="shared" si="16"/>
        <v>0</v>
      </c>
      <c r="AA41" s="7" t="b">
        <f t="shared" si="17"/>
        <v>0</v>
      </c>
      <c r="AB41" s="7" t="b">
        <f t="shared" si="18"/>
        <v>1</v>
      </c>
      <c r="AC41" s="8" t="b">
        <f t="shared" si="19"/>
        <v>0</v>
      </c>
      <c r="AD41">
        <f t="shared" si="7"/>
        <v>2</v>
      </c>
      <c r="AE41" t="str">
        <f t="shared" si="20"/>
        <v>20905060603</v>
      </c>
      <c r="AF41">
        <f t="shared" si="9"/>
        <v>20905060603</v>
      </c>
      <c r="AG41">
        <f t="shared" si="10"/>
        <v>339</v>
      </c>
      <c r="AH41">
        <f t="shared" si="21"/>
        <v>751</v>
      </c>
      <c r="AI41">
        <f t="shared" si="22"/>
        <v>254589</v>
      </c>
      <c r="AL41">
        <f t="shared" si="13"/>
        <v>1</v>
      </c>
    </row>
    <row r="42" spans="1:38" x14ac:dyDescent="0.2">
      <c r="A42" t="s">
        <v>61</v>
      </c>
      <c r="B42" t="str">
        <f t="shared" si="0"/>
        <v>JTQK7</v>
      </c>
      <c r="C42" s="6" t="str" cm="1">
        <f t="array" ref="C42:G42">_xlfn.LET(
_xlpm.MyHand, B42,
_xlpm.MySplitHand, MID(_xlpm.MyHand,_xlfn.SEQUENCE(1,LEN(_xlpm.MyHand)),1),
_xlpm.MySplitHand
)</f>
        <v>J</v>
      </c>
      <c r="D42" s="7" t="str">
        <v>T</v>
      </c>
      <c r="E42" s="7" t="str">
        <v>Q</v>
      </c>
      <c r="F42" s="7" t="str">
        <v>K</v>
      </c>
      <c r="G42" s="8" t="str">
        <v>7</v>
      </c>
      <c r="H42" cm="1">
        <f t="array" ref="H42:L42">COUNTIF(_xlfn.ANCHORARRAY(C42),_xlfn.ANCHORARRAY(C42))</f>
        <v>1</v>
      </c>
      <c r="I42">
        <v>1</v>
      </c>
      <c r="J42">
        <v>1</v>
      </c>
      <c r="K42">
        <v>1</v>
      </c>
      <c r="L42">
        <v>1</v>
      </c>
      <c r="M42" s="6" cm="1">
        <f t="array" ref="M42:Q42">_xlfn.LET(
_xlpm.Options, {"1","2","3","4","5","6","7","8","9","T","J","Q","K","A"},
MATCH(_xlfn.ANCHORARRAY(C42),_xlpm.Options,0)
)</f>
        <v>11</v>
      </c>
      <c r="N42" s="7">
        <v>10</v>
      </c>
      <c r="O42" s="7">
        <v>12</v>
      </c>
      <c r="P42" s="7">
        <v>13</v>
      </c>
      <c r="Q42" s="8">
        <v>7</v>
      </c>
      <c r="R42" s="6" t="str" cm="1">
        <f t="array" ref="R42:V42">TEXT(_xlfn.ANCHORARRAY(M42),"00")</f>
        <v>11</v>
      </c>
      <c r="S42" s="7" t="str">
        <v>10</v>
      </c>
      <c r="T42" s="7" t="str">
        <v>12</v>
      </c>
      <c r="U42" s="7" t="str">
        <v>13</v>
      </c>
      <c r="V42" s="8" t="str">
        <v>07</v>
      </c>
      <c r="W42" s="6" t="b">
        <f t="shared" si="14"/>
        <v>0</v>
      </c>
      <c r="X42" s="7" t="b">
        <f t="shared" si="15"/>
        <v>0</v>
      </c>
      <c r="Y42" s="7" t="b" cm="1">
        <f t="array" ref="Y42">AND(OR(_xlfn.ANCHORARRAY(H42)=3),OR(_xlfn.ANCHORARRAY(H42)=2))</f>
        <v>0</v>
      </c>
      <c r="Z42" s="7" t="b">
        <f t="shared" si="16"/>
        <v>0</v>
      </c>
      <c r="AA42" s="7" t="b">
        <f t="shared" si="17"/>
        <v>0</v>
      </c>
      <c r="AB42" s="7" t="b">
        <f t="shared" si="18"/>
        <v>0</v>
      </c>
      <c r="AC42" s="8" t="b">
        <f t="shared" si="19"/>
        <v>1</v>
      </c>
      <c r="AD42">
        <f t="shared" si="7"/>
        <v>1</v>
      </c>
      <c r="AE42" t="str">
        <f t="shared" si="20"/>
        <v>11110121307</v>
      </c>
      <c r="AF42">
        <f t="shared" si="9"/>
        <v>11110121307</v>
      </c>
      <c r="AG42">
        <f t="shared" si="10"/>
        <v>145</v>
      </c>
      <c r="AH42">
        <f t="shared" si="21"/>
        <v>305</v>
      </c>
      <c r="AI42">
        <f t="shared" si="22"/>
        <v>44225</v>
      </c>
      <c r="AL42">
        <f t="shared" si="13"/>
        <v>1</v>
      </c>
    </row>
    <row r="43" spans="1:38" x14ac:dyDescent="0.2">
      <c r="A43" t="s">
        <v>62</v>
      </c>
      <c r="B43" t="str">
        <f t="shared" si="0"/>
        <v>33TTT</v>
      </c>
      <c r="C43" s="6" t="str" cm="1">
        <f t="array" ref="C43:G43">_xlfn.LET(
_xlpm.MyHand, B43,
_xlpm.MySplitHand, MID(_xlpm.MyHand,_xlfn.SEQUENCE(1,LEN(_xlpm.MyHand)),1),
_xlpm.MySplitHand
)</f>
        <v>3</v>
      </c>
      <c r="D43" s="7" t="str">
        <v>3</v>
      </c>
      <c r="E43" s="7" t="str">
        <v>T</v>
      </c>
      <c r="F43" s="7" t="str">
        <v>T</v>
      </c>
      <c r="G43" s="8" t="str">
        <v>T</v>
      </c>
      <c r="H43" cm="1">
        <f t="array" ref="H43:L43">COUNTIF(_xlfn.ANCHORARRAY(C43),_xlfn.ANCHORARRAY(C43))</f>
        <v>2</v>
      </c>
      <c r="I43">
        <v>2</v>
      </c>
      <c r="J43">
        <v>3</v>
      </c>
      <c r="K43">
        <v>3</v>
      </c>
      <c r="L43">
        <v>3</v>
      </c>
      <c r="M43" s="6" cm="1">
        <f t="array" ref="M43:Q43">_xlfn.LET(
_xlpm.Options, {"1","2","3","4","5","6","7","8","9","T","J","Q","K","A"},
MATCH(_xlfn.ANCHORARRAY(C43),_xlpm.Options,0)
)</f>
        <v>3</v>
      </c>
      <c r="N43" s="7">
        <v>3</v>
      </c>
      <c r="O43" s="7">
        <v>10</v>
      </c>
      <c r="P43" s="7">
        <v>10</v>
      </c>
      <c r="Q43" s="8">
        <v>10</v>
      </c>
      <c r="R43" s="6" t="str" cm="1">
        <f t="array" ref="R43:V43">TEXT(_xlfn.ANCHORARRAY(M43),"00")</f>
        <v>03</v>
      </c>
      <c r="S43" s="7" t="str">
        <v>03</v>
      </c>
      <c r="T43" s="7" t="str">
        <v>10</v>
      </c>
      <c r="U43" s="7" t="str">
        <v>10</v>
      </c>
      <c r="V43" s="8" t="str">
        <v>10</v>
      </c>
      <c r="W43" s="6" t="b">
        <f t="shared" si="14"/>
        <v>0</v>
      </c>
      <c r="X43" s="7" t="b">
        <f t="shared" si="15"/>
        <v>0</v>
      </c>
      <c r="Y43" s="7" t="b" cm="1">
        <f t="array" ref="Y43">AND(OR(_xlfn.ANCHORARRAY(H43)=3),OR(_xlfn.ANCHORARRAY(H43)=2))</f>
        <v>1</v>
      </c>
      <c r="Z43" s="7" t="b">
        <f t="shared" si="16"/>
        <v>0</v>
      </c>
      <c r="AA43" s="7" t="b">
        <f t="shared" si="17"/>
        <v>0</v>
      </c>
      <c r="AB43" s="7" t="b">
        <f t="shared" si="18"/>
        <v>0</v>
      </c>
      <c r="AC43" s="8" t="b">
        <f t="shared" si="19"/>
        <v>0</v>
      </c>
      <c r="AD43">
        <f t="shared" si="7"/>
        <v>5</v>
      </c>
      <c r="AE43" t="str">
        <f t="shared" si="20"/>
        <v>50303101010</v>
      </c>
      <c r="AF43">
        <f t="shared" si="9"/>
        <v>50303101010</v>
      </c>
      <c r="AG43">
        <f t="shared" si="10"/>
        <v>823</v>
      </c>
      <c r="AH43">
        <f t="shared" si="21"/>
        <v>335</v>
      </c>
      <c r="AI43">
        <f t="shared" si="22"/>
        <v>275705</v>
      </c>
      <c r="AL43">
        <f t="shared" si="13"/>
        <v>1</v>
      </c>
    </row>
    <row r="44" spans="1:38" x14ac:dyDescent="0.2">
      <c r="A44" t="s">
        <v>63</v>
      </c>
      <c r="B44" t="str">
        <f t="shared" si="0"/>
        <v>4T925</v>
      </c>
      <c r="C44" s="6" t="str" cm="1">
        <f t="array" ref="C44:G44">_xlfn.LET(
_xlpm.MyHand, B44,
_xlpm.MySplitHand, MID(_xlpm.MyHand,_xlfn.SEQUENCE(1,LEN(_xlpm.MyHand)),1),
_xlpm.MySplitHand
)</f>
        <v>4</v>
      </c>
      <c r="D44" s="7" t="str">
        <v>T</v>
      </c>
      <c r="E44" s="7" t="str">
        <v>9</v>
      </c>
      <c r="F44" s="7" t="str">
        <v>2</v>
      </c>
      <c r="G44" s="8" t="str">
        <v>5</v>
      </c>
      <c r="H44" cm="1">
        <f t="array" ref="H44:L44">COUNTIF(_xlfn.ANCHORARRAY(C44),_xlfn.ANCHORARRAY(C44))</f>
        <v>1</v>
      </c>
      <c r="I44">
        <v>1</v>
      </c>
      <c r="J44">
        <v>1</v>
      </c>
      <c r="K44">
        <v>1</v>
      </c>
      <c r="L44">
        <v>1</v>
      </c>
      <c r="M44" s="6" cm="1">
        <f t="array" ref="M44:Q44">_xlfn.LET(
_xlpm.Options, {"1","2","3","4","5","6","7","8","9","T","J","Q","K","A"},
MATCH(_xlfn.ANCHORARRAY(C44),_xlpm.Options,0)
)</f>
        <v>4</v>
      </c>
      <c r="N44" s="7">
        <v>10</v>
      </c>
      <c r="O44" s="7">
        <v>9</v>
      </c>
      <c r="P44" s="7">
        <v>2</v>
      </c>
      <c r="Q44" s="8">
        <v>5</v>
      </c>
      <c r="R44" s="6" t="str" cm="1">
        <f t="array" ref="R44:V44">TEXT(_xlfn.ANCHORARRAY(M44),"00")</f>
        <v>04</v>
      </c>
      <c r="S44" s="7" t="str">
        <v>10</v>
      </c>
      <c r="T44" s="7" t="str">
        <v>09</v>
      </c>
      <c r="U44" s="7" t="str">
        <v>02</v>
      </c>
      <c r="V44" s="8" t="str">
        <v>05</v>
      </c>
      <c r="W44" s="6" t="b">
        <f t="shared" si="14"/>
        <v>0</v>
      </c>
      <c r="X44" s="7" t="b">
        <f t="shared" si="15"/>
        <v>0</v>
      </c>
      <c r="Y44" s="7" t="b" cm="1">
        <f t="array" ref="Y44">AND(OR(_xlfn.ANCHORARRAY(H44)=3),OR(_xlfn.ANCHORARRAY(H44)=2))</f>
        <v>0</v>
      </c>
      <c r="Z44" s="7" t="b">
        <f t="shared" si="16"/>
        <v>0</v>
      </c>
      <c r="AA44" s="7" t="b">
        <f t="shared" si="17"/>
        <v>0</v>
      </c>
      <c r="AB44" s="7" t="b">
        <f t="shared" si="18"/>
        <v>0</v>
      </c>
      <c r="AC44" s="8" t="b">
        <f t="shared" si="19"/>
        <v>1</v>
      </c>
      <c r="AD44">
        <f t="shared" si="7"/>
        <v>1</v>
      </c>
      <c r="AE44" t="str">
        <f t="shared" si="20"/>
        <v>10410090205</v>
      </c>
      <c r="AF44">
        <f t="shared" si="9"/>
        <v>10410090205</v>
      </c>
      <c r="AG44">
        <f t="shared" si="10"/>
        <v>40</v>
      </c>
      <c r="AH44">
        <f t="shared" si="21"/>
        <v>32</v>
      </c>
      <c r="AI44">
        <f t="shared" si="22"/>
        <v>1280</v>
      </c>
      <c r="AL44">
        <f t="shared" si="13"/>
        <v>1</v>
      </c>
    </row>
    <row r="45" spans="1:38" x14ac:dyDescent="0.2">
      <c r="A45" t="s">
        <v>64</v>
      </c>
      <c r="B45" t="str">
        <f t="shared" si="0"/>
        <v>9777Q</v>
      </c>
      <c r="C45" s="6" t="str" cm="1">
        <f t="array" ref="C45:G45">_xlfn.LET(
_xlpm.MyHand, B45,
_xlpm.MySplitHand, MID(_xlpm.MyHand,_xlfn.SEQUENCE(1,LEN(_xlpm.MyHand)),1),
_xlpm.MySplitHand
)</f>
        <v>9</v>
      </c>
      <c r="D45" s="7" t="str">
        <v>7</v>
      </c>
      <c r="E45" s="7" t="str">
        <v>7</v>
      </c>
      <c r="F45" s="7" t="str">
        <v>7</v>
      </c>
      <c r="G45" s="8" t="str">
        <v>Q</v>
      </c>
      <c r="H45" cm="1">
        <f t="array" ref="H45:L45">COUNTIF(_xlfn.ANCHORARRAY(C45),_xlfn.ANCHORARRAY(C45))</f>
        <v>1</v>
      </c>
      <c r="I45">
        <v>3</v>
      </c>
      <c r="J45">
        <v>3</v>
      </c>
      <c r="K45">
        <v>3</v>
      </c>
      <c r="L45">
        <v>1</v>
      </c>
      <c r="M45" s="6" cm="1">
        <f t="array" ref="M45:Q45">_xlfn.LET(
_xlpm.Options, {"1","2","3","4","5","6","7","8","9","T","J","Q","K","A"},
MATCH(_xlfn.ANCHORARRAY(C45),_xlpm.Options,0)
)</f>
        <v>9</v>
      </c>
      <c r="N45" s="7">
        <v>7</v>
      </c>
      <c r="O45" s="7">
        <v>7</v>
      </c>
      <c r="P45" s="7">
        <v>7</v>
      </c>
      <c r="Q45" s="8">
        <v>12</v>
      </c>
      <c r="R45" s="6" t="str" cm="1">
        <f t="array" ref="R45:V45">TEXT(_xlfn.ANCHORARRAY(M45),"00")</f>
        <v>09</v>
      </c>
      <c r="S45" s="7" t="str">
        <v>07</v>
      </c>
      <c r="T45" s="7" t="str">
        <v>07</v>
      </c>
      <c r="U45" s="7" t="str">
        <v>07</v>
      </c>
      <c r="V45" s="8" t="str">
        <v>12</v>
      </c>
      <c r="W45" s="6" t="b">
        <f t="shared" si="14"/>
        <v>0</v>
      </c>
      <c r="X45" s="7" t="b">
        <f t="shared" si="15"/>
        <v>0</v>
      </c>
      <c r="Y45" s="7" t="b" cm="1">
        <f t="array" ref="Y45">AND(OR(_xlfn.ANCHORARRAY(H45)=3),OR(_xlfn.ANCHORARRAY(H45)=2))</f>
        <v>0</v>
      </c>
      <c r="Z45" s="7" t="b">
        <f t="shared" si="16"/>
        <v>1</v>
      </c>
      <c r="AA45" s="7" t="b">
        <f t="shared" si="17"/>
        <v>0</v>
      </c>
      <c r="AB45" s="7" t="b">
        <f t="shared" si="18"/>
        <v>0</v>
      </c>
      <c r="AC45" s="8" t="b">
        <f t="shared" si="19"/>
        <v>0</v>
      </c>
      <c r="AD45">
        <f t="shared" si="7"/>
        <v>4</v>
      </c>
      <c r="AE45" t="str">
        <f t="shared" si="20"/>
        <v>40907070712</v>
      </c>
      <c r="AF45">
        <f t="shared" si="9"/>
        <v>40907070712</v>
      </c>
      <c r="AG45">
        <f t="shared" si="10"/>
        <v>727</v>
      </c>
      <c r="AH45">
        <f t="shared" si="21"/>
        <v>738</v>
      </c>
      <c r="AI45">
        <f t="shared" si="22"/>
        <v>536526</v>
      </c>
      <c r="AL45">
        <f t="shared" si="13"/>
        <v>1</v>
      </c>
    </row>
    <row r="46" spans="1:38" x14ac:dyDescent="0.2">
      <c r="A46" t="s">
        <v>65</v>
      </c>
      <c r="B46" t="str">
        <f t="shared" si="0"/>
        <v>2QQ66</v>
      </c>
      <c r="C46" s="6" t="str" cm="1">
        <f t="array" ref="C46:G46">_xlfn.LET(
_xlpm.MyHand, B46,
_xlpm.MySplitHand, MID(_xlpm.MyHand,_xlfn.SEQUENCE(1,LEN(_xlpm.MyHand)),1),
_xlpm.MySplitHand
)</f>
        <v>2</v>
      </c>
      <c r="D46" s="7" t="str">
        <v>Q</v>
      </c>
      <c r="E46" s="7" t="str">
        <v>Q</v>
      </c>
      <c r="F46" s="7" t="str">
        <v>6</v>
      </c>
      <c r="G46" s="8" t="str">
        <v>6</v>
      </c>
      <c r="H46" cm="1">
        <f t="array" ref="H46:L46">COUNTIF(_xlfn.ANCHORARRAY(C46),_xlfn.ANCHORARRAY(C46))</f>
        <v>1</v>
      </c>
      <c r="I46">
        <v>2</v>
      </c>
      <c r="J46">
        <v>2</v>
      </c>
      <c r="K46">
        <v>2</v>
      </c>
      <c r="L46">
        <v>2</v>
      </c>
      <c r="M46" s="6" cm="1">
        <f t="array" ref="M46:Q46">_xlfn.LET(
_xlpm.Options, {"1","2","3","4","5","6","7","8","9","T","J","Q","K","A"},
MATCH(_xlfn.ANCHORARRAY(C46),_xlpm.Options,0)
)</f>
        <v>2</v>
      </c>
      <c r="N46" s="7">
        <v>12</v>
      </c>
      <c r="O46" s="7">
        <v>12</v>
      </c>
      <c r="P46" s="7">
        <v>6</v>
      </c>
      <c r="Q46" s="8">
        <v>6</v>
      </c>
      <c r="R46" s="6" t="str" cm="1">
        <f t="array" ref="R46:V46">TEXT(_xlfn.ANCHORARRAY(M46),"00")</f>
        <v>02</v>
      </c>
      <c r="S46" s="7" t="str">
        <v>12</v>
      </c>
      <c r="T46" s="7" t="str">
        <v>12</v>
      </c>
      <c r="U46" s="7" t="str">
        <v>06</v>
      </c>
      <c r="V46" s="8" t="str">
        <v>06</v>
      </c>
      <c r="W46" s="6" t="b">
        <f t="shared" si="14"/>
        <v>0</v>
      </c>
      <c r="X46" s="7" t="b">
        <f t="shared" si="15"/>
        <v>0</v>
      </c>
      <c r="Y46" s="7" t="b" cm="1">
        <f t="array" ref="Y46">AND(OR(_xlfn.ANCHORARRAY(H46)=3),OR(_xlfn.ANCHORARRAY(H46)=2))</f>
        <v>0</v>
      </c>
      <c r="Z46" s="7" t="b">
        <f t="shared" si="16"/>
        <v>0</v>
      </c>
      <c r="AA46" s="7" t="b">
        <f t="shared" si="17"/>
        <v>1</v>
      </c>
      <c r="AB46" s="7" t="b">
        <f t="shared" si="18"/>
        <v>0</v>
      </c>
      <c r="AC46" s="8" t="b">
        <f t="shared" si="19"/>
        <v>0</v>
      </c>
      <c r="AD46">
        <f t="shared" si="7"/>
        <v>3</v>
      </c>
      <c r="AE46" t="str">
        <f t="shared" si="20"/>
        <v>30212120606</v>
      </c>
      <c r="AF46">
        <f t="shared" si="9"/>
        <v>30212120606</v>
      </c>
      <c r="AG46">
        <f t="shared" si="10"/>
        <v>454</v>
      </c>
      <c r="AH46">
        <f t="shared" si="21"/>
        <v>971</v>
      </c>
      <c r="AI46">
        <f t="shared" si="22"/>
        <v>440834</v>
      </c>
      <c r="AL46">
        <f t="shared" si="13"/>
        <v>1</v>
      </c>
    </row>
    <row r="47" spans="1:38" x14ac:dyDescent="0.2">
      <c r="A47" t="s">
        <v>66</v>
      </c>
      <c r="B47" t="str">
        <f t="shared" si="0"/>
        <v>TQQ9T</v>
      </c>
      <c r="C47" s="6" t="str" cm="1">
        <f t="array" ref="C47:G47">_xlfn.LET(
_xlpm.MyHand, B47,
_xlpm.MySplitHand, MID(_xlpm.MyHand,_xlfn.SEQUENCE(1,LEN(_xlpm.MyHand)),1),
_xlpm.MySplitHand
)</f>
        <v>T</v>
      </c>
      <c r="D47" s="7" t="str">
        <v>Q</v>
      </c>
      <c r="E47" s="7" t="str">
        <v>Q</v>
      </c>
      <c r="F47" s="7" t="str">
        <v>9</v>
      </c>
      <c r="G47" s="8" t="str">
        <v>T</v>
      </c>
      <c r="H47" cm="1">
        <f t="array" ref="H47:L47">COUNTIF(_xlfn.ANCHORARRAY(C47),_xlfn.ANCHORARRAY(C47))</f>
        <v>2</v>
      </c>
      <c r="I47">
        <v>2</v>
      </c>
      <c r="J47">
        <v>2</v>
      </c>
      <c r="K47">
        <v>1</v>
      </c>
      <c r="L47">
        <v>2</v>
      </c>
      <c r="M47" s="6" cm="1">
        <f t="array" ref="M47:Q47">_xlfn.LET(
_xlpm.Options, {"1","2","3","4","5","6","7","8","9","T","J","Q","K","A"},
MATCH(_xlfn.ANCHORARRAY(C47),_xlpm.Options,0)
)</f>
        <v>10</v>
      </c>
      <c r="N47" s="7">
        <v>12</v>
      </c>
      <c r="O47" s="7">
        <v>12</v>
      </c>
      <c r="P47" s="7">
        <v>9</v>
      </c>
      <c r="Q47" s="8">
        <v>10</v>
      </c>
      <c r="R47" s="6" t="str" cm="1">
        <f t="array" ref="R47:V47">TEXT(_xlfn.ANCHORARRAY(M47),"00")</f>
        <v>10</v>
      </c>
      <c r="S47" s="7" t="str">
        <v>12</v>
      </c>
      <c r="T47" s="7" t="str">
        <v>12</v>
      </c>
      <c r="U47" s="7" t="str">
        <v>09</v>
      </c>
      <c r="V47" s="8" t="str">
        <v>10</v>
      </c>
      <c r="W47" s="6" t="b">
        <f t="shared" si="14"/>
        <v>0</v>
      </c>
      <c r="X47" s="7" t="b">
        <f t="shared" si="15"/>
        <v>0</v>
      </c>
      <c r="Y47" s="7" t="b" cm="1">
        <f t="array" ref="Y47">AND(OR(_xlfn.ANCHORARRAY(H47)=3),OR(_xlfn.ANCHORARRAY(H47)=2))</f>
        <v>0</v>
      </c>
      <c r="Z47" s="7" t="b">
        <f t="shared" si="16"/>
        <v>0</v>
      </c>
      <c r="AA47" s="7" t="b">
        <f t="shared" si="17"/>
        <v>1</v>
      </c>
      <c r="AB47" s="7" t="b">
        <f t="shared" si="18"/>
        <v>0</v>
      </c>
      <c r="AC47" s="8" t="b">
        <f t="shared" si="19"/>
        <v>0</v>
      </c>
      <c r="AD47">
        <f t="shared" si="7"/>
        <v>3</v>
      </c>
      <c r="AE47" t="str">
        <f t="shared" si="20"/>
        <v>31012120910</v>
      </c>
      <c r="AF47">
        <f t="shared" si="9"/>
        <v>31012120910</v>
      </c>
      <c r="AG47">
        <f t="shared" si="10"/>
        <v>569</v>
      </c>
      <c r="AH47">
        <f t="shared" si="21"/>
        <v>657</v>
      </c>
      <c r="AI47">
        <f t="shared" si="22"/>
        <v>373833</v>
      </c>
      <c r="AL47">
        <f t="shared" si="13"/>
        <v>1</v>
      </c>
    </row>
    <row r="48" spans="1:38" x14ac:dyDescent="0.2">
      <c r="A48" t="s">
        <v>67</v>
      </c>
      <c r="B48" t="str">
        <f t="shared" si="0"/>
        <v>69437</v>
      </c>
      <c r="C48" s="6" t="str" cm="1">
        <f t="array" ref="C48:G48">_xlfn.LET(
_xlpm.MyHand, B48,
_xlpm.MySplitHand, MID(_xlpm.MyHand,_xlfn.SEQUENCE(1,LEN(_xlpm.MyHand)),1),
_xlpm.MySplitHand
)</f>
        <v>6</v>
      </c>
      <c r="D48" s="7" t="str">
        <v>9</v>
      </c>
      <c r="E48" s="7" t="str">
        <v>4</v>
      </c>
      <c r="F48" s="7" t="str">
        <v>3</v>
      </c>
      <c r="G48" s="8" t="str">
        <v>7</v>
      </c>
      <c r="H48" cm="1">
        <f t="array" ref="H48:L48">COUNTIF(_xlfn.ANCHORARRAY(C48),_xlfn.ANCHORARRAY(C48))</f>
        <v>1</v>
      </c>
      <c r="I48">
        <v>1</v>
      </c>
      <c r="J48">
        <v>1</v>
      </c>
      <c r="K48">
        <v>1</v>
      </c>
      <c r="L48">
        <v>1</v>
      </c>
      <c r="M48" s="6" cm="1">
        <f t="array" ref="M48:Q48">_xlfn.LET(
_xlpm.Options, {"1","2","3","4","5","6","7","8","9","T","J","Q","K","A"},
MATCH(_xlfn.ANCHORARRAY(C48),_xlpm.Options,0)
)</f>
        <v>6</v>
      </c>
      <c r="N48" s="7">
        <v>9</v>
      </c>
      <c r="O48" s="7">
        <v>4</v>
      </c>
      <c r="P48" s="7">
        <v>3</v>
      </c>
      <c r="Q48" s="8">
        <v>7</v>
      </c>
      <c r="R48" s="6" t="str" cm="1">
        <f t="array" ref="R48:V48">TEXT(_xlfn.ANCHORARRAY(M48),"00")</f>
        <v>06</v>
      </c>
      <c r="S48" s="7" t="str">
        <v>09</v>
      </c>
      <c r="T48" s="7" t="str">
        <v>04</v>
      </c>
      <c r="U48" s="7" t="str">
        <v>03</v>
      </c>
      <c r="V48" s="8" t="str">
        <v>07</v>
      </c>
      <c r="W48" s="6" t="b">
        <f t="shared" si="14"/>
        <v>0</v>
      </c>
      <c r="X48" s="7" t="b">
        <f t="shared" si="15"/>
        <v>0</v>
      </c>
      <c r="Y48" s="7" t="b" cm="1">
        <f t="array" ref="Y48">AND(OR(_xlfn.ANCHORARRAY(H48)=3),OR(_xlfn.ANCHORARRAY(H48)=2))</f>
        <v>0</v>
      </c>
      <c r="Z48" s="7" t="b">
        <f t="shared" si="16"/>
        <v>0</v>
      </c>
      <c r="AA48" s="7" t="b">
        <f t="shared" si="17"/>
        <v>0</v>
      </c>
      <c r="AB48" s="7" t="b">
        <f t="shared" si="18"/>
        <v>0</v>
      </c>
      <c r="AC48" s="8" t="b">
        <f t="shared" si="19"/>
        <v>1</v>
      </c>
      <c r="AD48">
        <f t="shared" si="7"/>
        <v>1</v>
      </c>
      <c r="AE48" t="str">
        <f t="shared" si="20"/>
        <v>10609040307</v>
      </c>
      <c r="AF48">
        <f t="shared" si="9"/>
        <v>10609040307</v>
      </c>
      <c r="AG48">
        <f t="shared" si="10"/>
        <v>71</v>
      </c>
      <c r="AH48">
        <f t="shared" si="21"/>
        <v>176</v>
      </c>
      <c r="AI48">
        <f t="shared" si="22"/>
        <v>12496</v>
      </c>
      <c r="AL48">
        <f t="shared" si="13"/>
        <v>1</v>
      </c>
    </row>
    <row r="49" spans="1:38" x14ac:dyDescent="0.2">
      <c r="A49" t="s">
        <v>68</v>
      </c>
      <c r="B49" t="str">
        <f t="shared" si="0"/>
        <v>2555J</v>
      </c>
      <c r="C49" s="6" t="str" cm="1">
        <f t="array" ref="C49:G49">_xlfn.LET(
_xlpm.MyHand, B49,
_xlpm.MySplitHand, MID(_xlpm.MyHand,_xlfn.SEQUENCE(1,LEN(_xlpm.MyHand)),1),
_xlpm.MySplitHand
)</f>
        <v>2</v>
      </c>
      <c r="D49" s="7" t="str">
        <v>5</v>
      </c>
      <c r="E49" s="7" t="str">
        <v>5</v>
      </c>
      <c r="F49" s="7" t="str">
        <v>5</v>
      </c>
      <c r="G49" s="8" t="str">
        <v>J</v>
      </c>
      <c r="H49" cm="1">
        <f t="array" ref="H49:L49">COUNTIF(_xlfn.ANCHORARRAY(C49),_xlfn.ANCHORARRAY(C49))</f>
        <v>1</v>
      </c>
      <c r="I49">
        <v>3</v>
      </c>
      <c r="J49">
        <v>3</v>
      </c>
      <c r="K49">
        <v>3</v>
      </c>
      <c r="L49">
        <v>1</v>
      </c>
      <c r="M49" s="6" cm="1">
        <f t="array" ref="M49:Q49">_xlfn.LET(
_xlpm.Options, {"1","2","3","4","5","6","7","8","9","T","J","Q","K","A"},
MATCH(_xlfn.ANCHORARRAY(C49),_xlpm.Options,0)
)</f>
        <v>2</v>
      </c>
      <c r="N49" s="7">
        <v>5</v>
      </c>
      <c r="O49" s="7">
        <v>5</v>
      </c>
      <c r="P49" s="7">
        <v>5</v>
      </c>
      <c r="Q49" s="8">
        <v>11</v>
      </c>
      <c r="R49" s="6" t="str" cm="1">
        <f t="array" ref="R49:V49">TEXT(_xlfn.ANCHORARRAY(M49),"00")</f>
        <v>02</v>
      </c>
      <c r="S49" s="7" t="str">
        <v>05</v>
      </c>
      <c r="T49" s="7" t="str">
        <v>05</v>
      </c>
      <c r="U49" s="7" t="str">
        <v>05</v>
      </c>
      <c r="V49" s="8" t="str">
        <v>11</v>
      </c>
      <c r="W49" s="6" t="b">
        <f t="shared" si="14"/>
        <v>0</v>
      </c>
      <c r="X49" s="7" t="b">
        <f t="shared" si="15"/>
        <v>0</v>
      </c>
      <c r="Y49" s="7" t="b" cm="1">
        <f t="array" ref="Y49">AND(OR(_xlfn.ANCHORARRAY(H49)=3),OR(_xlfn.ANCHORARRAY(H49)=2))</f>
        <v>0</v>
      </c>
      <c r="Z49" s="7" t="b">
        <f t="shared" si="16"/>
        <v>1</v>
      </c>
      <c r="AA49" s="7" t="b">
        <f t="shared" si="17"/>
        <v>0</v>
      </c>
      <c r="AB49" s="7" t="b">
        <f t="shared" si="18"/>
        <v>0</v>
      </c>
      <c r="AC49" s="8" t="b">
        <f t="shared" si="19"/>
        <v>0</v>
      </c>
      <c r="AD49">
        <f t="shared" si="7"/>
        <v>4</v>
      </c>
      <c r="AE49" t="str">
        <f t="shared" si="20"/>
        <v>40205050511</v>
      </c>
      <c r="AF49">
        <f t="shared" si="9"/>
        <v>40205050511</v>
      </c>
      <c r="AG49">
        <f t="shared" si="10"/>
        <v>634</v>
      </c>
      <c r="AH49">
        <f t="shared" si="21"/>
        <v>849</v>
      </c>
      <c r="AI49">
        <f t="shared" si="22"/>
        <v>538266</v>
      </c>
      <c r="AL49">
        <f t="shared" si="13"/>
        <v>1</v>
      </c>
    </row>
    <row r="50" spans="1:38" x14ac:dyDescent="0.2">
      <c r="A50" t="s">
        <v>69</v>
      </c>
      <c r="B50" t="str">
        <f t="shared" si="0"/>
        <v>55AAA</v>
      </c>
      <c r="C50" s="6" t="str" cm="1">
        <f t="array" ref="C50:G50">_xlfn.LET(
_xlpm.MyHand, B50,
_xlpm.MySplitHand, MID(_xlpm.MyHand,_xlfn.SEQUENCE(1,LEN(_xlpm.MyHand)),1),
_xlpm.MySplitHand
)</f>
        <v>5</v>
      </c>
      <c r="D50" s="7" t="str">
        <v>5</v>
      </c>
      <c r="E50" s="7" t="str">
        <v>A</v>
      </c>
      <c r="F50" s="7" t="str">
        <v>A</v>
      </c>
      <c r="G50" s="8" t="str">
        <v>A</v>
      </c>
      <c r="H50" cm="1">
        <f t="array" ref="H50:L50">COUNTIF(_xlfn.ANCHORARRAY(C50),_xlfn.ANCHORARRAY(C50))</f>
        <v>2</v>
      </c>
      <c r="I50">
        <v>2</v>
      </c>
      <c r="J50">
        <v>3</v>
      </c>
      <c r="K50">
        <v>3</v>
      </c>
      <c r="L50">
        <v>3</v>
      </c>
      <c r="M50" s="6" cm="1">
        <f t="array" ref="M50:Q50">_xlfn.LET(
_xlpm.Options, {"1","2","3","4","5","6","7","8","9","T","J","Q","K","A"},
MATCH(_xlfn.ANCHORARRAY(C50),_xlpm.Options,0)
)</f>
        <v>5</v>
      </c>
      <c r="N50" s="7">
        <v>5</v>
      </c>
      <c r="O50" s="7">
        <v>14</v>
      </c>
      <c r="P50" s="7">
        <v>14</v>
      </c>
      <c r="Q50" s="8">
        <v>14</v>
      </c>
      <c r="R50" s="6" t="str" cm="1">
        <f t="array" ref="R50:V50">TEXT(_xlfn.ANCHORARRAY(M50),"00")</f>
        <v>05</v>
      </c>
      <c r="S50" s="7" t="str">
        <v>05</v>
      </c>
      <c r="T50" s="7" t="str">
        <v>14</v>
      </c>
      <c r="U50" s="7" t="str">
        <v>14</v>
      </c>
      <c r="V50" s="8" t="str">
        <v>14</v>
      </c>
      <c r="W50" s="6" t="b">
        <f t="shared" si="14"/>
        <v>0</v>
      </c>
      <c r="X50" s="7" t="b">
        <f t="shared" si="15"/>
        <v>0</v>
      </c>
      <c r="Y50" s="7" t="b" cm="1">
        <f t="array" ref="Y50">AND(OR(_xlfn.ANCHORARRAY(H50)=3),OR(_xlfn.ANCHORARRAY(H50)=2))</f>
        <v>1</v>
      </c>
      <c r="Z50" s="7" t="b">
        <f t="shared" si="16"/>
        <v>0</v>
      </c>
      <c r="AA50" s="7" t="b">
        <f t="shared" si="17"/>
        <v>0</v>
      </c>
      <c r="AB50" s="7" t="b">
        <f t="shared" si="18"/>
        <v>0</v>
      </c>
      <c r="AC50" s="8" t="b">
        <f t="shared" si="19"/>
        <v>0</v>
      </c>
      <c r="AD50">
        <f t="shared" si="7"/>
        <v>5</v>
      </c>
      <c r="AE50" t="str">
        <f t="shared" si="20"/>
        <v>50505141414</v>
      </c>
      <c r="AF50">
        <f t="shared" si="9"/>
        <v>50505141414</v>
      </c>
      <c r="AG50">
        <f t="shared" si="10"/>
        <v>843</v>
      </c>
      <c r="AH50">
        <f t="shared" si="21"/>
        <v>26</v>
      </c>
      <c r="AI50">
        <f t="shared" si="22"/>
        <v>21918</v>
      </c>
      <c r="AL50">
        <f t="shared" si="13"/>
        <v>1</v>
      </c>
    </row>
    <row r="51" spans="1:38" x14ac:dyDescent="0.2">
      <c r="A51" t="s">
        <v>70</v>
      </c>
      <c r="B51" t="str">
        <f t="shared" si="0"/>
        <v>94TT4</v>
      </c>
      <c r="C51" s="6" t="str" cm="1">
        <f t="array" ref="C51:G51">_xlfn.LET(
_xlpm.MyHand, B51,
_xlpm.MySplitHand, MID(_xlpm.MyHand,_xlfn.SEQUENCE(1,LEN(_xlpm.MyHand)),1),
_xlpm.MySplitHand
)</f>
        <v>9</v>
      </c>
      <c r="D51" s="7" t="str">
        <v>4</v>
      </c>
      <c r="E51" s="7" t="str">
        <v>T</v>
      </c>
      <c r="F51" s="7" t="str">
        <v>T</v>
      </c>
      <c r="G51" s="8" t="str">
        <v>4</v>
      </c>
      <c r="H51" cm="1">
        <f t="array" ref="H51:L51">COUNTIF(_xlfn.ANCHORARRAY(C51),_xlfn.ANCHORARRAY(C51))</f>
        <v>1</v>
      </c>
      <c r="I51">
        <v>2</v>
      </c>
      <c r="J51">
        <v>2</v>
      </c>
      <c r="K51">
        <v>2</v>
      </c>
      <c r="L51">
        <v>2</v>
      </c>
      <c r="M51" s="6" cm="1">
        <f t="array" ref="M51:Q51">_xlfn.LET(
_xlpm.Options, {"1","2","3","4","5","6","7","8","9","T","J","Q","K","A"},
MATCH(_xlfn.ANCHORARRAY(C51),_xlpm.Options,0)
)</f>
        <v>9</v>
      </c>
      <c r="N51" s="7">
        <v>4</v>
      </c>
      <c r="O51" s="7">
        <v>10</v>
      </c>
      <c r="P51" s="7">
        <v>10</v>
      </c>
      <c r="Q51" s="8">
        <v>4</v>
      </c>
      <c r="R51" s="6" t="str" cm="1">
        <f t="array" ref="R51:V51">TEXT(_xlfn.ANCHORARRAY(M51),"00")</f>
        <v>09</v>
      </c>
      <c r="S51" s="7" t="str">
        <v>04</v>
      </c>
      <c r="T51" s="7" t="str">
        <v>10</v>
      </c>
      <c r="U51" s="7" t="str">
        <v>10</v>
      </c>
      <c r="V51" s="8" t="str">
        <v>04</v>
      </c>
      <c r="W51" s="6" t="b">
        <f t="shared" si="14"/>
        <v>0</v>
      </c>
      <c r="X51" s="7" t="b">
        <f t="shared" si="15"/>
        <v>0</v>
      </c>
      <c r="Y51" s="7" t="b" cm="1">
        <f t="array" ref="Y51">AND(OR(_xlfn.ANCHORARRAY(H51)=3),OR(_xlfn.ANCHORARRAY(H51)=2))</f>
        <v>0</v>
      </c>
      <c r="Z51" s="7" t="b">
        <f t="shared" si="16"/>
        <v>0</v>
      </c>
      <c r="AA51" s="7" t="b">
        <f t="shared" si="17"/>
        <v>1</v>
      </c>
      <c r="AB51" s="7" t="b">
        <f t="shared" si="18"/>
        <v>0</v>
      </c>
      <c r="AC51" s="8" t="b">
        <f t="shared" si="19"/>
        <v>0</v>
      </c>
      <c r="AD51">
        <f t="shared" si="7"/>
        <v>3</v>
      </c>
      <c r="AE51" t="str">
        <f t="shared" si="20"/>
        <v>30904101004</v>
      </c>
      <c r="AF51">
        <f t="shared" si="9"/>
        <v>30904101004</v>
      </c>
      <c r="AG51">
        <f t="shared" si="10"/>
        <v>549</v>
      </c>
      <c r="AH51">
        <f t="shared" si="21"/>
        <v>531</v>
      </c>
      <c r="AI51">
        <f t="shared" si="22"/>
        <v>291519</v>
      </c>
      <c r="AL51">
        <f t="shared" si="13"/>
        <v>1</v>
      </c>
    </row>
    <row r="52" spans="1:38" x14ac:dyDescent="0.2">
      <c r="A52" t="s">
        <v>71</v>
      </c>
      <c r="B52" t="str">
        <f t="shared" si="0"/>
        <v>89T66</v>
      </c>
      <c r="C52" s="6" t="str" cm="1">
        <f t="array" ref="C52:G52">_xlfn.LET(
_xlpm.MyHand, B52,
_xlpm.MySplitHand, MID(_xlpm.MyHand,_xlfn.SEQUENCE(1,LEN(_xlpm.MyHand)),1),
_xlpm.MySplitHand
)</f>
        <v>8</v>
      </c>
      <c r="D52" s="7" t="str">
        <v>9</v>
      </c>
      <c r="E52" s="7" t="str">
        <v>T</v>
      </c>
      <c r="F52" s="7" t="str">
        <v>6</v>
      </c>
      <c r="G52" s="8" t="str">
        <v>6</v>
      </c>
      <c r="H52" cm="1">
        <f t="array" ref="H52:L52">COUNTIF(_xlfn.ANCHORARRAY(C52),_xlfn.ANCHORARRAY(C52))</f>
        <v>1</v>
      </c>
      <c r="I52">
        <v>1</v>
      </c>
      <c r="J52">
        <v>1</v>
      </c>
      <c r="K52">
        <v>2</v>
      </c>
      <c r="L52">
        <v>2</v>
      </c>
      <c r="M52" s="6" cm="1">
        <f t="array" ref="M52:Q52">_xlfn.LET(
_xlpm.Options, {"1","2","3","4","5","6","7","8","9","T","J","Q","K","A"},
MATCH(_xlfn.ANCHORARRAY(C52),_xlpm.Options,0)
)</f>
        <v>8</v>
      </c>
      <c r="N52" s="7">
        <v>9</v>
      </c>
      <c r="O52" s="7">
        <v>10</v>
      </c>
      <c r="P52" s="7">
        <v>6</v>
      </c>
      <c r="Q52" s="8">
        <v>6</v>
      </c>
      <c r="R52" s="6" t="str" cm="1">
        <f t="array" ref="R52:V52">TEXT(_xlfn.ANCHORARRAY(M52),"00")</f>
        <v>08</v>
      </c>
      <c r="S52" s="7" t="str">
        <v>09</v>
      </c>
      <c r="T52" s="7" t="str">
        <v>10</v>
      </c>
      <c r="U52" s="7" t="str">
        <v>06</v>
      </c>
      <c r="V52" s="8" t="str">
        <v>06</v>
      </c>
      <c r="W52" s="6" t="b">
        <f t="shared" si="14"/>
        <v>0</v>
      </c>
      <c r="X52" s="7" t="b">
        <f t="shared" si="15"/>
        <v>0</v>
      </c>
      <c r="Y52" s="7" t="b" cm="1">
        <f t="array" ref="Y52">AND(OR(_xlfn.ANCHORARRAY(H52)=3),OR(_xlfn.ANCHORARRAY(H52)=2))</f>
        <v>0</v>
      </c>
      <c r="Z52" s="7" t="b">
        <f t="shared" si="16"/>
        <v>0</v>
      </c>
      <c r="AA52" s="7" t="b">
        <f t="shared" si="17"/>
        <v>0</v>
      </c>
      <c r="AB52" s="7" t="b">
        <f t="shared" si="18"/>
        <v>1</v>
      </c>
      <c r="AC52" s="8" t="b">
        <f t="shared" si="19"/>
        <v>0</v>
      </c>
      <c r="AD52">
        <f t="shared" si="7"/>
        <v>2</v>
      </c>
      <c r="AE52" t="str">
        <f t="shared" si="20"/>
        <v>20809100606</v>
      </c>
      <c r="AF52">
        <f t="shared" si="9"/>
        <v>20809100606</v>
      </c>
      <c r="AG52">
        <f t="shared" si="10"/>
        <v>323</v>
      </c>
      <c r="AH52">
        <f t="shared" si="21"/>
        <v>55</v>
      </c>
      <c r="AI52">
        <f t="shared" si="22"/>
        <v>17765</v>
      </c>
      <c r="AL52">
        <f t="shared" si="13"/>
        <v>1</v>
      </c>
    </row>
    <row r="53" spans="1:38" x14ac:dyDescent="0.2">
      <c r="A53" t="s">
        <v>72</v>
      </c>
      <c r="B53" t="str">
        <f t="shared" si="0"/>
        <v>387J8</v>
      </c>
      <c r="C53" s="6" t="str" cm="1">
        <f t="array" ref="C53:G53">_xlfn.LET(
_xlpm.MyHand, B53,
_xlpm.MySplitHand, MID(_xlpm.MyHand,_xlfn.SEQUENCE(1,LEN(_xlpm.MyHand)),1),
_xlpm.MySplitHand
)</f>
        <v>3</v>
      </c>
      <c r="D53" s="7" t="str">
        <v>8</v>
      </c>
      <c r="E53" s="7" t="str">
        <v>7</v>
      </c>
      <c r="F53" s="7" t="str">
        <v>J</v>
      </c>
      <c r="G53" s="8" t="str">
        <v>8</v>
      </c>
      <c r="H53" cm="1">
        <f t="array" ref="H53:L53">COUNTIF(_xlfn.ANCHORARRAY(C53),_xlfn.ANCHORARRAY(C53))</f>
        <v>1</v>
      </c>
      <c r="I53">
        <v>2</v>
      </c>
      <c r="J53">
        <v>1</v>
      </c>
      <c r="K53">
        <v>1</v>
      </c>
      <c r="L53">
        <v>2</v>
      </c>
      <c r="M53" s="6" cm="1">
        <f t="array" ref="M53:Q53">_xlfn.LET(
_xlpm.Options, {"1","2","3","4","5","6","7","8","9","T","J","Q","K","A"},
MATCH(_xlfn.ANCHORARRAY(C53),_xlpm.Options,0)
)</f>
        <v>3</v>
      </c>
      <c r="N53" s="7">
        <v>8</v>
      </c>
      <c r="O53" s="7">
        <v>7</v>
      </c>
      <c r="P53" s="7">
        <v>11</v>
      </c>
      <c r="Q53" s="8">
        <v>8</v>
      </c>
      <c r="R53" s="6" t="str" cm="1">
        <f t="array" ref="R53:V53">TEXT(_xlfn.ANCHORARRAY(M53),"00")</f>
        <v>03</v>
      </c>
      <c r="S53" s="7" t="str">
        <v>08</v>
      </c>
      <c r="T53" s="7" t="str">
        <v>07</v>
      </c>
      <c r="U53" s="7" t="str">
        <v>11</v>
      </c>
      <c r="V53" s="8" t="str">
        <v>08</v>
      </c>
      <c r="W53" s="6" t="b">
        <f t="shared" si="14"/>
        <v>0</v>
      </c>
      <c r="X53" s="7" t="b">
        <f t="shared" si="15"/>
        <v>0</v>
      </c>
      <c r="Y53" s="7" t="b" cm="1">
        <f t="array" ref="Y53">AND(OR(_xlfn.ANCHORARRAY(H53)=3),OR(_xlfn.ANCHORARRAY(H53)=2))</f>
        <v>0</v>
      </c>
      <c r="Z53" s="7" t="b">
        <f t="shared" si="16"/>
        <v>0</v>
      </c>
      <c r="AA53" s="7" t="b">
        <f t="shared" si="17"/>
        <v>0</v>
      </c>
      <c r="AB53" s="7" t="b">
        <f t="shared" si="18"/>
        <v>1</v>
      </c>
      <c r="AC53" s="8" t="b">
        <f t="shared" si="19"/>
        <v>0</v>
      </c>
      <c r="AD53">
        <f t="shared" si="7"/>
        <v>2</v>
      </c>
      <c r="AE53" t="str">
        <f t="shared" si="20"/>
        <v>20308071108</v>
      </c>
      <c r="AF53">
        <f t="shared" si="9"/>
        <v>20308071108</v>
      </c>
      <c r="AG53">
        <f t="shared" si="10"/>
        <v>229</v>
      </c>
      <c r="AH53">
        <f t="shared" si="21"/>
        <v>663</v>
      </c>
      <c r="AI53">
        <f t="shared" si="22"/>
        <v>151827</v>
      </c>
      <c r="AL53">
        <f t="shared" si="13"/>
        <v>1</v>
      </c>
    </row>
    <row r="54" spans="1:38" x14ac:dyDescent="0.2">
      <c r="A54" t="s">
        <v>73</v>
      </c>
      <c r="B54" t="str">
        <f t="shared" si="0"/>
        <v>KKKKJ</v>
      </c>
      <c r="C54" s="6" t="str" cm="1">
        <f t="array" ref="C54:G54">_xlfn.LET(
_xlpm.MyHand, B54,
_xlpm.MySplitHand, MID(_xlpm.MyHand,_xlfn.SEQUENCE(1,LEN(_xlpm.MyHand)),1),
_xlpm.MySplitHand
)</f>
        <v>K</v>
      </c>
      <c r="D54" s="7" t="str">
        <v>K</v>
      </c>
      <c r="E54" s="7" t="str">
        <v>K</v>
      </c>
      <c r="F54" s="7" t="str">
        <v>K</v>
      </c>
      <c r="G54" s="8" t="str">
        <v>J</v>
      </c>
      <c r="H54" cm="1">
        <f t="array" ref="H54:L54">COUNTIF(_xlfn.ANCHORARRAY(C54),_xlfn.ANCHORARRAY(C54))</f>
        <v>4</v>
      </c>
      <c r="I54">
        <v>4</v>
      </c>
      <c r="J54">
        <v>4</v>
      </c>
      <c r="K54">
        <v>4</v>
      </c>
      <c r="L54">
        <v>1</v>
      </c>
      <c r="M54" s="6" cm="1">
        <f t="array" ref="M54:Q54">_xlfn.LET(
_xlpm.Options, {"1","2","3","4","5","6","7","8","9","T","J","Q","K","A"},
MATCH(_xlfn.ANCHORARRAY(C54),_xlpm.Options,0)
)</f>
        <v>13</v>
      </c>
      <c r="N54" s="7">
        <v>13</v>
      </c>
      <c r="O54" s="7">
        <v>13</v>
      </c>
      <c r="P54" s="7">
        <v>13</v>
      </c>
      <c r="Q54" s="8">
        <v>11</v>
      </c>
      <c r="R54" s="6" t="str" cm="1">
        <f t="array" ref="R54:V54">TEXT(_xlfn.ANCHORARRAY(M54),"00")</f>
        <v>13</v>
      </c>
      <c r="S54" s="7" t="str">
        <v>13</v>
      </c>
      <c r="T54" s="7" t="str">
        <v>13</v>
      </c>
      <c r="U54" s="7" t="str">
        <v>13</v>
      </c>
      <c r="V54" s="8" t="str">
        <v>11</v>
      </c>
      <c r="W54" s="6" t="b">
        <f t="shared" si="14"/>
        <v>0</v>
      </c>
      <c r="X54" s="7" t="b">
        <f t="shared" si="15"/>
        <v>1</v>
      </c>
      <c r="Y54" s="7" t="b" cm="1">
        <f t="array" ref="Y54">AND(OR(_xlfn.ANCHORARRAY(H54)=3),OR(_xlfn.ANCHORARRAY(H54)=2))</f>
        <v>0</v>
      </c>
      <c r="Z54" s="7" t="b">
        <f t="shared" si="16"/>
        <v>0</v>
      </c>
      <c r="AA54" s="7" t="b">
        <f t="shared" si="17"/>
        <v>0</v>
      </c>
      <c r="AB54" s="7" t="b">
        <f t="shared" si="18"/>
        <v>0</v>
      </c>
      <c r="AC54" s="8" t="b">
        <f t="shared" si="19"/>
        <v>0</v>
      </c>
      <c r="AD54">
        <f t="shared" si="7"/>
        <v>6</v>
      </c>
      <c r="AE54" t="str">
        <f t="shared" si="20"/>
        <v>61313131311</v>
      </c>
      <c r="AF54">
        <f t="shared" si="9"/>
        <v>61313131311</v>
      </c>
      <c r="AG54">
        <f t="shared" si="10"/>
        <v>994</v>
      </c>
      <c r="AH54">
        <f t="shared" si="21"/>
        <v>198</v>
      </c>
      <c r="AI54">
        <f t="shared" si="22"/>
        <v>196812</v>
      </c>
      <c r="AL54">
        <f t="shared" si="13"/>
        <v>1</v>
      </c>
    </row>
    <row r="55" spans="1:38" x14ac:dyDescent="0.2">
      <c r="A55" t="s">
        <v>74</v>
      </c>
      <c r="B55" t="str">
        <f t="shared" si="0"/>
        <v>K4KK4</v>
      </c>
      <c r="C55" s="6" t="str" cm="1">
        <f t="array" ref="C55:G55">_xlfn.LET(
_xlpm.MyHand, B55,
_xlpm.MySplitHand, MID(_xlpm.MyHand,_xlfn.SEQUENCE(1,LEN(_xlpm.MyHand)),1),
_xlpm.MySplitHand
)</f>
        <v>K</v>
      </c>
      <c r="D55" s="7" t="str">
        <v>4</v>
      </c>
      <c r="E55" s="7" t="str">
        <v>K</v>
      </c>
      <c r="F55" s="7" t="str">
        <v>K</v>
      </c>
      <c r="G55" s="8" t="str">
        <v>4</v>
      </c>
      <c r="H55" cm="1">
        <f t="array" ref="H55:L55">COUNTIF(_xlfn.ANCHORARRAY(C55),_xlfn.ANCHORARRAY(C55))</f>
        <v>3</v>
      </c>
      <c r="I55">
        <v>2</v>
      </c>
      <c r="J55">
        <v>3</v>
      </c>
      <c r="K55">
        <v>3</v>
      </c>
      <c r="L55">
        <v>2</v>
      </c>
      <c r="M55" s="6" cm="1">
        <f t="array" ref="M55:Q55">_xlfn.LET(
_xlpm.Options, {"1","2","3","4","5","6","7","8","9","T","J","Q","K","A"},
MATCH(_xlfn.ANCHORARRAY(C55),_xlpm.Options,0)
)</f>
        <v>13</v>
      </c>
      <c r="N55" s="7">
        <v>4</v>
      </c>
      <c r="O55" s="7">
        <v>13</v>
      </c>
      <c r="P55" s="7">
        <v>13</v>
      </c>
      <c r="Q55" s="8">
        <v>4</v>
      </c>
      <c r="R55" s="6" t="str" cm="1">
        <f t="array" ref="R55:V55">TEXT(_xlfn.ANCHORARRAY(M55),"00")</f>
        <v>13</v>
      </c>
      <c r="S55" s="7" t="str">
        <v>04</v>
      </c>
      <c r="T55" s="7" t="str">
        <v>13</v>
      </c>
      <c r="U55" s="7" t="str">
        <v>13</v>
      </c>
      <c r="V55" s="8" t="str">
        <v>04</v>
      </c>
      <c r="W55" s="6" t="b">
        <f t="shared" si="14"/>
        <v>0</v>
      </c>
      <c r="X55" s="7" t="b">
        <f t="shared" si="15"/>
        <v>0</v>
      </c>
      <c r="Y55" s="7" t="b" cm="1">
        <f t="array" ref="Y55">AND(OR(_xlfn.ANCHORARRAY(H55)=3),OR(_xlfn.ANCHORARRAY(H55)=2))</f>
        <v>1</v>
      </c>
      <c r="Z55" s="7" t="b">
        <f t="shared" si="16"/>
        <v>0</v>
      </c>
      <c r="AA55" s="7" t="b">
        <f t="shared" si="17"/>
        <v>0</v>
      </c>
      <c r="AB55" s="7" t="b">
        <f t="shared" si="18"/>
        <v>0</v>
      </c>
      <c r="AC55" s="8" t="b">
        <f t="shared" si="19"/>
        <v>0</v>
      </c>
      <c r="AD55">
        <f t="shared" si="7"/>
        <v>5</v>
      </c>
      <c r="AE55" t="str">
        <f t="shared" si="20"/>
        <v>51304131304</v>
      </c>
      <c r="AF55">
        <f t="shared" si="9"/>
        <v>51304131304</v>
      </c>
      <c r="AG55">
        <f t="shared" si="10"/>
        <v>898</v>
      </c>
      <c r="AH55">
        <f t="shared" si="21"/>
        <v>870</v>
      </c>
      <c r="AI55">
        <f t="shared" si="22"/>
        <v>781260</v>
      </c>
      <c r="AL55">
        <f t="shared" si="13"/>
        <v>1</v>
      </c>
    </row>
    <row r="56" spans="1:38" x14ac:dyDescent="0.2">
      <c r="A56" t="s">
        <v>75</v>
      </c>
      <c r="B56" t="str">
        <f t="shared" si="0"/>
        <v>622J2</v>
      </c>
      <c r="C56" s="6" t="str" cm="1">
        <f t="array" ref="C56:G56">_xlfn.LET(
_xlpm.MyHand, B56,
_xlpm.MySplitHand, MID(_xlpm.MyHand,_xlfn.SEQUENCE(1,LEN(_xlpm.MyHand)),1),
_xlpm.MySplitHand
)</f>
        <v>6</v>
      </c>
      <c r="D56" s="7" t="str">
        <v>2</v>
      </c>
      <c r="E56" s="7" t="str">
        <v>2</v>
      </c>
      <c r="F56" s="7" t="str">
        <v>J</v>
      </c>
      <c r="G56" s="8" t="str">
        <v>2</v>
      </c>
      <c r="H56" cm="1">
        <f t="array" ref="H56:L56">COUNTIF(_xlfn.ANCHORARRAY(C56),_xlfn.ANCHORARRAY(C56))</f>
        <v>1</v>
      </c>
      <c r="I56">
        <v>3</v>
      </c>
      <c r="J56">
        <v>3</v>
      </c>
      <c r="K56">
        <v>1</v>
      </c>
      <c r="L56">
        <v>3</v>
      </c>
      <c r="M56" s="6" cm="1">
        <f t="array" ref="M56:Q56">_xlfn.LET(
_xlpm.Options, {"1","2","3","4","5","6","7","8","9","T","J","Q","K","A"},
MATCH(_xlfn.ANCHORARRAY(C56),_xlpm.Options,0)
)</f>
        <v>6</v>
      </c>
      <c r="N56" s="7">
        <v>2</v>
      </c>
      <c r="O56" s="7">
        <v>2</v>
      </c>
      <c r="P56" s="7">
        <v>11</v>
      </c>
      <c r="Q56" s="8">
        <v>2</v>
      </c>
      <c r="R56" s="6" t="str" cm="1">
        <f t="array" ref="R56:V56">TEXT(_xlfn.ANCHORARRAY(M56),"00")</f>
        <v>06</v>
      </c>
      <c r="S56" s="7" t="str">
        <v>02</v>
      </c>
      <c r="T56" s="7" t="str">
        <v>02</v>
      </c>
      <c r="U56" s="7" t="str">
        <v>11</v>
      </c>
      <c r="V56" s="8" t="str">
        <v>02</v>
      </c>
      <c r="W56" s="6" t="b">
        <f t="shared" si="14"/>
        <v>0</v>
      </c>
      <c r="X56" s="7" t="b">
        <f t="shared" si="15"/>
        <v>0</v>
      </c>
      <c r="Y56" s="7" t="b" cm="1">
        <f t="array" ref="Y56">AND(OR(_xlfn.ANCHORARRAY(H56)=3),OR(_xlfn.ANCHORARRAY(H56)=2))</f>
        <v>0</v>
      </c>
      <c r="Z56" s="7" t="b">
        <f t="shared" si="16"/>
        <v>1</v>
      </c>
      <c r="AA56" s="7" t="b">
        <f t="shared" si="17"/>
        <v>0</v>
      </c>
      <c r="AB56" s="7" t="b">
        <f t="shared" si="18"/>
        <v>0</v>
      </c>
      <c r="AC56" s="8" t="b">
        <f t="shared" si="19"/>
        <v>0</v>
      </c>
      <c r="AD56">
        <f t="shared" si="7"/>
        <v>4</v>
      </c>
      <c r="AE56" t="str">
        <f t="shared" si="20"/>
        <v>40602021102</v>
      </c>
      <c r="AF56">
        <f t="shared" si="9"/>
        <v>40602021102</v>
      </c>
      <c r="AG56">
        <f t="shared" si="10"/>
        <v>679</v>
      </c>
      <c r="AH56">
        <f t="shared" si="21"/>
        <v>330</v>
      </c>
      <c r="AI56">
        <f t="shared" si="22"/>
        <v>224070</v>
      </c>
      <c r="AL56">
        <f t="shared" si="13"/>
        <v>1</v>
      </c>
    </row>
    <row r="57" spans="1:38" x14ac:dyDescent="0.2">
      <c r="A57" t="s">
        <v>76</v>
      </c>
      <c r="B57" t="str">
        <f t="shared" si="0"/>
        <v>6283A</v>
      </c>
      <c r="C57" s="6" t="str" cm="1">
        <f t="array" ref="C57:G57">_xlfn.LET(
_xlpm.MyHand, B57,
_xlpm.MySplitHand, MID(_xlpm.MyHand,_xlfn.SEQUENCE(1,LEN(_xlpm.MyHand)),1),
_xlpm.MySplitHand
)</f>
        <v>6</v>
      </c>
      <c r="D57" s="7" t="str">
        <v>2</v>
      </c>
      <c r="E57" s="7" t="str">
        <v>8</v>
      </c>
      <c r="F57" s="7" t="str">
        <v>3</v>
      </c>
      <c r="G57" s="8" t="str">
        <v>A</v>
      </c>
      <c r="H57" cm="1">
        <f t="array" ref="H57:L57">COUNTIF(_xlfn.ANCHORARRAY(C57),_xlfn.ANCHORARRAY(C57))</f>
        <v>1</v>
      </c>
      <c r="I57">
        <v>1</v>
      </c>
      <c r="J57">
        <v>1</v>
      </c>
      <c r="K57">
        <v>1</v>
      </c>
      <c r="L57">
        <v>1</v>
      </c>
      <c r="M57" s="6" cm="1">
        <f t="array" ref="M57:Q57">_xlfn.LET(
_xlpm.Options, {"1","2","3","4","5","6","7","8","9","T","J","Q","K","A"},
MATCH(_xlfn.ANCHORARRAY(C57),_xlpm.Options,0)
)</f>
        <v>6</v>
      </c>
      <c r="N57" s="7">
        <v>2</v>
      </c>
      <c r="O57" s="7">
        <v>8</v>
      </c>
      <c r="P57" s="7">
        <v>3</v>
      </c>
      <c r="Q57" s="8">
        <v>14</v>
      </c>
      <c r="R57" s="6" t="str" cm="1">
        <f t="array" ref="R57:V57">TEXT(_xlfn.ANCHORARRAY(M57),"00")</f>
        <v>06</v>
      </c>
      <c r="S57" s="7" t="str">
        <v>02</v>
      </c>
      <c r="T57" s="7" t="str">
        <v>08</v>
      </c>
      <c r="U57" s="7" t="str">
        <v>03</v>
      </c>
      <c r="V57" s="8" t="str">
        <v>14</v>
      </c>
      <c r="W57" s="6" t="b">
        <f t="shared" si="14"/>
        <v>0</v>
      </c>
      <c r="X57" s="7" t="b">
        <f t="shared" si="15"/>
        <v>0</v>
      </c>
      <c r="Y57" s="7" t="b" cm="1">
        <f t="array" ref="Y57">AND(OR(_xlfn.ANCHORARRAY(H57)=3),OR(_xlfn.ANCHORARRAY(H57)=2))</f>
        <v>0</v>
      </c>
      <c r="Z57" s="7" t="b">
        <f t="shared" si="16"/>
        <v>0</v>
      </c>
      <c r="AA57" s="7" t="b">
        <f t="shared" si="17"/>
        <v>0</v>
      </c>
      <c r="AB57" s="7" t="b">
        <f t="shared" si="18"/>
        <v>0</v>
      </c>
      <c r="AC57" s="8" t="b">
        <f t="shared" si="19"/>
        <v>1</v>
      </c>
      <c r="AD57">
        <f t="shared" si="7"/>
        <v>1</v>
      </c>
      <c r="AE57" t="str">
        <f t="shared" si="20"/>
        <v>10602080314</v>
      </c>
      <c r="AF57">
        <f t="shared" si="9"/>
        <v>10602080314</v>
      </c>
      <c r="AG57">
        <f t="shared" si="10"/>
        <v>62</v>
      </c>
      <c r="AH57">
        <f t="shared" si="21"/>
        <v>337</v>
      </c>
      <c r="AI57">
        <f t="shared" si="22"/>
        <v>20894</v>
      </c>
      <c r="AL57">
        <f t="shared" si="13"/>
        <v>1</v>
      </c>
    </row>
    <row r="58" spans="1:38" x14ac:dyDescent="0.2">
      <c r="A58" t="s">
        <v>77</v>
      </c>
      <c r="B58" t="str">
        <f t="shared" si="0"/>
        <v>JQQQ2</v>
      </c>
      <c r="C58" s="6" t="str" cm="1">
        <f t="array" ref="C58:G58">_xlfn.LET(
_xlpm.MyHand, B58,
_xlpm.MySplitHand, MID(_xlpm.MyHand,_xlfn.SEQUENCE(1,LEN(_xlpm.MyHand)),1),
_xlpm.MySplitHand
)</f>
        <v>J</v>
      </c>
      <c r="D58" s="7" t="str">
        <v>Q</v>
      </c>
      <c r="E58" s="7" t="str">
        <v>Q</v>
      </c>
      <c r="F58" s="7" t="str">
        <v>Q</v>
      </c>
      <c r="G58" s="8" t="str">
        <v>2</v>
      </c>
      <c r="H58" cm="1">
        <f t="array" ref="H58:L58">COUNTIF(_xlfn.ANCHORARRAY(C58),_xlfn.ANCHORARRAY(C58))</f>
        <v>1</v>
      </c>
      <c r="I58">
        <v>3</v>
      </c>
      <c r="J58">
        <v>3</v>
      </c>
      <c r="K58">
        <v>3</v>
      </c>
      <c r="L58">
        <v>1</v>
      </c>
      <c r="M58" s="6" cm="1">
        <f t="array" ref="M58:Q58">_xlfn.LET(
_xlpm.Options, {"1","2","3","4","5","6","7","8","9","T","J","Q","K","A"},
MATCH(_xlfn.ANCHORARRAY(C58),_xlpm.Options,0)
)</f>
        <v>11</v>
      </c>
      <c r="N58" s="7">
        <v>12</v>
      </c>
      <c r="O58" s="7">
        <v>12</v>
      </c>
      <c r="P58" s="7">
        <v>12</v>
      </c>
      <c r="Q58" s="8">
        <v>2</v>
      </c>
      <c r="R58" s="6" t="str" cm="1">
        <f t="array" ref="R58:V58">TEXT(_xlfn.ANCHORARRAY(M58),"00")</f>
        <v>11</v>
      </c>
      <c r="S58" s="7" t="str">
        <v>12</v>
      </c>
      <c r="T58" s="7" t="str">
        <v>12</v>
      </c>
      <c r="U58" s="7" t="str">
        <v>12</v>
      </c>
      <c r="V58" s="8" t="str">
        <v>02</v>
      </c>
      <c r="W58" s="6" t="b">
        <f t="shared" si="14"/>
        <v>0</v>
      </c>
      <c r="X58" s="7" t="b">
        <f t="shared" si="15"/>
        <v>0</v>
      </c>
      <c r="Y58" s="7" t="b" cm="1">
        <f t="array" ref="Y58">AND(OR(_xlfn.ANCHORARRAY(H58)=3),OR(_xlfn.ANCHORARRAY(H58)=2))</f>
        <v>0</v>
      </c>
      <c r="Z58" s="7" t="b">
        <f t="shared" si="16"/>
        <v>1</v>
      </c>
      <c r="AA58" s="7" t="b">
        <f t="shared" si="17"/>
        <v>0</v>
      </c>
      <c r="AB58" s="7" t="b">
        <f t="shared" si="18"/>
        <v>0</v>
      </c>
      <c r="AC58" s="8" t="b">
        <f t="shared" si="19"/>
        <v>0</v>
      </c>
      <c r="AD58">
        <f t="shared" si="7"/>
        <v>4</v>
      </c>
      <c r="AE58" t="str">
        <f t="shared" si="20"/>
        <v>41112121202</v>
      </c>
      <c r="AF58">
        <f t="shared" si="9"/>
        <v>41112121202</v>
      </c>
      <c r="AG58">
        <f t="shared" si="10"/>
        <v>767</v>
      </c>
      <c r="AH58">
        <f t="shared" si="21"/>
        <v>349</v>
      </c>
      <c r="AI58">
        <f t="shared" si="22"/>
        <v>267683</v>
      </c>
      <c r="AL58">
        <f t="shared" si="13"/>
        <v>1</v>
      </c>
    </row>
    <row r="59" spans="1:38" x14ac:dyDescent="0.2">
      <c r="A59" t="s">
        <v>78</v>
      </c>
      <c r="B59" t="str">
        <f t="shared" si="0"/>
        <v>666AA</v>
      </c>
      <c r="C59" s="6" t="str" cm="1">
        <f t="array" ref="C59:G59">_xlfn.LET(
_xlpm.MyHand, B59,
_xlpm.MySplitHand, MID(_xlpm.MyHand,_xlfn.SEQUENCE(1,LEN(_xlpm.MyHand)),1),
_xlpm.MySplitHand
)</f>
        <v>6</v>
      </c>
      <c r="D59" s="7" t="str">
        <v>6</v>
      </c>
      <c r="E59" s="7" t="str">
        <v>6</v>
      </c>
      <c r="F59" s="7" t="str">
        <v>A</v>
      </c>
      <c r="G59" s="8" t="str">
        <v>A</v>
      </c>
      <c r="H59" cm="1">
        <f t="array" ref="H59:L59">COUNTIF(_xlfn.ANCHORARRAY(C59),_xlfn.ANCHORARRAY(C59))</f>
        <v>3</v>
      </c>
      <c r="I59">
        <v>3</v>
      </c>
      <c r="J59">
        <v>3</v>
      </c>
      <c r="K59">
        <v>2</v>
      </c>
      <c r="L59">
        <v>2</v>
      </c>
      <c r="M59" s="6" cm="1">
        <f t="array" ref="M59:Q59">_xlfn.LET(
_xlpm.Options, {"1","2","3","4","5","6","7","8","9","T","J","Q","K","A"},
MATCH(_xlfn.ANCHORARRAY(C59),_xlpm.Options,0)
)</f>
        <v>6</v>
      </c>
      <c r="N59" s="7">
        <v>6</v>
      </c>
      <c r="O59" s="7">
        <v>6</v>
      </c>
      <c r="P59" s="7">
        <v>14</v>
      </c>
      <c r="Q59" s="8">
        <v>14</v>
      </c>
      <c r="R59" s="6" t="str" cm="1">
        <f t="array" ref="R59:V59">TEXT(_xlfn.ANCHORARRAY(M59),"00")</f>
        <v>06</v>
      </c>
      <c r="S59" s="7" t="str">
        <v>06</v>
      </c>
      <c r="T59" s="7" t="str">
        <v>06</v>
      </c>
      <c r="U59" s="7" t="str">
        <v>14</v>
      </c>
      <c r="V59" s="8" t="str">
        <v>14</v>
      </c>
      <c r="W59" s="6" t="b">
        <f t="shared" si="14"/>
        <v>0</v>
      </c>
      <c r="X59" s="7" t="b">
        <f t="shared" si="15"/>
        <v>0</v>
      </c>
      <c r="Y59" s="7" t="b" cm="1">
        <f t="array" ref="Y59">AND(OR(_xlfn.ANCHORARRAY(H59)=3),OR(_xlfn.ANCHORARRAY(H59)=2))</f>
        <v>1</v>
      </c>
      <c r="Z59" s="7" t="b">
        <f t="shared" si="16"/>
        <v>0</v>
      </c>
      <c r="AA59" s="7" t="b">
        <f t="shared" si="17"/>
        <v>0</v>
      </c>
      <c r="AB59" s="7" t="b">
        <f t="shared" si="18"/>
        <v>0</v>
      </c>
      <c r="AC59" s="8" t="b">
        <f t="shared" si="19"/>
        <v>0</v>
      </c>
      <c r="AD59">
        <f t="shared" si="7"/>
        <v>5</v>
      </c>
      <c r="AE59" t="str">
        <f t="shared" si="20"/>
        <v>50606061414</v>
      </c>
      <c r="AF59">
        <f t="shared" si="9"/>
        <v>50606061414</v>
      </c>
      <c r="AG59">
        <f t="shared" si="10"/>
        <v>854</v>
      </c>
      <c r="AH59">
        <f t="shared" si="21"/>
        <v>706</v>
      </c>
      <c r="AI59">
        <f t="shared" si="22"/>
        <v>602924</v>
      </c>
      <c r="AL59">
        <f t="shared" si="13"/>
        <v>1</v>
      </c>
    </row>
    <row r="60" spans="1:38" x14ac:dyDescent="0.2">
      <c r="A60" t="s">
        <v>79</v>
      </c>
      <c r="B60" t="str">
        <f t="shared" si="0"/>
        <v>9794J</v>
      </c>
      <c r="C60" s="6" t="str" cm="1">
        <f t="array" ref="C60:G60">_xlfn.LET(
_xlpm.MyHand, B60,
_xlpm.MySplitHand, MID(_xlpm.MyHand,_xlfn.SEQUENCE(1,LEN(_xlpm.MyHand)),1),
_xlpm.MySplitHand
)</f>
        <v>9</v>
      </c>
      <c r="D60" s="7" t="str">
        <v>7</v>
      </c>
      <c r="E60" s="7" t="str">
        <v>9</v>
      </c>
      <c r="F60" s="7" t="str">
        <v>4</v>
      </c>
      <c r="G60" s="8" t="str">
        <v>J</v>
      </c>
      <c r="H60" cm="1">
        <f t="array" ref="H60:L60">COUNTIF(_xlfn.ANCHORARRAY(C60),_xlfn.ANCHORARRAY(C60))</f>
        <v>2</v>
      </c>
      <c r="I60">
        <v>1</v>
      </c>
      <c r="J60">
        <v>2</v>
      </c>
      <c r="K60">
        <v>1</v>
      </c>
      <c r="L60">
        <v>1</v>
      </c>
      <c r="M60" s="6" cm="1">
        <f t="array" ref="M60:Q60">_xlfn.LET(
_xlpm.Options, {"1","2","3","4","5","6","7","8","9","T","J","Q","K","A"},
MATCH(_xlfn.ANCHORARRAY(C60),_xlpm.Options,0)
)</f>
        <v>9</v>
      </c>
      <c r="N60" s="7">
        <v>7</v>
      </c>
      <c r="O60" s="7">
        <v>9</v>
      </c>
      <c r="P60" s="7">
        <v>4</v>
      </c>
      <c r="Q60" s="8">
        <v>11</v>
      </c>
      <c r="R60" s="6" t="str" cm="1">
        <f t="array" ref="R60:V60">TEXT(_xlfn.ANCHORARRAY(M60),"00")</f>
        <v>09</v>
      </c>
      <c r="S60" s="7" t="str">
        <v>07</v>
      </c>
      <c r="T60" s="7" t="str">
        <v>09</v>
      </c>
      <c r="U60" s="7" t="str">
        <v>04</v>
      </c>
      <c r="V60" s="8" t="str">
        <v>11</v>
      </c>
      <c r="W60" s="6" t="b">
        <f t="shared" si="14"/>
        <v>0</v>
      </c>
      <c r="X60" s="7" t="b">
        <f t="shared" si="15"/>
        <v>0</v>
      </c>
      <c r="Y60" s="7" t="b" cm="1">
        <f t="array" ref="Y60">AND(OR(_xlfn.ANCHORARRAY(H60)=3),OR(_xlfn.ANCHORARRAY(H60)=2))</f>
        <v>0</v>
      </c>
      <c r="Z60" s="7" t="b">
        <f t="shared" si="16"/>
        <v>0</v>
      </c>
      <c r="AA60" s="7" t="b">
        <f t="shared" si="17"/>
        <v>0</v>
      </c>
      <c r="AB60" s="7" t="b">
        <f t="shared" si="18"/>
        <v>1</v>
      </c>
      <c r="AC60" s="8" t="b">
        <f t="shared" si="19"/>
        <v>0</v>
      </c>
      <c r="AD60">
        <f t="shared" si="7"/>
        <v>2</v>
      </c>
      <c r="AE60" t="str">
        <f t="shared" si="20"/>
        <v>20907090411</v>
      </c>
      <c r="AF60">
        <f t="shared" si="9"/>
        <v>20907090411</v>
      </c>
      <c r="AG60">
        <f t="shared" si="10"/>
        <v>343</v>
      </c>
      <c r="AH60">
        <f t="shared" si="21"/>
        <v>966</v>
      </c>
      <c r="AI60">
        <f t="shared" si="22"/>
        <v>331338</v>
      </c>
      <c r="AL60">
        <f t="shared" si="13"/>
        <v>1</v>
      </c>
    </row>
    <row r="61" spans="1:38" x14ac:dyDescent="0.2">
      <c r="A61" t="s">
        <v>80</v>
      </c>
      <c r="B61" t="str">
        <f t="shared" si="0"/>
        <v>99A9T</v>
      </c>
      <c r="C61" s="6" t="str" cm="1">
        <f t="array" ref="C61:G61">_xlfn.LET(
_xlpm.MyHand, B61,
_xlpm.MySplitHand, MID(_xlpm.MyHand,_xlfn.SEQUENCE(1,LEN(_xlpm.MyHand)),1),
_xlpm.MySplitHand
)</f>
        <v>9</v>
      </c>
      <c r="D61" s="7" t="str">
        <v>9</v>
      </c>
      <c r="E61" s="7" t="str">
        <v>A</v>
      </c>
      <c r="F61" s="7" t="str">
        <v>9</v>
      </c>
      <c r="G61" s="8" t="str">
        <v>T</v>
      </c>
      <c r="H61" cm="1">
        <f t="array" ref="H61:L61">COUNTIF(_xlfn.ANCHORARRAY(C61),_xlfn.ANCHORARRAY(C61))</f>
        <v>3</v>
      </c>
      <c r="I61">
        <v>3</v>
      </c>
      <c r="J61">
        <v>1</v>
      </c>
      <c r="K61">
        <v>3</v>
      </c>
      <c r="L61">
        <v>1</v>
      </c>
      <c r="M61" s="6" cm="1">
        <f t="array" ref="M61:Q61">_xlfn.LET(
_xlpm.Options, {"1","2","3","4","5","6","7","8","9","T","J","Q","K","A"},
MATCH(_xlfn.ANCHORARRAY(C61),_xlpm.Options,0)
)</f>
        <v>9</v>
      </c>
      <c r="N61" s="7">
        <v>9</v>
      </c>
      <c r="O61" s="7">
        <v>14</v>
      </c>
      <c r="P61" s="7">
        <v>9</v>
      </c>
      <c r="Q61" s="8">
        <v>10</v>
      </c>
      <c r="R61" s="6" t="str" cm="1">
        <f t="array" ref="R61:V61">TEXT(_xlfn.ANCHORARRAY(M61),"00")</f>
        <v>09</v>
      </c>
      <c r="S61" s="7" t="str">
        <v>09</v>
      </c>
      <c r="T61" s="7" t="str">
        <v>14</v>
      </c>
      <c r="U61" s="7" t="str">
        <v>09</v>
      </c>
      <c r="V61" s="8" t="str">
        <v>10</v>
      </c>
      <c r="W61" s="6" t="b">
        <f t="shared" si="14"/>
        <v>0</v>
      </c>
      <c r="X61" s="7" t="b">
        <f t="shared" si="15"/>
        <v>0</v>
      </c>
      <c r="Y61" s="7" t="b" cm="1">
        <f t="array" ref="Y61">AND(OR(_xlfn.ANCHORARRAY(H61)=3),OR(_xlfn.ANCHORARRAY(H61)=2))</f>
        <v>0</v>
      </c>
      <c r="Z61" s="7" t="b">
        <f t="shared" si="16"/>
        <v>1</v>
      </c>
      <c r="AA61" s="7" t="b">
        <f t="shared" si="17"/>
        <v>0</v>
      </c>
      <c r="AB61" s="7" t="b">
        <f t="shared" si="18"/>
        <v>0</v>
      </c>
      <c r="AC61" s="8" t="b">
        <f t="shared" si="19"/>
        <v>0</v>
      </c>
      <c r="AD61">
        <f t="shared" si="7"/>
        <v>4</v>
      </c>
      <c r="AE61" t="str">
        <f t="shared" si="20"/>
        <v>40909140910</v>
      </c>
      <c r="AF61">
        <f t="shared" si="9"/>
        <v>40909140910</v>
      </c>
      <c r="AG61">
        <f t="shared" si="10"/>
        <v>735</v>
      </c>
      <c r="AH61">
        <f t="shared" si="21"/>
        <v>771</v>
      </c>
      <c r="AI61">
        <f t="shared" si="22"/>
        <v>566685</v>
      </c>
      <c r="AL61">
        <f t="shared" si="13"/>
        <v>1</v>
      </c>
    </row>
    <row r="62" spans="1:38" x14ac:dyDescent="0.2">
      <c r="A62" t="s">
        <v>81</v>
      </c>
      <c r="B62" t="str">
        <f t="shared" si="0"/>
        <v>53J53</v>
      </c>
      <c r="C62" s="6" t="str" cm="1">
        <f t="array" ref="C62:G62">_xlfn.LET(
_xlpm.MyHand, B62,
_xlpm.MySplitHand, MID(_xlpm.MyHand,_xlfn.SEQUENCE(1,LEN(_xlpm.MyHand)),1),
_xlpm.MySplitHand
)</f>
        <v>5</v>
      </c>
      <c r="D62" s="7" t="str">
        <v>3</v>
      </c>
      <c r="E62" s="7" t="str">
        <v>J</v>
      </c>
      <c r="F62" s="7" t="str">
        <v>5</v>
      </c>
      <c r="G62" s="8" t="str">
        <v>3</v>
      </c>
      <c r="H62" cm="1">
        <f t="array" ref="H62:L62">COUNTIF(_xlfn.ANCHORARRAY(C62),_xlfn.ANCHORARRAY(C62))</f>
        <v>2</v>
      </c>
      <c r="I62">
        <v>2</v>
      </c>
      <c r="J62">
        <v>1</v>
      </c>
      <c r="K62">
        <v>2</v>
      </c>
      <c r="L62">
        <v>2</v>
      </c>
      <c r="M62" s="6" cm="1">
        <f t="array" ref="M62:Q62">_xlfn.LET(
_xlpm.Options, {"1","2","3","4","5","6","7","8","9","T","J","Q","K","A"},
MATCH(_xlfn.ANCHORARRAY(C62),_xlpm.Options,0)
)</f>
        <v>5</v>
      </c>
      <c r="N62" s="7">
        <v>3</v>
      </c>
      <c r="O62" s="7">
        <v>11</v>
      </c>
      <c r="P62" s="7">
        <v>5</v>
      </c>
      <c r="Q62" s="8">
        <v>3</v>
      </c>
      <c r="R62" s="6" t="str" cm="1">
        <f t="array" ref="R62:V62">TEXT(_xlfn.ANCHORARRAY(M62),"00")</f>
        <v>05</v>
      </c>
      <c r="S62" s="7" t="str">
        <v>03</v>
      </c>
      <c r="T62" s="7" t="str">
        <v>11</v>
      </c>
      <c r="U62" s="7" t="str">
        <v>05</v>
      </c>
      <c r="V62" s="8" t="str">
        <v>03</v>
      </c>
      <c r="W62" s="6" t="b">
        <f t="shared" si="14"/>
        <v>0</v>
      </c>
      <c r="X62" s="7" t="b">
        <f t="shared" si="15"/>
        <v>0</v>
      </c>
      <c r="Y62" s="7" t="b" cm="1">
        <f t="array" ref="Y62">AND(OR(_xlfn.ANCHORARRAY(H62)=3),OR(_xlfn.ANCHORARRAY(H62)=2))</f>
        <v>0</v>
      </c>
      <c r="Z62" s="7" t="b">
        <f t="shared" si="16"/>
        <v>0</v>
      </c>
      <c r="AA62" s="7" t="b">
        <f t="shared" si="17"/>
        <v>1</v>
      </c>
      <c r="AB62" s="7" t="b">
        <f t="shared" si="18"/>
        <v>0</v>
      </c>
      <c r="AC62" s="8" t="b">
        <f t="shared" si="19"/>
        <v>0</v>
      </c>
      <c r="AD62">
        <f t="shared" si="7"/>
        <v>3</v>
      </c>
      <c r="AE62" t="str">
        <f t="shared" si="20"/>
        <v>30503110503</v>
      </c>
      <c r="AF62">
        <f t="shared" si="9"/>
        <v>30503110503</v>
      </c>
      <c r="AG62">
        <f t="shared" si="10"/>
        <v>494</v>
      </c>
      <c r="AH62">
        <f t="shared" si="21"/>
        <v>477</v>
      </c>
      <c r="AI62">
        <f t="shared" si="22"/>
        <v>235638</v>
      </c>
      <c r="AL62">
        <f t="shared" si="13"/>
        <v>1</v>
      </c>
    </row>
    <row r="63" spans="1:38" x14ac:dyDescent="0.2">
      <c r="A63" t="s">
        <v>82</v>
      </c>
      <c r="B63" t="str">
        <f t="shared" si="0"/>
        <v>7JT3J</v>
      </c>
      <c r="C63" s="6" t="str" cm="1">
        <f t="array" ref="C63:G63">_xlfn.LET(
_xlpm.MyHand, B63,
_xlpm.MySplitHand, MID(_xlpm.MyHand,_xlfn.SEQUENCE(1,LEN(_xlpm.MyHand)),1),
_xlpm.MySplitHand
)</f>
        <v>7</v>
      </c>
      <c r="D63" s="7" t="str">
        <v>J</v>
      </c>
      <c r="E63" s="7" t="str">
        <v>T</v>
      </c>
      <c r="F63" s="7" t="str">
        <v>3</v>
      </c>
      <c r="G63" s="8" t="str">
        <v>J</v>
      </c>
      <c r="H63" cm="1">
        <f t="array" ref="H63:L63">COUNTIF(_xlfn.ANCHORARRAY(C63),_xlfn.ANCHORARRAY(C63))</f>
        <v>1</v>
      </c>
      <c r="I63">
        <v>2</v>
      </c>
      <c r="J63">
        <v>1</v>
      </c>
      <c r="K63">
        <v>1</v>
      </c>
      <c r="L63">
        <v>2</v>
      </c>
      <c r="M63" s="6" cm="1">
        <f t="array" ref="M63:Q63">_xlfn.LET(
_xlpm.Options, {"1","2","3","4","5","6","7","8","9","T","J","Q","K","A"},
MATCH(_xlfn.ANCHORARRAY(C63),_xlpm.Options,0)
)</f>
        <v>7</v>
      </c>
      <c r="N63" s="7">
        <v>11</v>
      </c>
      <c r="O63" s="7">
        <v>10</v>
      </c>
      <c r="P63" s="7">
        <v>3</v>
      </c>
      <c r="Q63" s="8">
        <v>11</v>
      </c>
      <c r="R63" s="6" t="str" cm="1">
        <f t="array" ref="R63:V63">TEXT(_xlfn.ANCHORARRAY(M63),"00")</f>
        <v>07</v>
      </c>
      <c r="S63" s="7" t="str">
        <v>11</v>
      </c>
      <c r="T63" s="7" t="str">
        <v>10</v>
      </c>
      <c r="U63" s="7" t="str">
        <v>03</v>
      </c>
      <c r="V63" s="8" t="str">
        <v>11</v>
      </c>
      <c r="W63" s="6" t="b">
        <f t="shared" si="14"/>
        <v>0</v>
      </c>
      <c r="X63" s="7" t="b">
        <f t="shared" si="15"/>
        <v>0</v>
      </c>
      <c r="Y63" s="7" t="b" cm="1">
        <f t="array" ref="Y63">AND(OR(_xlfn.ANCHORARRAY(H63)=3),OR(_xlfn.ANCHORARRAY(H63)=2))</f>
        <v>0</v>
      </c>
      <c r="Z63" s="7" t="b">
        <f t="shared" si="16"/>
        <v>0</v>
      </c>
      <c r="AA63" s="7" t="b">
        <f t="shared" si="17"/>
        <v>0</v>
      </c>
      <c r="AB63" s="7" t="b">
        <f t="shared" si="18"/>
        <v>1</v>
      </c>
      <c r="AC63" s="8" t="b">
        <f t="shared" si="19"/>
        <v>0</v>
      </c>
      <c r="AD63">
        <f t="shared" si="7"/>
        <v>2</v>
      </c>
      <c r="AE63" t="str">
        <f t="shared" si="20"/>
        <v>20711100311</v>
      </c>
      <c r="AF63">
        <f t="shared" si="9"/>
        <v>20711100311</v>
      </c>
      <c r="AG63">
        <f t="shared" si="10"/>
        <v>307</v>
      </c>
      <c r="AH63">
        <f t="shared" si="21"/>
        <v>829</v>
      </c>
      <c r="AI63">
        <f t="shared" si="22"/>
        <v>254503</v>
      </c>
      <c r="AL63">
        <f t="shared" si="13"/>
        <v>1</v>
      </c>
    </row>
    <row r="64" spans="1:38" x14ac:dyDescent="0.2">
      <c r="A64" t="s">
        <v>83</v>
      </c>
      <c r="B64" t="str">
        <f t="shared" si="0"/>
        <v>KK524</v>
      </c>
      <c r="C64" s="6" t="str" cm="1">
        <f t="array" ref="C64:G64">_xlfn.LET(
_xlpm.MyHand, B64,
_xlpm.MySplitHand, MID(_xlpm.MyHand,_xlfn.SEQUENCE(1,LEN(_xlpm.MyHand)),1),
_xlpm.MySplitHand
)</f>
        <v>K</v>
      </c>
      <c r="D64" s="7" t="str">
        <v>K</v>
      </c>
      <c r="E64" s="7" t="str">
        <v>5</v>
      </c>
      <c r="F64" s="7" t="str">
        <v>2</v>
      </c>
      <c r="G64" s="8" t="str">
        <v>4</v>
      </c>
      <c r="H64" cm="1">
        <f t="array" ref="H64:L64">COUNTIF(_xlfn.ANCHORARRAY(C64),_xlfn.ANCHORARRAY(C64))</f>
        <v>2</v>
      </c>
      <c r="I64">
        <v>2</v>
      </c>
      <c r="J64">
        <v>1</v>
      </c>
      <c r="K64">
        <v>1</v>
      </c>
      <c r="L64">
        <v>1</v>
      </c>
      <c r="M64" s="6" cm="1">
        <f t="array" ref="M64:Q64">_xlfn.LET(
_xlpm.Options, {"1","2","3","4","5","6","7","8","9","T","J","Q","K","A"},
MATCH(_xlfn.ANCHORARRAY(C64),_xlpm.Options,0)
)</f>
        <v>13</v>
      </c>
      <c r="N64" s="7">
        <v>13</v>
      </c>
      <c r="O64" s="7">
        <v>5</v>
      </c>
      <c r="P64" s="7">
        <v>2</v>
      </c>
      <c r="Q64" s="8">
        <v>4</v>
      </c>
      <c r="R64" s="6" t="str" cm="1">
        <f t="array" ref="R64:V64">TEXT(_xlfn.ANCHORARRAY(M64),"00")</f>
        <v>13</v>
      </c>
      <c r="S64" s="7" t="str">
        <v>13</v>
      </c>
      <c r="T64" s="7" t="str">
        <v>05</v>
      </c>
      <c r="U64" s="7" t="str">
        <v>02</v>
      </c>
      <c r="V64" s="8" t="str">
        <v>04</v>
      </c>
      <c r="W64" s="6" t="b">
        <f t="shared" si="14"/>
        <v>0</v>
      </c>
      <c r="X64" s="7" t="b">
        <f t="shared" si="15"/>
        <v>0</v>
      </c>
      <c r="Y64" s="7" t="b" cm="1">
        <f t="array" ref="Y64">AND(OR(_xlfn.ANCHORARRAY(H64)=3),OR(_xlfn.ANCHORARRAY(H64)=2))</f>
        <v>0</v>
      </c>
      <c r="Z64" s="7" t="b">
        <f t="shared" si="16"/>
        <v>0</v>
      </c>
      <c r="AA64" s="7" t="b">
        <f t="shared" si="17"/>
        <v>0</v>
      </c>
      <c r="AB64" s="7" t="b">
        <f t="shared" si="18"/>
        <v>1</v>
      </c>
      <c r="AC64" s="8" t="b">
        <f t="shared" si="19"/>
        <v>0</v>
      </c>
      <c r="AD64">
        <f t="shared" si="7"/>
        <v>2</v>
      </c>
      <c r="AE64" t="str">
        <f t="shared" si="20"/>
        <v>21313050204</v>
      </c>
      <c r="AF64">
        <f t="shared" si="9"/>
        <v>21313050204</v>
      </c>
      <c r="AG64">
        <f t="shared" si="10"/>
        <v>419</v>
      </c>
      <c r="AH64">
        <f t="shared" si="21"/>
        <v>765</v>
      </c>
      <c r="AI64">
        <f t="shared" si="22"/>
        <v>320535</v>
      </c>
      <c r="AL64">
        <f t="shared" si="13"/>
        <v>1</v>
      </c>
    </row>
    <row r="65" spans="1:38" x14ac:dyDescent="0.2">
      <c r="A65" t="s">
        <v>84</v>
      </c>
      <c r="B65" t="str">
        <f t="shared" si="0"/>
        <v>Q4QQ4</v>
      </c>
      <c r="C65" s="6" t="str" cm="1">
        <f t="array" ref="C65:G65">_xlfn.LET(
_xlpm.MyHand, B65,
_xlpm.MySplitHand, MID(_xlpm.MyHand,_xlfn.SEQUENCE(1,LEN(_xlpm.MyHand)),1),
_xlpm.MySplitHand
)</f>
        <v>Q</v>
      </c>
      <c r="D65" s="7" t="str">
        <v>4</v>
      </c>
      <c r="E65" s="7" t="str">
        <v>Q</v>
      </c>
      <c r="F65" s="7" t="str">
        <v>Q</v>
      </c>
      <c r="G65" s="8" t="str">
        <v>4</v>
      </c>
      <c r="H65" cm="1">
        <f t="array" ref="H65:L65">COUNTIF(_xlfn.ANCHORARRAY(C65),_xlfn.ANCHORARRAY(C65))</f>
        <v>3</v>
      </c>
      <c r="I65">
        <v>2</v>
      </c>
      <c r="J65">
        <v>3</v>
      </c>
      <c r="K65">
        <v>3</v>
      </c>
      <c r="L65">
        <v>2</v>
      </c>
      <c r="M65" s="6" cm="1">
        <f t="array" ref="M65:Q65">_xlfn.LET(
_xlpm.Options, {"1","2","3","4","5","6","7","8","9","T","J","Q","K","A"},
MATCH(_xlfn.ANCHORARRAY(C65),_xlpm.Options,0)
)</f>
        <v>12</v>
      </c>
      <c r="N65" s="7">
        <v>4</v>
      </c>
      <c r="O65" s="7">
        <v>12</v>
      </c>
      <c r="P65" s="7">
        <v>12</v>
      </c>
      <c r="Q65" s="8">
        <v>4</v>
      </c>
      <c r="R65" s="6" t="str" cm="1">
        <f t="array" ref="R65:V65">TEXT(_xlfn.ANCHORARRAY(M65),"00")</f>
        <v>12</v>
      </c>
      <c r="S65" s="7" t="str">
        <v>04</v>
      </c>
      <c r="T65" s="7" t="str">
        <v>12</v>
      </c>
      <c r="U65" s="7" t="str">
        <v>12</v>
      </c>
      <c r="V65" s="8" t="str">
        <v>04</v>
      </c>
      <c r="W65" s="6" t="b">
        <f t="shared" si="14"/>
        <v>0</v>
      </c>
      <c r="X65" s="7" t="b">
        <f t="shared" si="15"/>
        <v>0</v>
      </c>
      <c r="Y65" s="7" t="b" cm="1">
        <f t="array" ref="Y65">AND(OR(_xlfn.ANCHORARRAY(H65)=3),OR(_xlfn.ANCHORARRAY(H65)=2))</f>
        <v>1</v>
      </c>
      <c r="Z65" s="7" t="b">
        <f t="shared" si="16"/>
        <v>0</v>
      </c>
      <c r="AA65" s="7" t="b">
        <f t="shared" si="17"/>
        <v>0</v>
      </c>
      <c r="AB65" s="7" t="b">
        <f t="shared" si="18"/>
        <v>0</v>
      </c>
      <c r="AC65" s="8" t="b">
        <f t="shared" si="19"/>
        <v>0</v>
      </c>
      <c r="AD65">
        <f t="shared" si="7"/>
        <v>5</v>
      </c>
      <c r="AE65" t="str">
        <f t="shared" si="20"/>
        <v>51204121204</v>
      </c>
      <c r="AF65">
        <f t="shared" si="9"/>
        <v>51204121204</v>
      </c>
      <c r="AG65">
        <f t="shared" si="10"/>
        <v>892</v>
      </c>
      <c r="AH65">
        <f t="shared" si="21"/>
        <v>486</v>
      </c>
      <c r="AI65">
        <f t="shared" si="22"/>
        <v>433512</v>
      </c>
      <c r="AL65">
        <f t="shared" si="13"/>
        <v>1</v>
      </c>
    </row>
    <row r="66" spans="1:38" x14ac:dyDescent="0.2">
      <c r="A66" t="s">
        <v>85</v>
      </c>
      <c r="B66" t="str">
        <f t="shared" si="0"/>
        <v>J7367</v>
      </c>
      <c r="C66" s="6" t="str" cm="1">
        <f t="array" ref="C66:G66">_xlfn.LET(
_xlpm.MyHand, B66,
_xlpm.MySplitHand, MID(_xlpm.MyHand,_xlfn.SEQUENCE(1,LEN(_xlpm.MyHand)),1),
_xlpm.MySplitHand
)</f>
        <v>J</v>
      </c>
      <c r="D66" s="7" t="str">
        <v>7</v>
      </c>
      <c r="E66" s="7" t="str">
        <v>3</v>
      </c>
      <c r="F66" s="7" t="str">
        <v>6</v>
      </c>
      <c r="G66" s="8" t="str">
        <v>7</v>
      </c>
      <c r="H66" cm="1">
        <f t="array" ref="H66:L66">COUNTIF(_xlfn.ANCHORARRAY(C66),_xlfn.ANCHORARRAY(C66))</f>
        <v>1</v>
      </c>
      <c r="I66">
        <v>2</v>
      </c>
      <c r="J66">
        <v>1</v>
      </c>
      <c r="K66">
        <v>1</v>
      </c>
      <c r="L66">
        <v>2</v>
      </c>
      <c r="M66" s="6" cm="1">
        <f t="array" ref="M66:Q66">_xlfn.LET(
_xlpm.Options, {"1","2","3","4","5","6","7","8","9","T","J","Q","K","A"},
MATCH(_xlfn.ANCHORARRAY(C66),_xlpm.Options,0)
)</f>
        <v>11</v>
      </c>
      <c r="N66" s="7">
        <v>7</v>
      </c>
      <c r="O66" s="7">
        <v>3</v>
      </c>
      <c r="P66" s="7">
        <v>6</v>
      </c>
      <c r="Q66" s="8">
        <v>7</v>
      </c>
      <c r="R66" s="6" t="str" cm="1">
        <f t="array" ref="R66:V66">TEXT(_xlfn.ANCHORARRAY(M66),"00")</f>
        <v>11</v>
      </c>
      <c r="S66" s="7" t="str">
        <v>07</v>
      </c>
      <c r="T66" s="7" t="str">
        <v>03</v>
      </c>
      <c r="U66" s="7" t="str">
        <v>06</v>
      </c>
      <c r="V66" s="8" t="str">
        <v>07</v>
      </c>
      <c r="W66" s="6" t="b">
        <f t="shared" si="14"/>
        <v>0</v>
      </c>
      <c r="X66" s="7" t="b">
        <f t="shared" si="15"/>
        <v>0</v>
      </c>
      <c r="Y66" s="7" t="b" cm="1">
        <f t="array" ref="Y66">AND(OR(_xlfn.ANCHORARRAY(H66)=3),OR(_xlfn.ANCHORARRAY(H66)=2))</f>
        <v>0</v>
      </c>
      <c r="Z66" s="7" t="b">
        <f t="shared" si="16"/>
        <v>0</v>
      </c>
      <c r="AA66" s="7" t="b">
        <f t="shared" si="17"/>
        <v>0</v>
      </c>
      <c r="AB66" s="7" t="b">
        <f t="shared" si="18"/>
        <v>1</v>
      </c>
      <c r="AC66" s="8" t="b">
        <f t="shared" si="19"/>
        <v>0</v>
      </c>
      <c r="AD66">
        <f t="shared" si="7"/>
        <v>2</v>
      </c>
      <c r="AE66" t="str">
        <f t="shared" si="20"/>
        <v>21107030607</v>
      </c>
      <c r="AF66">
        <f t="shared" si="9"/>
        <v>21107030607</v>
      </c>
      <c r="AG66">
        <f t="shared" si="10"/>
        <v>372</v>
      </c>
      <c r="AH66">
        <f t="shared" si="21"/>
        <v>519</v>
      </c>
      <c r="AI66">
        <f t="shared" si="22"/>
        <v>193068</v>
      </c>
      <c r="AL66">
        <f t="shared" si="13"/>
        <v>1</v>
      </c>
    </row>
    <row r="67" spans="1:38" x14ac:dyDescent="0.2">
      <c r="A67" t="s">
        <v>86</v>
      </c>
      <c r="B67" t="str">
        <f t="shared" ref="B67:B130" si="23">_xlfn.TEXTBEFORE(A67," ")</f>
        <v>KK4TJ</v>
      </c>
      <c r="C67" s="6" t="str" cm="1">
        <f t="array" ref="C67:G67">_xlfn.LET(
_xlpm.MyHand, B67,
_xlpm.MySplitHand, MID(_xlpm.MyHand,_xlfn.SEQUENCE(1,LEN(_xlpm.MyHand)),1),
_xlpm.MySplitHand
)</f>
        <v>K</v>
      </c>
      <c r="D67" s="7" t="str">
        <v>K</v>
      </c>
      <c r="E67" s="7" t="str">
        <v>4</v>
      </c>
      <c r="F67" s="7" t="str">
        <v>T</v>
      </c>
      <c r="G67" s="8" t="str">
        <v>J</v>
      </c>
      <c r="H67" cm="1">
        <f t="array" ref="H67:L67">COUNTIF(_xlfn.ANCHORARRAY(C67),_xlfn.ANCHORARRAY(C67))</f>
        <v>2</v>
      </c>
      <c r="I67">
        <v>2</v>
      </c>
      <c r="J67">
        <v>1</v>
      </c>
      <c r="K67">
        <v>1</v>
      </c>
      <c r="L67">
        <v>1</v>
      </c>
      <c r="M67" s="6" cm="1">
        <f t="array" ref="M67:Q67">_xlfn.LET(
_xlpm.Options, {"1","2","3","4","5","6","7","8","9","T","J","Q","K","A"},
MATCH(_xlfn.ANCHORARRAY(C67),_xlpm.Options,0)
)</f>
        <v>13</v>
      </c>
      <c r="N67" s="7">
        <v>13</v>
      </c>
      <c r="O67" s="7">
        <v>4</v>
      </c>
      <c r="P67" s="7">
        <v>10</v>
      </c>
      <c r="Q67" s="8">
        <v>11</v>
      </c>
      <c r="R67" s="6" t="str" cm="1">
        <f t="array" ref="R67:V67">TEXT(_xlfn.ANCHORARRAY(M67),"00")</f>
        <v>13</v>
      </c>
      <c r="S67" s="7" t="str">
        <v>13</v>
      </c>
      <c r="T67" s="7" t="str">
        <v>04</v>
      </c>
      <c r="U67" s="7" t="str">
        <v>10</v>
      </c>
      <c r="V67" s="8" t="str">
        <v>11</v>
      </c>
      <c r="W67" s="6" t="b">
        <f t="shared" si="14"/>
        <v>0</v>
      </c>
      <c r="X67" s="7" t="b">
        <f t="shared" si="15"/>
        <v>0</v>
      </c>
      <c r="Y67" s="7" t="b" cm="1">
        <f t="array" ref="Y67">AND(OR(_xlfn.ANCHORARRAY(H67)=3),OR(_xlfn.ANCHORARRAY(H67)=2))</f>
        <v>0</v>
      </c>
      <c r="Z67" s="7" t="b">
        <f t="shared" si="16"/>
        <v>0</v>
      </c>
      <c r="AA67" s="7" t="b">
        <f t="shared" si="17"/>
        <v>0</v>
      </c>
      <c r="AB67" s="7" t="b">
        <f t="shared" si="18"/>
        <v>1</v>
      </c>
      <c r="AC67" s="8" t="b">
        <f t="shared" si="19"/>
        <v>0</v>
      </c>
      <c r="AD67">
        <f t="shared" ref="AD67:AD130" si="24">8-MATCH(TRUE,W67:AC67,0)</f>
        <v>2</v>
      </c>
      <c r="AE67" t="str">
        <f t="shared" si="20"/>
        <v>21313041011</v>
      </c>
      <c r="AF67">
        <f t="shared" si="9"/>
        <v>21313041011</v>
      </c>
      <c r="AG67">
        <f t="shared" si="10"/>
        <v>417</v>
      </c>
      <c r="AH67">
        <f t="shared" si="21"/>
        <v>937</v>
      </c>
      <c r="AI67">
        <f t="shared" si="22"/>
        <v>390729</v>
      </c>
      <c r="AL67">
        <f t="shared" ref="AL67:AL130" si="25">COUNTIF(AE:AE,AE67)</f>
        <v>1</v>
      </c>
    </row>
    <row r="68" spans="1:38" x14ac:dyDescent="0.2">
      <c r="A68" t="s">
        <v>87</v>
      </c>
      <c r="B68" t="str">
        <f t="shared" si="23"/>
        <v>Q4983</v>
      </c>
      <c r="C68" s="6" t="str" cm="1">
        <f t="array" ref="C68:G68">_xlfn.LET(
_xlpm.MyHand, B68,
_xlpm.MySplitHand, MID(_xlpm.MyHand,_xlfn.SEQUENCE(1,LEN(_xlpm.MyHand)),1),
_xlpm.MySplitHand
)</f>
        <v>Q</v>
      </c>
      <c r="D68" s="7" t="str">
        <v>4</v>
      </c>
      <c r="E68" s="7" t="str">
        <v>9</v>
      </c>
      <c r="F68" s="7" t="str">
        <v>8</v>
      </c>
      <c r="G68" s="8" t="str">
        <v>3</v>
      </c>
      <c r="H68" cm="1">
        <f t="array" ref="H68:L68">COUNTIF(_xlfn.ANCHORARRAY(C68),_xlfn.ANCHORARRAY(C68))</f>
        <v>1</v>
      </c>
      <c r="I68">
        <v>1</v>
      </c>
      <c r="J68">
        <v>1</v>
      </c>
      <c r="K68">
        <v>1</v>
      </c>
      <c r="L68">
        <v>1</v>
      </c>
      <c r="M68" s="6" cm="1">
        <f t="array" ref="M68:Q68">_xlfn.LET(
_xlpm.Options, {"1","2","3","4","5","6","7","8","9","T","J","Q","K","A"},
MATCH(_xlfn.ANCHORARRAY(C68),_xlpm.Options,0)
)</f>
        <v>12</v>
      </c>
      <c r="N68" s="7">
        <v>4</v>
      </c>
      <c r="O68" s="7">
        <v>9</v>
      </c>
      <c r="P68" s="7">
        <v>8</v>
      </c>
      <c r="Q68" s="8">
        <v>3</v>
      </c>
      <c r="R68" s="6" t="str" cm="1">
        <f t="array" ref="R68:V68">TEXT(_xlfn.ANCHORARRAY(M68),"00")</f>
        <v>12</v>
      </c>
      <c r="S68" s="7" t="str">
        <v>04</v>
      </c>
      <c r="T68" s="7" t="str">
        <v>09</v>
      </c>
      <c r="U68" s="7" t="str">
        <v>08</v>
      </c>
      <c r="V68" s="8" t="str">
        <v>03</v>
      </c>
      <c r="W68" s="6" t="b">
        <f t="shared" si="14"/>
        <v>0</v>
      </c>
      <c r="X68" s="7" t="b">
        <f t="shared" si="15"/>
        <v>0</v>
      </c>
      <c r="Y68" s="7" t="b" cm="1">
        <f t="array" ref="Y68">AND(OR(_xlfn.ANCHORARRAY(H68)=3),OR(_xlfn.ANCHORARRAY(H68)=2))</f>
        <v>0</v>
      </c>
      <c r="Z68" s="7" t="b">
        <f t="shared" si="16"/>
        <v>0</v>
      </c>
      <c r="AA68" s="7" t="b">
        <f t="shared" si="17"/>
        <v>0</v>
      </c>
      <c r="AB68" s="7" t="b">
        <f t="shared" si="18"/>
        <v>0</v>
      </c>
      <c r="AC68" s="8" t="b">
        <f t="shared" si="19"/>
        <v>1</v>
      </c>
      <c r="AD68">
        <f t="shared" si="24"/>
        <v>1</v>
      </c>
      <c r="AE68" t="str">
        <f t="shared" si="20"/>
        <v>11204090803</v>
      </c>
      <c r="AF68">
        <f t="shared" si="9"/>
        <v>11204090803</v>
      </c>
      <c r="AG68">
        <f t="shared" si="10"/>
        <v>155</v>
      </c>
      <c r="AH68">
        <f t="shared" si="21"/>
        <v>168</v>
      </c>
      <c r="AI68">
        <f t="shared" si="22"/>
        <v>26040</v>
      </c>
      <c r="AL68">
        <f t="shared" si="25"/>
        <v>1</v>
      </c>
    </row>
    <row r="69" spans="1:38" x14ac:dyDescent="0.2">
      <c r="A69" t="s">
        <v>88</v>
      </c>
      <c r="B69" t="str">
        <f t="shared" si="23"/>
        <v>74A77</v>
      </c>
      <c r="C69" s="6" t="str" cm="1">
        <f t="array" ref="C69:G69">_xlfn.LET(
_xlpm.MyHand, B69,
_xlpm.MySplitHand, MID(_xlpm.MyHand,_xlfn.SEQUENCE(1,LEN(_xlpm.MyHand)),1),
_xlpm.MySplitHand
)</f>
        <v>7</v>
      </c>
      <c r="D69" s="7" t="str">
        <v>4</v>
      </c>
      <c r="E69" s="7" t="str">
        <v>A</v>
      </c>
      <c r="F69" s="7" t="str">
        <v>7</v>
      </c>
      <c r="G69" s="8" t="str">
        <v>7</v>
      </c>
      <c r="H69" cm="1">
        <f t="array" ref="H69:L69">COUNTIF(_xlfn.ANCHORARRAY(C69),_xlfn.ANCHORARRAY(C69))</f>
        <v>3</v>
      </c>
      <c r="I69">
        <v>1</v>
      </c>
      <c r="J69">
        <v>1</v>
      </c>
      <c r="K69">
        <v>3</v>
      </c>
      <c r="L69">
        <v>3</v>
      </c>
      <c r="M69" s="6" cm="1">
        <f t="array" ref="M69:Q69">_xlfn.LET(
_xlpm.Options, {"1","2","3","4","5","6","7","8","9","T","J","Q","K","A"},
MATCH(_xlfn.ANCHORARRAY(C69),_xlpm.Options,0)
)</f>
        <v>7</v>
      </c>
      <c r="N69" s="7">
        <v>4</v>
      </c>
      <c r="O69" s="7">
        <v>14</v>
      </c>
      <c r="P69" s="7">
        <v>7</v>
      </c>
      <c r="Q69" s="8">
        <v>7</v>
      </c>
      <c r="R69" s="6" t="str" cm="1">
        <f t="array" ref="R69:V69">TEXT(_xlfn.ANCHORARRAY(M69),"00")</f>
        <v>07</v>
      </c>
      <c r="S69" s="7" t="str">
        <v>04</v>
      </c>
      <c r="T69" s="7" t="str">
        <v>14</v>
      </c>
      <c r="U69" s="7" t="str">
        <v>07</v>
      </c>
      <c r="V69" s="8" t="str">
        <v>07</v>
      </c>
      <c r="W69" s="6" t="b">
        <f t="shared" si="14"/>
        <v>0</v>
      </c>
      <c r="X69" s="7" t="b">
        <f t="shared" si="15"/>
        <v>0</v>
      </c>
      <c r="Y69" s="7" t="b" cm="1">
        <f t="array" ref="Y69">AND(OR(_xlfn.ANCHORARRAY(H69)=3),OR(_xlfn.ANCHORARRAY(H69)=2))</f>
        <v>0</v>
      </c>
      <c r="Z69" s="7" t="b">
        <f t="shared" si="16"/>
        <v>1</v>
      </c>
      <c r="AA69" s="7" t="b">
        <f t="shared" si="17"/>
        <v>0</v>
      </c>
      <c r="AB69" s="7" t="b">
        <f t="shared" si="18"/>
        <v>0</v>
      </c>
      <c r="AC69" s="8" t="b">
        <f t="shared" si="19"/>
        <v>0</v>
      </c>
      <c r="AD69">
        <f t="shared" si="24"/>
        <v>4</v>
      </c>
      <c r="AE69" t="str">
        <f t="shared" si="20"/>
        <v>40704140707</v>
      </c>
      <c r="AF69">
        <f t="shared" si="9"/>
        <v>40704140707</v>
      </c>
      <c r="AG69">
        <f t="shared" si="10"/>
        <v>692</v>
      </c>
      <c r="AH69">
        <f t="shared" si="21"/>
        <v>997</v>
      </c>
      <c r="AI69">
        <f t="shared" si="22"/>
        <v>689924</v>
      </c>
      <c r="AL69">
        <f t="shared" si="25"/>
        <v>1</v>
      </c>
    </row>
    <row r="70" spans="1:38" x14ac:dyDescent="0.2">
      <c r="A70" t="s">
        <v>89</v>
      </c>
      <c r="B70" t="str">
        <f t="shared" si="23"/>
        <v>Q2244</v>
      </c>
      <c r="C70" s="6" t="str" cm="1">
        <f t="array" ref="C70:G70">_xlfn.LET(
_xlpm.MyHand, B70,
_xlpm.MySplitHand, MID(_xlpm.MyHand,_xlfn.SEQUENCE(1,LEN(_xlpm.MyHand)),1),
_xlpm.MySplitHand
)</f>
        <v>Q</v>
      </c>
      <c r="D70" s="7" t="str">
        <v>2</v>
      </c>
      <c r="E70" s="7" t="str">
        <v>2</v>
      </c>
      <c r="F70" s="7" t="str">
        <v>4</v>
      </c>
      <c r="G70" s="8" t="str">
        <v>4</v>
      </c>
      <c r="H70" cm="1">
        <f t="array" ref="H70:L70">COUNTIF(_xlfn.ANCHORARRAY(C70),_xlfn.ANCHORARRAY(C70))</f>
        <v>1</v>
      </c>
      <c r="I70">
        <v>2</v>
      </c>
      <c r="J70">
        <v>2</v>
      </c>
      <c r="K70">
        <v>2</v>
      </c>
      <c r="L70">
        <v>2</v>
      </c>
      <c r="M70" s="6" cm="1">
        <f t="array" ref="M70:Q70">_xlfn.LET(
_xlpm.Options, {"1","2","3","4","5","6","7","8","9","T","J","Q","K","A"},
MATCH(_xlfn.ANCHORARRAY(C70),_xlpm.Options,0)
)</f>
        <v>12</v>
      </c>
      <c r="N70" s="7">
        <v>2</v>
      </c>
      <c r="O70" s="7">
        <v>2</v>
      </c>
      <c r="P70" s="7">
        <v>4</v>
      </c>
      <c r="Q70" s="8">
        <v>4</v>
      </c>
      <c r="R70" s="6" t="str" cm="1">
        <f t="array" ref="R70:V70">TEXT(_xlfn.ANCHORARRAY(M70),"00")</f>
        <v>12</v>
      </c>
      <c r="S70" s="7" t="str">
        <v>02</v>
      </c>
      <c r="T70" s="7" t="str">
        <v>02</v>
      </c>
      <c r="U70" s="7" t="str">
        <v>04</v>
      </c>
      <c r="V70" s="8" t="str">
        <v>04</v>
      </c>
      <c r="W70" s="6" t="b">
        <f t="shared" si="14"/>
        <v>0</v>
      </c>
      <c r="X70" s="7" t="b">
        <f t="shared" si="15"/>
        <v>0</v>
      </c>
      <c r="Y70" s="7" t="b" cm="1">
        <f t="array" ref="Y70">AND(OR(_xlfn.ANCHORARRAY(H70)=3),OR(_xlfn.ANCHORARRAY(H70)=2))</f>
        <v>0</v>
      </c>
      <c r="Z70" s="7" t="b">
        <f t="shared" si="16"/>
        <v>0</v>
      </c>
      <c r="AA70" s="7" t="b">
        <f t="shared" si="17"/>
        <v>1</v>
      </c>
      <c r="AB70" s="7" t="b">
        <f t="shared" si="18"/>
        <v>0</v>
      </c>
      <c r="AC70" s="8" t="b">
        <f t="shared" si="19"/>
        <v>0</v>
      </c>
      <c r="AD70">
        <f t="shared" si="24"/>
        <v>3</v>
      </c>
      <c r="AE70" t="str">
        <f t="shared" si="20"/>
        <v>31202020404</v>
      </c>
      <c r="AF70">
        <f t="shared" si="9"/>
        <v>31202020404</v>
      </c>
      <c r="AG70">
        <f t="shared" si="10"/>
        <v>584</v>
      </c>
      <c r="AH70">
        <f t="shared" si="21"/>
        <v>464</v>
      </c>
      <c r="AI70">
        <f t="shared" si="22"/>
        <v>270976</v>
      </c>
      <c r="AL70">
        <f t="shared" si="25"/>
        <v>1</v>
      </c>
    </row>
    <row r="71" spans="1:38" x14ac:dyDescent="0.2">
      <c r="A71" t="s">
        <v>90</v>
      </c>
      <c r="B71" t="str">
        <f t="shared" si="23"/>
        <v>242J4</v>
      </c>
      <c r="C71" s="6" t="str" cm="1">
        <f t="array" ref="C71:G71">_xlfn.LET(
_xlpm.MyHand, B71,
_xlpm.MySplitHand, MID(_xlpm.MyHand,_xlfn.SEQUENCE(1,LEN(_xlpm.MyHand)),1),
_xlpm.MySplitHand
)</f>
        <v>2</v>
      </c>
      <c r="D71" s="7" t="str">
        <v>4</v>
      </c>
      <c r="E71" s="7" t="str">
        <v>2</v>
      </c>
      <c r="F71" s="7" t="str">
        <v>J</v>
      </c>
      <c r="G71" s="8" t="str">
        <v>4</v>
      </c>
      <c r="H71" cm="1">
        <f t="array" ref="H71:L71">COUNTIF(_xlfn.ANCHORARRAY(C71),_xlfn.ANCHORARRAY(C71))</f>
        <v>2</v>
      </c>
      <c r="I71">
        <v>2</v>
      </c>
      <c r="J71">
        <v>2</v>
      </c>
      <c r="K71">
        <v>1</v>
      </c>
      <c r="L71">
        <v>2</v>
      </c>
      <c r="M71" s="6" cm="1">
        <f t="array" ref="M71:Q71">_xlfn.LET(
_xlpm.Options, {"1","2","3","4","5","6","7","8","9","T","J","Q","K","A"},
MATCH(_xlfn.ANCHORARRAY(C71),_xlpm.Options,0)
)</f>
        <v>2</v>
      </c>
      <c r="N71" s="7">
        <v>4</v>
      </c>
      <c r="O71" s="7">
        <v>2</v>
      </c>
      <c r="P71" s="7">
        <v>11</v>
      </c>
      <c r="Q71" s="8">
        <v>4</v>
      </c>
      <c r="R71" s="6" t="str" cm="1">
        <f t="array" ref="R71:V71">TEXT(_xlfn.ANCHORARRAY(M71),"00")</f>
        <v>02</v>
      </c>
      <c r="S71" s="7" t="str">
        <v>04</v>
      </c>
      <c r="T71" s="7" t="str">
        <v>02</v>
      </c>
      <c r="U71" s="7" t="str">
        <v>11</v>
      </c>
      <c r="V71" s="8" t="str">
        <v>04</v>
      </c>
      <c r="W71" s="6" t="b">
        <f t="shared" ref="W71:W134" si="26">MAX(_xlfn.ANCHORARRAY(H71))=5</f>
        <v>0</v>
      </c>
      <c r="X71" s="7" t="b">
        <f t="shared" ref="X71:X134" si="27">MAX(_xlfn.ANCHORARRAY(H71))=4</f>
        <v>0</v>
      </c>
      <c r="Y71" s="7" t="b" cm="1">
        <f t="array" ref="Y71">AND(OR(_xlfn.ANCHORARRAY(H71)=3),OR(_xlfn.ANCHORARRAY(H71)=2))</f>
        <v>0</v>
      </c>
      <c r="Z71" s="7" t="b">
        <f t="shared" ref="Z71:Z134" si="28">IF(Y71,FALSE,MAX(_xlfn.ANCHORARRAY(H71))=3)</f>
        <v>0</v>
      </c>
      <c r="AA71" s="7" t="b">
        <f t="shared" ref="AA71:AA134" si="29">COUNTIF(_xlfn.ANCHORARRAY(H71),2)=4</f>
        <v>1</v>
      </c>
      <c r="AB71" s="7" t="b">
        <f t="shared" ref="AB71:AB134" si="30">IF(AA71,FALSE,MAX(_xlfn.ANCHORARRAY(H71))=2)</f>
        <v>0</v>
      </c>
      <c r="AC71" s="8" t="b">
        <f t="shared" ref="AC71:AC134" si="31">NOT(OR(W71:AB71))</f>
        <v>0</v>
      </c>
      <c r="AD71">
        <f t="shared" si="24"/>
        <v>3</v>
      </c>
      <c r="AE71" t="str">
        <f t="shared" ref="AE71:AE134" si="32">_xlfn.CONCAT(AD71,_xlfn.ANCHORARRAY(R71))</f>
        <v>30204021104</v>
      </c>
      <c r="AF71">
        <f t="shared" si="9"/>
        <v>30204021104</v>
      </c>
      <c r="AG71">
        <f t="shared" si="10"/>
        <v>441</v>
      </c>
      <c r="AH71">
        <f t="shared" ref="AH71:AH134" si="33">INT(_xlfn.TEXTAFTER(A71," "))</f>
        <v>625</v>
      </c>
      <c r="AI71">
        <f t="shared" ref="AI71:AI134" si="34">AG71*AH71</f>
        <v>275625</v>
      </c>
      <c r="AL71">
        <f t="shared" si="25"/>
        <v>1</v>
      </c>
    </row>
    <row r="72" spans="1:38" x14ac:dyDescent="0.2">
      <c r="A72" t="s">
        <v>91</v>
      </c>
      <c r="B72" t="str">
        <f t="shared" si="23"/>
        <v>J2839</v>
      </c>
      <c r="C72" s="6" t="str" cm="1">
        <f t="array" ref="C72:G72">_xlfn.LET(
_xlpm.MyHand, B72,
_xlpm.MySplitHand, MID(_xlpm.MyHand,_xlfn.SEQUENCE(1,LEN(_xlpm.MyHand)),1),
_xlpm.MySplitHand
)</f>
        <v>J</v>
      </c>
      <c r="D72" s="7" t="str">
        <v>2</v>
      </c>
      <c r="E72" s="7" t="str">
        <v>8</v>
      </c>
      <c r="F72" s="7" t="str">
        <v>3</v>
      </c>
      <c r="G72" s="8" t="str">
        <v>9</v>
      </c>
      <c r="H72" cm="1">
        <f t="array" ref="H72:L72">COUNTIF(_xlfn.ANCHORARRAY(C72),_xlfn.ANCHORARRAY(C72))</f>
        <v>1</v>
      </c>
      <c r="I72">
        <v>1</v>
      </c>
      <c r="J72">
        <v>1</v>
      </c>
      <c r="K72">
        <v>1</v>
      </c>
      <c r="L72">
        <v>1</v>
      </c>
      <c r="M72" s="6" cm="1">
        <f t="array" ref="M72:Q72">_xlfn.LET(
_xlpm.Options, {"1","2","3","4","5","6","7","8","9","T","J","Q","K","A"},
MATCH(_xlfn.ANCHORARRAY(C72),_xlpm.Options,0)
)</f>
        <v>11</v>
      </c>
      <c r="N72" s="7">
        <v>2</v>
      </c>
      <c r="O72" s="7">
        <v>8</v>
      </c>
      <c r="P72" s="7">
        <v>3</v>
      </c>
      <c r="Q72" s="8">
        <v>9</v>
      </c>
      <c r="R72" s="6" t="str" cm="1">
        <f t="array" ref="R72:V72">TEXT(_xlfn.ANCHORARRAY(M72),"00")</f>
        <v>11</v>
      </c>
      <c r="S72" s="7" t="str">
        <v>02</v>
      </c>
      <c r="T72" s="7" t="str">
        <v>08</v>
      </c>
      <c r="U72" s="7" t="str">
        <v>03</v>
      </c>
      <c r="V72" s="8" t="str">
        <v>09</v>
      </c>
      <c r="W72" s="6" t="b">
        <f t="shared" si="26"/>
        <v>0</v>
      </c>
      <c r="X72" s="7" t="b">
        <f t="shared" si="27"/>
        <v>0</v>
      </c>
      <c r="Y72" s="7" t="b" cm="1">
        <f t="array" ref="Y72">AND(OR(_xlfn.ANCHORARRAY(H72)=3),OR(_xlfn.ANCHORARRAY(H72)=2))</f>
        <v>0</v>
      </c>
      <c r="Z72" s="7" t="b">
        <f t="shared" si="28"/>
        <v>0</v>
      </c>
      <c r="AA72" s="7" t="b">
        <f t="shared" si="29"/>
        <v>0</v>
      </c>
      <c r="AB72" s="7" t="b">
        <f t="shared" si="30"/>
        <v>0</v>
      </c>
      <c r="AC72" s="8" t="b">
        <f t="shared" si="31"/>
        <v>1</v>
      </c>
      <c r="AD72">
        <f t="shared" si="24"/>
        <v>1</v>
      </c>
      <c r="AE72" t="str">
        <f t="shared" si="32"/>
        <v>11102080309</v>
      </c>
      <c r="AF72">
        <f t="shared" si="9"/>
        <v>11102080309</v>
      </c>
      <c r="AG72">
        <f t="shared" si="10"/>
        <v>137</v>
      </c>
      <c r="AH72">
        <f t="shared" si="33"/>
        <v>326</v>
      </c>
      <c r="AI72">
        <f t="shared" si="34"/>
        <v>44662</v>
      </c>
      <c r="AL72">
        <f t="shared" si="25"/>
        <v>1</v>
      </c>
    </row>
    <row r="73" spans="1:38" x14ac:dyDescent="0.2">
      <c r="A73" t="s">
        <v>92</v>
      </c>
      <c r="B73" t="str">
        <f t="shared" si="23"/>
        <v>T927T</v>
      </c>
      <c r="C73" s="6" t="str" cm="1">
        <f t="array" ref="C73:G73">_xlfn.LET(
_xlpm.MyHand, B73,
_xlpm.MySplitHand, MID(_xlpm.MyHand,_xlfn.SEQUENCE(1,LEN(_xlpm.MyHand)),1),
_xlpm.MySplitHand
)</f>
        <v>T</v>
      </c>
      <c r="D73" s="7" t="str">
        <v>9</v>
      </c>
      <c r="E73" s="7" t="str">
        <v>2</v>
      </c>
      <c r="F73" s="7" t="str">
        <v>7</v>
      </c>
      <c r="G73" s="8" t="str">
        <v>T</v>
      </c>
      <c r="H73" cm="1">
        <f t="array" ref="H73:L73">COUNTIF(_xlfn.ANCHORARRAY(C73),_xlfn.ANCHORARRAY(C73))</f>
        <v>2</v>
      </c>
      <c r="I73">
        <v>1</v>
      </c>
      <c r="J73">
        <v>1</v>
      </c>
      <c r="K73">
        <v>1</v>
      </c>
      <c r="L73">
        <v>2</v>
      </c>
      <c r="M73" s="6" cm="1">
        <f t="array" ref="M73:Q73">_xlfn.LET(
_xlpm.Options, {"1","2","3","4","5","6","7","8","9","T","J","Q","K","A"},
MATCH(_xlfn.ANCHORARRAY(C73),_xlpm.Options,0)
)</f>
        <v>10</v>
      </c>
      <c r="N73" s="7">
        <v>9</v>
      </c>
      <c r="O73" s="7">
        <v>2</v>
      </c>
      <c r="P73" s="7">
        <v>7</v>
      </c>
      <c r="Q73" s="8">
        <v>10</v>
      </c>
      <c r="R73" s="6" t="str" cm="1">
        <f t="array" ref="R73:V73">TEXT(_xlfn.ANCHORARRAY(M73),"00")</f>
        <v>10</v>
      </c>
      <c r="S73" s="7" t="str">
        <v>09</v>
      </c>
      <c r="T73" s="7" t="str">
        <v>02</v>
      </c>
      <c r="U73" s="7" t="str">
        <v>07</v>
      </c>
      <c r="V73" s="8" t="str">
        <v>10</v>
      </c>
      <c r="W73" s="6" t="b">
        <f t="shared" si="26"/>
        <v>0</v>
      </c>
      <c r="X73" s="7" t="b">
        <f t="shared" si="27"/>
        <v>0</v>
      </c>
      <c r="Y73" s="7" t="b" cm="1">
        <f t="array" ref="Y73">AND(OR(_xlfn.ANCHORARRAY(H73)=3),OR(_xlfn.ANCHORARRAY(H73)=2))</f>
        <v>0</v>
      </c>
      <c r="Z73" s="7" t="b">
        <f t="shared" si="28"/>
        <v>0</v>
      </c>
      <c r="AA73" s="7" t="b">
        <f t="shared" si="29"/>
        <v>0</v>
      </c>
      <c r="AB73" s="7" t="b">
        <f t="shared" si="30"/>
        <v>1</v>
      </c>
      <c r="AC73" s="8" t="b">
        <f t="shared" si="31"/>
        <v>0</v>
      </c>
      <c r="AD73">
        <f t="shared" si="24"/>
        <v>2</v>
      </c>
      <c r="AE73" t="str">
        <f t="shared" si="32"/>
        <v>21009020710</v>
      </c>
      <c r="AF73">
        <f t="shared" si="9"/>
        <v>21009020710</v>
      </c>
      <c r="AG73">
        <f t="shared" si="10"/>
        <v>356</v>
      </c>
      <c r="AH73">
        <f t="shared" si="33"/>
        <v>773</v>
      </c>
      <c r="AI73">
        <f t="shared" si="34"/>
        <v>275188</v>
      </c>
      <c r="AL73">
        <f t="shared" si="25"/>
        <v>1</v>
      </c>
    </row>
    <row r="74" spans="1:38" x14ac:dyDescent="0.2">
      <c r="A74" t="s">
        <v>93</v>
      </c>
      <c r="B74" t="str">
        <f t="shared" si="23"/>
        <v>2Q992</v>
      </c>
      <c r="C74" s="6" t="str" cm="1">
        <f t="array" ref="C74:G74">_xlfn.LET(
_xlpm.MyHand, B74,
_xlpm.MySplitHand, MID(_xlpm.MyHand,_xlfn.SEQUENCE(1,LEN(_xlpm.MyHand)),1),
_xlpm.MySplitHand
)</f>
        <v>2</v>
      </c>
      <c r="D74" s="7" t="str">
        <v>Q</v>
      </c>
      <c r="E74" s="7" t="str">
        <v>9</v>
      </c>
      <c r="F74" s="7" t="str">
        <v>9</v>
      </c>
      <c r="G74" s="8" t="str">
        <v>2</v>
      </c>
      <c r="H74" cm="1">
        <f t="array" ref="H74:L74">COUNTIF(_xlfn.ANCHORARRAY(C74),_xlfn.ANCHORARRAY(C74))</f>
        <v>2</v>
      </c>
      <c r="I74">
        <v>1</v>
      </c>
      <c r="J74">
        <v>2</v>
      </c>
      <c r="K74">
        <v>2</v>
      </c>
      <c r="L74">
        <v>2</v>
      </c>
      <c r="M74" s="6" cm="1">
        <f t="array" ref="M74:Q74">_xlfn.LET(
_xlpm.Options, {"1","2","3","4","5","6","7","8","9","T","J","Q","K","A"},
MATCH(_xlfn.ANCHORARRAY(C74),_xlpm.Options,0)
)</f>
        <v>2</v>
      </c>
      <c r="N74" s="7">
        <v>12</v>
      </c>
      <c r="O74" s="7">
        <v>9</v>
      </c>
      <c r="P74" s="7">
        <v>9</v>
      </c>
      <c r="Q74" s="8">
        <v>2</v>
      </c>
      <c r="R74" s="6" t="str" cm="1">
        <f t="array" ref="R74:V74">TEXT(_xlfn.ANCHORARRAY(M74),"00")</f>
        <v>02</v>
      </c>
      <c r="S74" s="7" t="str">
        <v>12</v>
      </c>
      <c r="T74" s="7" t="str">
        <v>09</v>
      </c>
      <c r="U74" s="7" t="str">
        <v>09</v>
      </c>
      <c r="V74" s="8" t="str">
        <v>02</v>
      </c>
      <c r="W74" s="6" t="b">
        <f t="shared" si="26"/>
        <v>0</v>
      </c>
      <c r="X74" s="7" t="b">
        <f t="shared" si="27"/>
        <v>0</v>
      </c>
      <c r="Y74" s="7" t="b" cm="1">
        <f t="array" ref="Y74">AND(OR(_xlfn.ANCHORARRAY(H74)=3),OR(_xlfn.ANCHORARRAY(H74)=2))</f>
        <v>0</v>
      </c>
      <c r="Z74" s="7" t="b">
        <f t="shared" si="28"/>
        <v>0</v>
      </c>
      <c r="AA74" s="7" t="b">
        <f t="shared" si="29"/>
        <v>1</v>
      </c>
      <c r="AB74" s="7" t="b">
        <f t="shared" si="30"/>
        <v>0</v>
      </c>
      <c r="AC74" s="8" t="b">
        <f t="shared" si="31"/>
        <v>0</v>
      </c>
      <c r="AD74">
        <f t="shared" si="24"/>
        <v>3</v>
      </c>
      <c r="AE74" t="str">
        <f t="shared" si="32"/>
        <v>30212090902</v>
      </c>
      <c r="AF74">
        <f t="shared" si="9"/>
        <v>30212090902</v>
      </c>
      <c r="AG74">
        <f t="shared" si="10"/>
        <v>453</v>
      </c>
      <c r="AH74">
        <f t="shared" si="33"/>
        <v>875</v>
      </c>
      <c r="AI74">
        <f t="shared" si="34"/>
        <v>396375</v>
      </c>
      <c r="AL74">
        <f t="shared" si="25"/>
        <v>1</v>
      </c>
    </row>
    <row r="75" spans="1:38" x14ac:dyDescent="0.2">
      <c r="A75" t="s">
        <v>94</v>
      </c>
      <c r="B75" t="str">
        <f t="shared" si="23"/>
        <v>77722</v>
      </c>
      <c r="C75" s="6" t="str" cm="1">
        <f t="array" ref="C75:G75">_xlfn.LET(
_xlpm.MyHand, B75,
_xlpm.MySplitHand, MID(_xlpm.MyHand,_xlfn.SEQUENCE(1,LEN(_xlpm.MyHand)),1),
_xlpm.MySplitHand
)</f>
        <v>7</v>
      </c>
      <c r="D75" s="7" t="str">
        <v>7</v>
      </c>
      <c r="E75" s="7" t="str">
        <v>7</v>
      </c>
      <c r="F75" s="7" t="str">
        <v>2</v>
      </c>
      <c r="G75" s="8" t="str">
        <v>2</v>
      </c>
      <c r="H75" cm="1">
        <f t="array" ref="H75:L75">COUNTIF(_xlfn.ANCHORARRAY(C75),_xlfn.ANCHORARRAY(C75))</f>
        <v>3</v>
      </c>
      <c r="I75">
        <v>3</v>
      </c>
      <c r="J75">
        <v>3</v>
      </c>
      <c r="K75">
        <v>2</v>
      </c>
      <c r="L75">
        <v>2</v>
      </c>
      <c r="M75" s="6" cm="1">
        <f t="array" ref="M75:Q75">_xlfn.LET(
_xlpm.Options, {"1","2","3","4","5","6","7","8","9","T","J","Q","K","A"},
MATCH(_xlfn.ANCHORARRAY(C75),_xlpm.Options,0)
)</f>
        <v>7</v>
      </c>
      <c r="N75" s="7">
        <v>7</v>
      </c>
      <c r="O75" s="7">
        <v>7</v>
      </c>
      <c r="P75" s="7">
        <v>2</v>
      </c>
      <c r="Q75" s="8">
        <v>2</v>
      </c>
      <c r="R75" s="6" t="str" cm="1">
        <f t="array" ref="R75:V75">TEXT(_xlfn.ANCHORARRAY(M75),"00")</f>
        <v>07</v>
      </c>
      <c r="S75" s="7" t="str">
        <v>07</v>
      </c>
      <c r="T75" s="7" t="str">
        <v>07</v>
      </c>
      <c r="U75" s="7" t="str">
        <v>02</v>
      </c>
      <c r="V75" s="8" t="str">
        <v>02</v>
      </c>
      <c r="W75" s="6" t="b">
        <f t="shared" si="26"/>
        <v>0</v>
      </c>
      <c r="X75" s="7" t="b">
        <f t="shared" si="27"/>
        <v>0</v>
      </c>
      <c r="Y75" s="7" t="b" cm="1">
        <f t="array" ref="Y75">AND(OR(_xlfn.ANCHORARRAY(H75)=3),OR(_xlfn.ANCHORARRAY(H75)=2))</f>
        <v>1</v>
      </c>
      <c r="Z75" s="7" t="b">
        <f t="shared" si="28"/>
        <v>0</v>
      </c>
      <c r="AA75" s="7" t="b">
        <f t="shared" si="29"/>
        <v>0</v>
      </c>
      <c r="AB75" s="7" t="b">
        <f t="shared" si="30"/>
        <v>0</v>
      </c>
      <c r="AC75" s="8" t="b">
        <f t="shared" si="31"/>
        <v>0</v>
      </c>
      <c r="AD75">
        <f t="shared" si="24"/>
        <v>5</v>
      </c>
      <c r="AE75" t="str">
        <f t="shared" si="32"/>
        <v>50707070202</v>
      </c>
      <c r="AF75">
        <f t="shared" si="9"/>
        <v>50707070202</v>
      </c>
      <c r="AG75">
        <f t="shared" si="10"/>
        <v>861</v>
      </c>
      <c r="AH75">
        <f t="shared" si="33"/>
        <v>467</v>
      </c>
      <c r="AI75">
        <f t="shared" si="34"/>
        <v>402087</v>
      </c>
      <c r="AL75">
        <f t="shared" si="25"/>
        <v>1</v>
      </c>
    </row>
    <row r="76" spans="1:38" x14ac:dyDescent="0.2">
      <c r="A76" t="s">
        <v>95</v>
      </c>
      <c r="B76" t="str">
        <f t="shared" si="23"/>
        <v>8K645</v>
      </c>
      <c r="C76" s="6" t="str" cm="1">
        <f t="array" ref="C76:G76">_xlfn.LET(
_xlpm.MyHand, B76,
_xlpm.MySplitHand, MID(_xlpm.MyHand,_xlfn.SEQUENCE(1,LEN(_xlpm.MyHand)),1),
_xlpm.MySplitHand
)</f>
        <v>8</v>
      </c>
      <c r="D76" s="7" t="str">
        <v>K</v>
      </c>
      <c r="E76" s="7" t="str">
        <v>6</v>
      </c>
      <c r="F76" s="7" t="str">
        <v>4</v>
      </c>
      <c r="G76" s="8" t="str">
        <v>5</v>
      </c>
      <c r="H76" cm="1">
        <f t="array" ref="H76:L76">COUNTIF(_xlfn.ANCHORARRAY(C76),_xlfn.ANCHORARRAY(C76))</f>
        <v>1</v>
      </c>
      <c r="I76">
        <v>1</v>
      </c>
      <c r="J76">
        <v>1</v>
      </c>
      <c r="K76">
        <v>1</v>
      </c>
      <c r="L76">
        <v>1</v>
      </c>
      <c r="M76" s="6" cm="1">
        <f t="array" ref="M76:Q76">_xlfn.LET(
_xlpm.Options, {"1","2","3","4","5","6","7","8","9","T","J","Q","K","A"},
MATCH(_xlfn.ANCHORARRAY(C76),_xlpm.Options,0)
)</f>
        <v>8</v>
      </c>
      <c r="N76" s="7">
        <v>13</v>
      </c>
      <c r="O76" s="7">
        <v>6</v>
      </c>
      <c r="P76" s="7">
        <v>4</v>
      </c>
      <c r="Q76" s="8">
        <v>5</v>
      </c>
      <c r="R76" s="6" t="str" cm="1">
        <f t="array" ref="R76:V76">TEXT(_xlfn.ANCHORARRAY(M76),"00")</f>
        <v>08</v>
      </c>
      <c r="S76" s="7" t="str">
        <v>13</v>
      </c>
      <c r="T76" s="7" t="str">
        <v>06</v>
      </c>
      <c r="U76" s="7" t="str">
        <v>04</v>
      </c>
      <c r="V76" s="8" t="str">
        <v>05</v>
      </c>
      <c r="W76" s="6" t="b">
        <f t="shared" si="26"/>
        <v>0</v>
      </c>
      <c r="X76" s="7" t="b">
        <f t="shared" si="27"/>
        <v>0</v>
      </c>
      <c r="Y76" s="7" t="b" cm="1">
        <f t="array" ref="Y76">AND(OR(_xlfn.ANCHORARRAY(H76)=3),OR(_xlfn.ANCHORARRAY(H76)=2))</f>
        <v>0</v>
      </c>
      <c r="Z76" s="7" t="b">
        <f t="shared" si="28"/>
        <v>0</v>
      </c>
      <c r="AA76" s="7" t="b">
        <f t="shared" si="29"/>
        <v>0</v>
      </c>
      <c r="AB76" s="7" t="b">
        <f t="shared" si="30"/>
        <v>0</v>
      </c>
      <c r="AC76" s="8" t="b">
        <f t="shared" si="31"/>
        <v>1</v>
      </c>
      <c r="AD76">
        <f t="shared" si="24"/>
        <v>1</v>
      </c>
      <c r="AE76" t="str">
        <f t="shared" si="32"/>
        <v>10813060405</v>
      </c>
      <c r="AF76">
        <f t="shared" si="9"/>
        <v>10813060405</v>
      </c>
      <c r="AG76">
        <f t="shared" si="10"/>
        <v>107</v>
      </c>
      <c r="AH76">
        <f t="shared" si="33"/>
        <v>959</v>
      </c>
      <c r="AI76">
        <f t="shared" si="34"/>
        <v>102613</v>
      </c>
      <c r="AL76">
        <f t="shared" si="25"/>
        <v>1</v>
      </c>
    </row>
    <row r="77" spans="1:38" x14ac:dyDescent="0.2">
      <c r="A77" t="s">
        <v>96</v>
      </c>
      <c r="B77" t="str">
        <f t="shared" si="23"/>
        <v>AJTJ3</v>
      </c>
      <c r="C77" s="6" t="str" cm="1">
        <f t="array" ref="C77:G77">_xlfn.LET(
_xlpm.MyHand, B77,
_xlpm.MySplitHand, MID(_xlpm.MyHand,_xlfn.SEQUENCE(1,LEN(_xlpm.MyHand)),1),
_xlpm.MySplitHand
)</f>
        <v>A</v>
      </c>
      <c r="D77" s="7" t="str">
        <v>J</v>
      </c>
      <c r="E77" s="7" t="str">
        <v>T</v>
      </c>
      <c r="F77" s="7" t="str">
        <v>J</v>
      </c>
      <c r="G77" s="8" t="str">
        <v>3</v>
      </c>
      <c r="H77" cm="1">
        <f t="array" ref="H77:L77">COUNTIF(_xlfn.ANCHORARRAY(C77),_xlfn.ANCHORARRAY(C77))</f>
        <v>1</v>
      </c>
      <c r="I77">
        <v>2</v>
      </c>
      <c r="J77">
        <v>1</v>
      </c>
      <c r="K77">
        <v>2</v>
      </c>
      <c r="L77">
        <v>1</v>
      </c>
      <c r="M77" s="6" cm="1">
        <f t="array" ref="M77:Q77">_xlfn.LET(
_xlpm.Options, {"1","2","3","4","5","6","7","8","9","T","J","Q","K","A"},
MATCH(_xlfn.ANCHORARRAY(C77),_xlpm.Options,0)
)</f>
        <v>14</v>
      </c>
      <c r="N77" s="7">
        <v>11</v>
      </c>
      <c r="O77" s="7">
        <v>10</v>
      </c>
      <c r="P77" s="7">
        <v>11</v>
      </c>
      <c r="Q77" s="8">
        <v>3</v>
      </c>
      <c r="R77" s="6" t="str" cm="1">
        <f t="array" ref="R77:V77">TEXT(_xlfn.ANCHORARRAY(M77),"00")</f>
        <v>14</v>
      </c>
      <c r="S77" s="7" t="str">
        <v>11</v>
      </c>
      <c r="T77" s="7" t="str">
        <v>10</v>
      </c>
      <c r="U77" s="7" t="str">
        <v>11</v>
      </c>
      <c r="V77" s="8" t="str">
        <v>03</v>
      </c>
      <c r="W77" s="6" t="b">
        <f t="shared" si="26"/>
        <v>0</v>
      </c>
      <c r="X77" s="7" t="b">
        <f t="shared" si="27"/>
        <v>0</v>
      </c>
      <c r="Y77" s="7" t="b" cm="1">
        <f t="array" ref="Y77">AND(OR(_xlfn.ANCHORARRAY(H77)=3),OR(_xlfn.ANCHORARRAY(H77)=2))</f>
        <v>0</v>
      </c>
      <c r="Z77" s="7" t="b">
        <f t="shared" si="28"/>
        <v>0</v>
      </c>
      <c r="AA77" s="7" t="b">
        <f t="shared" si="29"/>
        <v>0</v>
      </c>
      <c r="AB77" s="7" t="b">
        <f t="shared" si="30"/>
        <v>1</v>
      </c>
      <c r="AC77" s="8" t="b">
        <f t="shared" si="31"/>
        <v>0</v>
      </c>
      <c r="AD77">
        <f t="shared" si="24"/>
        <v>2</v>
      </c>
      <c r="AE77" t="str">
        <f t="shared" si="32"/>
        <v>21411101103</v>
      </c>
      <c r="AF77">
        <f t="shared" si="9"/>
        <v>21411101103</v>
      </c>
      <c r="AG77">
        <f t="shared" si="10"/>
        <v>433</v>
      </c>
      <c r="AH77">
        <f t="shared" si="33"/>
        <v>650</v>
      </c>
      <c r="AI77">
        <f t="shared" si="34"/>
        <v>281450</v>
      </c>
      <c r="AL77">
        <f t="shared" si="25"/>
        <v>1</v>
      </c>
    </row>
    <row r="78" spans="1:38" x14ac:dyDescent="0.2">
      <c r="A78" t="s">
        <v>97</v>
      </c>
      <c r="B78" t="str">
        <f t="shared" si="23"/>
        <v>64Q35</v>
      </c>
      <c r="C78" s="6" t="str" cm="1">
        <f t="array" ref="C78:G78">_xlfn.LET(
_xlpm.MyHand, B78,
_xlpm.MySplitHand, MID(_xlpm.MyHand,_xlfn.SEQUENCE(1,LEN(_xlpm.MyHand)),1),
_xlpm.MySplitHand
)</f>
        <v>6</v>
      </c>
      <c r="D78" s="7" t="str">
        <v>4</v>
      </c>
      <c r="E78" s="7" t="str">
        <v>Q</v>
      </c>
      <c r="F78" s="7" t="str">
        <v>3</v>
      </c>
      <c r="G78" s="8" t="str">
        <v>5</v>
      </c>
      <c r="H78" cm="1">
        <f t="array" ref="H78:L78">COUNTIF(_xlfn.ANCHORARRAY(C78),_xlfn.ANCHORARRAY(C78))</f>
        <v>1</v>
      </c>
      <c r="I78">
        <v>1</v>
      </c>
      <c r="J78">
        <v>1</v>
      </c>
      <c r="K78">
        <v>1</v>
      </c>
      <c r="L78">
        <v>1</v>
      </c>
      <c r="M78" s="6" cm="1">
        <f t="array" ref="M78:Q78">_xlfn.LET(
_xlpm.Options, {"1","2","3","4","5","6","7","8","9","T","J","Q","K","A"},
MATCH(_xlfn.ANCHORARRAY(C78),_xlpm.Options,0)
)</f>
        <v>6</v>
      </c>
      <c r="N78" s="7">
        <v>4</v>
      </c>
      <c r="O78" s="7">
        <v>12</v>
      </c>
      <c r="P78" s="7">
        <v>3</v>
      </c>
      <c r="Q78" s="8">
        <v>5</v>
      </c>
      <c r="R78" s="6" t="str" cm="1">
        <f t="array" ref="R78:V78">TEXT(_xlfn.ANCHORARRAY(M78),"00")</f>
        <v>06</v>
      </c>
      <c r="S78" s="7" t="str">
        <v>04</v>
      </c>
      <c r="T78" s="7" t="str">
        <v>12</v>
      </c>
      <c r="U78" s="7" t="str">
        <v>03</v>
      </c>
      <c r="V78" s="8" t="str">
        <v>05</v>
      </c>
      <c r="W78" s="6" t="b">
        <f t="shared" si="26"/>
        <v>0</v>
      </c>
      <c r="X78" s="7" t="b">
        <f t="shared" si="27"/>
        <v>0</v>
      </c>
      <c r="Y78" s="7" t="b" cm="1">
        <f t="array" ref="Y78">AND(OR(_xlfn.ANCHORARRAY(H78)=3),OR(_xlfn.ANCHORARRAY(H78)=2))</f>
        <v>0</v>
      </c>
      <c r="Z78" s="7" t="b">
        <f t="shared" si="28"/>
        <v>0</v>
      </c>
      <c r="AA78" s="7" t="b">
        <f t="shared" si="29"/>
        <v>0</v>
      </c>
      <c r="AB78" s="7" t="b">
        <f t="shared" si="30"/>
        <v>0</v>
      </c>
      <c r="AC78" s="8" t="b">
        <f t="shared" si="31"/>
        <v>1</v>
      </c>
      <c r="AD78">
        <f t="shared" si="24"/>
        <v>1</v>
      </c>
      <c r="AE78" t="str">
        <f t="shared" si="32"/>
        <v>10604120305</v>
      </c>
      <c r="AF78">
        <f t="shared" si="9"/>
        <v>10604120305</v>
      </c>
      <c r="AG78">
        <f t="shared" si="10"/>
        <v>64</v>
      </c>
      <c r="AH78">
        <f t="shared" si="33"/>
        <v>98</v>
      </c>
      <c r="AI78">
        <f t="shared" si="34"/>
        <v>6272</v>
      </c>
      <c r="AL78">
        <f t="shared" si="25"/>
        <v>1</v>
      </c>
    </row>
    <row r="79" spans="1:38" x14ac:dyDescent="0.2">
      <c r="A79" t="s">
        <v>98</v>
      </c>
      <c r="B79" t="str">
        <f t="shared" si="23"/>
        <v>QQTQ4</v>
      </c>
      <c r="C79" s="6" t="str" cm="1">
        <f t="array" ref="C79:G79">_xlfn.LET(
_xlpm.MyHand, B79,
_xlpm.MySplitHand, MID(_xlpm.MyHand,_xlfn.SEQUENCE(1,LEN(_xlpm.MyHand)),1),
_xlpm.MySplitHand
)</f>
        <v>Q</v>
      </c>
      <c r="D79" s="7" t="str">
        <v>Q</v>
      </c>
      <c r="E79" s="7" t="str">
        <v>T</v>
      </c>
      <c r="F79" s="7" t="str">
        <v>Q</v>
      </c>
      <c r="G79" s="8" t="str">
        <v>4</v>
      </c>
      <c r="H79" cm="1">
        <f t="array" ref="H79:L79">COUNTIF(_xlfn.ANCHORARRAY(C79),_xlfn.ANCHORARRAY(C79))</f>
        <v>3</v>
      </c>
      <c r="I79">
        <v>3</v>
      </c>
      <c r="J79">
        <v>1</v>
      </c>
      <c r="K79">
        <v>3</v>
      </c>
      <c r="L79">
        <v>1</v>
      </c>
      <c r="M79" s="6" cm="1">
        <f t="array" ref="M79:Q79">_xlfn.LET(
_xlpm.Options, {"1","2","3","4","5","6","7","8","9","T","J","Q","K","A"},
MATCH(_xlfn.ANCHORARRAY(C79),_xlpm.Options,0)
)</f>
        <v>12</v>
      </c>
      <c r="N79" s="7">
        <v>12</v>
      </c>
      <c r="O79" s="7">
        <v>10</v>
      </c>
      <c r="P79" s="7">
        <v>12</v>
      </c>
      <c r="Q79" s="8">
        <v>4</v>
      </c>
      <c r="R79" s="6" t="str" cm="1">
        <f t="array" ref="R79:V79">TEXT(_xlfn.ANCHORARRAY(M79),"00")</f>
        <v>12</v>
      </c>
      <c r="S79" s="7" t="str">
        <v>12</v>
      </c>
      <c r="T79" s="7" t="str">
        <v>10</v>
      </c>
      <c r="U79" s="7" t="str">
        <v>12</v>
      </c>
      <c r="V79" s="8" t="str">
        <v>04</v>
      </c>
      <c r="W79" s="6" t="b">
        <f t="shared" si="26"/>
        <v>0</v>
      </c>
      <c r="X79" s="7" t="b">
        <f t="shared" si="27"/>
        <v>0</v>
      </c>
      <c r="Y79" s="7" t="b" cm="1">
        <f t="array" ref="Y79">AND(OR(_xlfn.ANCHORARRAY(H79)=3),OR(_xlfn.ANCHORARRAY(H79)=2))</f>
        <v>0</v>
      </c>
      <c r="Z79" s="7" t="b">
        <f t="shared" si="28"/>
        <v>1</v>
      </c>
      <c r="AA79" s="7" t="b">
        <f t="shared" si="29"/>
        <v>0</v>
      </c>
      <c r="AB79" s="7" t="b">
        <f t="shared" si="30"/>
        <v>0</v>
      </c>
      <c r="AC79" s="8" t="b">
        <f t="shared" si="31"/>
        <v>0</v>
      </c>
      <c r="AD79">
        <f t="shared" si="24"/>
        <v>4</v>
      </c>
      <c r="AE79" t="str">
        <f t="shared" si="32"/>
        <v>41212101204</v>
      </c>
      <c r="AF79">
        <f t="shared" si="9"/>
        <v>41212101204</v>
      </c>
      <c r="AG79">
        <f t="shared" si="10"/>
        <v>775</v>
      </c>
      <c r="AH79">
        <f t="shared" si="33"/>
        <v>973</v>
      </c>
      <c r="AI79">
        <f t="shared" si="34"/>
        <v>754075</v>
      </c>
      <c r="AL79">
        <f t="shared" si="25"/>
        <v>1</v>
      </c>
    </row>
    <row r="80" spans="1:38" x14ac:dyDescent="0.2">
      <c r="A80" t="s">
        <v>99</v>
      </c>
      <c r="B80" t="str">
        <f t="shared" si="23"/>
        <v>24492</v>
      </c>
      <c r="C80" s="6" t="str" cm="1">
        <f t="array" ref="C80:G80">_xlfn.LET(
_xlpm.MyHand, B80,
_xlpm.MySplitHand, MID(_xlpm.MyHand,_xlfn.SEQUENCE(1,LEN(_xlpm.MyHand)),1),
_xlpm.MySplitHand
)</f>
        <v>2</v>
      </c>
      <c r="D80" s="7" t="str">
        <v>4</v>
      </c>
      <c r="E80" s="7" t="str">
        <v>4</v>
      </c>
      <c r="F80" s="7" t="str">
        <v>9</v>
      </c>
      <c r="G80" s="8" t="str">
        <v>2</v>
      </c>
      <c r="H80" cm="1">
        <f t="array" ref="H80:L80">COUNTIF(_xlfn.ANCHORARRAY(C80),_xlfn.ANCHORARRAY(C80))</f>
        <v>2</v>
      </c>
      <c r="I80">
        <v>2</v>
      </c>
      <c r="J80">
        <v>2</v>
      </c>
      <c r="K80">
        <v>1</v>
      </c>
      <c r="L80">
        <v>2</v>
      </c>
      <c r="M80" s="6" cm="1">
        <f t="array" ref="M80:Q80">_xlfn.LET(
_xlpm.Options, {"1","2","3","4","5","6","7","8","9","T","J","Q","K","A"},
MATCH(_xlfn.ANCHORARRAY(C80),_xlpm.Options,0)
)</f>
        <v>2</v>
      </c>
      <c r="N80" s="7">
        <v>4</v>
      </c>
      <c r="O80" s="7">
        <v>4</v>
      </c>
      <c r="P80" s="7">
        <v>9</v>
      </c>
      <c r="Q80" s="8">
        <v>2</v>
      </c>
      <c r="R80" s="6" t="str" cm="1">
        <f t="array" ref="R80:V80">TEXT(_xlfn.ANCHORARRAY(M80),"00")</f>
        <v>02</v>
      </c>
      <c r="S80" s="7" t="str">
        <v>04</v>
      </c>
      <c r="T80" s="7" t="str">
        <v>04</v>
      </c>
      <c r="U80" s="7" t="str">
        <v>09</v>
      </c>
      <c r="V80" s="8" t="str">
        <v>02</v>
      </c>
      <c r="W80" s="6" t="b">
        <f t="shared" si="26"/>
        <v>0</v>
      </c>
      <c r="X80" s="7" t="b">
        <f t="shared" si="27"/>
        <v>0</v>
      </c>
      <c r="Y80" s="7" t="b" cm="1">
        <f t="array" ref="Y80">AND(OR(_xlfn.ANCHORARRAY(H80)=3),OR(_xlfn.ANCHORARRAY(H80)=2))</f>
        <v>0</v>
      </c>
      <c r="Z80" s="7" t="b">
        <f t="shared" si="28"/>
        <v>0</v>
      </c>
      <c r="AA80" s="7" t="b">
        <f t="shared" si="29"/>
        <v>1</v>
      </c>
      <c r="AB80" s="7" t="b">
        <f t="shared" si="30"/>
        <v>0</v>
      </c>
      <c r="AC80" s="8" t="b">
        <f t="shared" si="31"/>
        <v>0</v>
      </c>
      <c r="AD80">
        <f t="shared" si="24"/>
        <v>3</v>
      </c>
      <c r="AE80" t="str">
        <f t="shared" si="32"/>
        <v>30204040902</v>
      </c>
      <c r="AF80">
        <f t="shared" si="9"/>
        <v>30204040902</v>
      </c>
      <c r="AG80">
        <f t="shared" si="10"/>
        <v>443</v>
      </c>
      <c r="AH80">
        <f t="shared" si="33"/>
        <v>438</v>
      </c>
      <c r="AI80">
        <f t="shared" si="34"/>
        <v>194034</v>
      </c>
      <c r="AL80">
        <f t="shared" si="25"/>
        <v>1</v>
      </c>
    </row>
    <row r="81" spans="1:38" x14ac:dyDescent="0.2">
      <c r="A81" t="s">
        <v>100</v>
      </c>
      <c r="B81" t="str">
        <f t="shared" si="23"/>
        <v>T8AK7</v>
      </c>
      <c r="C81" s="6" t="str" cm="1">
        <f t="array" ref="C81:G81">_xlfn.LET(
_xlpm.MyHand, B81,
_xlpm.MySplitHand, MID(_xlpm.MyHand,_xlfn.SEQUENCE(1,LEN(_xlpm.MyHand)),1),
_xlpm.MySplitHand
)</f>
        <v>T</v>
      </c>
      <c r="D81" s="7" t="str">
        <v>8</v>
      </c>
      <c r="E81" s="7" t="str">
        <v>A</v>
      </c>
      <c r="F81" s="7" t="str">
        <v>K</v>
      </c>
      <c r="G81" s="8" t="str">
        <v>7</v>
      </c>
      <c r="H81" cm="1">
        <f t="array" ref="H81:L81">COUNTIF(_xlfn.ANCHORARRAY(C81),_xlfn.ANCHORARRAY(C81))</f>
        <v>1</v>
      </c>
      <c r="I81">
        <v>1</v>
      </c>
      <c r="J81">
        <v>1</v>
      </c>
      <c r="K81">
        <v>1</v>
      </c>
      <c r="L81">
        <v>1</v>
      </c>
      <c r="M81" s="6" cm="1">
        <f t="array" ref="M81:Q81">_xlfn.LET(
_xlpm.Options, {"1","2","3","4","5","6","7","8","9","T","J","Q","K","A"},
MATCH(_xlfn.ANCHORARRAY(C81),_xlpm.Options,0)
)</f>
        <v>10</v>
      </c>
      <c r="N81" s="7">
        <v>8</v>
      </c>
      <c r="O81" s="7">
        <v>14</v>
      </c>
      <c r="P81" s="7">
        <v>13</v>
      </c>
      <c r="Q81" s="8">
        <v>7</v>
      </c>
      <c r="R81" s="6" t="str" cm="1">
        <f t="array" ref="R81:V81">TEXT(_xlfn.ANCHORARRAY(M81),"00")</f>
        <v>10</v>
      </c>
      <c r="S81" s="7" t="str">
        <v>08</v>
      </c>
      <c r="T81" s="7" t="str">
        <v>14</v>
      </c>
      <c r="U81" s="7" t="str">
        <v>13</v>
      </c>
      <c r="V81" s="8" t="str">
        <v>07</v>
      </c>
      <c r="W81" s="6" t="b">
        <f t="shared" si="26"/>
        <v>0</v>
      </c>
      <c r="X81" s="7" t="b">
        <f t="shared" si="27"/>
        <v>0</v>
      </c>
      <c r="Y81" s="7" t="b" cm="1">
        <f t="array" ref="Y81">AND(OR(_xlfn.ANCHORARRAY(H81)=3),OR(_xlfn.ANCHORARRAY(H81)=2))</f>
        <v>0</v>
      </c>
      <c r="Z81" s="7" t="b">
        <f t="shared" si="28"/>
        <v>0</v>
      </c>
      <c r="AA81" s="7" t="b">
        <f t="shared" si="29"/>
        <v>0</v>
      </c>
      <c r="AB81" s="7" t="b">
        <f t="shared" si="30"/>
        <v>0</v>
      </c>
      <c r="AC81" s="8" t="b">
        <f t="shared" si="31"/>
        <v>1</v>
      </c>
      <c r="AD81">
        <f t="shared" si="24"/>
        <v>1</v>
      </c>
      <c r="AE81" t="str">
        <f t="shared" si="32"/>
        <v>11008141307</v>
      </c>
      <c r="AF81">
        <f t="shared" si="9"/>
        <v>11008141307</v>
      </c>
      <c r="AG81">
        <f t="shared" si="10"/>
        <v>131</v>
      </c>
      <c r="AH81">
        <f t="shared" si="33"/>
        <v>983</v>
      </c>
      <c r="AI81">
        <f t="shared" si="34"/>
        <v>128773</v>
      </c>
      <c r="AL81">
        <f t="shared" si="25"/>
        <v>1</v>
      </c>
    </row>
    <row r="82" spans="1:38" x14ac:dyDescent="0.2">
      <c r="A82" t="s">
        <v>101</v>
      </c>
      <c r="B82" t="str">
        <f t="shared" si="23"/>
        <v>K439T</v>
      </c>
      <c r="C82" s="6" t="str" cm="1">
        <f t="array" ref="C82:G82">_xlfn.LET(
_xlpm.MyHand, B82,
_xlpm.MySplitHand, MID(_xlpm.MyHand,_xlfn.SEQUENCE(1,LEN(_xlpm.MyHand)),1),
_xlpm.MySplitHand
)</f>
        <v>K</v>
      </c>
      <c r="D82" s="7" t="str">
        <v>4</v>
      </c>
      <c r="E82" s="7" t="str">
        <v>3</v>
      </c>
      <c r="F82" s="7" t="str">
        <v>9</v>
      </c>
      <c r="G82" s="8" t="str">
        <v>T</v>
      </c>
      <c r="H82" cm="1">
        <f t="array" ref="H82:L82">COUNTIF(_xlfn.ANCHORARRAY(C82),_xlfn.ANCHORARRAY(C82))</f>
        <v>1</v>
      </c>
      <c r="I82">
        <v>1</v>
      </c>
      <c r="J82">
        <v>1</v>
      </c>
      <c r="K82">
        <v>1</v>
      </c>
      <c r="L82">
        <v>1</v>
      </c>
      <c r="M82" s="6" cm="1">
        <f t="array" ref="M82:Q82">_xlfn.LET(
_xlpm.Options, {"1","2","3","4","5","6","7","8","9","T","J","Q","K","A"},
MATCH(_xlfn.ANCHORARRAY(C82),_xlpm.Options,0)
)</f>
        <v>13</v>
      </c>
      <c r="N82" s="7">
        <v>4</v>
      </c>
      <c r="O82" s="7">
        <v>3</v>
      </c>
      <c r="P82" s="7">
        <v>9</v>
      </c>
      <c r="Q82" s="8">
        <v>10</v>
      </c>
      <c r="R82" s="6" t="str" cm="1">
        <f t="array" ref="R82:V82">TEXT(_xlfn.ANCHORARRAY(M82),"00")</f>
        <v>13</v>
      </c>
      <c r="S82" s="7" t="str">
        <v>04</v>
      </c>
      <c r="T82" s="7" t="str">
        <v>03</v>
      </c>
      <c r="U82" s="7" t="str">
        <v>09</v>
      </c>
      <c r="V82" s="8" t="str">
        <v>10</v>
      </c>
      <c r="W82" s="6" t="b">
        <f t="shared" si="26"/>
        <v>0</v>
      </c>
      <c r="X82" s="7" t="b">
        <f t="shared" si="27"/>
        <v>0</v>
      </c>
      <c r="Y82" s="7" t="b" cm="1">
        <f t="array" ref="Y82">AND(OR(_xlfn.ANCHORARRAY(H82)=3),OR(_xlfn.ANCHORARRAY(H82)=2))</f>
        <v>0</v>
      </c>
      <c r="Z82" s="7" t="b">
        <f t="shared" si="28"/>
        <v>0</v>
      </c>
      <c r="AA82" s="7" t="b">
        <f t="shared" si="29"/>
        <v>0</v>
      </c>
      <c r="AB82" s="7" t="b">
        <f t="shared" si="30"/>
        <v>0</v>
      </c>
      <c r="AC82" s="8" t="b">
        <f t="shared" si="31"/>
        <v>1</v>
      </c>
      <c r="AD82">
        <f t="shared" si="24"/>
        <v>1</v>
      </c>
      <c r="AE82" t="str">
        <f t="shared" si="32"/>
        <v>11304030910</v>
      </c>
      <c r="AF82">
        <f t="shared" si="9"/>
        <v>11304030910</v>
      </c>
      <c r="AG82">
        <f t="shared" si="10"/>
        <v>173</v>
      </c>
      <c r="AH82">
        <f t="shared" si="33"/>
        <v>924</v>
      </c>
      <c r="AI82">
        <f t="shared" si="34"/>
        <v>159852</v>
      </c>
      <c r="AL82">
        <f t="shared" si="25"/>
        <v>1</v>
      </c>
    </row>
    <row r="83" spans="1:38" x14ac:dyDescent="0.2">
      <c r="A83" t="s">
        <v>102</v>
      </c>
      <c r="B83" t="str">
        <f t="shared" si="23"/>
        <v>7AJ7J</v>
      </c>
      <c r="C83" s="6" t="str" cm="1">
        <f t="array" ref="C83:G83">_xlfn.LET(
_xlpm.MyHand, B83,
_xlpm.MySplitHand, MID(_xlpm.MyHand,_xlfn.SEQUENCE(1,LEN(_xlpm.MyHand)),1),
_xlpm.MySplitHand
)</f>
        <v>7</v>
      </c>
      <c r="D83" s="7" t="str">
        <v>A</v>
      </c>
      <c r="E83" s="7" t="str">
        <v>J</v>
      </c>
      <c r="F83" s="7" t="str">
        <v>7</v>
      </c>
      <c r="G83" s="8" t="str">
        <v>J</v>
      </c>
      <c r="H83" cm="1">
        <f t="array" ref="H83:L83">COUNTIF(_xlfn.ANCHORARRAY(C83),_xlfn.ANCHORARRAY(C83))</f>
        <v>2</v>
      </c>
      <c r="I83">
        <v>1</v>
      </c>
      <c r="J83">
        <v>2</v>
      </c>
      <c r="K83">
        <v>2</v>
      </c>
      <c r="L83">
        <v>2</v>
      </c>
      <c r="M83" s="6" cm="1">
        <f t="array" ref="M83:Q83">_xlfn.LET(
_xlpm.Options, {"1","2","3","4","5","6","7","8","9","T","J","Q","K","A"},
MATCH(_xlfn.ANCHORARRAY(C83),_xlpm.Options,0)
)</f>
        <v>7</v>
      </c>
      <c r="N83" s="7">
        <v>14</v>
      </c>
      <c r="O83" s="7">
        <v>11</v>
      </c>
      <c r="P83" s="7">
        <v>7</v>
      </c>
      <c r="Q83" s="8">
        <v>11</v>
      </c>
      <c r="R83" s="6" t="str" cm="1">
        <f t="array" ref="R83:V83">TEXT(_xlfn.ANCHORARRAY(M83),"00")</f>
        <v>07</v>
      </c>
      <c r="S83" s="7" t="str">
        <v>14</v>
      </c>
      <c r="T83" s="7" t="str">
        <v>11</v>
      </c>
      <c r="U83" s="7" t="str">
        <v>07</v>
      </c>
      <c r="V83" s="8" t="str">
        <v>11</v>
      </c>
      <c r="W83" s="6" t="b">
        <f t="shared" si="26"/>
        <v>0</v>
      </c>
      <c r="X83" s="7" t="b">
        <f t="shared" si="27"/>
        <v>0</v>
      </c>
      <c r="Y83" s="7" t="b" cm="1">
        <f t="array" ref="Y83">AND(OR(_xlfn.ANCHORARRAY(H83)=3),OR(_xlfn.ANCHORARRAY(H83)=2))</f>
        <v>0</v>
      </c>
      <c r="Z83" s="7" t="b">
        <f t="shared" si="28"/>
        <v>0</v>
      </c>
      <c r="AA83" s="7" t="b">
        <f t="shared" si="29"/>
        <v>1</v>
      </c>
      <c r="AB83" s="7" t="b">
        <f t="shared" si="30"/>
        <v>0</v>
      </c>
      <c r="AC83" s="8" t="b">
        <f t="shared" si="31"/>
        <v>0</v>
      </c>
      <c r="AD83">
        <f t="shared" si="24"/>
        <v>3</v>
      </c>
      <c r="AE83" t="str">
        <f t="shared" si="32"/>
        <v>30714110711</v>
      </c>
      <c r="AF83">
        <f t="shared" si="9"/>
        <v>30714110711</v>
      </c>
      <c r="AG83">
        <f t="shared" si="10"/>
        <v>529</v>
      </c>
      <c r="AH83">
        <f t="shared" si="33"/>
        <v>426</v>
      </c>
      <c r="AI83">
        <f t="shared" si="34"/>
        <v>225354</v>
      </c>
      <c r="AL83">
        <f t="shared" si="25"/>
        <v>1</v>
      </c>
    </row>
    <row r="84" spans="1:38" x14ac:dyDescent="0.2">
      <c r="A84" t="s">
        <v>103</v>
      </c>
      <c r="B84" t="str">
        <f t="shared" si="23"/>
        <v>T88T5</v>
      </c>
      <c r="C84" s="6" t="str" cm="1">
        <f t="array" ref="C84:G84">_xlfn.LET(
_xlpm.MyHand, B84,
_xlpm.MySplitHand, MID(_xlpm.MyHand,_xlfn.SEQUENCE(1,LEN(_xlpm.MyHand)),1),
_xlpm.MySplitHand
)</f>
        <v>T</v>
      </c>
      <c r="D84" s="7" t="str">
        <v>8</v>
      </c>
      <c r="E84" s="7" t="str">
        <v>8</v>
      </c>
      <c r="F84" s="7" t="str">
        <v>T</v>
      </c>
      <c r="G84" s="8" t="str">
        <v>5</v>
      </c>
      <c r="H84" cm="1">
        <f t="array" ref="H84:L84">COUNTIF(_xlfn.ANCHORARRAY(C84),_xlfn.ANCHORARRAY(C84))</f>
        <v>2</v>
      </c>
      <c r="I84">
        <v>2</v>
      </c>
      <c r="J84">
        <v>2</v>
      </c>
      <c r="K84">
        <v>2</v>
      </c>
      <c r="L84">
        <v>1</v>
      </c>
      <c r="M84" s="6" cm="1">
        <f t="array" ref="M84:Q84">_xlfn.LET(
_xlpm.Options, {"1","2","3","4","5","6","7","8","9","T","J","Q","K","A"},
MATCH(_xlfn.ANCHORARRAY(C84),_xlpm.Options,0)
)</f>
        <v>10</v>
      </c>
      <c r="N84" s="7">
        <v>8</v>
      </c>
      <c r="O84" s="7">
        <v>8</v>
      </c>
      <c r="P84" s="7">
        <v>10</v>
      </c>
      <c r="Q84" s="8">
        <v>5</v>
      </c>
      <c r="R84" s="6" t="str" cm="1">
        <f t="array" ref="R84:V84">TEXT(_xlfn.ANCHORARRAY(M84),"00")</f>
        <v>10</v>
      </c>
      <c r="S84" s="7" t="str">
        <v>08</v>
      </c>
      <c r="T84" s="7" t="str">
        <v>08</v>
      </c>
      <c r="U84" s="7" t="str">
        <v>10</v>
      </c>
      <c r="V84" s="8" t="str">
        <v>05</v>
      </c>
      <c r="W84" s="6" t="b">
        <f t="shared" si="26"/>
        <v>0</v>
      </c>
      <c r="X84" s="7" t="b">
        <f t="shared" si="27"/>
        <v>0</v>
      </c>
      <c r="Y84" s="7" t="b" cm="1">
        <f t="array" ref="Y84">AND(OR(_xlfn.ANCHORARRAY(H84)=3),OR(_xlfn.ANCHORARRAY(H84)=2))</f>
        <v>0</v>
      </c>
      <c r="Z84" s="7" t="b">
        <f t="shared" si="28"/>
        <v>0</v>
      </c>
      <c r="AA84" s="7" t="b">
        <f t="shared" si="29"/>
        <v>1</v>
      </c>
      <c r="AB84" s="7" t="b">
        <f t="shared" si="30"/>
        <v>0</v>
      </c>
      <c r="AC84" s="8" t="b">
        <f t="shared" si="31"/>
        <v>0</v>
      </c>
      <c r="AD84">
        <f t="shared" si="24"/>
        <v>3</v>
      </c>
      <c r="AE84" t="str">
        <f t="shared" si="32"/>
        <v>31008081005</v>
      </c>
      <c r="AF84">
        <f t="shared" si="9"/>
        <v>31008081005</v>
      </c>
      <c r="AG84">
        <f t="shared" si="10"/>
        <v>563</v>
      </c>
      <c r="AH84">
        <f t="shared" si="33"/>
        <v>801</v>
      </c>
      <c r="AI84">
        <f t="shared" si="34"/>
        <v>450963</v>
      </c>
      <c r="AL84">
        <f t="shared" si="25"/>
        <v>1</v>
      </c>
    </row>
    <row r="85" spans="1:38" x14ac:dyDescent="0.2">
      <c r="A85" t="s">
        <v>104</v>
      </c>
      <c r="B85" t="str">
        <f t="shared" si="23"/>
        <v>9J939</v>
      </c>
      <c r="C85" s="6" t="str" cm="1">
        <f t="array" ref="C85:G85">_xlfn.LET(
_xlpm.MyHand, B85,
_xlpm.MySplitHand, MID(_xlpm.MyHand,_xlfn.SEQUENCE(1,LEN(_xlpm.MyHand)),1),
_xlpm.MySplitHand
)</f>
        <v>9</v>
      </c>
      <c r="D85" s="7" t="str">
        <v>J</v>
      </c>
      <c r="E85" s="7" t="str">
        <v>9</v>
      </c>
      <c r="F85" s="7" t="str">
        <v>3</v>
      </c>
      <c r="G85" s="8" t="str">
        <v>9</v>
      </c>
      <c r="H85" cm="1">
        <f t="array" ref="H85:L85">COUNTIF(_xlfn.ANCHORARRAY(C85),_xlfn.ANCHORARRAY(C85))</f>
        <v>3</v>
      </c>
      <c r="I85">
        <v>1</v>
      </c>
      <c r="J85">
        <v>3</v>
      </c>
      <c r="K85">
        <v>1</v>
      </c>
      <c r="L85">
        <v>3</v>
      </c>
      <c r="M85" s="6" cm="1">
        <f t="array" ref="M85:Q85">_xlfn.LET(
_xlpm.Options, {"1","2","3","4","5","6","7","8","9","T","J","Q","K","A"},
MATCH(_xlfn.ANCHORARRAY(C85),_xlpm.Options,0)
)</f>
        <v>9</v>
      </c>
      <c r="N85" s="7">
        <v>11</v>
      </c>
      <c r="O85" s="7">
        <v>9</v>
      </c>
      <c r="P85" s="7">
        <v>3</v>
      </c>
      <c r="Q85" s="8">
        <v>9</v>
      </c>
      <c r="R85" s="6" t="str" cm="1">
        <f t="array" ref="R85:V85">TEXT(_xlfn.ANCHORARRAY(M85),"00")</f>
        <v>09</v>
      </c>
      <c r="S85" s="7" t="str">
        <v>11</v>
      </c>
      <c r="T85" s="7" t="str">
        <v>09</v>
      </c>
      <c r="U85" s="7" t="str">
        <v>03</v>
      </c>
      <c r="V85" s="8" t="str">
        <v>09</v>
      </c>
      <c r="W85" s="6" t="b">
        <f t="shared" si="26"/>
        <v>0</v>
      </c>
      <c r="X85" s="7" t="b">
        <f t="shared" si="27"/>
        <v>0</v>
      </c>
      <c r="Y85" s="7" t="b" cm="1">
        <f t="array" ref="Y85">AND(OR(_xlfn.ANCHORARRAY(H85)=3),OR(_xlfn.ANCHORARRAY(H85)=2))</f>
        <v>0</v>
      </c>
      <c r="Z85" s="7" t="b">
        <f t="shared" si="28"/>
        <v>1</v>
      </c>
      <c r="AA85" s="7" t="b">
        <f t="shared" si="29"/>
        <v>0</v>
      </c>
      <c r="AB85" s="7" t="b">
        <f t="shared" si="30"/>
        <v>0</v>
      </c>
      <c r="AC85" s="8" t="b">
        <f t="shared" si="31"/>
        <v>0</v>
      </c>
      <c r="AD85">
        <f t="shared" si="24"/>
        <v>4</v>
      </c>
      <c r="AE85" t="str">
        <f t="shared" si="32"/>
        <v>40911090309</v>
      </c>
      <c r="AF85">
        <f t="shared" si="9"/>
        <v>40911090309</v>
      </c>
      <c r="AG85">
        <f t="shared" si="10"/>
        <v>737</v>
      </c>
      <c r="AH85">
        <f t="shared" si="33"/>
        <v>267</v>
      </c>
      <c r="AI85">
        <f t="shared" si="34"/>
        <v>196779</v>
      </c>
      <c r="AL85">
        <f t="shared" si="25"/>
        <v>1</v>
      </c>
    </row>
    <row r="86" spans="1:38" x14ac:dyDescent="0.2">
      <c r="A86" t="s">
        <v>105</v>
      </c>
      <c r="B86" t="str">
        <f t="shared" si="23"/>
        <v>7K557</v>
      </c>
      <c r="C86" s="6" t="str" cm="1">
        <f t="array" ref="C86:G86">_xlfn.LET(
_xlpm.MyHand, B86,
_xlpm.MySplitHand, MID(_xlpm.MyHand,_xlfn.SEQUENCE(1,LEN(_xlpm.MyHand)),1),
_xlpm.MySplitHand
)</f>
        <v>7</v>
      </c>
      <c r="D86" s="7" t="str">
        <v>K</v>
      </c>
      <c r="E86" s="7" t="str">
        <v>5</v>
      </c>
      <c r="F86" s="7" t="str">
        <v>5</v>
      </c>
      <c r="G86" s="8" t="str">
        <v>7</v>
      </c>
      <c r="H86" cm="1">
        <f t="array" ref="H86:L86">COUNTIF(_xlfn.ANCHORARRAY(C86),_xlfn.ANCHORARRAY(C86))</f>
        <v>2</v>
      </c>
      <c r="I86">
        <v>1</v>
      </c>
      <c r="J86">
        <v>2</v>
      </c>
      <c r="K86">
        <v>2</v>
      </c>
      <c r="L86">
        <v>2</v>
      </c>
      <c r="M86" s="6" cm="1">
        <f t="array" ref="M86:Q86">_xlfn.LET(
_xlpm.Options, {"1","2","3","4","5","6","7","8","9","T","J","Q","K","A"},
MATCH(_xlfn.ANCHORARRAY(C86),_xlpm.Options,0)
)</f>
        <v>7</v>
      </c>
      <c r="N86" s="7">
        <v>13</v>
      </c>
      <c r="O86" s="7">
        <v>5</v>
      </c>
      <c r="P86" s="7">
        <v>5</v>
      </c>
      <c r="Q86" s="8">
        <v>7</v>
      </c>
      <c r="R86" s="6" t="str" cm="1">
        <f t="array" ref="R86:V86">TEXT(_xlfn.ANCHORARRAY(M86),"00")</f>
        <v>07</v>
      </c>
      <c r="S86" s="7" t="str">
        <v>13</v>
      </c>
      <c r="T86" s="7" t="str">
        <v>05</v>
      </c>
      <c r="U86" s="7" t="str">
        <v>05</v>
      </c>
      <c r="V86" s="8" t="str">
        <v>07</v>
      </c>
      <c r="W86" s="6" t="b">
        <f t="shared" si="26"/>
        <v>0</v>
      </c>
      <c r="X86" s="7" t="b">
        <f t="shared" si="27"/>
        <v>0</v>
      </c>
      <c r="Y86" s="7" t="b" cm="1">
        <f t="array" ref="Y86">AND(OR(_xlfn.ANCHORARRAY(H86)=3),OR(_xlfn.ANCHORARRAY(H86)=2))</f>
        <v>0</v>
      </c>
      <c r="Z86" s="7" t="b">
        <f t="shared" si="28"/>
        <v>0</v>
      </c>
      <c r="AA86" s="7" t="b">
        <f t="shared" si="29"/>
        <v>1</v>
      </c>
      <c r="AB86" s="7" t="b">
        <f t="shared" si="30"/>
        <v>0</v>
      </c>
      <c r="AC86" s="8" t="b">
        <f t="shared" si="31"/>
        <v>0</v>
      </c>
      <c r="AD86">
        <f t="shared" si="24"/>
        <v>3</v>
      </c>
      <c r="AE86" t="str">
        <f t="shared" si="32"/>
        <v>30713050507</v>
      </c>
      <c r="AF86">
        <f t="shared" si="9"/>
        <v>30713050507</v>
      </c>
      <c r="AG86">
        <f t="shared" si="10"/>
        <v>527</v>
      </c>
      <c r="AH86">
        <f t="shared" si="33"/>
        <v>458</v>
      </c>
      <c r="AI86">
        <f t="shared" si="34"/>
        <v>241366</v>
      </c>
      <c r="AL86">
        <f t="shared" si="25"/>
        <v>1</v>
      </c>
    </row>
    <row r="87" spans="1:38" x14ac:dyDescent="0.2">
      <c r="A87" t="s">
        <v>106</v>
      </c>
      <c r="B87" t="str">
        <f t="shared" si="23"/>
        <v>T9KQ3</v>
      </c>
      <c r="C87" s="6" t="str" cm="1">
        <f t="array" ref="C87:G87">_xlfn.LET(
_xlpm.MyHand, B87,
_xlpm.MySplitHand, MID(_xlpm.MyHand,_xlfn.SEQUENCE(1,LEN(_xlpm.MyHand)),1),
_xlpm.MySplitHand
)</f>
        <v>T</v>
      </c>
      <c r="D87" s="7" t="str">
        <v>9</v>
      </c>
      <c r="E87" s="7" t="str">
        <v>K</v>
      </c>
      <c r="F87" s="7" t="str">
        <v>Q</v>
      </c>
      <c r="G87" s="8" t="str">
        <v>3</v>
      </c>
      <c r="H87" cm="1">
        <f t="array" ref="H87:L87">COUNTIF(_xlfn.ANCHORARRAY(C87),_xlfn.ANCHORARRAY(C87))</f>
        <v>1</v>
      </c>
      <c r="I87">
        <v>1</v>
      </c>
      <c r="J87">
        <v>1</v>
      </c>
      <c r="K87">
        <v>1</v>
      </c>
      <c r="L87">
        <v>1</v>
      </c>
      <c r="M87" s="6" cm="1">
        <f t="array" ref="M87:Q87">_xlfn.LET(
_xlpm.Options, {"1","2","3","4","5","6","7","8","9","T","J","Q","K","A"},
MATCH(_xlfn.ANCHORARRAY(C87),_xlpm.Options,0)
)</f>
        <v>10</v>
      </c>
      <c r="N87" s="7">
        <v>9</v>
      </c>
      <c r="O87" s="7">
        <v>13</v>
      </c>
      <c r="P87" s="7">
        <v>12</v>
      </c>
      <c r="Q87" s="8">
        <v>3</v>
      </c>
      <c r="R87" s="6" t="str" cm="1">
        <f t="array" ref="R87:V87">TEXT(_xlfn.ANCHORARRAY(M87),"00")</f>
        <v>10</v>
      </c>
      <c r="S87" s="7" t="str">
        <v>09</v>
      </c>
      <c r="T87" s="7" t="str">
        <v>13</v>
      </c>
      <c r="U87" s="7" t="str">
        <v>12</v>
      </c>
      <c r="V87" s="8" t="str">
        <v>03</v>
      </c>
      <c r="W87" s="6" t="b">
        <f t="shared" si="26"/>
        <v>0</v>
      </c>
      <c r="X87" s="7" t="b">
        <f t="shared" si="27"/>
        <v>0</v>
      </c>
      <c r="Y87" s="7" t="b" cm="1">
        <f t="array" ref="Y87">AND(OR(_xlfn.ANCHORARRAY(H87)=3),OR(_xlfn.ANCHORARRAY(H87)=2))</f>
        <v>0</v>
      </c>
      <c r="Z87" s="7" t="b">
        <f t="shared" si="28"/>
        <v>0</v>
      </c>
      <c r="AA87" s="7" t="b">
        <f t="shared" si="29"/>
        <v>0</v>
      </c>
      <c r="AB87" s="7" t="b">
        <f t="shared" si="30"/>
        <v>0</v>
      </c>
      <c r="AC87" s="8" t="b">
        <f t="shared" si="31"/>
        <v>1</v>
      </c>
      <c r="AD87">
        <f t="shared" si="24"/>
        <v>1</v>
      </c>
      <c r="AE87" t="str">
        <f t="shared" si="32"/>
        <v>11009131203</v>
      </c>
      <c r="AF87">
        <f t="shared" si="9"/>
        <v>11009131203</v>
      </c>
      <c r="AG87">
        <f t="shared" si="10"/>
        <v>133</v>
      </c>
      <c r="AH87">
        <f t="shared" si="33"/>
        <v>231</v>
      </c>
      <c r="AI87">
        <f t="shared" si="34"/>
        <v>30723</v>
      </c>
      <c r="AL87">
        <f t="shared" si="25"/>
        <v>1</v>
      </c>
    </row>
    <row r="88" spans="1:38" x14ac:dyDescent="0.2">
      <c r="A88" t="s">
        <v>107</v>
      </c>
      <c r="B88" t="str">
        <f t="shared" si="23"/>
        <v>34444</v>
      </c>
      <c r="C88" s="6" t="str" cm="1">
        <f t="array" ref="C88:G88">_xlfn.LET(
_xlpm.MyHand, B88,
_xlpm.MySplitHand, MID(_xlpm.MyHand,_xlfn.SEQUENCE(1,LEN(_xlpm.MyHand)),1),
_xlpm.MySplitHand
)</f>
        <v>3</v>
      </c>
      <c r="D88" s="7" t="str">
        <v>4</v>
      </c>
      <c r="E88" s="7" t="str">
        <v>4</v>
      </c>
      <c r="F88" s="7" t="str">
        <v>4</v>
      </c>
      <c r="G88" s="8" t="str">
        <v>4</v>
      </c>
      <c r="H88" cm="1">
        <f t="array" ref="H88:L88">COUNTIF(_xlfn.ANCHORARRAY(C88),_xlfn.ANCHORARRAY(C88))</f>
        <v>1</v>
      </c>
      <c r="I88">
        <v>4</v>
      </c>
      <c r="J88">
        <v>4</v>
      </c>
      <c r="K88">
        <v>4</v>
      </c>
      <c r="L88">
        <v>4</v>
      </c>
      <c r="M88" s="6" cm="1">
        <f t="array" ref="M88:Q88">_xlfn.LET(
_xlpm.Options, {"1","2","3","4","5","6","7","8","9","T","J","Q","K","A"},
MATCH(_xlfn.ANCHORARRAY(C88),_xlpm.Options,0)
)</f>
        <v>3</v>
      </c>
      <c r="N88" s="7">
        <v>4</v>
      </c>
      <c r="O88" s="7">
        <v>4</v>
      </c>
      <c r="P88" s="7">
        <v>4</v>
      </c>
      <c r="Q88" s="8">
        <v>4</v>
      </c>
      <c r="R88" s="6" t="str" cm="1">
        <f t="array" ref="R88:V88">TEXT(_xlfn.ANCHORARRAY(M88),"00")</f>
        <v>03</v>
      </c>
      <c r="S88" s="7" t="str">
        <v>04</v>
      </c>
      <c r="T88" s="7" t="str">
        <v>04</v>
      </c>
      <c r="U88" s="7" t="str">
        <v>04</v>
      </c>
      <c r="V88" s="8" t="str">
        <v>04</v>
      </c>
      <c r="W88" s="6" t="b">
        <f t="shared" si="26"/>
        <v>0</v>
      </c>
      <c r="X88" s="7" t="b">
        <f t="shared" si="27"/>
        <v>1</v>
      </c>
      <c r="Y88" s="7" t="b" cm="1">
        <f t="array" ref="Y88">AND(OR(_xlfn.ANCHORARRAY(H88)=3),OR(_xlfn.ANCHORARRAY(H88)=2))</f>
        <v>0</v>
      </c>
      <c r="Z88" s="7" t="b">
        <f t="shared" si="28"/>
        <v>0</v>
      </c>
      <c r="AA88" s="7" t="b">
        <f t="shared" si="29"/>
        <v>0</v>
      </c>
      <c r="AB88" s="7" t="b">
        <f t="shared" si="30"/>
        <v>0</v>
      </c>
      <c r="AC88" s="8" t="b">
        <f t="shared" si="31"/>
        <v>0</v>
      </c>
      <c r="AD88">
        <f t="shared" si="24"/>
        <v>6</v>
      </c>
      <c r="AE88" t="str">
        <f t="shared" si="32"/>
        <v>60304040404</v>
      </c>
      <c r="AF88">
        <f t="shared" si="9"/>
        <v>60304040404</v>
      </c>
      <c r="AG88">
        <f t="shared" si="10"/>
        <v>915</v>
      </c>
      <c r="AH88">
        <f t="shared" si="33"/>
        <v>720</v>
      </c>
      <c r="AI88">
        <f t="shared" si="34"/>
        <v>658800</v>
      </c>
      <c r="AL88">
        <f t="shared" si="25"/>
        <v>1</v>
      </c>
    </row>
    <row r="89" spans="1:38" x14ac:dyDescent="0.2">
      <c r="A89" t="s">
        <v>108</v>
      </c>
      <c r="B89" t="str">
        <f t="shared" si="23"/>
        <v>44TTT</v>
      </c>
      <c r="C89" s="6" t="str" cm="1">
        <f t="array" ref="C89:G89">_xlfn.LET(
_xlpm.MyHand, B89,
_xlpm.MySplitHand, MID(_xlpm.MyHand,_xlfn.SEQUENCE(1,LEN(_xlpm.MyHand)),1),
_xlpm.MySplitHand
)</f>
        <v>4</v>
      </c>
      <c r="D89" s="7" t="str">
        <v>4</v>
      </c>
      <c r="E89" s="7" t="str">
        <v>T</v>
      </c>
      <c r="F89" s="7" t="str">
        <v>T</v>
      </c>
      <c r="G89" s="8" t="str">
        <v>T</v>
      </c>
      <c r="H89" cm="1">
        <f t="array" ref="H89:L89">COUNTIF(_xlfn.ANCHORARRAY(C89),_xlfn.ANCHORARRAY(C89))</f>
        <v>2</v>
      </c>
      <c r="I89">
        <v>2</v>
      </c>
      <c r="J89">
        <v>3</v>
      </c>
      <c r="K89">
        <v>3</v>
      </c>
      <c r="L89">
        <v>3</v>
      </c>
      <c r="M89" s="6" cm="1">
        <f t="array" ref="M89:Q89">_xlfn.LET(
_xlpm.Options, {"1","2","3","4","5","6","7","8","9","T","J","Q","K","A"},
MATCH(_xlfn.ANCHORARRAY(C89),_xlpm.Options,0)
)</f>
        <v>4</v>
      </c>
      <c r="N89" s="7">
        <v>4</v>
      </c>
      <c r="O89" s="7">
        <v>10</v>
      </c>
      <c r="P89" s="7">
        <v>10</v>
      </c>
      <c r="Q89" s="8">
        <v>10</v>
      </c>
      <c r="R89" s="6" t="str" cm="1">
        <f t="array" ref="R89:V89">TEXT(_xlfn.ANCHORARRAY(M89),"00")</f>
        <v>04</v>
      </c>
      <c r="S89" s="7" t="str">
        <v>04</v>
      </c>
      <c r="T89" s="7" t="str">
        <v>10</v>
      </c>
      <c r="U89" s="7" t="str">
        <v>10</v>
      </c>
      <c r="V89" s="8" t="str">
        <v>10</v>
      </c>
      <c r="W89" s="6" t="b">
        <f t="shared" si="26"/>
        <v>0</v>
      </c>
      <c r="X89" s="7" t="b">
        <f t="shared" si="27"/>
        <v>0</v>
      </c>
      <c r="Y89" s="7" t="b" cm="1">
        <f t="array" ref="Y89">AND(OR(_xlfn.ANCHORARRAY(H89)=3),OR(_xlfn.ANCHORARRAY(H89)=2))</f>
        <v>1</v>
      </c>
      <c r="Z89" s="7" t="b">
        <f t="shared" si="28"/>
        <v>0</v>
      </c>
      <c r="AA89" s="7" t="b">
        <f t="shared" si="29"/>
        <v>0</v>
      </c>
      <c r="AB89" s="7" t="b">
        <f t="shared" si="30"/>
        <v>0</v>
      </c>
      <c r="AC89" s="8" t="b">
        <f t="shared" si="31"/>
        <v>0</v>
      </c>
      <c r="AD89">
        <f t="shared" si="24"/>
        <v>5</v>
      </c>
      <c r="AE89" t="str">
        <f t="shared" si="32"/>
        <v>50404101010</v>
      </c>
      <c r="AF89">
        <f t="shared" si="9"/>
        <v>50404101010</v>
      </c>
      <c r="AG89">
        <f t="shared" si="10"/>
        <v>839</v>
      </c>
      <c r="AH89">
        <f t="shared" si="33"/>
        <v>781</v>
      </c>
      <c r="AI89">
        <f t="shared" si="34"/>
        <v>655259</v>
      </c>
      <c r="AL89">
        <f t="shared" si="25"/>
        <v>1</v>
      </c>
    </row>
    <row r="90" spans="1:38" x14ac:dyDescent="0.2">
      <c r="A90" t="s">
        <v>109</v>
      </c>
      <c r="B90" t="str">
        <f t="shared" si="23"/>
        <v>AA3A9</v>
      </c>
      <c r="C90" s="6" t="str" cm="1">
        <f t="array" ref="C90:G90">_xlfn.LET(
_xlpm.MyHand, B90,
_xlpm.MySplitHand, MID(_xlpm.MyHand,_xlfn.SEQUENCE(1,LEN(_xlpm.MyHand)),1),
_xlpm.MySplitHand
)</f>
        <v>A</v>
      </c>
      <c r="D90" s="7" t="str">
        <v>A</v>
      </c>
      <c r="E90" s="7" t="str">
        <v>3</v>
      </c>
      <c r="F90" s="7" t="str">
        <v>A</v>
      </c>
      <c r="G90" s="8" t="str">
        <v>9</v>
      </c>
      <c r="H90" cm="1">
        <f t="array" ref="H90:L90">COUNTIF(_xlfn.ANCHORARRAY(C90),_xlfn.ANCHORARRAY(C90))</f>
        <v>3</v>
      </c>
      <c r="I90">
        <v>3</v>
      </c>
      <c r="J90">
        <v>1</v>
      </c>
      <c r="K90">
        <v>3</v>
      </c>
      <c r="L90">
        <v>1</v>
      </c>
      <c r="M90" s="6" cm="1">
        <f t="array" ref="M90:Q90">_xlfn.LET(
_xlpm.Options, {"1","2","3","4","5","6","7","8","9","T","J","Q","K","A"},
MATCH(_xlfn.ANCHORARRAY(C90),_xlpm.Options,0)
)</f>
        <v>14</v>
      </c>
      <c r="N90" s="7">
        <v>14</v>
      </c>
      <c r="O90" s="7">
        <v>3</v>
      </c>
      <c r="P90" s="7">
        <v>14</v>
      </c>
      <c r="Q90" s="8">
        <v>9</v>
      </c>
      <c r="R90" s="6" t="str" cm="1">
        <f t="array" ref="R90:V90">TEXT(_xlfn.ANCHORARRAY(M90),"00")</f>
        <v>14</v>
      </c>
      <c r="S90" s="7" t="str">
        <v>14</v>
      </c>
      <c r="T90" s="7" t="str">
        <v>03</v>
      </c>
      <c r="U90" s="7" t="str">
        <v>14</v>
      </c>
      <c r="V90" s="8" t="str">
        <v>09</v>
      </c>
      <c r="W90" s="6" t="b">
        <f t="shared" si="26"/>
        <v>0</v>
      </c>
      <c r="X90" s="7" t="b">
        <f t="shared" si="27"/>
        <v>0</v>
      </c>
      <c r="Y90" s="7" t="b" cm="1">
        <f t="array" ref="Y90">AND(OR(_xlfn.ANCHORARRAY(H90)=3),OR(_xlfn.ANCHORARRAY(H90)=2))</f>
        <v>0</v>
      </c>
      <c r="Z90" s="7" t="b">
        <f t="shared" si="28"/>
        <v>1</v>
      </c>
      <c r="AA90" s="7" t="b">
        <f t="shared" si="29"/>
        <v>0</v>
      </c>
      <c r="AB90" s="7" t="b">
        <f t="shared" si="30"/>
        <v>0</v>
      </c>
      <c r="AC90" s="8" t="b">
        <f t="shared" si="31"/>
        <v>0</v>
      </c>
      <c r="AD90">
        <f t="shared" si="24"/>
        <v>4</v>
      </c>
      <c r="AE90" t="str">
        <f t="shared" si="32"/>
        <v>41414031409</v>
      </c>
      <c r="AF90">
        <f t="shared" si="9"/>
        <v>41414031409</v>
      </c>
      <c r="AG90">
        <f t="shared" si="10"/>
        <v>801</v>
      </c>
      <c r="AH90">
        <f t="shared" si="33"/>
        <v>177</v>
      </c>
      <c r="AI90">
        <f t="shared" si="34"/>
        <v>141777</v>
      </c>
      <c r="AL90">
        <f t="shared" si="25"/>
        <v>1</v>
      </c>
    </row>
    <row r="91" spans="1:38" x14ac:dyDescent="0.2">
      <c r="A91" t="s">
        <v>110</v>
      </c>
      <c r="B91" t="str">
        <f t="shared" si="23"/>
        <v>78878</v>
      </c>
      <c r="C91" s="6" t="str" cm="1">
        <f t="array" ref="C91:G91">_xlfn.LET(
_xlpm.MyHand, B91,
_xlpm.MySplitHand, MID(_xlpm.MyHand,_xlfn.SEQUENCE(1,LEN(_xlpm.MyHand)),1),
_xlpm.MySplitHand
)</f>
        <v>7</v>
      </c>
      <c r="D91" s="7" t="str">
        <v>8</v>
      </c>
      <c r="E91" s="7" t="str">
        <v>8</v>
      </c>
      <c r="F91" s="7" t="str">
        <v>7</v>
      </c>
      <c r="G91" s="8" t="str">
        <v>8</v>
      </c>
      <c r="H91" cm="1">
        <f t="array" ref="H91:L91">COUNTIF(_xlfn.ANCHORARRAY(C91),_xlfn.ANCHORARRAY(C91))</f>
        <v>2</v>
      </c>
      <c r="I91">
        <v>3</v>
      </c>
      <c r="J91">
        <v>3</v>
      </c>
      <c r="K91">
        <v>2</v>
      </c>
      <c r="L91">
        <v>3</v>
      </c>
      <c r="M91" s="6" cm="1">
        <f t="array" ref="M91:Q91">_xlfn.LET(
_xlpm.Options, {"1","2","3","4","5","6","7","8","9","T","J","Q","K","A"},
MATCH(_xlfn.ANCHORARRAY(C91),_xlpm.Options,0)
)</f>
        <v>7</v>
      </c>
      <c r="N91" s="7">
        <v>8</v>
      </c>
      <c r="O91" s="7">
        <v>8</v>
      </c>
      <c r="P91" s="7">
        <v>7</v>
      </c>
      <c r="Q91" s="8">
        <v>8</v>
      </c>
      <c r="R91" s="6" t="str" cm="1">
        <f t="array" ref="R91:V91">TEXT(_xlfn.ANCHORARRAY(M91),"00")</f>
        <v>07</v>
      </c>
      <c r="S91" s="7" t="str">
        <v>08</v>
      </c>
      <c r="T91" s="7" t="str">
        <v>08</v>
      </c>
      <c r="U91" s="7" t="str">
        <v>07</v>
      </c>
      <c r="V91" s="8" t="str">
        <v>08</v>
      </c>
      <c r="W91" s="6" t="b">
        <f t="shared" si="26"/>
        <v>0</v>
      </c>
      <c r="X91" s="7" t="b">
        <f t="shared" si="27"/>
        <v>0</v>
      </c>
      <c r="Y91" s="7" t="b" cm="1">
        <f t="array" ref="Y91">AND(OR(_xlfn.ANCHORARRAY(H91)=3),OR(_xlfn.ANCHORARRAY(H91)=2))</f>
        <v>1</v>
      </c>
      <c r="Z91" s="7" t="b">
        <f t="shared" si="28"/>
        <v>0</v>
      </c>
      <c r="AA91" s="7" t="b">
        <f t="shared" si="29"/>
        <v>0</v>
      </c>
      <c r="AB91" s="7" t="b">
        <f t="shared" si="30"/>
        <v>0</v>
      </c>
      <c r="AC91" s="8" t="b">
        <f t="shared" si="31"/>
        <v>0</v>
      </c>
      <c r="AD91">
        <f t="shared" si="24"/>
        <v>5</v>
      </c>
      <c r="AE91" t="str">
        <f t="shared" si="32"/>
        <v>50708080708</v>
      </c>
      <c r="AF91">
        <f t="shared" si="9"/>
        <v>50708080708</v>
      </c>
      <c r="AG91">
        <f t="shared" si="10"/>
        <v>865</v>
      </c>
      <c r="AH91">
        <f t="shared" si="33"/>
        <v>479</v>
      </c>
      <c r="AI91">
        <f t="shared" si="34"/>
        <v>414335</v>
      </c>
      <c r="AL91">
        <f t="shared" si="25"/>
        <v>1</v>
      </c>
    </row>
    <row r="92" spans="1:38" x14ac:dyDescent="0.2">
      <c r="A92" t="s">
        <v>111</v>
      </c>
      <c r="B92" t="str">
        <f t="shared" si="23"/>
        <v>4K474</v>
      </c>
      <c r="C92" s="6" t="str" cm="1">
        <f t="array" ref="C92:G92">_xlfn.LET(
_xlpm.MyHand, B92,
_xlpm.MySplitHand, MID(_xlpm.MyHand,_xlfn.SEQUENCE(1,LEN(_xlpm.MyHand)),1),
_xlpm.MySplitHand
)</f>
        <v>4</v>
      </c>
      <c r="D92" s="7" t="str">
        <v>K</v>
      </c>
      <c r="E92" s="7" t="str">
        <v>4</v>
      </c>
      <c r="F92" s="7" t="str">
        <v>7</v>
      </c>
      <c r="G92" s="8" t="str">
        <v>4</v>
      </c>
      <c r="H92" cm="1">
        <f t="array" ref="H92:L92">COUNTIF(_xlfn.ANCHORARRAY(C92),_xlfn.ANCHORARRAY(C92))</f>
        <v>3</v>
      </c>
      <c r="I92">
        <v>1</v>
      </c>
      <c r="J92">
        <v>3</v>
      </c>
      <c r="K92">
        <v>1</v>
      </c>
      <c r="L92">
        <v>3</v>
      </c>
      <c r="M92" s="6" cm="1">
        <f t="array" ref="M92:Q92">_xlfn.LET(
_xlpm.Options, {"1","2","3","4","5","6","7","8","9","T","J","Q","K","A"},
MATCH(_xlfn.ANCHORARRAY(C92),_xlpm.Options,0)
)</f>
        <v>4</v>
      </c>
      <c r="N92" s="7">
        <v>13</v>
      </c>
      <c r="O92" s="7">
        <v>4</v>
      </c>
      <c r="P92" s="7">
        <v>7</v>
      </c>
      <c r="Q92" s="8">
        <v>4</v>
      </c>
      <c r="R92" s="6" t="str" cm="1">
        <f t="array" ref="R92:V92">TEXT(_xlfn.ANCHORARRAY(M92),"00")</f>
        <v>04</v>
      </c>
      <c r="S92" s="7" t="str">
        <v>13</v>
      </c>
      <c r="T92" s="7" t="str">
        <v>04</v>
      </c>
      <c r="U92" s="7" t="str">
        <v>07</v>
      </c>
      <c r="V92" s="8" t="str">
        <v>04</v>
      </c>
      <c r="W92" s="6" t="b">
        <f t="shared" si="26"/>
        <v>0</v>
      </c>
      <c r="X92" s="7" t="b">
        <f t="shared" si="27"/>
        <v>0</v>
      </c>
      <c r="Y92" s="7" t="b" cm="1">
        <f t="array" ref="Y92">AND(OR(_xlfn.ANCHORARRAY(H92)=3),OR(_xlfn.ANCHORARRAY(H92)=2))</f>
        <v>0</v>
      </c>
      <c r="Z92" s="7" t="b">
        <f t="shared" si="28"/>
        <v>1</v>
      </c>
      <c r="AA92" s="7" t="b">
        <f t="shared" si="29"/>
        <v>0</v>
      </c>
      <c r="AB92" s="7" t="b">
        <f t="shared" si="30"/>
        <v>0</v>
      </c>
      <c r="AC92" s="8" t="b">
        <f t="shared" si="31"/>
        <v>0</v>
      </c>
      <c r="AD92">
        <f t="shared" si="24"/>
        <v>4</v>
      </c>
      <c r="AE92" t="str">
        <f t="shared" si="32"/>
        <v>40413040704</v>
      </c>
      <c r="AF92">
        <f t="shared" si="9"/>
        <v>40413040704</v>
      </c>
      <c r="AG92">
        <f t="shared" si="10"/>
        <v>665</v>
      </c>
      <c r="AH92">
        <f t="shared" si="33"/>
        <v>932</v>
      </c>
      <c r="AI92">
        <f t="shared" si="34"/>
        <v>619780</v>
      </c>
      <c r="AL92">
        <f t="shared" si="25"/>
        <v>1</v>
      </c>
    </row>
    <row r="93" spans="1:38" x14ac:dyDescent="0.2">
      <c r="A93" t="s">
        <v>112</v>
      </c>
      <c r="B93" t="str">
        <f t="shared" si="23"/>
        <v>3TT65</v>
      </c>
      <c r="C93" s="6" t="str" cm="1">
        <f t="array" ref="C93:G93">_xlfn.LET(
_xlpm.MyHand, B93,
_xlpm.MySplitHand, MID(_xlpm.MyHand,_xlfn.SEQUENCE(1,LEN(_xlpm.MyHand)),1),
_xlpm.MySplitHand
)</f>
        <v>3</v>
      </c>
      <c r="D93" s="7" t="str">
        <v>T</v>
      </c>
      <c r="E93" s="7" t="str">
        <v>T</v>
      </c>
      <c r="F93" s="7" t="str">
        <v>6</v>
      </c>
      <c r="G93" s="8" t="str">
        <v>5</v>
      </c>
      <c r="H93" cm="1">
        <f t="array" ref="H93:L93">COUNTIF(_xlfn.ANCHORARRAY(C93),_xlfn.ANCHORARRAY(C93))</f>
        <v>1</v>
      </c>
      <c r="I93">
        <v>2</v>
      </c>
      <c r="J93">
        <v>2</v>
      </c>
      <c r="K93">
        <v>1</v>
      </c>
      <c r="L93">
        <v>1</v>
      </c>
      <c r="M93" s="6" cm="1">
        <f t="array" ref="M93:Q93">_xlfn.LET(
_xlpm.Options, {"1","2","3","4","5","6","7","8","9","T","J","Q","K","A"},
MATCH(_xlfn.ANCHORARRAY(C93),_xlpm.Options,0)
)</f>
        <v>3</v>
      </c>
      <c r="N93" s="7">
        <v>10</v>
      </c>
      <c r="O93" s="7">
        <v>10</v>
      </c>
      <c r="P93" s="7">
        <v>6</v>
      </c>
      <c r="Q93" s="8">
        <v>5</v>
      </c>
      <c r="R93" s="6" t="str" cm="1">
        <f t="array" ref="R93:V93">TEXT(_xlfn.ANCHORARRAY(M93),"00")</f>
        <v>03</v>
      </c>
      <c r="S93" s="7" t="str">
        <v>10</v>
      </c>
      <c r="T93" s="7" t="str">
        <v>10</v>
      </c>
      <c r="U93" s="7" t="str">
        <v>06</v>
      </c>
      <c r="V93" s="8" t="str">
        <v>05</v>
      </c>
      <c r="W93" s="6" t="b">
        <f t="shared" si="26"/>
        <v>0</v>
      </c>
      <c r="X93" s="7" t="b">
        <f t="shared" si="27"/>
        <v>0</v>
      </c>
      <c r="Y93" s="7" t="b" cm="1">
        <f t="array" ref="Y93">AND(OR(_xlfn.ANCHORARRAY(H93)=3),OR(_xlfn.ANCHORARRAY(H93)=2))</f>
        <v>0</v>
      </c>
      <c r="Z93" s="7" t="b">
        <f t="shared" si="28"/>
        <v>0</v>
      </c>
      <c r="AA93" s="7" t="b">
        <f t="shared" si="29"/>
        <v>0</v>
      </c>
      <c r="AB93" s="7" t="b">
        <f t="shared" si="30"/>
        <v>1</v>
      </c>
      <c r="AC93" s="8" t="b">
        <f t="shared" si="31"/>
        <v>0</v>
      </c>
      <c r="AD93">
        <f t="shared" si="24"/>
        <v>2</v>
      </c>
      <c r="AE93" t="str">
        <f t="shared" si="32"/>
        <v>20310100605</v>
      </c>
      <c r="AF93">
        <f t="shared" si="9"/>
        <v>20310100605</v>
      </c>
      <c r="AG93">
        <f t="shared" si="10"/>
        <v>230</v>
      </c>
      <c r="AH93">
        <f t="shared" si="33"/>
        <v>634</v>
      </c>
      <c r="AI93">
        <f t="shared" si="34"/>
        <v>145820</v>
      </c>
      <c r="AL93">
        <f t="shared" si="25"/>
        <v>1</v>
      </c>
    </row>
    <row r="94" spans="1:38" x14ac:dyDescent="0.2">
      <c r="A94" t="s">
        <v>113</v>
      </c>
      <c r="B94" t="str">
        <f t="shared" si="23"/>
        <v>98898</v>
      </c>
      <c r="C94" s="6" t="str" cm="1">
        <f t="array" ref="C94:G94">_xlfn.LET(
_xlpm.MyHand, B94,
_xlpm.MySplitHand, MID(_xlpm.MyHand,_xlfn.SEQUENCE(1,LEN(_xlpm.MyHand)),1),
_xlpm.MySplitHand
)</f>
        <v>9</v>
      </c>
      <c r="D94" s="7" t="str">
        <v>8</v>
      </c>
      <c r="E94" s="7" t="str">
        <v>8</v>
      </c>
      <c r="F94" s="7" t="str">
        <v>9</v>
      </c>
      <c r="G94" s="8" t="str">
        <v>8</v>
      </c>
      <c r="H94" cm="1">
        <f t="array" ref="H94:L94">COUNTIF(_xlfn.ANCHORARRAY(C94),_xlfn.ANCHORARRAY(C94))</f>
        <v>2</v>
      </c>
      <c r="I94">
        <v>3</v>
      </c>
      <c r="J94">
        <v>3</v>
      </c>
      <c r="K94">
        <v>2</v>
      </c>
      <c r="L94">
        <v>3</v>
      </c>
      <c r="M94" s="6" cm="1">
        <f t="array" ref="M94:Q94">_xlfn.LET(
_xlpm.Options, {"1","2","3","4","5","6","7","8","9","T","J","Q","K","A"},
MATCH(_xlfn.ANCHORARRAY(C94),_xlpm.Options,0)
)</f>
        <v>9</v>
      </c>
      <c r="N94" s="7">
        <v>8</v>
      </c>
      <c r="O94" s="7">
        <v>8</v>
      </c>
      <c r="P94" s="7">
        <v>9</v>
      </c>
      <c r="Q94" s="8">
        <v>8</v>
      </c>
      <c r="R94" s="6" t="str" cm="1">
        <f t="array" ref="R94:V94">TEXT(_xlfn.ANCHORARRAY(M94),"00")</f>
        <v>09</v>
      </c>
      <c r="S94" s="7" t="str">
        <v>08</v>
      </c>
      <c r="T94" s="7" t="str">
        <v>08</v>
      </c>
      <c r="U94" s="7" t="str">
        <v>09</v>
      </c>
      <c r="V94" s="8" t="str">
        <v>08</v>
      </c>
      <c r="W94" s="6" t="b">
        <f t="shared" si="26"/>
        <v>0</v>
      </c>
      <c r="X94" s="7" t="b">
        <f t="shared" si="27"/>
        <v>0</v>
      </c>
      <c r="Y94" s="7" t="b" cm="1">
        <f t="array" ref="Y94">AND(OR(_xlfn.ANCHORARRAY(H94)=3),OR(_xlfn.ANCHORARRAY(H94)=2))</f>
        <v>1</v>
      </c>
      <c r="Z94" s="7" t="b">
        <f t="shared" si="28"/>
        <v>0</v>
      </c>
      <c r="AA94" s="7" t="b">
        <f t="shared" si="29"/>
        <v>0</v>
      </c>
      <c r="AB94" s="7" t="b">
        <f t="shared" si="30"/>
        <v>0</v>
      </c>
      <c r="AC94" s="8" t="b">
        <f t="shared" si="31"/>
        <v>0</v>
      </c>
      <c r="AD94">
        <f t="shared" si="24"/>
        <v>5</v>
      </c>
      <c r="AE94" t="str">
        <f t="shared" si="32"/>
        <v>50908080908</v>
      </c>
      <c r="AF94">
        <f t="shared" si="9"/>
        <v>50908080908</v>
      </c>
      <c r="AG94">
        <f t="shared" si="10"/>
        <v>875</v>
      </c>
      <c r="AH94">
        <f t="shared" si="33"/>
        <v>113</v>
      </c>
      <c r="AI94">
        <f t="shared" si="34"/>
        <v>98875</v>
      </c>
      <c r="AL94">
        <f t="shared" si="25"/>
        <v>1</v>
      </c>
    </row>
    <row r="95" spans="1:38" x14ac:dyDescent="0.2">
      <c r="A95" t="s">
        <v>114</v>
      </c>
      <c r="B95" t="str">
        <f t="shared" si="23"/>
        <v>26286</v>
      </c>
      <c r="C95" s="6" t="str" cm="1">
        <f t="array" ref="C95:G95">_xlfn.LET(
_xlpm.MyHand, B95,
_xlpm.MySplitHand, MID(_xlpm.MyHand,_xlfn.SEQUENCE(1,LEN(_xlpm.MyHand)),1),
_xlpm.MySplitHand
)</f>
        <v>2</v>
      </c>
      <c r="D95" s="7" t="str">
        <v>6</v>
      </c>
      <c r="E95" s="7" t="str">
        <v>2</v>
      </c>
      <c r="F95" s="7" t="str">
        <v>8</v>
      </c>
      <c r="G95" s="8" t="str">
        <v>6</v>
      </c>
      <c r="H95" cm="1">
        <f t="array" ref="H95:L95">COUNTIF(_xlfn.ANCHORARRAY(C95),_xlfn.ANCHORARRAY(C95))</f>
        <v>2</v>
      </c>
      <c r="I95">
        <v>2</v>
      </c>
      <c r="J95">
        <v>2</v>
      </c>
      <c r="K95">
        <v>1</v>
      </c>
      <c r="L95">
        <v>2</v>
      </c>
      <c r="M95" s="6" cm="1">
        <f t="array" ref="M95:Q95">_xlfn.LET(
_xlpm.Options, {"1","2","3","4","5","6","7","8","9","T","J","Q","K","A"},
MATCH(_xlfn.ANCHORARRAY(C95),_xlpm.Options,0)
)</f>
        <v>2</v>
      </c>
      <c r="N95" s="7">
        <v>6</v>
      </c>
      <c r="O95" s="7">
        <v>2</v>
      </c>
      <c r="P95" s="7">
        <v>8</v>
      </c>
      <c r="Q95" s="8">
        <v>6</v>
      </c>
      <c r="R95" s="6" t="str" cm="1">
        <f t="array" ref="R95:V95">TEXT(_xlfn.ANCHORARRAY(M95),"00")</f>
        <v>02</v>
      </c>
      <c r="S95" s="7" t="str">
        <v>06</v>
      </c>
      <c r="T95" s="7" t="str">
        <v>02</v>
      </c>
      <c r="U95" s="7" t="str">
        <v>08</v>
      </c>
      <c r="V95" s="8" t="str">
        <v>06</v>
      </c>
      <c r="W95" s="6" t="b">
        <f t="shared" si="26"/>
        <v>0</v>
      </c>
      <c r="X95" s="7" t="b">
        <f t="shared" si="27"/>
        <v>0</v>
      </c>
      <c r="Y95" s="7" t="b" cm="1">
        <f t="array" ref="Y95">AND(OR(_xlfn.ANCHORARRAY(H95)=3),OR(_xlfn.ANCHORARRAY(H95)=2))</f>
        <v>0</v>
      </c>
      <c r="Z95" s="7" t="b">
        <f t="shared" si="28"/>
        <v>0</v>
      </c>
      <c r="AA95" s="7" t="b">
        <f t="shared" si="29"/>
        <v>1</v>
      </c>
      <c r="AB95" s="7" t="b">
        <f t="shared" si="30"/>
        <v>0</v>
      </c>
      <c r="AC95" s="8" t="b">
        <f t="shared" si="31"/>
        <v>0</v>
      </c>
      <c r="AD95">
        <f t="shared" si="24"/>
        <v>3</v>
      </c>
      <c r="AE95" t="str">
        <f t="shared" si="32"/>
        <v>30206020806</v>
      </c>
      <c r="AF95">
        <f t="shared" si="9"/>
        <v>30206020806</v>
      </c>
      <c r="AG95">
        <f t="shared" si="10"/>
        <v>445</v>
      </c>
      <c r="AH95">
        <f t="shared" si="33"/>
        <v>702</v>
      </c>
      <c r="AI95">
        <f t="shared" si="34"/>
        <v>312390</v>
      </c>
      <c r="AL95">
        <f t="shared" si="25"/>
        <v>1</v>
      </c>
    </row>
    <row r="96" spans="1:38" x14ac:dyDescent="0.2">
      <c r="A96" t="s">
        <v>115</v>
      </c>
      <c r="B96" t="str">
        <f t="shared" si="23"/>
        <v>37736</v>
      </c>
      <c r="C96" s="6" t="str" cm="1">
        <f t="array" ref="C96:G96">_xlfn.LET(
_xlpm.MyHand, B96,
_xlpm.MySplitHand, MID(_xlpm.MyHand,_xlfn.SEQUENCE(1,LEN(_xlpm.MyHand)),1),
_xlpm.MySplitHand
)</f>
        <v>3</v>
      </c>
      <c r="D96" s="7" t="str">
        <v>7</v>
      </c>
      <c r="E96" s="7" t="str">
        <v>7</v>
      </c>
      <c r="F96" s="7" t="str">
        <v>3</v>
      </c>
      <c r="G96" s="8" t="str">
        <v>6</v>
      </c>
      <c r="H96" cm="1">
        <f t="array" ref="H96:L96">COUNTIF(_xlfn.ANCHORARRAY(C96),_xlfn.ANCHORARRAY(C96))</f>
        <v>2</v>
      </c>
      <c r="I96">
        <v>2</v>
      </c>
      <c r="J96">
        <v>2</v>
      </c>
      <c r="K96">
        <v>2</v>
      </c>
      <c r="L96">
        <v>1</v>
      </c>
      <c r="M96" s="6" cm="1">
        <f t="array" ref="M96:Q96">_xlfn.LET(
_xlpm.Options, {"1","2","3","4","5","6","7","8","9","T","J","Q","K","A"},
MATCH(_xlfn.ANCHORARRAY(C96),_xlpm.Options,0)
)</f>
        <v>3</v>
      </c>
      <c r="N96" s="7">
        <v>7</v>
      </c>
      <c r="O96" s="7">
        <v>7</v>
      </c>
      <c r="P96" s="7">
        <v>3</v>
      </c>
      <c r="Q96" s="8">
        <v>6</v>
      </c>
      <c r="R96" s="6" t="str" cm="1">
        <f t="array" ref="R96:V96">TEXT(_xlfn.ANCHORARRAY(M96),"00")</f>
        <v>03</v>
      </c>
      <c r="S96" s="7" t="str">
        <v>07</v>
      </c>
      <c r="T96" s="7" t="str">
        <v>07</v>
      </c>
      <c r="U96" s="7" t="str">
        <v>03</v>
      </c>
      <c r="V96" s="8" t="str">
        <v>06</v>
      </c>
      <c r="W96" s="6" t="b">
        <f t="shared" si="26"/>
        <v>0</v>
      </c>
      <c r="X96" s="7" t="b">
        <f t="shared" si="27"/>
        <v>0</v>
      </c>
      <c r="Y96" s="7" t="b" cm="1">
        <f t="array" ref="Y96">AND(OR(_xlfn.ANCHORARRAY(H96)=3),OR(_xlfn.ANCHORARRAY(H96)=2))</f>
        <v>0</v>
      </c>
      <c r="Z96" s="7" t="b">
        <f t="shared" si="28"/>
        <v>0</v>
      </c>
      <c r="AA96" s="7" t="b">
        <f t="shared" si="29"/>
        <v>1</v>
      </c>
      <c r="AB96" s="7" t="b">
        <f t="shared" si="30"/>
        <v>0</v>
      </c>
      <c r="AC96" s="8" t="b">
        <f t="shared" si="31"/>
        <v>0</v>
      </c>
      <c r="AD96">
        <f t="shared" si="24"/>
        <v>3</v>
      </c>
      <c r="AE96" t="str">
        <f t="shared" si="32"/>
        <v>30307070306</v>
      </c>
      <c r="AF96">
        <f t="shared" si="9"/>
        <v>30307070306</v>
      </c>
      <c r="AG96">
        <f t="shared" si="10"/>
        <v>465</v>
      </c>
      <c r="AH96">
        <f t="shared" si="33"/>
        <v>673</v>
      </c>
      <c r="AI96">
        <f t="shared" si="34"/>
        <v>312945</v>
      </c>
      <c r="AL96">
        <f t="shared" si="25"/>
        <v>1</v>
      </c>
    </row>
    <row r="97" spans="1:38" x14ac:dyDescent="0.2">
      <c r="A97" t="s">
        <v>116</v>
      </c>
      <c r="B97" t="str">
        <f t="shared" si="23"/>
        <v>9Q9K3</v>
      </c>
      <c r="C97" s="6" t="str" cm="1">
        <f t="array" ref="C97:G97">_xlfn.LET(
_xlpm.MyHand, B97,
_xlpm.MySplitHand, MID(_xlpm.MyHand,_xlfn.SEQUENCE(1,LEN(_xlpm.MyHand)),1),
_xlpm.MySplitHand
)</f>
        <v>9</v>
      </c>
      <c r="D97" s="7" t="str">
        <v>Q</v>
      </c>
      <c r="E97" s="7" t="str">
        <v>9</v>
      </c>
      <c r="F97" s="7" t="str">
        <v>K</v>
      </c>
      <c r="G97" s="8" t="str">
        <v>3</v>
      </c>
      <c r="H97" cm="1">
        <f t="array" ref="H97:L97">COUNTIF(_xlfn.ANCHORARRAY(C97),_xlfn.ANCHORARRAY(C97))</f>
        <v>2</v>
      </c>
      <c r="I97">
        <v>1</v>
      </c>
      <c r="J97">
        <v>2</v>
      </c>
      <c r="K97">
        <v>1</v>
      </c>
      <c r="L97">
        <v>1</v>
      </c>
      <c r="M97" s="6" cm="1">
        <f t="array" ref="M97:Q97">_xlfn.LET(
_xlpm.Options, {"1","2","3","4","5","6","7","8","9","T","J","Q","K","A"},
MATCH(_xlfn.ANCHORARRAY(C97),_xlpm.Options,0)
)</f>
        <v>9</v>
      </c>
      <c r="N97" s="7">
        <v>12</v>
      </c>
      <c r="O97" s="7">
        <v>9</v>
      </c>
      <c r="P97" s="7">
        <v>13</v>
      </c>
      <c r="Q97" s="8">
        <v>3</v>
      </c>
      <c r="R97" s="6" t="str" cm="1">
        <f t="array" ref="R97:V97">TEXT(_xlfn.ANCHORARRAY(M97),"00")</f>
        <v>09</v>
      </c>
      <c r="S97" s="7" t="str">
        <v>12</v>
      </c>
      <c r="T97" s="7" t="str">
        <v>09</v>
      </c>
      <c r="U97" s="7" t="str">
        <v>13</v>
      </c>
      <c r="V97" s="8" t="str">
        <v>03</v>
      </c>
      <c r="W97" s="6" t="b">
        <f t="shared" si="26"/>
        <v>0</v>
      </c>
      <c r="X97" s="7" t="b">
        <f t="shared" si="27"/>
        <v>0</v>
      </c>
      <c r="Y97" s="7" t="b" cm="1">
        <f t="array" ref="Y97">AND(OR(_xlfn.ANCHORARRAY(H97)=3),OR(_xlfn.ANCHORARRAY(H97)=2))</f>
        <v>0</v>
      </c>
      <c r="Z97" s="7" t="b">
        <f t="shared" si="28"/>
        <v>0</v>
      </c>
      <c r="AA97" s="7" t="b">
        <f t="shared" si="29"/>
        <v>0</v>
      </c>
      <c r="AB97" s="7" t="b">
        <f t="shared" si="30"/>
        <v>1</v>
      </c>
      <c r="AC97" s="8" t="b">
        <f t="shared" si="31"/>
        <v>0</v>
      </c>
      <c r="AD97">
        <f t="shared" si="24"/>
        <v>2</v>
      </c>
      <c r="AE97" t="str">
        <f t="shared" si="32"/>
        <v>20912091303</v>
      </c>
      <c r="AF97">
        <f t="shared" si="9"/>
        <v>20912091303</v>
      </c>
      <c r="AG97">
        <f t="shared" si="10"/>
        <v>347</v>
      </c>
      <c r="AH97">
        <f t="shared" si="33"/>
        <v>103</v>
      </c>
      <c r="AI97">
        <f t="shared" si="34"/>
        <v>35741</v>
      </c>
      <c r="AL97">
        <f t="shared" si="25"/>
        <v>1</v>
      </c>
    </row>
    <row r="98" spans="1:38" x14ac:dyDescent="0.2">
      <c r="A98" t="s">
        <v>117</v>
      </c>
      <c r="B98" t="str">
        <f t="shared" si="23"/>
        <v>9TT92</v>
      </c>
      <c r="C98" s="6" t="str" cm="1">
        <f t="array" ref="C98:G98">_xlfn.LET(
_xlpm.MyHand, B98,
_xlpm.MySplitHand, MID(_xlpm.MyHand,_xlfn.SEQUENCE(1,LEN(_xlpm.MyHand)),1),
_xlpm.MySplitHand
)</f>
        <v>9</v>
      </c>
      <c r="D98" s="7" t="str">
        <v>T</v>
      </c>
      <c r="E98" s="7" t="str">
        <v>T</v>
      </c>
      <c r="F98" s="7" t="str">
        <v>9</v>
      </c>
      <c r="G98" s="8" t="str">
        <v>2</v>
      </c>
      <c r="H98" cm="1">
        <f t="array" ref="H98:L98">COUNTIF(_xlfn.ANCHORARRAY(C98),_xlfn.ANCHORARRAY(C98))</f>
        <v>2</v>
      </c>
      <c r="I98">
        <v>2</v>
      </c>
      <c r="J98">
        <v>2</v>
      </c>
      <c r="K98">
        <v>2</v>
      </c>
      <c r="L98">
        <v>1</v>
      </c>
      <c r="M98" s="6" cm="1">
        <f t="array" ref="M98:Q98">_xlfn.LET(
_xlpm.Options, {"1","2","3","4","5","6","7","8","9","T","J","Q","K","A"},
MATCH(_xlfn.ANCHORARRAY(C98),_xlpm.Options,0)
)</f>
        <v>9</v>
      </c>
      <c r="N98" s="7">
        <v>10</v>
      </c>
      <c r="O98" s="7">
        <v>10</v>
      </c>
      <c r="P98" s="7">
        <v>9</v>
      </c>
      <c r="Q98" s="8">
        <v>2</v>
      </c>
      <c r="R98" s="6" t="str" cm="1">
        <f t="array" ref="R98:V98">TEXT(_xlfn.ANCHORARRAY(M98),"00")</f>
        <v>09</v>
      </c>
      <c r="S98" s="7" t="str">
        <v>10</v>
      </c>
      <c r="T98" s="7" t="str">
        <v>10</v>
      </c>
      <c r="U98" s="7" t="str">
        <v>09</v>
      </c>
      <c r="V98" s="8" t="str">
        <v>02</v>
      </c>
      <c r="W98" s="6" t="b">
        <f t="shared" si="26"/>
        <v>0</v>
      </c>
      <c r="X98" s="7" t="b">
        <f t="shared" si="27"/>
        <v>0</v>
      </c>
      <c r="Y98" s="7" t="b" cm="1">
        <f t="array" ref="Y98">AND(OR(_xlfn.ANCHORARRAY(H98)=3),OR(_xlfn.ANCHORARRAY(H98)=2))</f>
        <v>0</v>
      </c>
      <c r="Z98" s="7" t="b">
        <f t="shared" si="28"/>
        <v>0</v>
      </c>
      <c r="AA98" s="7" t="b">
        <f t="shared" si="29"/>
        <v>1</v>
      </c>
      <c r="AB98" s="7" t="b">
        <f t="shared" si="30"/>
        <v>0</v>
      </c>
      <c r="AC98" s="8" t="b">
        <f t="shared" si="31"/>
        <v>0</v>
      </c>
      <c r="AD98">
        <f t="shared" si="24"/>
        <v>3</v>
      </c>
      <c r="AE98" t="str">
        <f t="shared" si="32"/>
        <v>30910100902</v>
      </c>
      <c r="AF98">
        <f t="shared" si="9"/>
        <v>30910100902</v>
      </c>
      <c r="AG98">
        <f t="shared" si="10"/>
        <v>555</v>
      </c>
      <c r="AH98">
        <f t="shared" si="33"/>
        <v>755</v>
      </c>
      <c r="AI98">
        <f t="shared" si="34"/>
        <v>419025</v>
      </c>
      <c r="AL98">
        <f t="shared" si="25"/>
        <v>1</v>
      </c>
    </row>
    <row r="99" spans="1:38" x14ac:dyDescent="0.2">
      <c r="A99" t="s">
        <v>118</v>
      </c>
      <c r="B99" t="str">
        <f t="shared" si="23"/>
        <v>8AAJ8</v>
      </c>
      <c r="C99" s="6" t="str" cm="1">
        <f t="array" ref="C99:G99">_xlfn.LET(
_xlpm.MyHand, B99,
_xlpm.MySplitHand, MID(_xlpm.MyHand,_xlfn.SEQUENCE(1,LEN(_xlpm.MyHand)),1),
_xlpm.MySplitHand
)</f>
        <v>8</v>
      </c>
      <c r="D99" s="7" t="str">
        <v>A</v>
      </c>
      <c r="E99" s="7" t="str">
        <v>A</v>
      </c>
      <c r="F99" s="7" t="str">
        <v>J</v>
      </c>
      <c r="G99" s="8" t="str">
        <v>8</v>
      </c>
      <c r="H99" cm="1">
        <f t="array" ref="H99:L99">COUNTIF(_xlfn.ANCHORARRAY(C99),_xlfn.ANCHORARRAY(C99))</f>
        <v>2</v>
      </c>
      <c r="I99">
        <v>2</v>
      </c>
      <c r="J99">
        <v>2</v>
      </c>
      <c r="K99">
        <v>1</v>
      </c>
      <c r="L99">
        <v>2</v>
      </c>
      <c r="M99" s="6" cm="1">
        <f t="array" ref="M99:Q99">_xlfn.LET(
_xlpm.Options, {"1","2","3","4","5","6","7","8","9","T","J","Q","K","A"},
MATCH(_xlfn.ANCHORARRAY(C99),_xlpm.Options,0)
)</f>
        <v>8</v>
      </c>
      <c r="N99" s="7">
        <v>14</v>
      </c>
      <c r="O99" s="7">
        <v>14</v>
      </c>
      <c r="P99" s="7">
        <v>11</v>
      </c>
      <c r="Q99" s="8">
        <v>8</v>
      </c>
      <c r="R99" s="6" t="str" cm="1">
        <f t="array" ref="R99:V99">TEXT(_xlfn.ANCHORARRAY(M99),"00")</f>
        <v>08</v>
      </c>
      <c r="S99" s="7" t="str">
        <v>14</v>
      </c>
      <c r="T99" s="7" t="str">
        <v>14</v>
      </c>
      <c r="U99" s="7" t="str">
        <v>11</v>
      </c>
      <c r="V99" s="8" t="str">
        <v>08</v>
      </c>
      <c r="W99" s="6" t="b">
        <f t="shared" si="26"/>
        <v>0</v>
      </c>
      <c r="X99" s="7" t="b">
        <f t="shared" si="27"/>
        <v>0</v>
      </c>
      <c r="Y99" s="7" t="b" cm="1">
        <f t="array" ref="Y99">AND(OR(_xlfn.ANCHORARRAY(H99)=3),OR(_xlfn.ANCHORARRAY(H99)=2))</f>
        <v>0</v>
      </c>
      <c r="Z99" s="7" t="b">
        <f t="shared" si="28"/>
        <v>0</v>
      </c>
      <c r="AA99" s="7" t="b">
        <f t="shared" si="29"/>
        <v>1</v>
      </c>
      <c r="AB99" s="7" t="b">
        <f t="shared" si="30"/>
        <v>0</v>
      </c>
      <c r="AC99" s="8" t="b">
        <f t="shared" si="31"/>
        <v>0</v>
      </c>
      <c r="AD99">
        <f t="shared" si="24"/>
        <v>3</v>
      </c>
      <c r="AE99" t="str">
        <f t="shared" si="32"/>
        <v>30814141108</v>
      </c>
      <c r="AF99">
        <f t="shared" si="9"/>
        <v>30814141108</v>
      </c>
      <c r="AG99">
        <f t="shared" si="10"/>
        <v>546</v>
      </c>
      <c r="AH99">
        <f t="shared" si="33"/>
        <v>845</v>
      </c>
      <c r="AI99">
        <f t="shared" si="34"/>
        <v>461370</v>
      </c>
      <c r="AL99">
        <f t="shared" si="25"/>
        <v>1</v>
      </c>
    </row>
    <row r="100" spans="1:38" x14ac:dyDescent="0.2">
      <c r="A100" t="s">
        <v>119</v>
      </c>
      <c r="B100" t="str">
        <f t="shared" si="23"/>
        <v>55A55</v>
      </c>
      <c r="C100" s="6" t="str" cm="1">
        <f t="array" ref="C100:G100">_xlfn.LET(
_xlpm.MyHand, B100,
_xlpm.MySplitHand, MID(_xlpm.MyHand,_xlfn.SEQUENCE(1,LEN(_xlpm.MyHand)),1),
_xlpm.MySplitHand
)</f>
        <v>5</v>
      </c>
      <c r="D100" s="7" t="str">
        <v>5</v>
      </c>
      <c r="E100" s="7" t="str">
        <v>A</v>
      </c>
      <c r="F100" s="7" t="str">
        <v>5</v>
      </c>
      <c r="G100" s="8" t="str">
        <v>5</v>
      </c>
      <c r="H100" cm="1">
        <f t="array" ref="H100:L100">COUNTIF(_xlfn.ANCHORARRAY(C100),_xlfn.ANCHORARRAY(C100))</f>
        <v>4</v>
      </c>
      <c r="I100">
        <v>4</v>
      </c>
      <c r="J100">
        <v>1</v>
      </c>
      <c r="K100">
        <v>4</v>
      </c>
      <c r="L100">
        <v>4</v>
      </c>
      <c r="M100" s="6" cm="1">
        <f t="array" ref="M100:Q100">_xlfn.LET(
_xlpm.Options, {"1","2","3","4","5","6","7","8","9","T","J","Q","K","A"},
MATCH(_xlfn.ANCHORARRAY(C100),_xlpm.Options,0)
)</f>
        <v>5</v>
      </c>
      <c r="N100" s="7">
        <v>5</v>
      </c>
      <c r="O100" s="7">
        <v>14</v>
      </c>
      <c r="P100" s="7">
        <v>5</v>
      </c>
      <c r="Q100" s="8">
        <v>5</v>
      </c>
      <c r="R100" s="6" t="str" cm="1">
        <f t="array" ref="R100:V100">TEXT(_xlfn.ANCHORARRAY(M100),"00")</f>
        <v>05</v>
      </c>
      <c r="S100" s="7" t="str">
        <v>05</v>
      </c>
      <c r="T100" s="7" t="str">
        <v>14</v>
      </c>
      <c r="U100" s="7" t="str">
        <v>05</v>
      </c>
      <c r="V100" s="8" t="str">
        <v>05</v>
      </c>
      <c r="W100" s="6" t="b">
        <f t="shared" si="26"/>
        <v>0</v>
      </c>
      <c r="X100" s="7" t="b">
        <f t="shared" si="27"/>
        <v>1</v>
      </c>
      <c r="Y100" s="7" t="b" cm="1">
        <f t="array" ref="Y100">AND(OR(_xlfn.ANCHORARRAY(H100)=3),OR(_xlfn.ANCHORARRAY(H100)=2))</f>
        <v>0</v>
      </c>
      <c r="Z100" s="7" t="b">
        <f t="shared" si="28"/>
        <v>0</v>
      </c>
      <c r="AA100" s="7" t="b">
        <f t="shared" si="29"/>
        <v>0</v>
      </c>
      <c r="AB100" s="7" t="b">
        <f t="shared" si="30"/>
        <v>0</v>
      </c>
      <c r="AC100" s="8" t="b">
        <f t="shared" si="31"/>
        <v>0</v>
      </c>
      <c r="AD100">
        <f t="shared" si="24"/>
        <v>6</v>
      </c>
      <c r="AE100" t="str">
        <f t="shared" si="32"/>
        <v>60505140505</v>
      </c>
      <c r="AF100">
        <f t="shared" si="9"/>
        <v>60505140505</v>
      </c>
      <c r="AG100">
        <f t="shared" si="10"/>
        <v>931</v>
      </c>
      <c r="AH100">
        <f t="shared" si="33"/>
        <v>356</v>
      </c>
      <c r="AI100">
        <f t="shared" si="34"/>
        <v>331436</v>
      </c>
      <c r="AL100">
        <f t="shared" si="25"/>
        <v>1</v>
      </c>
    </row>
    <row r="101" spans="1:38" x14ac:dyDescent="0.2">
      <c r="A101" t="s">
        <v>120</v>
      </c>
      <c r="B101" t="str">
        <f t="shared" si="23"/>
        <v>K2222</v>
      </c>
      <c r="C101" s="6" t="str" cm="1">
        <f t="array" ref="C101:G101">_xlfn.LET(
_xlpm.MyHand, B101,
_xlpm.MySplitHand, MID(_xlpm.MyHand,_xlfn.SEQUENCE(1,LEN(_xlpm.MyHand)),1),
_xlpm.MySplitHand
)</f>
        <v>K</v>
      </c>
      <c r="D101" s="7" t="str">
        <v>2</v>
      </c>
      <c r="E101" s="7" t="str">
        <v>2</v>
      </c>
      <c r="F101" s="7" t="str">
        <v>2</v>
      </c>
      <c r="G101" s="8" t="str">
        <v>2</v>
      </c>
      <c r="H101" cm="1">
        <f t="array" ref="H101:L101">COUNTIF(_xlfn.ANCHORARRAY(C101),_xlfn.ANCHORARRAY(C101))</f>
        <v>1</v>
      </c>
      <c r="I101">
        <v>4</v>
      </c>
      <c r="J101">
        <v>4</v>
      </c>
      <c r="K101">
        <v>4</v>
      </c>
      <c r="L101">
        <v>4</v>
      </c>
      <c r="M101" s="6" cm="1">
        <f t="array" ref="M101:Q101">_xlfn.LET(
_xlpm.Options, {"1","2","3","4","5","6","7","8","9","T","J","Q","K","A"},
MATCH(_xlfn.ANCHORARRAY(C101),_xlpm.Options,0)
)</f>
        <v>13</v>
      </c>
      <c r="N101" s="7">
        <v>2</v>
      </c>
      <c r="O101" s="7">
        <v>2</v>
      </c>
      <c r="P101" s="7">
        <v>2</v>
      </c>
      <c r="Q101" s="8">
        <v>2</v>
      </c>
      <c r="R101" s="6" t="str" cm="1">
        <f t="array" ref="R101:V101">TEXT(_xlfn.ANCHORARRAY(M101),"00")</f>
        <v>13</v>
      </c>
      <c r="S101" s="7" t="str">
        <v>02</v>
      </c>
      <c r="T101" s="7" t="str">
        <v>02</v>
      </c>
      <c r="U101" s="7" t="str">
        <v>02</v>
      </c>
      <c r="V101" s="8" t="str">
        <v>02</v>
      </c>
      <c r="W101" s="6" t="b">
        <f t="shared" si="26"/>
        <v>0</v>
      </c>
      <c r="X101" s="7" t="b">
        <f t="shared" si="27"/>
        <v>1</v>
      </c>
      <c r="Y101" s="7" t="b" cm="1">
        <f t="array" ref="Y101">AND(OR(_xlfn.ANCHORARRAY(H101)=3),OR(_xlfn.ANCHORARRAY(H101)=2))</f>
        <v>0</v>
      </c>
      <c r="Z101" s="7" t="b">
        <f t="shared" si="28"/>
        <v>0</v>
      </c>
      <c r="AA101" s="7" t="b">
        <f t="shared" si="29"/>
        <v>0</v>
      </c>
      <c r="AB101" s="7" t="b">
        <f t="shared" si="30"/>
        <v>0</v>
      </c>
      <c r="AC101" s="8" t="b">
        <f t="shared" si="31"/>
        <v>0</v>
      </c>
      <c r="AD101">
        <f t="shared" si="24"/>
        <v>6</v>
      </c>
      <c r="AE101" t="str">
        <f t="shared" si="32"/>
        <v>61302020202</v>
      </c>
      <c r="AF101">
        <f t="shared" si="9"/>
        <v>61302020202</v>
      </c>
      <c r="AG101">
        <f t="shared" si="10"/>
        <v>987</v>
      </c>
      <c r="AH101">
        <f t="shared" si="33"/>
        <v>184</v>
      </c>
      <c r="AI101">
        <f t="shared" si="34"/>
        <v>181608</v>
      </c>
      <c r="AL101">
        <f t="shared" si="25"/>
        <v>1</v>
      </c>
    </row>
    <row r="102" spans="1:38" x14ac:dyDescent="0.2">
      <c r="A102" t="s">
        <v>121</v>
      </c>
      <c r="B102" t="str">
        <f t="shared" si="23"/>
        <v>7777Q</v>
      </c>
      <c r="C102" s="6" t="str" cm="1">
        <f t="array" ref="C102:G102">_xlfn.LET(
_xlpm.MyHand, B102,
_xlpm.MySplitHand, MID(_xlpm.MyHand,_xlfn.SEQUENCE(1,LEN(_xlpm.MyHand)),1),
_xlpm.MySplitHand
)</f>
        <v>7</v>
      </c>
      <c r="D102" s="7" t="str">
        <v>7</v>
      </c>
      <c r="E102" s="7" t="str">
        <v>7</v>
      </c>
      <c r="F102" s="7" t="str">
        <v>7</v>
      </c>
      <c r="G102" s="8" t="str">
        <v>Q</v>
      </c>
      <c r="H102" cm="1">
        <f t="array" ref="H102:L102">COUNTIF(_xlfn.ANCHORARRAY(C102),_xlfn.ANCHORARRAY(C102))</f>
        <v>4</v>
      </c>
      <c r="I102">
        <v>4</v>
      </c>
      <c r="J102">
        <v>4</v>
      </c>
      <c r="K102">
        <v>4</v>
      </c>
      <c r="L102">
        <v>1</v>
      </c>
      <c r="M102" s="6" cm="1">
        <f t="array" ref="M102:Q102">_xlfn.LET(
_xlpm.Options, {"1","2","3","4","5","6","7","8","9","T","J","Q","K","A"},
MATCH(_xlfn.ANCHORARRAY(C102),_xlpm.Options,0)
)</f>
        <v>7</v>
      </c>
      <c r="N102" s="7">
        <v>7</v>
      </c>
      <c r="O102" s="7">
        <v>7</v>
      </c>
      <c r="P102" s="7">
        <v>7</v>
      </c>
      <c r="Q102" s="8">
        <v>12</v>
      </c>
      <c r="R102" s="6" t="str" cm="1">
        <f t="array" ref="R102:V102">TEXT(_xlfn.ANCHORARRAY(M102),"00")</f>
        <v>07</v>
      </c>
      <c r="S102" s="7" t="str">
        <v>07</v>
      </c>
      <c r="T102" s="7" t="str">
        <v>07</v>
      </c>
      <c r="U102" s="7" t="str">
        <v>07</v>
      </c>
      <c r="V102" s="8" t="str">
        <v>12</v>
      </c>
      <c r="W102" s="6" t="b">
        <f t="shared" si="26"/>
        <v>0</v>
      </c>
      <c r="X102" s="7" t="b">
        <f t="shared" si="27"/>
        <v>1</v>
      </c>
      <c r="Y102" s="7" t="b" cm="1">
        <f t="array" ref="Y102">AND(OR(_xlfn.ANCHORARRAY(H102)=3),OR(_xlfn.ANCHORARRAY(H102)=2))</f>
        <v>0</v>
      </c>
      <c r="Z102" s="7" t="b">
        <f t="shared" si="28"/>
        <v>0</v>
      </c>
      <c r="AA102" s="7" t="b">
        <f t="shared" si="29"/>
        <v>0</v>
      </c>
      <c r="AB102" s="7" t="b">
        <f t="shared" si="30"/>
        <v>0</v>
      </c>
      <c r="AC102" s="8" t="b">
        <f t="shared" si="31"/>
        <v>0</v>
      </c>
      <c r="AD102">
        <f t="shared" si="24"/>
        <v>6</v>
      </c>
      <c r="AE102" t="str">
        <f t="shared" si="32"/>
        <v>60707070712</v>
      </c>
      <c r="AF102">
        <f t="shared" si="9"/>
        <v>60707070712</v>
      </c>
      <c r="AG102">
        <f t="shared" si="10"/>
        <v>947</v>
      </c>
      <c r="AH102">
        <f t="shared" si="33"/>
        <v>950</v>
      </c>
      <c r="AI102">
        <f t="shared" si="34"/>
        <v>899650</v>
      </c>
      <c r="AL102">
        <f t="shared" si="25"/>
        <v>1</v>
      </c>
    </row>
    <row r="103" spans="1:38" x14ac:dyDescent="0.2">
      <c r="A103" t="s">
        <v>122</v>
      </c>
      <c r="B103" t="str">
        <f t="shared" si="23"/>
        <v>64392</v>
      </c>
      <c r="C103" s="6" t="str" cm="1">
        <f t="array" ref="C103:G103">_xlfn.LET(
_xlpm.MyHand, B103,
_xlpm.MySplitHand, MID(_xlpm.MyHand,_xlfn.SEQUENCE(1,LEN(_xlpm.MyHand)),1),
_xlpm.MySplitHand
)</f>
        <v>6</v>
      </c>
      <c r="D103" s="7" t="str">
        <v>4</v>
      </c>
      <c r="E103" s="7" t="str">
        <v>3</v>
      </c>
      <c r="F103" s="7" t="str">
        <v>9</v>
      </c>
      <c r="G103" s="8" t="str">
        <v>2</v>
      </c>
      <c r="H103" cm="1">
        <f t="array" ref="H103:L103">COUNTIF(_xlfn.ANCHORARRAY(C103),_xlfn.ANCHORARRAY(C103))</f>
        <v>1</v>
      </c>
      <c r="I103">
        <v>1</v>
      </c>
      <c r="J103">
        <v>1</v>
      </c>
      <c r="K103">
        <v>1</v>
      </c>
      <c r="L103">
        <v>1</v>
      </c>
      <c r="M103" s="6" cm="1">
        <f t="array" ref="M103:Q103">_xlfn.LET(
_xlpm.Options, {"1","2","3","4","5","6","7","8","9","T","J","Q","K","A"},
MATCH(_xlfn.ANCHORARRAY(C103),_xlpm.Options,0)
)</f>
        <v>6</v>
      </c>
      <c r="N103" s="7">
        <v>4</v>
      </c>
      <c r="O103" s="7">
        <v>3</v>
      </c>
      <c r="P103" s="7">
        <v>9</v>
      </c>
      <c r="Q103" s="8">
        <v>2</v>
      </c>
      <c r="R103" s="6" t="str" cm="1">
        <f t="array" ref="R103:V103">TEXT(_xlfn.ANCHORARRAY(M103),"00")</f>
        <v>06</v>
      </c>
      <c r="S103" s="7" t="str">
        <v>04</v>
      </c>
      <c r="T103" s="7" t="str">
        <v>03</v>
      </c>
      <c r="U103" s="7" t="str">
        <v>09</v>
      </c>
      <c r="V103" s="8" t="str">
        <v>02</v>
      </c>
      <c r="W103" s="6" t="b">
        <f t="shared" si="26"/>
        <v>0</v>
      </c>
      <c r="X103" s="7" t="b">
        <f t="shared" si="27"/>
        <v>0</v>
      </c>
      <c r="Y103" s="7" t="b" cm="1">
        <f t="array" ref="Y103">AND(OR(_xlfn.ANCHORARRAY(H103)=3),OR(_xlfn.ANCHORARRAY(H103)=2))</f>
        <v>0</v>
      </c>
      <c r="Z103" s="7" t="b">
        <f t="shared" si="28"/>
        <v>0</v>
      </c>
      <c r="AA103" s="7" t="b">
        <f t="shared" si="29"/>
        <v>0</v>
      </c>
      <c r="AB103" s="7" t="b">
        <f t="shared" si="30"/>
        <v>0</v>
      </c>
      <c r="AC103" s="8" t="b">
        <f t="shared" si="31"/>
        <v>1</v>
      </c>
      <c r="AD103">
        <f t="shared" si="24"/>
        <v>1</v>
      </c>
      <c r="AE103" t="str">
        <f t="shared" si="32"/>
        <v>10604030902</v>
      </c>
      <c r="AF103">
        <f t="shared" si="9"/>
        <v>10604030902</v>
      </c>
      <c r="AG103">
        <f t="shared" si="10"/>
        <v>63</v>
      </c>
      <c r="AH103">
        <f t="shared" si="33"/>
        <v>649</v>
      </c>
      <c r="AI103">
        <f t="shared" si="34"/>
        <v>40887</v>
      </c>
      <c r="AL103">
        <f t="shared" si="25"/>
        <v>1</v>
      </c>
    </row>
    <row r="104" spans="1:38" x14ac:dyDescent="0.2">
      <c r="A104" t="s">
        <v>123</v>
      </c>
      <c r="B104" t="str">
        <f t="shared" si="23"/>
        <v>36653</v>
      </c>
      <c r="C104" s="6" t="str" cm="1">
        <f t="array" ref="C104:G104">_xlfn.LET(
_xlpm.MyHand, B104,
_xlpm.MySplitHand, MID(_xlpm.MyHand,_xlfn.SEQUENCE(1,LEN(_xlpm.MyHand)),1),
_xlpm.MySplitHand
)</f>
        <v>3</v>
      </c>
      <c r="D104" s="7" t="str">
        <v>6</v>
      </c>
      <c r="E104" s="7" t="str">
        <v>6</v>
      </c>
      <c r="F104" s="7" t="str">
        <v>5</v>
      </c>
      <c r="G104" s="8" t="str">
        <v>3</v>
      </c>
      <c r="H104" cm="1">
        <f t="array" ref="H104:L104">COUNTIF(_xlfn.ANCHORARRAY(C104),_xlfn.ANCHORARRAY(C104))</f>
        <v>2</v>
      </c>
      <c r="I104">
        <v>2</v>
      </c>
      <c r="J104">
        <v>2</v>
      </c>
      <c r="K104">
        <v>1</v>
      </c>
      <c r="L104">
        <v>2</v>
      </c>
      <c r="M104" s="6" cm="1">
        <f t="array" ref="M104:Q104">_xlfn.LET(
_xlpm.Options, {"1","2","3","4","5","6","7","8","9","T","J","Q","K","A"},
MATCH(_xlfn.ANCHORARRAY(C104),_xlpm.Options,0)
)</f>
        <v>3</v>
      </c>
      <c r="N104" s="7">
        <v>6</v>
      </c>
      <c r="O104" s="7">
        <v>6</v>
      </c>
      <c r="P104" s="7">
        <v>5</v>
      </c>
      <c r="Q104" s="8">
        <v>3</v>
      </c>
      <c r="R104" s="6" t="str" cm="1">
        <f t="array" ref="R104:V104">TEXT(_xlfn.ANCHORARRAY(M104),"00")</f>
        <v>03</v>
      </c>
      <c r="S104" s="7" t="str">
        <v>06</v>
      </c>
      <c r="T104" s="7" t="str">
        <v>06</v>
      </c>
      <c r="U104" s="7" t="str">
        <v>05</v>
      </c>
      <c r="V104" s="8" t="str">
        <v>03</v>
      </c>
      <c r="W104" s="6" t="b">
        <f t="shared" si="26"/>
        <v>0</v>
      </c>
      <c r="X104" s="7" t="b">
        <f t="shared" si="27"/>
        <v>0</v>
      </c>
      <c r="Y104" s="7" t="b" cm="1">
        <f t="array" ref="Y104">AND(OR(_xlfn.ANCHORARRAY(H104)=3),OR(_xlfn.ANCHORARRAY(H104)=2))</f>
        <v>0</v>
      </c>
      <c r="Z104" s="7" t="b">
        <f t="shared" si="28"/>
        <v>0</v>
      </c>
      <c r="AA104" s="7" t="b">
        <f t="shared" si="29"/>
        <v>1</v>
      </c>
      <c r="AB104" s="7" t="b">
        <f t="shared" si="30"/>
        <v>0</v>
      </c>
      <c r="AC104" s="8" t="b">
        <f t="shared" si="31"/>
        <v>0</v>
      </c>
      <c r="AD104">
        <f t="shared" si="24"/>
        <v>3</v>
      </c>
      <c r="AE104" t="str">
        <f t="shared" si="32"/>
        <v>30306060503</v>
      </c>
      <c r="AF104">
        <f t="shared" si="9"/>
        <v>30306060503</v>
      </c>
      <c r="AG104">
        <f t="shared" si="10"/>
        <v>463</v>
      </c>
      <c r="AH104">
        <f t="shared" si="33"/>
        <v>891</v>
      </c>
      <c r="AI104">
        <f t="shared" si="34"/>
        <v>412533</v>
      </c>
      <c r="AL104">
        <f t="shared" si="25"/>
        <v>1</v>
      </c>
    </row>
    <row r="105" spans="1:38" x14ac:dyDescent="0.2">
      <c r="A105" t="s">
        <v>124</v>
      </c>
      <c r="B105" t="str">
        <f t="shared" si="23"/>
        <v>22AA2</v>
      </c>
      <c r="C105" s="6" t="str" cm="1">
        <f t="array" ref="C105:G105">_xlfn.LET(
_xlpm.MyHand, B105,
_xlpm.MySplitHand, MID(_xlpm.MyHand,_xlfn.SEQUENCE(1,LEN(_xlpm.MyHand)),1),
_xlpm.MySplitHand
)</f>
        <v>2</v>
      </c>
      <c r="D105" s="7" t="str">
        <v>2</v>
      </c>
      <c r="E105" s="7" t="str">
        <v>A</v>
      </c>
      <c r="F105" s="7" t="str">
        <v>A</v>
      </c>
      <c r="G105" s="8" t="str">
        <v>2</v>
      </c>
      <c r="H105" cm="1">
        <f t="array" ref="H105:L105">COUNTIF(_xlfn.ANCHORARRAY(C105),_xlfn.ANCHORARRAY(C105))</f>
        <v>3</v>
      </c>
      <c r="I105">
        <v>3</v>
      </c>
      <c r="J105">
        <v>2</v>
      </c>
      <c r="K105">
        <v>2</v>
      </c>
      <c r="L105">
        <v>3</v>
      </c>
      <c r="M105" s="6" cm="1">
        <f t="array" ref="M105:Q105">_xlfn.LET(
_xlpm.Options, {"1","2","3","4","5","6","7","8","9","T","J","Q","K","A"},
MATCH(_xlfn.ANCHORARRAY(C105),_xlpm.Options,0)
)</f>
        <v>2</v>
      </c>
      <c r="N105" s="7">
        <v>2</v>
      </c>
      <c r="O105" s="7">
        <v>14</v>
      </c>
      <c r="P105" s="7">
        <v>14</v>
      </c>
      <c r="Q105" s="8">
        <v>2</v>
      </c>
      <c r="R105" s="6" t="str" cm="1">
        <f t="array" ref="R105:V105">TEXT(_xlfn.ANCHORARRAY(M105),"00")</f>
        <v>02</v>
      </c>
      <c r="S105" s="7" t="str">
        <v>02</v>
      </c>
      <c r="T105" s="7" t="str">
        <v>14</v>
      </c>
      <c r="U105" s="7" t="str">
        <v>14</v>
      </c>
      <c r="V105" s="8" t="str">
        <v>02</v>
      </c>
      <c r="W105" s="6" t="b">
        <f t="shared" si="26"/>
        <v>0</v>
      </c>
      <c r="X105" s="7" t="b">
        <f t="shared" si="27"/>
        <v>0</v>
      </c>
      <c r="Y105" s="7" t="b" cm="1">
        <f t="array" ref="Y105">AND(OR(_xlfn.ANCHORARRAY(H105)=3),OR(_xlfn.ANCHORARRAY(H105)=2))</f>
        <v>1</v>
      </c>
      <c r="Z105" s="7" t="b">
        <f t="shared" si="28"/>
        <v>0</v>
      </c>
      <c r="AA105" s="7" t="b">
        <f t="shared" si="29"/>
        <v>0</v>
      </c>
      <c r="AB105" s="7" t="b">
        <f t="shared" si="30"/>
        <v>0</v>
      </c>
      <c r="AC105" s="8" t="b">
        <f t="shared" si="31"/>
        <v>0</v>
      </c>
      <c r="AD105">
        <f t="shared" si="24"/>
        <v>5</v>
      </c>
      <c r="AE105" t="str">
        <f t="shared" si="32"/>
        <v>50202141402</v>
      </c>
      <c r="AF105">
        <f t="shared" si="9"/>
        <v>50202141402</v>
      </c>
      <c r="AG105">
        <f t="shared" si="10"/>
        <v>810</v>
      </c>
      <c r="AH105">
        <f t="shared" si="33"/>
        <v>201</v>
      </c>
      <c r="AI105">
        <f t="shared" si="34"/>
        <v>162810</v>
      </c>
      <c r="AL105">
        <f t="shared" si="25"/>
        <v>1</v>
      </c>
    </row>
    <row r="106" spans="1:38" x14ac:dyDescent="0.2">
      <c r="A106" t="s">
        <v>125</v>
      </c>
      <c r="B106" t="str">
        <f t="shared" si="23"/>
        <v>55943</v>
      </c>
      <c r="C106" s="6" t="str" cm="1">
        <f t="array" ref="C106:G106">_xlfn.LET(
_xlpm.MyHand, B106,
_xlpm.MySplitHand, MID(_xlpm.MyHand,_xlfn.SEQUENCE(1,LEN(_xlpm.MyHand)),1),
_xlpm.MySplitHand
)</f>
        <v>5</v>
      </c>
      <c r="D106" s="7" t="str">
        <v>5</v>
      </c>
      <c r="E106" s="7" t="str">
        <v>9</v>
      </c>
      <c r="F106" s="7" t="str">
        <v>4</v>
      </c>
      <c r="G106" s="8" t="str">
        <v>3</v>
      </c>
      <c r="H106" cm="1">
        <f t="array" ref="H106:L106">COUNTIF(_xlfn.ANCHORARRAY(C106),_xlfn.ANCHORARRAY(C106))</f>
        <v>2</v>
      </c>
      <c r="I106">
        <v>2</v>
      </c>
      <c r="J106">
        <v>1</v>
      </c>
      <c r="K106">
        <v>1</v>
      </c>
      <c r="L106">
        <v>1</v>
      </c>
      <c r="M106" s="6" cm="1">
        <f t="array" ref="M106:Q106">_xlfn.LET(
_xlpm.Options, {"1","2","3","4","5","6","7","8","9","T","J","Q","K","A"},
MATCH(_xlfn.ANCHORARRAY(C106),_xlpm.Options,0)
)</f>
        <v>5</v>
      </c>
      <c r="N106" s="7">
        <v>5</v>
      </c>
      <c r="O106" s="7">
        <v>9</v>
      </c>
      <c r="P106" s="7">
        <v>4</v>
      </c>
      <c r="Q106" s="8">
        <v>3</v>
      </c>
      <c r="R106" s="6" t="str" cm="1">
        <f t="array" ref="R106:V106">TEXT(_xlfn.ANCHORARRAY(M106),"00")</f>
        <v>05</v>
      </c>
      <c r="S106" s="7" t="str">
        <v>05</v>
      </c>
      <c r="T106" s="7" t="str">
        <v>09</v>
      </c>
      <c r="U106" s="7" t="str">
        <v>04</v>
      </c>
      <c r="V106" s="8" t="str">
        <v>03</v>
      </c>
      <c r="W106" s="6" t="b">
        <f t="shared" si="26"/>
        <v>0</v>
      </c>
      <c r="X106" s="7" t="b">
        <f t="shared" si="27"/>
        <v>0</v>
      </c>
      <c r="Y106" s="7" t="b" cm="1">
        <f t="array" ref="Y106">AND(OR(_xlfn.ANCHORARRAY(H106)=3),OR(_xlfn.ANCHORARRAY(H106)=2))</f>
        <v>0</v>
      </c>
      <c r="Z106" s="7" t="b">
        <f t="shared" si="28"/>
        <v>0</v>
      </c>
      <c r="AA106" s="7" t="b">
        <f t="shared" si="29"/>
        <v>0</v>
      </c>
      <c r="AB106" s="7" t="b">
        <f t="shared" si="30"/>
        <v>1</v>
      </c>
      <c r="AC106" s="8" t="b">
        <f t="shared" si="31"/>
        <v>0</v>
      </c>
      <c r="AD106">
        <f t="shared" si="24"/>
        <v>2</v>
      </c>
      <c r="AE106" t="str">
        <f t="shared" si="32"/>
        <v>20505090403</v>
      </c>
      <c r="AF106">
        <f t="shared" si="9"/>
        <v>20505090403</v>
      </c>
      <c r="AG106">
        <f t="shared" si="10"/>
        <v>254</v>
      </c>
      <c r="AH106">
        <f t="shared" si="33"/>
        <v>367</v>
      </c>
      <c r="AI106">
        <f t="shared" si="34"/>
        <v>93218</v>
      </c>
      <c r="AL106">
        <f t="shared" si="25"/>
        <v>1</v>
      </c>
    </row>
    <row r="107" spans="1:38" x14ac:dyDescent="0.2">
      <c r="A107" t="s">
        <v>126</v>
      </c>
      <c r="B107" t="str">
        <f t="shared" si="23"/>
        <v>AQA2Q</v>
      </c>
      <c r="C107" s="6" t="str" cm="1">
        <f t="array" ref="C107:G107">_xlfn.LET(
_xlpm.MyHand, B107,
_xlpm.MySplitHand, MID(_xlpm.MyHand,_xlfn.SEQUENCE(1,LEN(_xlpm.MyHand)),1),
_xlpm.MySplitHand
)</f>
        <v>A</v>
      </c>
      <c r="D107" s="7" t="str">
        <v>Q</v>
      </c>
      <c r="E107" s="7" t="str">
        <v>A</v>
      </c>
      <c r="F107" s="7" t="str">
        <v>2</v>
      </c>
      <c r="G107" s="8" t="str">
        <v>Q</v>
      </c>
      <c r="H107" cm="1">
        <f t="array" ref="H107:L107">COUNTIF(_xlfn.ANCHORARRAY(C107),_xlfn.ANCHORARRAY(C107))</f>
        <v>2</v>
      </c>
      <c r="I107">
        <v>2</v>
      </c>
      <c r="J107">
        <v>2</v>
      </c>
      <c r="K107">
        <v>1</v>
      </c>
      <c r="L107">
        <v>2</v>
      </c>
      <c r="M107" s="6" cm="1">
        <f t="array" ref="M107:Q107">_xlfn.LET(
_xlpm.Options, {"1","2","3","4","5","6","7","8","9","T","J","Q","K","A"},
MATCH(_xlfn.ANCHORARRAY(C107),_xlpm.Options,0)
)</f>
        <v>14</v>
      </c>
      <c r="N107" s="7">
        <v>12</v>
      </c>
      <c r="O107" s="7">
        <v>14</v>
      </c>
      <c r="P107" s="7">
        <v>2</v>
      </c>
      <c r="Q107" s="8">
        <v>12</v>
      </c>
      <c r="R107" s="6" t="str" cm="1">
        <f t="array" ref="R107:V107">TEXT(_xlfn.ANCHORARRAY(M107),"00")</f>
        <v>14</v>
      </c>
      <c r="S107" s="7" t="str">
        <v>12</v>
      </c>
      <c r="T107" s="7" t="str">
        <v>14</v>
      </c>
      <c r="U107" s="7" t="str">
        <v>02</v>
      </c>
      <c r="V107" s="8" t="str">
        <v>12</v>
      </c>
      <c r="W107" s="6" t="b">
        <f t="shared" si="26"/>
        <v>0</v>
      </c>
      <c r="X107" s="7" t="b">
        <f t="shared" si="27"/>
        <v>0</v>
      </c>
      <c r="Y107" s="7" t="b" cm="1">
        <f t="array" ref="Y107">AND(OR(_xlfn.ANCHORARRAY(H107)=3),OR(_xlfn.ANCHORARRAY(H107)=2))</f>
        <v>0</v>
      </c>
      <c r="Z107" s="7" t="b">
        <f t="shared" si="28"/>
        <v>0</v>
      </c>
      <c r="AA107" s="7" t="b">
        <f t="shared" si="29"/>
        <v>1</v>
      </c>
      <c r="AB107" s="7" t="b">
        <f t="shared" si="30"/>
        <v>0</v>
      </c>
      <c r="AC107" s="8" t="b">
        <f t="shared" si="31"/>
        <v>0</v>
      </c>
      <c r="AD107">
        <f t="shared" si="24"/>
        <v>3</v>
      </c>
      <c r="AE107" t="str">
        <f t="shared" si="32"/>
        <v>31412140212</v>
      </c>
      <c r="AF107">
        <f t="shared" si="9"/>
        <v>31412140212</v>
      </c>
      <c r="AG107">
        <f t="shared" si="10"/>
        <v>624</v>
      </c>
      <c r="AH107">
        <f t="shared" si="33"/>
        <v>178</v>
      </c>
      <c r="AI107">
        <f t="shared" si="34"/>
        <v>111072</v>
      </c>
      <c r="AL107">
        <f t="shared" si="25"/>
        <v>1</v>
      </c>
    </row>
    <row r="108" spans="1:38" x14ac:dyDescent="0.2">
      <c r="A108" t="s">
        <v>127</v>
      </c>
      <c r="B108" t="str">
        <f t="shared" si="23"/>
        <v>4T693</v>
      </c>
      <c r="C108" s="6" t="str" cm="1">
        <f t="array" ref="C108:G108">_xlfn.LET(
_xlpm.MyHand, B108,
_xlpm.MySplitHand, MID(_xlpm.MyHand,_xlfn.SEQUENCE(1,LEN(_xlpm.MyHand)),1),
_xlpm.MySplitHand
)</f>
        <v>4</v>
      </c>
      <c r="D108" s="7" t="str">
        <v>T</v>
      </c>
      <c r="E108" s="7" t="str">
        <v>6</v>
      </c>
      <c r="F108" s="7" t="str">
        <v>9</v>
      </c>
      <c r="G108" s="8" t="str">
        <v>3</v>
      </c>
      <c r="H108" cm="1">
        <f t="array" ref="H108:L108">COUNTIF(_xlfn.ANCHORARRAY(C108),_xlfn.ANCHORARRAY(C108))</f>
        <v>1</v>
      </c>
      <c r="I108">
        <v>1</v>
      </c>
      <c r="J108">
        <v>1</v>
      </c>
      <c r="K108">
        <v>1</v>
      </c>
      <c r="L108">
        <v>1</v>
      </c>
      <c r="M108" s="6" cm="1">
        <f t="array" ref="M108:Q108">_xlfn.LET(
_xlpm.Options, {"1","2","3","4","5","6","7","8","9","T","J","Q","K","A"},
MATCH(_xlfn.ANCHORARRAY(C108),_xlpm.Options,0)
)</f>
        <v>4</v>
      </c>
      <c r="N108" s="7">
        <v>10</v>
      </c>
      <c r="O108" s="7">
        <v>6</v>
      </c>
      <c r="P108" s="7">
        <v>9</v>
      </c>
      <c r="Q108" s="8">
        <v>3</v>
      </c>
      <c r="R108" s="6" t="str" cm="1">
        <f t="array" ref="R108:V108">TEXT(_xlfn.ANCHORARRAY(M108),"00")</f>
        <v>04</v>
      </c>
      <c r="S108" s="7" t="str">
        <v>10</v>
      </c>
      <c r="T108" s="7" t="str">
        <v>06</v>
      </c>
      <c r="U108" s="7" t="str">
        <v>09</v>
      </c>
      <c r="V108" s="8" t="str">
        <v>03</v>
      </c>
      <c r="W108" s="6" t="b">
        <f t="shared" si="26"/>
        <v>0</v>
      </c>
      <c r="X108" s="7" t="b">
        <f t="shared" si="27"/>
        <v>0</v>
      </c>
      <c r="Y108" s="7" t="b" cm="1">
        <f t="array" ref="Y108">AND(OR(_xlfn.ANCHORARRAY(H108)=3),OR(_xlfn.ANCHORARRAY(H108)=2))</f>
        <v>0</v>
      </c>
      <c r="Z108" s="7" t="b">
        <f t="shared" si="28"/>
        <v>0</v>
      </c>
      <c r="AA108" s="7" t="b">
        <f t="shared" si="29"/>
        <v>0</v>
      </c>
      <c r="AB108" s="7" t="b">
        <f t="shared" si="30"/>
        <v>0</v>
      </c>
      <c r="AC108" s="8" t="b">
        <f t="shared" si="31"/>
        <v>1</v>
      </c>
      <c r="AD108">
        <f t="shared" si="24"/>
        <v>1</v>
      </c>
      <c r="AE108" t="str">
        <f t="shared" si="32"/>
        <v>10410060903</v>
      </c>
      <c r="AF108">
        <f t="shared" si="9"/>
        <v>10410060903</v>
      </c>
      <c r="AG108">
        <f t="shared" si="10"/>
        <v>38</v>
      </c>
      <c r="AH108">
        <f t="shared" si="33"/>
        <v>806</v>
      </c>
      <c r="AI108">
        <f t="shared" si="34"/>
        <v>30628</v>
      </c>
      <c r="AL108">
        <f t="shared" si="25"/>
        <v>1</v>
      </c>
    </row>
    <row r="109" spans="1:38" x14ac:dyDescent="0.2">
      <c r="A109" t="s">
        <v>128</v>
      </c>
      <c r="B109" t="str">
        <f t="shared" si="23"/>
        <v>385J5</v>
      </c>
      <c r="C109" s="6" t="str" cm="1">
        <f t="array" ref="C109:G109">_xlfn.LET(
_xlpm.MyHand, B109,
_xlpm.MySplitHand, MID(_xlpm.MyHand,_xlfn.SEQUENCE(1,LEN(_xlpm.MyHand)),1),
_xlpm.MySplitHand
)</f>
        <v>3</v>
      </c>
      <c r="D109" s="7" t="str">
        <v>8</v>
      </c>
      <c r="E109" s="7" t="str">
        <v>5</v>
      </c>
      <c r="F109" s="7" t="str">
        <v>J</v>
      </c>
      <c r="G109" s="8" t="str">
        <v>5</v>
      </c>
      <c r="H109" cm="1">
        <f t="array" ref="H109:L109">COUNTIF(_xlfn.ANCHORARRAY(C109),_xlfn.ANCHORARRAY(C109))</f>
        <v>1</v>
      </c>
      <c r="I109">
        <v>1</v>
      </c>
      <c r="J109">
        <v>2</v>
      </c>
      <c r="K109">
        <v>1</v>
      </c>
      <c r="L109">
        <v>2</v>
      </c>
      <c r="M109" s="6" cm="1">
        <f t="array" ref="M109:Q109">_xlfn.LET(
_xlpm.Options, {"1","2","3","4","5","6","7","8","9","T","J","Q","K","A"},
MATCH(_xlfn.ANCHORARRAY(C109),_xlpm.Options,0)
)</f>
        <v>3</v>
      </c>
      <c r="N109" s="7">
        <v>8</v>
      </c>
      <c r="O109" s="7">
        <v>5</v>
      </c>
      <c r="P109" s="7">
        <v>11</v>
      </c>
      <c r="Q109" s="8">
        <v>5</v>
      </c>
      <c r="R109" s="6" t="str" cm="1">
        <f t="array" ref="R109:V109">TEXT(_xlfn.ANCHORARRAY(M109),"00")</f>
        <v>03</v>
      </c>
      <c r="S109" s="7" t="str">
        <v>08</v>
      </c>
      <c r="T109" s="7" t="str">
        <v>05</v>
      </c>
      <c r="U109" s="7" t="str">
        <v>11</v>
      </c>
      <c r="V109" s="8" t="str">
        <v>05</v>
      </c>
      <c r="W109" s="6" t="b">
        <f t="shared" si="26"/>
        <v>0</v>
      </c>
      <c r="X109" s="7" t="b">
        <f t="shared" si="27"/>
        <v>0</v>
      </c>
      <c r="Y109" s="7" t="b" cm="1">
        <f t="array" ref="Y109">AND(OR(_xlfn.ANCHORARRAY(H109)=3),OR(_xlfn.ANCHORARRAY(H109)=2))</f>
        <v>0</v>
      </c>
      <c r="Z109" s="7" t="b">
        <f t="shared" si="28"/>
        <v>0</v>
      </c>
      <c r="AA109" s="7" t="b">
        <f t="shared" si="29"/>
        <v>0</v>
      </c>
      <c r="AB109" s="7" t="b">
        <f t="shared" si="30"/>
        <v>1</v>
      </c>
      <c r="AC109" s="8" t="b">
        <f t="shared" si="31"/>
        <v>0</v>
      </c>
      <c r="AD109">
        <f t="shared" si="24"/>
        <v>2</v>
      </c>
      <c r="AE109" t="str">
        <f t="shared" si="32"/>
        <v>20308051105</v>
      </c>
      <c r="AF109">
        <f t="shared" si="9"/>
        <v>20308051105</v>
      </c>
      <c r="AG109">
        <f t="shared" si="10"/>
        <v>228</v>
      </c>
      <c r="AH109">
        <f t="shared" si="33"/>
        <v>429</v>
      </c>
      <c r="AI109">
        <f t="shared" si="34"/>
        <v>97812</v>
      </c>
      <c r="AL109">
        <f t="shared" si="25"/>
        <v>1</v>
      </c>
    </row>
    <row r="110" spans="1:38" x14ac:dyDescent="0.2">
      <c r="A110" t="s">
        <v>129</v>
      </c>
      <c r="B110" t="str">
        <f t="shared" si="23"/>
        <v>246Q6</v>
      </c>
      <c r="C110" s="6" t="str" cm="1">
        <f t="array" ref="C110:G110">_xlfn.LET(
_xlpm.MyHand, B110,
_xlpm.MySplitHand, MID(_xlpm.MyHand,_xlfn.SEQUENCE(1,LEN(_xlpm.MyHand)),1),
_xlpm.MySplitHand
)</f>
        <v>2</v>
      </c>
      <c r="D110" s="7" t="str">
        <v>4</v>
      </c>
      <c r="E110" s="7" t="str">
        <v>6</v>
      </c>
      <c r="F110" s="7" t="str">
        <v>Q</v>
      </c>
      <c r="G110" s="8" t="str">
        <v>6</v>
      </c>
      <c r="H110" cm="1">
        <f t="array" ref="H110:L110">COUNTIF(_xlfn.ANCHORARRAY(C110),_xlfn.ANCHORARRAY(C110))</f>
        <v>1</v>
      </c>
      <c r="I110">
        <v>1</v>
      </c>
      <c r="J110">
        <v>2</v>
      </c>
      <c r="K110">
        <v>1</v>
      </c>
      <c r="L110">
        <v>2</v>
      </c>
      <c r="M110" s="6" cm="1">
        <f t="array" ref="M110:Q110">_xlfn.LET(
_xlpm.Options, {"1","2","3","4","5","6","7","8","9","T","J","Q","K","A"},
MATCH(_xlfn.ANCHORARRAY(C110),_xlpm.Options,0)
)</f>
        <v>2</v>
      </c>
      <c r="N110" s="7">
        <v>4</v>
      </c>
      <c r="O110" s="7">
        <v>6</v>
      </c>
      <c r="P110" s="7">
        <v>12</v>
      </c>
      <c r="Q110" s="8">
        <v>6</v>
      </c>
      <c r="R110" s="6" t="str" cm="1">
        <f t="array" ref="R110:V110">TEXT(_xlfn.ANCHORARRAY(M110),"00")</f>
        <v>02</v>
      </c>
      <c r="S110" s="7" t="str">
        <v>04</v>
      </c>
      <c r="T110" s="7" t="str">
        <v>06</v>
      </c>
      <c r="U110" s="7" t="str">
        <v>12</v>
      </c>
      <c r="V110" s="8" t="str">
        <v>06</v>
      </c>
      <c r="W110" s="6" t="b">
        <f t="shared" si="26"/>
        <v>0</v>
      </c>
      <c r="X110" s="7" t="b">
        <f t="shared" si="27"/>
        <v>0</v>
      </c>
      <c r="Y110" s="7" t="b" cm="1">
        <f t="array" ref="Y110">AND(OR(_xlfn.ANCHORARRAY(H110)=3),OR(_xlfn.ANCHORARRAY(H110)=2))</f>
        <v>0</v>
      </c>
      <c r="Z110" s="7" t="b">
        <f t="shared" si="28"/>
        <v>0</v>
      </c>
      <c r="AA110" s="7" t="b">
        <f t="shared" si="29"/>
        <v>0</v>
      </c>
      <c r="AB110" s="7" t="b">
        <f t="shared" si="30"/>
        <v>1</v>
      </c>
      <c r="AC110" s="8" t="b">
        <f t="shared" si="31"/>
        <v>0</v>
      </c>
      <c r="AD110">
        <f t="shared" si="24"/>
        <v>2</v>
      </c>
      <c r="AE110" t="str">
        <f t="shared" si="32"/>
        <v>20204061206</v>
      </c>
      <c r="AF110">
        <f t="shared" si="9"/>
        <v>20204061206</v>
      </c>
      <c r="AG110">
        <f t="shared" si="10"/>
        <v>202</v>
      </c>
      <c r="AH110">
        <f t="shared" si="33"/>
        <v>930</v>
      </c>
      <c r="AI110">
        <f t="shared" si="34"/>
        <v>187860</v>
      </c>
      <c r="AL110">
        <f t="shared" si="25"/>
        <v>1</v>
      </c>
    </row>
    <row r="111" spans="1:38" x14ac:dyDescent="0.2">
      <c r="A111" t="s">
        <v>130</v>
      </c>
      <c r="B111" t="str">
        <f t="shared" si="23"/>
        <v>32J2Q</v>
      </c>
      <c r="C111" s="6" t="str" cm="1">
        <f t="array" ref="C111:G111">_xlfn.LET(
_xlpm.MyHand, B111,
_xlpm.MySplitHand, MID(_xlpm.MyHand,_xlfn.SEQUENCE(1,LEN(_xlpm.MyHand)),1),
_xlpm.MySplitHand
)</f>
        <v>3</v>
      </c>
      <c r="D111" s="7" t="str">
        <v>2</v>
      </c>
      <c r="E111" s="7" t="str">
        <v>J</v>
      </c>
      <c r="F111" s="7" t="str">
        <v>2</v>
      </c>
      <c r="G111" s="8" t="str">
        <v>Q</v>
      </c>
      <c r="H111" cm="1">
        <f t="array" ref="H111:L111">COUNTIF(_xlfn.ANCHORARRAY(C111),_xlfn.ANCHORARRAY(C111))</f>
        <v>1</v>
      </c>
      <c r="I111">
        <v>2</v>
      </c>
      <c r="J111">
        <v>1</v>
      </c>
      <c r="K111">
        <v>2</v>
      </c>
      <c r="L111">
        <v>1</v>
      </c>
      <c r="M111" s="6" cm="1">
        <f t="array" ref="M111:Q111">_xlfn.LET(
_xlpm.Options, {"1","2","3","4","5","6","7","8","9","T","J","Q","K","A"},
MATCH(_xlfn.ANCHORARRAY(C111),_xlpm.Options,0)
)</f>
        <v>3</v>
      </c>
      <c r="N111" s="7">
        <v>2</v>
      </c>
      <c r="O111" s="7">
        <v>11</v>
      </c>
      <c r="P111" s="7">
        <v>2</v>
      </c>
      <c r="Q111" s="8">
        <v>12</v>
      </c>
      <c r="R111" s="6" t="str" cm="1">
        <f t="array" ref="R111:V111">TEXT(_xlfn.ANCHORARRAY(M111),"00")</f>
        <v>03</v>
      </c>
      <c r="S111" s="7" t="str">
        <v>02</v>
      </c>
      <c r="T111" s="7" t="str">
        <v>11</v>
      </c>
      <c r="U111" s="7" t="str">
        <v>02</v>
      </c>
      <c r="V111" s="8" t="str">
        <v>12</v>
      </c>
      <c r="W111" s="6" t="b">
        <f t="shared" si="26"/>
        <v>0</v>
      </c>
      <c r="X111" s="7" t="b">
        <f t="shared" si="27"/>
        <v>0</v>
      </c>
      <c r="Y111" s="7" t="b" cm="1">
        <f t="array" ref="Y111">AND(OR(_xlfn.ANCHORARRAY(H111)=3),OR(_xlfn.ANCHORARRAY(H111)=2))</f>
        <v>0</v>
      </c>
      <c r="Z111" s="7" t="b">
        <f t="shared" si="28"/>
        <v>0</v>
      </c>
      <c r="AA111" s="7" t="b">
        <f t="shared" si="29"/>
        <v>0</v>
      </c>
      <c r="AB111" s="7" t="b">
        <f t="shared" si="30"/>
        <v>1</v>
      </c>
      <c r="AC111" s="8" t="b">
        <f t="shared" si="31"/>
        <v>0</v>
      </c>
      <c r="AD111">
        <f t="shared" si="24"/>
        <v>2</v>
      </c>
      <c r="AE111" t="str">
        <f t="shared" si="32"/>
        <v>20302110212</v>
      </c>
      <c r="AF111">
        <f t="shared" si="9"/>
        <v>20302110212</v>
      </c>
      <c r="AG111">
        <f t="shared" si="10"/>
        <v>218</v>
      </c>
      <c r="AH111">
        <f t="shared" si="33"/>
        <v>428</v>
      </c>
      <c r="AI111">
        <f t="shared" si="34"/>
        <v>93304</v>
      </c>
      <c r="AL111">
        <f t="shared" si="25"/>
        <v>1</v>
      </c>
    </row>
    <row r="112" spans="1:38" x14ac:dyDescent="0.2">
      <c r="A112" t="s">
        <v>131</v>
      </c>
      <c r="B112" t="str">
        <f t="shared" si="23"/>
        <v>59Q83</v>
      </c>
      <c r="C112" s="6" t="str" cm="1">
        <f t="array" ref="C112:G112">_xlfn.LET(
_xlpm.MyHand, B112,
_xlpm.MySplitHand, MID(_xlpm.MyHand,_xlfn.SEQUENCE(1,LEN(_xlpm.MyHand)),1),
_xlpm.MySplitHand
)</f>
        <v>5</v>
      </c>
      <c r="D112" s="7" t="str">
        <v>9</v>
      </c>
      <c r="E112" s="7" t="str">
        <v>Q</v>
      </c>
      <c r="F112" s="7" t="str">
        <v>8</v>
      </c>
      <c r="G112" s="8" t="str">
        <v>3</v>
      </c>
      <c r="H112" cm="1">
        <f t="array" ref="H112:L112">COUNTIF(_xlfn.ANCHORARRAY(C112),_xlfn.ANCHORARRAY(C112))</f>
        <v>1</v>
      </c>
      <c r="I112">
        <v>1</v>
      </c>
      <c r="J112">
        <v>1</v>
      </c>
      <c r="K112">
        <v>1</v>
      </c>
      <c r="L112">
        <v>1</v>
      </c>
      <c r="M112" s="6" cm="1">
        <f t="array" ref="M112:Q112">_xlfn.LET(
_xlpm.Options, {"1","2","3","4","5","6","7","8","9","T","J","Q","K","A"},
MATCH(_xlfn.ANCHORARRAY(C112),_xlpm.Options,0)
)</f>
        <v>5</v>
      </c>
      <c r="N112" s="7">
        <v>9</v>
      </c>
      <c r="O112" s="7">
        <v>12</v>
      </c>
      <c r="P112" s="7">
        <v>8</v>
      </c>
      <c r="Q112" s="8">
        <v>3</v>
      </c>
      <c r="R112" s="6" t="str" cm="1">
        <f t="array" ref="R112:V112">TEXT(_xlfn.ANCHORARRAY(M112),"00")</f>
        <v>05</v>
      </c>
      <c r="S112" s="7" t="str">
        <v>09</v>
      </c>
      <c r="T112" s="7" t="str">
        <v>12</v>
      </c>
      <c r="U112" s="7" t="str">
        <v>08</v>
      </c>
      <c r="V112" s="8" t="str">
        <v>03</v>
      </c>
      <c r="W112" s="6" t="b">
        <f t="shared" si="26"/>
        <v>0</v>
      </c>
      <c r="X112" s="7" t="b">
        <f t="shared" si="27"/>
        <v>0</v>
      </c>
      <c r="Y112" s="7" t="b" cm="1">
        <f t="array" ref="Y112">AND(OR(_xlfn.ANCHORARRAY(H112)=3),OR(_xlfn.ANCHORARRAY(H112)=2))</f>
        <v>0</v>
      </c>
      <c r="Z112" s="7" t="b">
        <f t="shared" si="28"/>
        <v>0</v>
      </c>
      <c r="AA112" s="7" t="b">
        <f t="shared" si="29"/>
        <v>0</v>
      </c>
      <c r="AB112" s="7" t="b">
        <f t="shared" si="30"/>
        <v>0</v>
      </c>
      <c r="AC112" s="8" t="b">
        <f t="shared" si="31"/>
        <v>1</v>
      </c>
      <c r="AD112">
        <f t="shared" si="24"/>
        <v>1</v>
      </c>
      <c r="AE112" t="str">
        <f t="shared" si="32"/>
        <v>10509120803</v>
      </c>
      <c r="AF112">
        <f t="shared" si="9"/>
        <v>10509120803</v>
      </c>
      <c r="AG112">
        <f t="shared" si="10"/>
        <v>55</v>
      </c>
      <c r="AH112">
        <f t="shared" si="33"/>
        <v>128</v>
      </c>
      <c r="AI112">
        <f t="shared" si="34"/>
        <v>7040</v>
      </c>
      <c r="AL112">
        <f t="shared" si="25"/>
        <v>1</v>
      </c>
    </row>
    <row r="113" spans="1:38" x14ac:dyDescent="0.2">
      <c r="A113" t="s">
        <v>132</v>
      </c>
      <c r="B113" t="str">
        <f t="shared" si="23"/>
        <v>8684Q</v>
      </c>
      <c r="C113" s="6" t="str" cm="1">
        <f t="array" ref="C113:G113">_xlfn.LET(
_xlpm.MyHand, B113,
_xlpm.MySplitHand, MID(_xlpm.MyHand,_xlfn.SEQUENCE(1,LEN(_xlpm.MyHand)),1),
_xlpm.MySplitHand
)</f>
        <v>8</v>
      </c>
      <c r="D113" s="7" t="str">
        <v>6</v>
      </c>
      <c r="E113" s="7" t="str">
        <v>8</v>
      </c>
      <c r="F113" s="7" t="str">
        <v>4</v>
      </c>
      <c r="G113" s="8" t="str">
        <v>Q</v>
      </c>
      <c r="H113" cm="1">
        <f t="array" ref="H113:L113">COUNTIF(_xlfn.ANCHORARRAY(C113),_xlfn.ANCHORARRAY(C113))</f>
        <v>2</v>
      </c>
      <c r="I113">
        <v>1</v>
      </c>
      <c r="J113">
        <v>2</v>
      </c>
      <c r="K113">
        <v>1</v>
      </c>
      <c r="L113">
        <v>1</v>
      </c>
      <c r="M113" s="6" cm="1">
        <f t="array" ref="M113:Q113">_xlfn.LET(
_xlpm.Options, {"1","2","3","4","5","6","7","8","9","T","J","Q","K","A"},
MATCH(_xlfn.ANCHORARRAY(C113),_xlpm.Options,0)
)</f>
        <v>8</v>
      </c>
      <c r="N113" s="7">
        <v>6</v>
      </c>
      <c r="O113" s="7">
        <v>8</v>
      </c>
      <c r="P113" s="7">
        <v>4</v>
      </c>
      <c r="Q113" s="8">
        <v>12</v>
      </c>
      <c r="R113" s="6" t="str" cm="1">
        <f t="array" ref="R113:V113">TEXT(_xlfn.ANCHORARRAY(M113),"00")</f>
        <v>08</v>
      </c>
      <c r="S113" s="7" t="str">
        <v>06</v>
      </c>
      <c r="T113" s="7" t="str">
        <v>08</v>
      </c>
      <c r="U113" s="7" t="str">
        <v>04</v>
      </c>
      <c r="V113" s="8" t="str">
        <v>12</v>
      </c>
      <c r="W113" s="6" t="b">
        <f t="shared" si="26"/>
        <v>0</v>
      </c>
      <c r="X113" s="7" t="b">
        <f t="shared" si="27"/>
        <v>0</v>
      </c>
      <c r="Y113" s="7" t="b" cm="1">
        <f t="array" ref="Y113">AND(OR(_xlfn.ANCHORARRAY(H113)=3),OR(_xlfn.ANCHORARRAY(H113)=2))</f>
        <v>0</v>
      </c>
      <c r="Z113" s="7" t="b">
        <f t="shared" si="28"/>
        <v>0</v>
      </c>
      <c r="AA113" s="7" t="b">
        <f t="shared" si="29"/>
        <v>0</v>
      </c>
      <c r="AB113" s="7" t="b">
        <f t="shared" si="30"/>
        <v>1</v>
      </c>
      <c r="AC113" s="8" t="b">
        <f t="shared" si="31"/>
        <v>0</v>
      </c>
      <c r="AD113">
        <f t="shared" si="24"/>
        <v>2</v>
      </c>
      <c r="AE113" t="str">
        <f t="shared" si="32"/>
        <v>20806080412</v>
      </c>
      <c r="AF113">
        <f t="shared" si="9"/>
        <v>20806080412</v>
      </c>
      <c r="AG113">
        <f t="shared" si="10"/>
        <v>319</v>
      </c>
      <c r="AH113">
        <f t="shared" si="33"/>
        <v>828</v>
      </c>
      <c r="AI113">
        <f t="shared" si="34"/>
        <v>264132</v>
      </c>
      <c r="AL113">
        <f t="shared" si="25"/>
        <v>1</v>
      </c>
    </row>
    <row r="114" spans="1:38" x14ac:dyDescent="0.2">
      <c r="A114" t="s">
        <v>133</v>
      </c>
      <c r="B114" t="str">
        <f t="shared" si="23"/>
        <v>482Q9</v>
      </c>
      <c r="C114" s="6" t="str" cm="1">
        <f t="array" ref="C114:G114">_xlfn.LET(
_xlpm.MyHand, B114,
_xlpm.MySplitHand, MID(_xlpm.MyHand,_xlfn.SEQUENCE(1,LEN(_xlpm.MyHand)),1),
_xlpm.MySplitHand
)</f>
        <v>4</v>
      </c>
      <c r="D114" s="7" t="str">
        <v>8</v>
      </c>
      <c r="E114" s="7" t="str">
        <v>2</v>
      </c>
      <c r="F114" s="7" t="str">
        <v>Q</v>
      </c>
      <c r="G114" s="8" t="str">
        <v>9</v>
      </c>
      <c r="H114" cm="1">
        <f t="array" ref="H114:L114">COUNTIF(_xlfn.ANCHORARRAY(C114),_xlfn.ANCHORARRAY(C114))</f>
        <v>1</v>
      </c>
      <c r="I114">
        <v>1</v>
      </c>
      <c r="J114">
        <v>1</v>
      </c>
      <c r="K114">
        <v>1</v>
      </c>
      <c r="L114">
        <v>1</v>
      </c>
      <c r="M114" s="6" cm="1">
        <f t="array" ref="M114:Q114">_xlfn.LET(
_xlpm.Options, {"1","2","3","4","5","6","7","8","9","T","J","Q","K","A"},
MATCH(_xlfn.ANCHORARRAY(C114),_xlpm.Options,0)
)</f>
        <v>4</v>
      </c>
      <c r="N114" s="7">
        <v>8</v>
      </c>
      <c r="O114" s="7">
        <v>2</v>
      </c>
      <c r="P114" s="7">
        <v>12</v>
      </c>
      <c r="Q114" s="8">
        <v>9</v>
      </c>
      <c r="R114" s="6" t="str" cm="1">
        <f t="array" ref="R114:V114">TEXT(_xlfn.ANCHORARRAY(M114),"00")</f>
        <v>04</v>
      </c>
      <c r="S114" s="7" t="str">
        <v>08</v>
      </c>
      <c r="T114" s="7" t="str">
        <v>02</v>
      </c>
      <c r="U114" s="7" t="str">
        <v>12</v>
      </c>
      <c r="V114" s="8" t="str">
        <v>09</v>
      </c>
      <c r="W114" s="6" t="b">
        <f t="shared" si="26"/>
        <v>0</v>
      </c>
      <c r="X114" s="7" t="b">
        <f t="shared" si="27"/>
        <v>0</v>
      </c>
      <c r="Y114" s="7" t="b" cm="1">
        <f t="array" ref="Y114">AND(OR(_xlfn.ANCHORARRAY(H114)=3),OR(_xlfn.ANCHORARRAY(H114)=2))</f>
        <v>0</v>
      </c>
      <c r="Z114" s="7" t="b">
        <f t="shared" si="28"/>
        <v>0</v>
      </c>
      <c r="AA114" s="7" t="b">
        <f t="shared" si="29"/>
        <v>0</v>
      </c>
      <c r="AB114" s="7" t="b">
        <f t="shared" si="30"/>
        <v>0</v>
      </c>
      <c r="AC114" s="8" t="b">
        <f t="shared" si="31"/>
        <v>1</v>
      </c>
      <c r="AD114">
        <f t="shared" si="24"/>
        <v>1</v>
      </c>
      <c r="AE114" t="str">
        <f t="shared" si="32"/>
        <v>10408021209</v>
      </c>
      <c r="AF114">
        <f t="shared" si="9"/>
        <v>10408021209</v>
      </c>
      <c r="AG114">
        <f t="shared" si="10"/>
        <v>36</v>
      </c>
      <c r="AH114">
        <f t="shared" si="33"/>
        <v>668</v>
      </c>
      <c r="AI114">
        <f t="shared" si="34"/>
        <v>24048</v>
      </c>
      <c r="AL114">
        <f t="shared" si="25"/>
        <v>1</v>
      </c>
    </row>
    <row r="115" spans="1:38" x14ac:dyDescent="0.2">
      <c r="A115" t="s">
        <v>134</v>
      </c>
      <c r="B115" t="str">
        <f t="shared" si="23"/>
        <v>243QA</v>
      </c>
      <c r="C115" s="6" t="str" cm="1">
        <f t="array" ref="C115:G115">_xlfn.LET(
_xlpm.MyHand, B115,
_xlpm.MySplitHand, MID(_xlpm.MyHand,_xlfn.SEQUENCE(1,LEN(_xlpm.MyHand)),1),
_xlpm.MySplitHand
)</f>
        <v>2</v>
      </c>
      <c r="D115" s="7" t="str">
        <v>4</v>
      </c>
      <c r="E115" s="7" t="str">
        <v>3</v>
      </c>
      <c r="F115" s="7" t="str">
        <v>Q</v>
      </c>
      <c r="G115" s="8" t="str">
        <v>A</v>
      </c>
      <c r="H115" cm="1">
        <f t="array" ref="H115:L115">COUNTIF(_xlfn.ANCHORARRAY(C115),_xlfn.ANCHORARRAY(C115))</f>
        <v>1</v>
      </c>
      <c r="I115">
        <v>1</v>
      </c>
      <c r="J115">
        <v>1</v>
      </c>
      <c r="K115">
        <v>1</v>
      </c>
      <c r="L115">
        <v>1</v>
      </c>
      <c r="M115" s="6" cm="1">
        <f t="array" ref="M115:Q115">_xlfn.LET(
_xlpm.Options, {"1","2","3","4","5","6","7","8","9","T","J","Q","K","A"},
MATCH(_xlfn.ANCHORARRAY(C115),_xlpm.Options,0)
)</f>
        <v>2</v>
      </c>
      <c r="N115" s="7">
        <v>4</v>
      </c>
      <c r="O115" s="7">
        <v>3</v>
      </c>
      <c r="P115" s="7">
        <v>12</v>
      </c>
      <c r="Q115" s="8">
        <v>14</v>
      </c>
      <c r="R115" s="6" t="str" cm="1">
        <f t="array" ref="R115:V115">TEXT(_xlfn.ANCHORARRAY(M115),"00")</f>
        <v>02</v>
      </c>
      <c r="S115" s="7" t="str">
        <v>04</v>
      </c>
      <c r="T115" s="7" t="str">
        <v>03</v>
      </c>
      <c r="U115" s="7" t="str">
        <v>12</v>
      </c>
      <c r="V115" s="8" t="str">
        <v>14</v>
      </c>
      <c r="W115" s="6" t="b">
        <f t="shared" si="26"/>
        <v>0</v>
      </c>
      <c r="X115" s="7" t="b">
        <f t="shared" si="27"/>
        <v>0</v>
      </c>
      <c r="Y115" s="7" t="b" cm="1">
        <f t="array" ref="Y115">AND(OR(_xlfn.ANCHORARRAY(H115)=3),OR(_xlfn.ANCHORARRAY(H115)=2))</f>
        <v>0</v>
      </c>
      <c r="Z115" s="7" t="b">
        <f t="shared" si="28"/>
        <v>0</v>
      </c>
      <c r="AA115" s="7" t="b">
        <f t="shared" si="29"/>
        <v>0</v>
      </c>
      <c r="AB115" s="7" t="b">
        <f t="shared" si="30"/>
        <v>0</v>
      </c>
      <c r="AC115" s="8" t="b">
        <f t="shared" si="31"/>
        <v>1</v>
      </c>
      <c r="AD115">
        <f t="shared" si="24"/>
        <v>1</v>
      </c>
      <c r="AE115" t="str">
        <f t="shared" si="32"/>
        <v>10204031214</v>
      </c>
      <c r="AF115">
        <f t="shared" si="9"/>
        <v>10204031214</v>
      </c>
      <c r="AG115">
        <f t="shared" si="10"/>
        <v>2</v>
      </c>
      <c r="AH115">
        <f t="shared" si="33"/>
        <v>250</v>
      </c>
      <c r="AI115">
        <f t="shared" si="34"/>
        <v>500</v>
      </c>
      <c r="AL115">
        <f t="shared" si="25"/>
        <v>1</v>
      </c>
    </row>
    <row r="116" spans="1:38" x14ac:dyDescent="0.2">
      <c r="A116" t="s">
        <v>135</v>
      </c>
      <c r="B116" t="str">
        <f t="shared" si="23"/>
        <v>JQTQQ</v>
      </c>
      <c r="C116" s="6" t="str" cm="1">
        <f t="array" ref="C116:G116">_xlfn.LET(
_xlpm.MyHand, B116,
_xlpm.MySplitHand, MID(_xlpm.MyHand,_xlfn.SEQUENCE(1,LEN(_xlpm.MyHand)),1),
_xlpm.MySplitHand
)</f>
        <v>J</v>
      </c>
      <c r="D116" s="7" t="str">
        <v>Q</v>
      </c>
      <c r="E116" s="7" t="str">
        <v>T</v>
      </c>
      <c r="F116" s="7" t="str">
        <v>Q</v>
      </c>
      <c r="G116" s="8" t="str">
        <v>Q</v>
      </c>
      <c r="H116" cm="1">
        <f t="array" ref="H116:L116">COUNTIF(_xlfn.ANCHORARRAY(C116),_xlfn.ANCHORARRAY(C116))</f>
        <v>1</v>
      </c>
      <c r="I116">
        <v>3</v>
      </c>
      <c r="J116">
        <v>1</v>
      </c>
      <c r="K116">
        <v>3</v>
      </c>
      <c r="L116">
        <v>3</v>
      </c>
      <c r="M116" s="6" cm="1">
        <f t="array" ref="M116:Q116">_xlfn.LET(
_xlpm.Options, {"1","2","3","4","5","6","7","8","9","T","J","Q","K","A"},
MATCH(_xlfn.ANCHORARRAY(C116),_xlpm.Options,0)
)</f>
        <v>11</v>
      </c>
      <c r="N116" s="7">
        <v>12</v>
      </c>
      <c r="O116" s="7">
        <v>10</v>
      </c>
      <c r="P116" s="7">
        <v>12</v>
      </c>
      <c r="Q116" s="8">
        <v>12</v>
      </c>
      <c r="R116" s="6" t="str" cm="1">
        <f t="array" ref="R116:V116">TEXT(_xlfn.ANCHORARRAY(M116),"00")</f>
        <v>11</v>
      </c>
      <c r="S116" s="7" t="str">
        <v>12</v>
      </c>
      <c r="T116" s="7" t="str">
        <v>10</v>
      </c>
      <c r="U116" s="7" t="str">
        <v>12</v>
      </c>
      <c r="V116" s="8" t="str">
        <v>12</v>
      </c>
      <c r="W116" s="6" t="b">
        <f t="shared" si="26"/>
        <v>0</v>
      </c>
      <c r="X116" s="7" t="b">
        <f t="shared" si="27"/>
        <v>0</v>
      </c>
      <c r="Y116" s="7" t="b" cm="1">
        <f t="array" ref="Y116">AND(OR(_xlfn.ANCHORARRAY(H116)=3),OR(_xlfn.ANCHORARRAY(H116)=2))</f>
        <v>0</v>
      </c>
      <c r="Z116" s="7" t="b">
        <f t="shared" si="28"/>
        <v>1</v>
      </c>
      <c r="AA116" s="7" t="b">
        <f t="shared" si="29"/>
        <v>0</v>
      </c>
      <c r="AB116" s="7" t="b">
        <f t="shared" si="30"/>
        <v>0</v>
      </c>
      <c r="AC116" s="8" t="b">
        <f t="shared" si="31"/>
        <v>0</v>
      </c>
      <c r="AD116">
        <f t="shared" si="24"/>
        <v>4</v>
      </c>
      <c r="AE116" t="str">
        <f t="shared" si="32"/>
        <v>41112101212</v>
      </c>
      <c r="AF116">
        <f t="shared" si="9"/>
        <v>41112101212</v>
      </c>
      <c r="AG116">
        <f t="shared" si="10"/>
        <v>766</v>
      </c>
      <c r="AH116">
        <f t="shared" si="33"/>
        <v>656</v>
      </c>
      <c r="AI116">
        <f t="shared" si="34"/>
        <v>502496</v>
      </c>
      <c r="AL116">
        <f t="shared" si="25"/>
        <v>1</v>
      </c>
    </row>
    <row r="117" spans="1:38" x14ac:dyDescent="0.2">
      <c r="A117" t="s">
        <v>136</v>
      </c>
      <c r="B117" t="str">
        <f t="shared" si="23"/>
        <v>45645</v>
      </c>
      <c r="C117" s="6" t="str" cm="1">
        <f t="array" ref="C117:G117">_xlfn.LET(
_xlpm.MyHand, B117,
_xlpm.MySplitHand, MID(_xlpm.MyHand,_xlfn.SEQUENCE(1,LEN(_xlpm.MyHand)),1),
_xlpm.MySplitHand
)</f>
        <v>4</v>
      </c>
      <c r="D117" s="7" t="str">
        <v>5</v>
      </c>
      <c r="E117" s="7" t="str">
        <v>6</v>
      </c>
      <c r="F117" s="7" t="str">
        <v>4</v>
      </c>
      <c r="G117" s="8" t="str">
        <v>5</v>
      </c>
      <c r="H117" cm="1">
        <f t="array" ref="H117:L117">COUNTIF(_xlfn.ANCHORARRAY(C117),_xlfn.ANCHORARRAY(C117))</f>
        <v>2</v>
      </c>
      <c r="I117">
        <v>2</v>
      </c>
      <c r="J117">
        <v>1</v>
      </c>
      <c r="K117">
        <v>2</v>
      </c>
      <c r="L117">
        <v>2</v>
      </c>
      <c r="M117" s="6" cm="1">
        <f t="array" ref="M117:Q117">_xlfn.LET(
_xlpm.Options, {"1","2","3","4","5","6","7","8","9","T","J","Q","K","A"},
MATCH(_xlfn.ANCHORARRAY(C117),_xlpm.Options,0)
)</f>
        <v>4</v>
      </c>
      <c r="N117" s="7">
        <v>5</v>
      </c>
      <c r="O117" s="7">
        <v>6</v>
      </c>
      <c r="P117" s="7">
        <v>4</v>
      </c>
      <c r="Q117" s="8">
        <v>5</v>
      </c>
      <c r="R117" s="6" t="str" cm="1">
        <f t="array" ref="R117:V117">TEXT(_xlfn.ANCHORARRAY(M117),"00")</f>
        <v>04</v>
      </c>
      <c r="S117" s="7" t="str">
        <v>05</v>
      </c>
      <c r="T117" s="7" t="str">
        <v>06</v>
      </c>
      <c r="U117" s="7" t="str">
        <v>04</v>
      </c>
      <c r="V117" s="8" t="str">
        <v>05</v>
      </c>
      <c r="W117" s="6" t="b">
        <f t="shared" si="26"/>
        <v>0</v>
      </c>
      <c r="X117" s="7" t="b">
        <f t="shared" si="27"/>
        <v>0</v>
      </c>
      <c r="Y117" s="7" t="b" cm="1">
        <f t="array" ref="Y117">AND(OR(_xlfn.ANCHORARRAY(H117)=3),OR(_xlfn.ANCHORARRAY(H117)=2))</f>
        <v>0</v>
      </c>
      <c r="Z117" s="7" t="b">
        <f t="shared" si="28"/>
        <v>0</v>
      </c>
      <c r="AA117" s="7" t="b">
        <f t="shared" si="29"/>
        <v>1</v>
      </c>
      <c r="AB117" s="7" t="b">
        <f t="shared" si="30"/>
        <v>0</v>
      </c>
      <c r="AC117" s="8" t="b">
        <f t="shared" si="31"/>
        <v>0</v>
      </c>
      <c r="AD117">
        <f t="shared" si="24"/>
        <v>3</v>
      </c>
      <c r="AE117" t="str">
        <f t="shared" si="32"/>
        <v>30405060405</v>
      </c>
      <c r="AF117">
        <f t="shared" si="9"/>
        <v>30405060405</v>
      </c>
      <c r="AG117">
        <f t="shared" si="10"/>
        <v>479</v>
      </c>
      <c r="AH117">
        <f t="shared" si="33"/>
        <v>354</v>
      </c>
      <c r="AI117">
        <f t="shared" si="34"/>
        <v>169566</v>
      </c>
      <c r="AL117">
        <f t="shared" si="25"/>
        <v>1</v>
      </c>
    </row>
    <row r="118" spans="1:38" x14ac:dyDescent="0.2">
      <c r="A118" t="s">
        <v>137</v>
      </c>
      <c r="B118" t="str">
        <f t="shared" si="23"/>
        <v>7J648</v>
      </c>
      <c r="C118" s="6" t="str" cm="1">
        <f t="array" ref="C118:G118">_xlfn.LET(
_xlpm.MyHand, B118,
_xlpm.MySplitHand, MID(_xlpm.MyHand,_xlfn.SEQUENCE(1,LEN(_xlpm.MyHand)),1),
_xlpm.MySplitHand
)</f>
        <v>7</v>
      </c>
      <c r="D118" s="7" t="str">
        <v>J</v>
      </c>
      <c r="E118" s="7" t="str">
        <v>6</v>
      </c>
      <c r="F118" s="7" t="str">
        <v>4</v>
      </c>
      <c r="G118" s="8" t="str">
        <v>8</v>
      </c>
      <c r="H118" cm="1">
        <f t="array" ref="H118:L118">COUNTIF(_xlfn.ANCHORARRAY(C118),_xlfn.ANCHORARRAY(C118))</f>
        <v>1</v>
      </c>
      <c r="I118">
        <v>1</v>
      </c>
      <c r="J118">
        <v>1</v>
      </c>
      <c r="K118">
        <v>1</v>
      </c>
      <c r="L118">
        <v>1</v>
      </c>
      <c r="M118" s="6" cm="1">
        <f t="array" ref="M118:Q118">_xlfn.LET(
_xlpm.Options, {"1","2","3","4","5","6","7","8","9","T","J","Q","K","A"},
MATCH(_xlfn.ANCHORARRAY(C118),_xlpm.Options,0)
)</f>
        <v>7</v>
      </c>
      <c r="N118" s="7">
        <v>11</v>
      </c>
      <c r="O118" s="7">
        <v>6</v>
      </c>
      <c r="P118" s="7">
        <v>4</v>
      </c>
      <c r="Q118" s="8">
        <v>8</v>
      </c>
      <c r="R118" s="6" t="str" cm="1">
        <f t="array" ref="R118:V118">TEXT(_xlfn.ANCHORARRAY(M118),"00")</f>
        <v>07</v>
      </c>
      <c r="S118" s="7" t="str">
        <v>11</v>
      </c>
      <c r="T118" s="7" t="str">
        <v>06</v>
      </c>
      <c r="U118" s="7" t="str">
        <v>04</v>
      </c>
      <c r="V118" s="8" t="str">
        <v>08</v>
      </c>
      <c r="W118" s="6" t="b">
        <f t="shared" si="26"/>
        <v>0</v>
      </c>
      <c r="X118" s="7" t="b">
        <f t="shared" si="27"/>
        <v>0</v>
      </c>
      <c r="Y118" s="7" t="b" cm="1">
        <f t="array" ref="Y118">AND(OR(_xlfn.ANCHORARRAY(H118)=3),OR(_xlfn.ANCHORARRAY(H118)=2))</f>
        <v>0</v>
      </c>
      <c r="Z118" s="7" t="b">
        <f t="shared" si="28"/>
        <v>0</v>
      </c>
      <c r="AA118" s="7" t="b">
        <f t="shared" si="29"/>
        <v>0</v>
      </c>
      <c r="AB118" s="7" t="b">
        <f t="shared" si="30"/>
        <v>0</v>
      </c>
      <c r="AC118" s="8" t="b">
        <f t="shared" si="31"/>
        <v>1</v>
      </c>
      <c r="AD118">
        <f t="shared" si="24"/>
        <v>1</v>
      </c>
      <c r="AE118" t="str">
        <f t="shared" si="32"/>
        <v>10711060408</v>
      </c>
      <c r="AF118">
        <f t="shared" si="9"/>
        <v>10711060408</v>
      </c>
      <c r="AG118">
        <f t="shared" si="10"/>
        <v>91</v>
      </c>
      <c r="AH118">
        <f t="shared" si="33"/>
        <v>534</v>
      </c>
      <c r="AI118">
        <f t="shared" si="34"/>
        <v>48594</v>
      </c>
      <c r="AL118">
        <f t="shared" si="25"/>
        <v>1</v>
      </c>
    </row>
    <row r="119" spans="1:38" x14ac:dyDescent="0.2">
      <c r="A119" t="s">
        <v>138</v>
      </c>
      <c r="B119" t="str">
        <f t="shared" si="23"/>
        <v>44633</v>
      </c>
      <c r="C119" s="6" t="str" cm="1">
        <f t="array" ref="C119:G119">_xlfn.LET(
_xlpm.MyHand, B119,
_xlpm.MySplitHand, MID(_xlpm.MyHand,_xlfn.SEQUENCE(1,LEN(_xlpm.MyHand)),1),
_xlpm.MySplitHand
)</f>
        <v>4</v>
      </c>
      <c r="D119" s="7" t="str">
        <v>4</v>
      </c>
      <c r="E119" s="7" t="str">
        <v>6</v>
      </c>
      <c r="F119" s="7" t="str">
        <v>3</v>
      </c>
      <c r="G119" s="8" t="str">
        <v>3</v>
      </c>
      <c r="H119" cm="1">
        <f t="array" ref="H119:L119">COUNTIF(_xlfn.ANCHORARRAY(C119),_xlfn.ANCHORARRAY(C119))</f>
        <v>2</v>
      </c>
      <c r="I119">
        <v>2</v>
      </c>
      <c r="J119">
        <v>1</v>
      </c>
      <c r="K119">
        <v>2</v>
      </c>
      <c r="L119">
        <v>2</v>
      </c>
      <c r="M119" s="6" cm="1">
        <f t="array" ref="M119:Q119">_xlfn.LET(
_xlpm.Options, {"1","2","3","4","5","6","7","8","9","T","J","Q","K","A"},
MATCH(_xlfn.ANCHORARRAY(C119),_xlpm.Options,0)
)</f>
        <v>4</v>
      </c>
      <c r="N119" s="7">
        <v>4</v>
      </c>
      <c r="O119" s="7">
        <v>6</v>
      </c>
      <c r="P119" s="7">
        <v>3</v>
      </c>
      <c r="Q119" s="8">
        <v>3</v>
      </c>
      <c r="R119" s="6" t="str" cm="1">
        <f t="array" ref="R119:V119">TEXT(_xlfn.ANCHORARRAY(M119),"00")</f>
        <v>04</v>
      </c>
      <c r="S119" s="7" t="str">
        <v>04</v>
      </c>
      <c r="T119" s="7" t="str">
        <v>06</v>
      </c>
      <c r="U119" s="7" t="str">
        <v>03</v>
      </c>
      <c r="V119" s="8" t="str">
        <v>03</v>
      </c>
      <c r="W119" s="6" t="b">
        <f t="shared" si="26"/>
        <v>0</v>
      </c>
      <c r="X119" s="7" t="b">
        <f t="shared" si="27"/>
        <v>0</v>
      </c>
      <c r="Y119" s="7" t="b" cm="1">
        <f t="array" ref="Y119">AND(OR(_xlfn.ANCHORARRAY(H119)=3),OR(_xlfn.ANCHORARRAY(H119)=2))</f>
        <v>0</v>
      </c>
      <c r="Z119" s="7" t="b">
        <f t="shared" si="28"/>
        <v>0</v>
      </c>
      <c r="AA119" s="7" t="b">
        <f t="shared" si="29"/>
        <v>1</v>
      </c>
      <c r="AB119" s="7" t="b">
        <f t="shared" si="30"/>
        <v>0</v>
      </c>
      <c r="AC119" s="8" t="b">
        <f t="shared" si="31"/>
        <v>0</v>
      </c>
      <c r="AD119">
        <f t="shared" si="24"/>
        <v>3</v>
      </c>
      <c r="AE119" t="str">
        <f t="shared" si="32"/>
        <v>30404060303</v>
      </c>
      <c r="AF119">
        <f t="shared" si="9"/>
        <v>30404060303</v>
      </c>
      <c r="AG119">
        <f t="shared" si="10"/>
        <v>476</v>
      </c>
      <c r="AH119">
        <f t="shared" si="33"/>
        <v>638</v>
      </c>
      <c r="AI119">
        <f t="shared" si="34"/>
        <v>303688</v>
      </c>
      <c r="AL119">
        <f t="shared" si="25"/>
        <v>1</v>
      </c>
    </row>
    <row r="120" spans="1:38" x14ac:dyDescent="0.2">
      <c r="A120" t="s">
        <v>139</v>
      </c>
      <c r="B120" t="str">
        <f t="shared" si="23"/>
        <v>A3283</v>
      </c>
      <c r="C120" s="6" t="str" cm="1">
        <f t="array" ref="C120:G120">_xlfn.LET(
_xlpm.MyHand, B120,
_xlpm.MySplitHand, MID(_xlpm.MyHand,_xlfn.SEQUENCE(1,LEN(_xlpm.MyHand)),1),
_xlpm.MySplitHand
)</f>
        <v>A</v>
      </c>
      <c r="D120" s="7" t="str">
        <v>3</v>
      </c>
      <c r="E120" s="7" t="str">
        <v>2</v>
      </c>
      <c r="F120" s="7" t="str">
        <v>8</v>
      </c>
      <c r="G120" s="8" t="str">
        <v>3</v>
      </c>
      <c r="H120" cm="1">
        <f t="array" ref="H120:L120">COUNTIF(_xlfn.ANCHORARRAY(C120),_xlfn.ANCHORARRAY(C120))</f>
        <v>1</v>
      </c>
      <c r="I120">
        <v>2</v>
      </c>
      <c r="J120">
        <v>1</v>
      </c>
      <c r="K120">
        <v>1</v>
      </c>
      <c r="L120">
        <v>2</v>
      </c>
      <c r="M120" s="6" cm="1">
        <f t="array" ref="M120:Q120">_xlfn.LET(
_xlpm.Options, {"1","2","3","4","5","6","7","8","9","T","J","Q","K","A"},
MATCH(_xlfn.ANCHORARRAY(C120),_xlpm.Options,0)
)</f>
        <v>14</v>
      </c>
      <c r="N120" s="7">
        <v>3</v>
      </c>
      <c r="O120" s="7">
        <v>2</v>
      </c>
      <c r="P120" s="7">
        <v>8</v>
      </c>
      <c r="Q120" s="8">
        <v>3</v>
      </c>
      <c r="R120" s="6" t="str" cm="1">
        <f t="array" ref="R120:V120">TEXT(_xlfn.ANCHORARRAY(M120),"00")</f>
        <v>14</v>
      </c>
      <c r="S120" s="7" t="str">
        <v>03</v>
      </c>
      <c r="T120" s="7" t="str">
        <v>02</v>
      </c>
      <c r="U120" s="7" t="str">
        <v>08</v>
      </c>
      <c r="V120" s="8" t="str">
        <v>03</v>
      </c>
      <c r="W120" s="6" t="b">
        <f t="shared" si="26"/>
        <v>0</v>
      </c>
      <c r="X120" s="7" t="b">
        <f t="shared" si="27"/>
        <v>0</v>
      </c>
      <c r="Y120" s="7" t="b" cm="1">
        <f t="array" ref="Y120">AND(OR(_xlfn.ANCHORARRAY(H120)=3),OR(_xlfn.ANCHORARRAY(H120)=2))</f>
        <v>0</v>
      </c>
      <c r="Z120" s="7" t="b">
        <f t="shared" si="28"/>
        <v>0</v>
      </c>
      <c r="AA120" s="7" t="b">
        <f t="shared" si="29"/>
        <v>0</v>
      </c>
      <c r="AB120" s="7" t="b">
        <f t="shared" si="30"/>
        <v>1</v>
      </c>
      <c r="AC120" s="8" t="b">
        <f t="shared" si="31"/>
        <v>0</v>
      </c>
      <c r="AD120">
        <f t="shared" si="24"/>
        <v>2</v>
      </c>
      <c r="AE120" t="str">
        <f t="shared" si="32"/>
        <v>21403020803</v>
      </c>
      <c r="AF120">
        <f t="shared" si="9"/>
        <v>21403020803</v>
      </c>
      <c r="AG120">
        <f t="shared" si="10"/>
        <v>421</v>
      </c>
      <c r="AH120">
        <f t="shared" si="33"/>
        <v>284</v>
      </c>
      <c r="AI120">
        <f t="shared" si="34"/>
        <v>119564</v>
      </c>
      <c r="AL120">
        <f t="shared" si="25"/>
        <v>1</v>
      </c>
    </row>
    <row r="121" spans="1:38" x14ac:dyDescent="0.2">
      <c r="A121" t="s">
        <v>140</v>
      </c>
      <c r="B121" t="str">
        <f t="shared" si="23"/>
        <v>38262</v>
      </c>
      <c r="C121" s="6" t="str" cm="1">
        <f t="array" ref="C121:G121">_xlfn.LET(
_xlpm.MyHand, B121,
_xlpm.MySplitHand, MID(_xlpm.MyHand,_xlfn.SEQUENCE(1,LEN(_xlpm.MyHand)),1),
_xlpm.MySplitHand
)</f>
        <v>3</v>
      </c>
      <c r="D121" s="7" t="str">
        <v>8</v>
      </c>
      <c r="E121" s="7" t="str">
        <v>2</v>
      </c>
      <c r="F121" s="7" t="str">
        <v>6</v>
      </c>
      <c r="G121" s="8" t="str">
        <v>2</v>
      </c>
      <c r="H121" cm="1">
        <f t="array" ref="H121:L121">COUNTIF(_xlfn.ANCHORARRAY(C121),_xlfn.ANCHORARRAY(C121))</f>
        <v>1</v>
      </c>
      <c r="I121">
        <v>1</v>
      </c>
      <c r="J121">
        <v>2</v>
      </c>
      <c r="K121">
        <v>1</v>
      </c>
      <c r="L121">
        <v>2</v>
      </c>
      <c r="M121" s="6" cm="1">
        <f t="array" ref="M121:Q121">_xlfn.LET(
_xlpm.Options, {"1","2","3","4","5","6","7","8","9","T","J","Q","K","A"},
MATCH(_xlfn.ANCHORARRAY(C121),_xlpm.Options,0)
)</f>
        <v>3</v>
      </c>
      <c r="N121" s="7">
        <v>8</v>
      </c>
      <c r="O121" s="7">
        <v>2</v>
      </c>
      <c r="P121" s="7">
        <v>6</v>
      </c>
      <c r="Q121" s="8">
        <v>2</v>
      </c>
      <c r="R121" s="6" t="str" cm="1">
        <f t="array" ref="R121:V121">TEXT(_xlfn.ANCHORARRAY(M121),"00")</f>
        <v>03</v>
      </c>
      <c r="S121" s="7" t="str">
        <v>08</v>
      </c>
      <c r="T121" s="7" t="str">
        <v>02</v>
      </c>
      <c r="U121" s="7" t="str">
        <v>06</v>
      </c>
      <c r="V121" s="8" t="str">
        <v>02</v>
      </c>
      <c r="W121" s="6" t="b">
        <f t="shared" si="26"/>
        <v>0</v>
      </c>
      <c r="X121" s="7" t="b">
        <f t="shared" si="27"/>
        <v>0</v>
      </c>
      <c r="Y121" s="7" t="b" cm="1">
        <f t="array" ref="Y121">AND(OR(_xlfn.ANCHORARRAY(H121)=3),OR(_xlfn.ANCHORARRAY(H121)=2))</f>
        <v>0</v>
      </c>
      <c r="Z121" s="7" t="b">
        <f t="shared" si="28"/>
        <v>0</v>
      </c>
      <c r="AA121" s="7" t="b">
        <f t="shared" si="29"/>
        <v>0</v>
      </c>
      <c r="AB121" s="7" t="b">
        <f t="shared" si="30"/>
        <v>1</v>
      </c>
      <c r="AC121" s="8" t="b">
        <f t="shared" si="31"/>
        <v>0</v>
      </c>
      <c r="AD121">
        <f t="shared" si="24"/>
        <v>2</v>
      </c>
      <c r="AE121" t="str">
        <f t="shared" si="32"/>
        <v>20308020602</v>
      </c>
      <c r="AF121">
        <f t="shared" si="9"/>
        <v>20308020602</v>
      </c>
      <c r="AG121">
        <f t="shared" si="10"/>
        <v>227</v>
      </c>
      <c r="AH121">
        <f t="shared" si="33"/>
        <v>830</v>
      </c>
      <c r="AI121">
        <f t="shared" si="34"/>
        <v>188410</v>
      </c>
      <c r="AL121">
        <f t="shared" si="25"/>
        <v>1</v>
      </c>
    </row>
    <row r="122" spans="1:38" x14ac:dyDescent="0.2">
      <c r="A122" t="s">
        <v>141</v>
      </c>
      <c r="B122" t="str">
        <f t="shared" si="23"/>
        <v>QAT67</v>
      </c>
      <c r="C122" s="6" t="str" cm="1">
        <f t="array" ref="C122:G122">_xlfn.LET(
_xlpm.MyHand, B122,
_xlpm.MySplitHand, MID(_xlpm.MyHand,_xlfn.SEQUENCE(1,LEN(_xlpm.MyHand)),1),
_xlpm.MySplitHand
)</f>
        <v>Q</v>
      </c>
      <c r="D122" s="7" t="str">
        <v>A</v>
      </c>
      <c r="E122" s="7" t="str">
        <v>T</v>
      </c>
      <c r="F122" s="7" t="str">
        <v>6</v>
      </c>
      <c r="G122" s="8" t="str">
        <v>7</v>
      </c>
      <c r="H122" cm="1">
        <f t="array" ref="H122:L122">COUNTIF(_xlfn.ANCHORARRAY(C122),_xlfn.ANCHORARRAY(C122))</f>
        <v>1</v>
      </c>
      <c r="I122">
        <v>1</v>
      </c>
      <c r="J122">
        <v>1</v>
      </c>
      <c r="K122">
        <v>1</v>
      </c>
      <c r="L122">
        <v>1</v>
      </c>
      <c r="M122" s="6" cm="1">
        <f t="array" ref="M122:Q122">_xlfn.LET(
_xlpm.Options, {"1","2","3","4","5","6","7","8","9","T","J","Q","K","A"},
MATCH(_xlfn.ANCHORARRAY(C122),_xlpm.Options,0)
)</f>
        <v>12</v>
      </c>
      <c r="N122" s="7">
        <v>14</v>
      </c>
      <c r="O122" s="7">
        <v>10</v>
      </c>
      <c r="P122" s="7">
        <v>6</v>
      </c>
      <c r="Q122" s="8">
        <v>7</v>
      </c>
      <c r="R122" s="6" t="str" cm="1">
        <f t="array" ref="R122:V122">TEXT(_xlfn.ANCHORARRAY(M122),"00")</f>
        <v>12</v>
      </c>
      <c r="S122" s="7" t="str">
        <v>14</v>
      </c>
      <c r="T122" s="7" t="str">
        <v>10</v>
      </c>
      <c r="U122" s="7" t="str">
        <v>06</v>
      </c>
      <c r="V122" s="8" t="str">
        <v>07</v>
      </c>
      <c r="W122" s="6" t="b">
        <f t="shared" si="26"/>
        <v>0</v>
      </c>
      <c r="X122" s="7" t="b">
        <f t="shared" si="27"/>
        <v>0</v>
      </c>
      <c r="Y122" s="7" t="b" cm="1">
        <f t="array" ref="Y122">AND(OR(_xlfn.ANCHORARRAY(H122)=3),OR(_xlfn.ANCHORARRAY(H122)=2))</f>
        <v>0</v>
      </c>
      <c r="Z122" s="7" t="b">
        <f t="shared" si="28"/>
        <v>0</v>
      </c>
      <c r="AA122" s="7" t="b">
        <f t="shared" si="29"/>
        <v>0</v>
      </c>
      <c r="AB122" s="7" t="b">
        <f t="shared" si="30"/>
        <v>0</v>
      </c>
      <c r="AC122" s="8" t="b">
        <f t="shared" si="31"/>
        <v>1</v>
      </c>
      <c r="AD122">
        <f t="shared" si="24"/>
        <v>1</v>
      </c>
      <c r="AE122" t="str">
        <f t="shared" si="32"/>
        <v>11214100607</v>
      </c>
      <c r="AF122">
        <f t="shared" si="9"/>
        <v>11214100607</v>
      </c>
      <c r="AG122">
        <f t="shared" si="10"/>
        <v>170</v>
      </c>
      <c r="AH122">
        <f t="shared" si="33"/>
        <v>976</v>
      </c>
      <c r="AI122">
        <f t="shared" si="34"/>
        <v>165920</v>
      </c>
      <c r="AL122">
        <f t="shared" si="25"/>
        <v>1</v>
      </c>
    </row>
    <row r="123" spans="1:38" x14ac:dyDescent="0.2">
      <c r="A123" t="s">
        <v>142</v>
      </c>
      <c r="B123" t="str">
        <f t="shared" si="23"/>
        <v>7662Q</v>
      </c>
      <c r="C123" s="6" t="str" cm="1">
        <f t="array" ref="C123:G123">_xlfn.LET(
_xlpm.MyHand, B123,
_xlpm.MySplitHand, MID(_xlpm.MyHand,_xlfn.SEQUENCE(1,LEN(_xlpm.MyHand)),1),
_xlpm.MySplitHand
)</f>
        <v>7</v>
      </c>
      <c r="D123" s="7" t="str">
        <v>6</v>
      </c>
      <c r="E123" s="7" t="str">
        <v>6</v>
      </c>
      <c r="F123" s="7" t="str">
        <v>2</v>
      </c>
      <c r="G123" s="8" t="str">
        <v>Q</v>
      </c>
      <c r="H123" cm="1">
        <f t="array" ref="H123:L123">COUNTIF(_xlfn.ANCHORARRAY(C123),_xlfn.ANCHORARRAY(C123))</f>
        <v>1</v>
      </c>
      <c r="I123">
        <v>2</v>
      </c>
      <c r="J123">
        <v>2</v>
      </c>
      <c r="K123">
        <v>1</v>
      </c>
      <c r="L123">
        <v>1</v>
      </c>
      <c r="M123" s="6" cm="1">
        <f t="array" ref="M123:Q123">_xlfn.LET(
_xlpm.Options, {"1","2","3","4","5","6","7","8","9","T","J","Q","K","A"},
MATCH(_xlfn.ANCHORARRAY(C123),_xlpm.Options,0)
)</f>
        <v>7</v>
      </c>
      <c r="N123" s="7">
        <v>6</v>
      </c>
      <c r="O123" s="7">
        <v>6</v>
      </c>
      <c r="P123" s="7">
        <v>2</v>
      </c>
      <c r="Q123" s="8">
        <v>12</v>
      </c>
      <c r="R123" s="6" t="str" cm="1">
        <f t="array" ref="R123:V123">TEXT(_xlfn.ANCHORARRAY(M123),"00")</f>
        <v>07</v>
      </c>
      <c r="S123" s="7" t="str">
        <v>06</v>
      </c>
      <c r="T123" s="7" t="str">
        <v>06</v>
      </c>
      <c r="U123" s="7" t="str">
        <v>02</v>
      </c>
      <c r="V123" s="8" t="str">
        <v>12</v>
      </c>
      <c r="W123" s="6" t="b">
        <f t="shared" si="26"/>
        <v>0</v>
      </c>
      <c r="X123" s="7" t="b">
        <f t="shared" si="27"/>
        <v>0</v>
      </c>
      <c r="Y123" s="7" t="b" cm="1">
        <f t="array" ref="Y123">AND(OR(_xlfn.ANCHORARRAY(H123)=3),OR(_xlfn.ANCHORARRAY(H123)=2))</f>
        <v>0</v>
      </c>
      <c r="Z123" s="7" t="b">
        <f t="shared" si="28"/>
        <v>0</v>
      </c>
      <c r="AA123" s="7" t="b">
        <f t="shared" si="29"/>
        <v>0</v>
      </c>
      <c r="AB123" s="7" t="b">
        <f t="shared" si="30"/>
        <v>1</v>
      </c>
      <c r="AC123" s="8" t="b">
        <f t="shared" si="31"/>
        <v>0</v>
      </c>
      <c r="AD123">
        <f t="shared" si="24"/>
        <v>2</v>
      </c>
      <c r="AE123" t="str">
        <f t="shared" si="32"/>
        <v>20706060212</v>
      </c>
      <c r="AF123">
        <f t="shared" si="9"/>
        <v>20706060212</v>
      </c>
      <c r="AG123">
        <f t="shared" si="10"/>
        <v>298</v>
      </c>
      <c r="AH123">
        <f t="shared" si="33"/>
        <v>241</v>
      </c>
      <c r="AI123">
        <f t="shared" si="34"/>
        <v>71818</v>
      </c>
      <c r="AL123">
        <f t="shared" si="25"/>
        <v>1</v>
      </c>
    </row>
    <row r="124" spans="1:38" x14ac:dyDescent="0.2">
      <c r="A124" t="s">
        <v>143</v>
      </c>
      <c r="B124" t="str">
        <f t="shared" si="23"/>
        <v>266T2</v>
      </c>
      <c r="C124" s="6" t="str" cm="1">
        <f t="array" ref="C124:G124">_xlfn.LET(
_xlpm.MyHand, B124,
_xlpm.MySplitHand, MID(_xlpm.MyHand,_xlfn.SEQUENCE(1,LEN(_xlpm.MyHand)),1),
_xlpm.MySplitHand
)</f>
        <v>2</v>
      </c>
      <c r="D124" s="7" t="str">
        <v>6</v>
      </c>
      <c r="E124" s="7" t="str">
        <v>6</v>
      </c>
      <c r="F124" s="7" t="str">
        <v>T</v>
      </c>
      <c r="G124" s="8" t="str">
        <v>2</v>
      </c>
      <c r="H124" cm="1">
        <f t="array" ref="H124:L124">COUNTIF(_xlfn.ANCHORARRAY(C124),_xlfn.ANCHORARRAY(C124))</f>
        <v>2</v>
      </c>
      <c r="I124">
        <v>2</v>
      </c>
      <c r="J124">
        <v>2</v>
      </c>
      <c r="K124">
        <v>1</v>
      </c>
      <c r="L124">
        <v>2</v>
      </c>
      <c r="M124" s="6" cm="1">
        <f t="array" ref="M124:Q124">_xlfn.LET(
_xlpm.Options, {"1","2","3","4","5","6","7","8","9","T","J","Q","K","A"},
MATCH(_xlfn.ANCHORARRAY(C124),_xlpm.Options,0)
)</f>
        <v>2</v>
      </c>
      <c r="N124" s="7">
        <v>6</v>
      </c>
      <c r="O124" s="7">
        <v>6</v>
      </c>
      <c r="P124" s="7">
        <v>10</v>
      </c>
      <c r="Q124" s="8">
        <v>2</v>
      </c>
      <c r="R124" s="6" t="str" cm="1">
        <f t="array" ref="R124:V124">TEXT(_xlfn.ANCHORARRAY(M124),"00")</f>
        <v>02</v>
      </c>
      <c r="S124" s="7" t="str">
        <v>06</v>
      </c>
      <c r="T124" s="7" t="str">
        <v>06</v>
      </c>
      <c r="U124" s="7" t="str">
        <v>10</v>
      </c>
      <c r="V124" s="8" t="str">
        <v>02</v>
      </c>
      <c r="W124" s="6" t="b">
        <f t="shared" si="26"/>
        <v>0</v>
      </c>
      <c r="X124" s="7" t="b">
        <f t="shared" si="27"/>
        <v>0</v>
      </c>
      <c r="Y124" s="7" t="b" cm="1">
        <f t="array" ref="Y124">AND(OR(_xlfn.ANCHORARRAY(H124)=3),OR(_xlfn.ANCHORARRAY(H124)=2))</f>
        <v>0</v>
      </c>
      <c r="Z124" s="7" t="b">
        <f t="shared" si="28"/>
        <v>0</v>
      </c>
      <c r="AA124" s="7" t="b">
        <f t="shared" si="29"/>
        <v>1</v>
      </c>
      <c r="AB124" s="7" t="b">
        <f t="shared" si="30"/>
        <v>0</v>
      </c>
      <c r="AC124" s="8" t="b">
        <f t="shared" si="31"/>
        <v>0</v>
      </c>
      <c r="AD124">
        <f t="shared" si="24"/>
        <v>3</v>
      </c>
      <c r="AE124" t="str">
        <f t="shared" si="32"/>
        <v>30206061002</v>
      </c>
      <c r="AF124">
        <f t="shared" si="9"/>
        <v>30206061002</v>
      </c>
      <c r="AG124">
        <f t="shared" si="10"/>
        <v>446</v>
      </c>
      <c r="AH124">
        <f t="shared" si="33"/>
        <v>355</v>
      </c>
      <c r="AI124">
        <f t="shared" si="34"/>
        <v>158330</v>
      </c>
      <c r="AL124">
        <f t="shared" si="25"/>
        <v>1</v>
      </c>
    </row>
    <row r="125" spans="1:38" x14ac:dyDescent="0.2">
      <c r="A125" t="s">
        <v>144</v>
      </c>
      <c r="B125" t="str">
        <f t="shared" si="23"/>
        <v>3AA67</v>
      </c>
      <c r="C125" s="6" t="str" cm="1">
        <f t="array" ref="C125:G125">_xlfn.LET(
_xlpm.MyHand, B125,
_xlpm.MySplitHand, MID(_xlpm.MyHand,_xlfn.SEQUENCE(1,LEN(_xlpm.MyHand)),1),
_xlpm.MySplitHand
)</f>
        <v>3</v>
      </c>
      <c r="D125" s="7" t="str">
        <v>A</v>
      </c>
      <c r="E125" s="7" t="str">
        <v>A</v>
      </c>
      <c r="F125" s="7" t="str">
        <v>6</v>
      </c>
      <c r="G125" s="8" t="str">
        <v>7</v>
      </c>
      <c r="H125" cm="1">
        <f t="array" ref="H125:L125">COUNTIF(_xlfn.ANCHORARRAY(C125),_xlfn.ANCHORARRAY(C125))</f>
        <v>1</v>
      </c>
      <c r="I125">
        <v>2</v>
      </c>
      <c r="J125">
        <v>2</v>
      </c>
      <c r="K125">
        <v>1</v>
      </c>
      <c r="L125">
        <v>1</v>
      </c>
      <c r="M125" s="6" cm="1">
        <f t="array" ref="M125:Q125">_xlfn.LET(
_xlpm.Options, {"1","2","3","4","5","6","7","8","9","T","J","Q","K","A"},
MATCH(_xlfn.ANCHORARRAY(C125),_xlpm.Options,0)
)</f>
        <v>3</v>
      </c>
      <c r="N125" s="7">
        <v>14</v>
      </c>
      <c r="O125" s="7">
        <v>14</v>
      </c>
      <c r="P125" s="7">
        <v>6</v>
      </c>
      <c r="Q125" s="8">
        <v>7</v>
      </c>
      <c r="R125" s="6" t="str" cm="1">
        <f t="array" ref="R125:V125">TEXT(_xlfn.ANCHORARRAY(M125),"00")</f>
        <v>03</v>
      </c>
      <c r="S125" s="7" t="str">
        <v>14</v>
      </c>
      <c r="T125" s="7" t="str">
        <v>14</v>
      </c>
      <c r="U125" s="7" t="str">
        <v>06</v>
      </c>
      <c r="V125" s="8" t="str">
        <v>07</v>
      </c>
      <c r="W125" s="6" t="b">
        <f t="shared" si="26"/>
        <v>0</v>
      </c>
      <c r="X125" s="7" t="b">
        <f t="shared" si="27"/>
        <v>0</v>
      </c>
      <c r="Y125" s="7" t="b" cm="1">
        <f t="array" ref="Y125">AND(OR(_xlfn.ANCHORARRAY(H125)=3),OR(_xlfn.ANCHORARRAY(H125)=2))</f>
        <v>0</v>
      </c>
      <c r="Z125" s="7" t="b">
        <f t="shared" si="28"/>
        <v>0</v>
      </c>
      <c r="AA125" s="7" t="b">
        <f t="shared" si="29"/>
        <v>0</v>
      </c>
      <c r="AB125" s="7" t="b">
        <f t="shared" si="30"/>
        <v>1</v>
      </c>
      <c r="AC125" s="8" t="b">
        <f t="shared" si="31"/>
        <v>0</v>
      </c>
      <c r="AD125">
        <f t="shared" si="24"/>
        <v>2</v>
      </c>
      <c r="AE125" t="str">
        <f t="shared" si="32"/>
        <v>20314140607</v>
      </c>
      <c r="AF125">
        <f t="shared" si="9"/>
        <v>20314140607</v>
      </c>
      <c r="AG125">
        <f t="shared" si="10"/>
        <v>235</v>
      </c>
      <c r="AH125">
        <f t="shared" si="33"/>
        <v>958</v>
      </c>
      <c r="AI125">
        <f t="shared" si="34"/>
        <v>225130</v>
      </c>
      <c r="AL125">
        <f t="shared" si="25"/>
        <v>1</v>
      </c>
    </row>
    <row r="126" spans="1:38" x14ac:dyDescent="0.2">
      <c r="A126" t="s">
        <v>145</v>
      </c>
      <c r="B126" t="str">
        <f t="shared" si="23"/>
        <v>JTTTT</v>
      </c>
      <c r="C126" s="6" t="str" cm="1">
        <f t="array" ref="C126:G126">_xlfn.LET(
_xlpm.MyHand, B126,
_xlpm.MySplitHand, MID(_xlpm.MyHand,_xlfn.SEQUENCE(1,LEN(_xlpm.MyHand)),1),
_xlpm.MySplitHand
)</f>
        <v>J</v>
      </c>
      <c r="D126" s="7" t="str">
        <v>T</v>
      </c>
      <c r="E126" s="7" t="str">
        <v>T</v>
      </c>
      <c r="F126" s="7" t="str">
        <v>T</v>
      </c>
      <c r="G126" s="8" t="str">
        <v>T</v>
      </c>
      <c r="H126" cm="1">
        <f t="array" ref="H126:L126">COUNTIF(_xlfn.ANCHORARRAY(C126),_xlfn.ANCHORARRAY(C126))</f>
        <v>1</v>
      </c>
      <c r="I126">
        <v>4</v>
      </c>
      <c r="J126">
        <v>4</v>
      </c>
      <c r="K126">
        <v>4</v>
      </c>
      <c r="L126">
        <v>4</v>
      </c>
      <c r="M126" s="6" cm="1">
        <f t="array" ref="M126:Q126">_xlfn.LET(
_xlpm.Options, {"1","2","3","4","5","6","7","8","9","T","J","Q","K","A"},
MATCH(_xlfn.ANCHORARRAY(C126),_xlpm.Options,0)
)</f>
        <v>11</v>
      </c>
      <c r="N126" s="7">
        <v>10</v>
      </c>
      <c r="O126" s="7">
        <v>10</v>
      </c>
      <c r="P126" s="7">
        <v>10</v>
      </c>
      <c r="Q126" s="8">
        <v>10</v>
      </c>
      <c r="R126" s="6" t="str" cm="1">
        <f t="array" ref="R126:V126">TEXT(_xlfn.ANCHORARRAY(M126),"00")</f>
        <v>11</v>
      </c>
      <c r="S126" s="7" t="str">
        <v>10</v>
      </c>
      <c r="T126" s="7" t="str">
        <v>10</v>
      </c>
      <c r="U126" s="7" t="str">
        <v>10</v>
      </c>
      <c r="V126" s="8" t="str">
        <v>10</v>
      </c>
      <c r="W126" s="6" t="b">
        <f t="shared" si="26"/>
        <v>0</v>
      </c>
      <c r="X126" s="7" t="b">
        <f t="shared" si="27"/>
        <v>1</v>
      </c>
      <c r="Y126" s="7" t="b" cm="1">
        <f t="array" ref="Y126">AND(OR(_xlfn.ANCHORARRAY(H126)=3),OR(_xlfn.ANCHORARRAY(H126)=2))</f>
        <v>0</v>
      </c>
      <c r="Z126" s="7" t="b">
        <f t="shared" si="28"/>
        <v>0</v>
      </c>
      <c r="AA126" s="7" t="b">
        <f t="shared" si="29"/>
        <v>0</v>
      </c>
      <c r="AB126" s="7" t="b">
        <f t="shared" si="30"/>
        <v>0</v>
      </c>
      <c r="AC126" s="8" t="b">
        <f t="shared" si="31"/>
        <v>0</v>
      </c>
      <c r="AD126">
        <f t="shared" si="24"/>
        <v>6</v>
      </c>
      <c r="AE126" t="str">
        <f t="shared" si="32"/>
        <v>61110101010</v>
      </c>
      <c r="AF126">
        <f t="shared" si="9"/>
        <v>61110101010</v>
      </c>
      <c r="AG126">
        <f t="shared" si="10"/>
        <v>975</v>
      </c>
      <c r="AH126">
        <f t="shared" si="33"/>
        <v>51</v>
      </c>
      <c r="AI126">
        <f t="shared" si="34"/>
        <v>49725</v>
      </c>
      <c r="AL126">
        <f t="shared" si="25"/>
        <v>1</v>
      </c>
    </row>
    <row r="127" spans="1:38" x14ac:dyDescent="0.2">
      <c r="A127" t="s">
        <v>146</v>
      </c>
      <c r="B127" t="str">
        <f t="shared" si="23"/>
        <v>A3T22</v>
      </c>
      <c r="C127" s="6" t="str" cm="1">
        <f t="array" ref="C127:G127">_xlfn.LET(
_xlpm.MyHand, B127,
_xlpm.MySplitHand, MID(_xlpm.MyHand,_xlfn.SEQUENCE(1,LEN(_xlpm.MyHand)),1),
_xlpm.MySplitHand
)</f>
        <v>A</v>
      </c>
      <c r="D127" s="7" t="str">
        <v>3</v>
      </c>
      <c r="E127" s="7" t="str">
        <v>T</v>
      </c>
      <c r="F127" s="7" t="str">
        <v>2</v>
      </c>
      <c r="G127" s="8" t="str">
        <v>2</v>
      </c>
      <c r="H127" cm="1">
        <f t="array" ref="H127:L127">COUNTIF(_xlfn.ANCHORARRAY(C127),_xlfn.ANCHORARRAY(C127))</f>
        <v>1</v>
      </c>
      <c r="I127">
        <v>1</v>
      </c>
      <c r="J127">
        <v>1</v>
      </c>
      <c r="K127">
        <v>2</v>
      </c>
      <c r="L127">
        <v>2</v>
      </c>
      <c r="M127" s="6" cm="1">
        <f t="array" ref="M127:Q127">_xlfn.LET(
_xlpm.Options, {"1","2","3","4","5","6","7","8","9","T","J","Q","K","A"},
MATCH(_xlfn.ANCHORARRAY(C127),_xlpm.Options,0)
)</f>
        <v>14</v>
      </c>
      <c r="N127" s="7">
        <v>3</v>
      </c>
      <c r="O127" s="7">
        <v>10</v>
      </c>
      <c r="P127" s="7">
        <v>2</v>
      </c>
      <c r="Q127" s="8">
        <v>2</v>
      </c>
      <c r="R127" s="6" t="str" cm="1">
        <f t="array" ref="R127:V127">TEXT(_xlfn.ANCHORARRAY(M127),"00")</f>
        <v>14</v>
      </c>
      <c r="S127" s="7" t="str">
        <v>03</v>
      </c>
      <c r="T127" s="7" t="str">
        <v>10</v>
      </c>
      <c r="U127" s="7" t="str">
        <v>02</v>
      </c>
      <c r="V127" s="8" t="str">
        <v>02</v>
      </c>
      <c r="W127" s="6" t="b">
        <f t="shared" si="26"/>
        <v>0</v>
      </c>
      <c r="X127" s="7" t="b">
        <f t="shared" si="27"/>
        <v>0</v>
      </c>
      <c r="Y127" s="7" t="b" cm="1">
        <f t="array" ref="Y127">AND(OR(_xlfn.ANCHORARRAY(H127)=3),OR(_xlfn.ANCHORARRAY(H127)=2))</f>
        <v>0</v>
      </c>
      <c r="Z127" s="7" t="b">
        <f t="shared" si="28"/>
        <v>0</v>
      </c>
      <c r="AA127" s="7" t="b">
        <f t="shared" si="29"/>
        <v>0</v>
      </c>
      <c r="AB127" s="7" t="b">
        <f t="shared" si="30"/>
        <v>1</v>
      </c>
      <c r="AC127" s="8" t="b">
        <f t="shared" si="31"/>
        <v>0</v>
      </c>
      <c r="AD127">
        <f t="shared" si="24"/>
        <v>2</v>
      </c>
      <c r="AE127" t="str">
        <f t="shared" si="32"/>
        <v>21403100202</v>
      </c>
      <c r="AF127">
        <f t="shared" si="9"/>
        <v>21403100202</v>
      </c>
      <c r="AG127">
        <f t="shared" si="10"/>
        <v>422</v>
      </c>
      <c r="AH127">
        <f t="shared" si="33"/>
        <v>739</v>
      </c>
      <c r="AI127">
        <f t="shared" si="34"/>
        <v>311858</v>
      </c>
      <c r="AL127">
        <f t="shared" si="25"/>
        <v>1</v>
      </c>
    </row>
    <row r="128" spans="1:38" x14ac:dyDescent="0.2">
      <c r="A128" t="s">
        <v>147</v>
      </c>
      <c r="B128" t="str">
        <f t="shared" si="23"/>
        <v>6A45J</v>
      </c>
      <c r="C128" s="6" t="str" cm="1">
        <f t="array" ref="C128:G128">_xlfn.LET(
_xlpm.MyHand, B128,
_xlpm.MySplitHand, MID(_xlpm.MyHand,_xlfn.SEQUENCE(1,LEN(_xlpm.MyHand)),1),
_xlpm.MySplitHand
)</f>
        <v>6</v>
      </c>
      <c r="D128" s="7" t="str">
        <v>A</v>
      </c>
      <c r="E128" s="7" t="str">
        <v>4</v>
      </c>
      <c r="F128" s="7" t="str">
        <v>5</v>
      </c>
      <c r="G128" s="8" t="str">
        <v>J</v>
      </c>
      <c r="H128" cm="1">
        <f t="array" ref="H128:L128">COUNTIF(_xlfn.ANCHORARRAY(C128),_xlfn.ANCHORARRAY(C128))</f>
        <v>1</v>
      </c>
      <c r="I128">
        <v>1</v>
      </c>
      <c r="J128">
        <v>1</v>
      </c>
      <c r="K128">
        <v>1</v>
      </c>
      <c r="L128">
        <v>1</v>
      </c>
      <c r="M128" s="6" cm="1">
        <f t="array" ref="M128:Q128">_xlfn.LET(
_xlpm.Options, {"1","2","3","4","5","6","7","8","9","T","J","Q","K","A"},
MATCH(_xlfn.ANCHORARRAY(C128),_xlpm.Options,0)
)</f>
        <v>6</v>
      </c>
      <c r="N128" s="7">
        <v>14</v>
      </c>
      <c r="O128" s="7">
        <v>4</v>
      </c>
      <c r="P128" s="7">
        <v>5</v>
      </c>
      <c r="Q128" s="8">
        <v>11</v>
      </c>
      <c r="R128" s="6" t="str" cm="1">
        <f t="array" ref="R128:V128">TEXT(_xlfn.ANCHORARRAY(M128),"00")</f>
        <v>06</v>
      </c>
      <c r="S128" s="7" t="str">
        <v>14</v>
      </c>
      <c r="T128" s="7" t="str">
        <v>04</v>
      </c>
      <c r="U128" s="7" t="str">
        <v>05</v>
      </c>
      <c r="V128" s="8" t="str">
        <v>11</v>
      </c>
      <c r="W128" s="6" t="b">
        <f t="shared" si="26"/>
        <v>0</v>
      </c>
      <c r="X128" s="7" t="b">
        <f t="shared" si="27"/>
        <v>0</v>
      </c>
      <c r="Y128" s="7" t="b" cm="1">
        <f t="array" ref="Y128">AND(OR(_xlfn.ANCHORARRAY(H128)=3),OR(_xlfn.ANCHORARRAY(H128)=2))</f>
        <v>0</v>
      </c>
      <c r="Z128" s="7" t="b">
        <f t="shared" si="28"/>
        <v>0</v>
      </c>
      <c r="AA128" s="7" t="b">
        <f t="shared" si="29"/>
        <v>0</v>
      </c>
      <c r="AB128" s="7" t="b">
        <f t="shared" si="30"/>
        <v>0</v>
      </c>
      <c r="AC128" s="8" t="b">
        <f t="shared" si="31"/>
        <v>1</v>
      </c>
      <c r="AD128">
        <f t="shared" si="24"/>
        <v>1</v>
      </c>
      <c r="AE128" t="str">
        <f t="shared" si="32"/>
        <v>10614040511</v>
      </c>
      <c r="AF128">
        <f t="shared" si="9"/>
        <v>10614040511</v>
      </c>
      <c r="AG128">
        <f t="shared" si="10"/>
        <v>75</v>
      </c>
      <c r="AH128">
        <f t="shared" si="33"/>
        <v>978</v>
      </c>
      <c r="AI128">
        <f t="shared" si="34"/>
        <v>73350</v>
      </c>
      <c r="AL128">
        <f t="shared" si="25"/>
        <v>1</v>
      </c>
    </row>
    <row r="129" spans="1:38" x14ac:dyDescent="0.2">
      <c r="A129" t="s">
        <v>148</v>
      </c>
      <c r="B129" t="str">
        <f t="shared" si="23"/>
        <v>969JJ</v>
      </c>
      <c r="C129" s="6" t="str" cm="1">
        <f t="array" ref="C129:G129">_xlfn.LET(
_xlpm.MyHand, B129,
_xlpm.MySplitHand, MID(_xlpm.MyHand,_xlfn.SEQUENCE(1,LEN(_xlpm.MyHand)),1),
_xlpm.MySplitHand
)</f>
        <v>9</v>
      </c>
      <c r="D129" s="7" t="str">
        <v>6</v>
      </c>
      <c r="E129" s="7" t="str">
        <v>9</v>
      </c>
      <c r="F129" s="7" t="str">
        <v>J</v>
      </c>
      <c r="G129" s="8" t="str">
        <v>J</v>
      </c>
      <c r="H129" cm="1">
        <f t="array" ref="H129:L129">COUNTIF(_xlfn.ANCHORARRAY(C129),_xlfn.ANCHORARRAY(C129))</f>
        <v>2</v>
      </c>
      <c r="I129">
        <v>1</v>
      </c>
      <c r="J129">
        <v>2</v>
      </c>
      <c r="K129">
        <v>2</v>
      </c>
      <c r="L129">
        <v>2</v>
      </c>
      <c r="M129" s="6" cm="1">
        <f t="array" ref="M129:Q129">_xlfn.LET(
_xlpm.Options, {"1","2","3","4","5","6","7","8","9","T","J","Q","K","A"},
MATCH(_xlfn.ANCHORARRAY(C129),_xlpm.Options,0)
)</f>
        <v>9</v>
      </c>
      <c r="N129" s="7">
        <v>6</v>
      </c>
      <c r="O129" s="7">
        <v>9</v>
      </c>
      <c r="P129" s="7">
        <v>11</v>
      </c>
      <c r="Q129" s="8">
        <v>11</v>
      </c>
      <c r="R129" s="6" t="str" cm="1">
        <f t="array" ref="R129:V129">TEXT(_xlfn.ANCHORARRAY(M129),"00")</f>
        <v>09</v>
      </c>
      <c r="S129" s="7" t="str">
        <v>06</v>
      </c>
      <c r="T129" s="7" t="str">
        <v>09</v>
      </c>
      <c r="U129" s="7" t="str">
        <v>11</v>
      </c>
      <c r="V129" s="8" t="str">
        <v>11</v>
      </c>
      <c r="W129" s="6" t="b">
        <f t="shared" si="26"/>
        <v>0</v>
      </c>
      <c r="X129" s="7" t="b">
        <f t="shared" si="27"/>
        <v>0</v>
      </c>
      <c r="Y129" s="7" t="b" cm="1">
        <f t="array" ref="Y129">AND(OR(_xlfn.ANCHORARRAY(H129)=3),OR(_xlfn.ANCHORARRAY(H129)=2))</f>
        <v>0</v>
      </c>
      <c r="Z129" s="7" t="b">
        <f t="shared" si="28"/>
        <v>0</v>
      </c>
      <c r="AA129" s="7" t="b">
        <f t="shared" si="29"/>
        <v>1</v>
      </c>
      <c r="AB129" s="7" t="b">
        <f t="shared" si="30"/>
        <v>0</v>
      </c>
      <c r="AC129" s="8" t="b">
        <f t="shared" si="31"/>
        <v>0</v>
      </c>
      <c r="AD129">
        <f t="shared" si="24"/>
        <v>3</v>
      </c>
      <c r="AE129" t="str">
        <f t="shared" si="32"/>
        <v>30906091111</v>
      </c>
      <c r="AF129">
        <f t="shared" si="9"/>
        <v>30906091111</v>
      </c>
      <c r="AG129">
        <f t="shared" si="10"/>
        <v>550</v>
      </c>
      <c r="AH129">
        <f t="shared" si="33"/>
        <v>965</v>
      </c>
      <c r="AI129">
        <f t="shared" si="34"/>
        <v>530750</v>
      </c>
      <c r="AL129">
        <f t="shared" si="25"/>
        <v>1</v>
      </c>
    </row>
    <row r="130" spans="1:38" x14ac:dyDescent="0.2">
      <c r="A130" t="s">
        <v>149</v>
      </c>
      <c r="B130" t="str">
        <f t="shared" si="23"/>
        <v>69K98</v>
      </c>
      <c r="C130" s="6" t="str" cm="1">
        <f t="array" ref="C130:G130">_xlfn.LET(
_xlpm.MyHand, B130,
_xlpm.MySplitHand, MID(_xlpm.MyHand,_xlfn.SEQUENCE(1,LEN(_xlpm.MyHand)),1),
_xlpm.MySplitHand
)</f>
        <v>6</v>
      </c>
      <c r="D130" s="7" t="str">
        <v>9</v>
      </c>
      <c r="E130" s="7" t="str">
        <v>K</v>
      </c>
      <c r="F130" s="7" t="str">
        <v>9</v>
      </c>
      <c r="G130" s="8" t="str">
        <v>8</v>
      </c>
      <c r="H130" cm="1">
        <f t="array" ref="H130:L130">COUNTIF(_xlfn.ANCHORARRAY(C130),_xlfn.ANCHORARRAY(C130))</f>
        <v>1</v>
      </c>
      <c r="I130">
        <v>2</v>
      </c>
      <c r="J130">
        <v>1</v>
      </c>
      <c r="K130">
        <v>2</v>
      </c>
      <c r="L130">
        <v>1</v>
      </c>
      <c r="M130" s="6" cm="1">
        <f t="array" ref="M130:Q130">_xlfn.LET(
_xlpm.Options, {"1","2","3","4","5","6","7","8","9","T","J","Q","K","A"},
MATCH(_xlfn.ANCHORARRAY(C130),_xlpm.Options,0)
)</f>
        <v>6</v>
      </c>
      <c r="N130" s="7">
        <v>9</v>
      </c>
      <c r="O130" s="7">
        <v>13</v>
      </c>
      <c r="P130" s="7">
        <v>9</v>
      </c>
      <c r="Q130" s="8">
        <v>8</v>
      </c>
      <c r="R130" s="6" t="str" cm="1">
        <f t="array" ref="R130:V130">TEXT(_xlfn.ANCHORARRAY(M130),"00")</f>
        <v>06</v>
      </c>
      <c r="S130" s="7" t="str">
        <v>09</v>
      </c>
      <c r="T130" s="7" t="str">
        <v>13</v>
      </c>
      <c r="U130" s="7" t="str">
        <v>09</v>
      </c>
      <c r="V130" s="8" t="str">
        <v>08</v>
      </c>
      <c r="W130" s="6" t="b">
        <f t="shared" si="26"/>
        <v>0</v>
      </c>
      <c r="X130" s="7" t="b">
        <f t="shared" si="27"/>
        <v>0</v>
      </c>
      <c r="Y130" s="7" t="b" cm="1">
        <f t="array" ref="Y130">AND(OR(_xlfn.ANCHORARRAY(H130)=3),OR(_xlfn.ANCHORARRAY(H130)=2))</f>
        <v>0</v>
      </c>
      <c r="Z130" s="7" t="b">
        <f t="shared" si="28"/>
        <v>0</v>
      </c>
      <c r="AA130" s="7" t="b">
        <f t="shared" si="29"/>
        <v>0</v>
      </c>
      <c r="AB130" s="7" t="b">
        <f t="shared" si="30"/>
        <v>1</v>
      </c>
      <c r="AC130" s="8" t="b">
        <f t="shared" si="31"/>
        <v>0</v>
      </c>
      <c r="AD130">
        <f t="shared" si="24"/>
        <v>2</v>
      </c>
      <c r="AE130" t="str">
        <f t="shared" si="32"/>
        <v>20609130908</v>
      </c>
      <c r="AF130">
        <f t="shared" si="9"/>
        <v>20609130908</v>
      </c>
      <c r="AG130">
        <f t="shared" si="10"/>
        <v>285</v>
      </c>
      <c r="AH130">
        <f t="shared" si="33"/>
        <v>413</v>
      </c>
      <c r="AI130">
        <f t="shared" si="34"/>
        <v>117705</v>
      </c>
      <c r="AL130">
        <f t="shared" si="25"/>
        <v>1</v>
      </c>
    </row>
    <row r="131" spans="1:38" x14ac:dyDescent="0.2">
      <c r="A131" t="s">
        <v>150</v>
      </c>
      <c r="B131" t="str">
        <f t="shared" ref="B131:B194" si="35">_xlfn.TEXTBEFORE(A131," ")</f>
        <v>8Q33Q</v>
      </c>
      <c r="C131" s="6" t="str" cm="1">
        <f t="array" ref="C131:G131">_xlfn.LET(
_xlpm.MyHand, B131,
_xlpm.MySplitHand, MID(_xlpm.MyHand,_xlfn.SEQUENCE(1,LEN(_xlpm.MyHand)),1),
_xlpm.MySplitHand
)</f>
        <v>8</v>
      </c>
      <c r="D131" s="7" t="str">
        <v>Q</v>
      </c>
      <c r="E131" s="7" t="str">
        <v>3</v>
      </c>
      <c r="F131" s="7" t="str">
        <v>3</v>
      </c>
      <c r="G131" s="8" t="str">
        <v>Q</v>
      </c>
      <c r="H131" cm="1">
        <f t="array" ref="H131:L131">COUNTIF(_xlfn.ANCHORARRAY(C131),_xlfn.ANCHORARRAY(C131))</f>
        <v>1</v>
      </c>
      <c r="I131">
        <v>2</v>
      </c>
      <c r="J131">
        <v>2</v>
      </c>
      <c r="K131">
        <v>2</v>
      </c>
      <c r="L131">
        <v>2</v>
      </c>
      <c r="M131" s="6" cm="1">
        <f t="array" ref="M131:Q131">_xlfn.LET(
_xlpm.Options, {"1","2","3","4","5","6","7","8","9","T","J","Q","K","A"},
MATCH(_xlfn.ANCHORARRAY(C131),_xlpm.Options,0)
)</f>
        <v>8</v>
      </c>
      <c r="N131" s="7">
        <v>12</v>
      </c>
      <c r="O131" s="7">
        <v>3</v>
      </c>
      <c r="P131" s="7">
        <v>3</v>
      </c>
      <c r="Q131" s="8">
        <v>12</v>
      </c>
      <c r="R131" s="6" t="str" cm="1">
        <f t="array" ref="R131:V131">TEXT(_xlfn.ANCHORARRAY(M131),"00")</f>
        <v>08</v>
      </c>
      <c r="S131" s="7" t="str">
        <v>12</v>
      </c>
      <c r="T131" s="7" t="str">
        <v>03</v>
      </c>
      <c r="U131" s="7" t="str">
        <v>03</v>
      </c>
      <c r="V131" s="8" t="str">
        <v>12</v>
      </c>
      <c r="W131" s="6" t="b">
        <f t="shared" si="26"/>
        <v>0</v>
      </c>
      <c r="X131" s="7" t="b">
        <f t="shared" si="27"/>
        <v>0</v>
      </c>
      <c r="Y131" s="7" t="b" cm="1">
        <f t="array" ref="Y131">AND(OR(_xlfn.ANCHORARRAY(H131)=3),OR(_xlfn.ANCHORARRAY(H131)=2))</f>
        <v>0</v>
      </c>
      <c r="Z131" s="7" t="b">
        <f t="shared" si="28"/>
        <v>0</v>
      </c>
      <c r="AA131" s="7" t="b">
        <f t="shared" si="29"/>
        <v>1</v>
      </c>
      <c r="AB131" s="7" t="b">
        <f t="shared" si="30"/>
        <v>0</v>
      </c>
      <c r="AC131" s="8" t="b">
        <f t="shared" si="31"/>
        <v>0</v>
      </c>
      <c r="AD131">
        <f t="shared" ref="AD131:AD194" si="36">8-MATCH(TRUE,W131:AC131,0)</f>
        <v>3</v>
      </c>
      <c r="AE131" t="str">
        <f t="shared" si="32"/>
        <v>30812030312</v>
      </c>
      <c r="AF131">
        <f t="shared" si="9"/>
        <v>30812030312</v>
      </c>
      <c r="AG131">
        <f t="shared" si="10"/>
        <v>542</v>
      </c>
      <c r="AH131">
        <f t="shared" si="33"/>
        <v>239</v>
      </c>
      <c r="AI131">
        <f t="shared" si="34"/>
        <v>129538</v>
      </c>
      <c r="AL131">
        <f t="shared" ref="AL131:AL194" si="37">COUNTIF(AE:AE,AE131)</f>
        <v>1</v>
      </c>
    </row>
    <row r="132" spans="1:38" x14ac:dyDescent="0.2">
      <c r="A132" t="s">
        <v>151</v>
      </c>
      <c r="B132" t="str">
        <f t="shared" si="35"/>
        <v>886QQ</v>
      </c>
      <c r="C132" s="6" t="str" cm="1">
        <f t="array" ref="C132:G132">_xlfn.LET(
_xlpm.MyHand, B132,
_xlpm.MySplitHand, MID(_xlpm.MyHand,_xlfn.SEQUENCE(1,LEN(_xlpm.MyHand)),1),
_xlpm.MySplitHand
)</f>
        <v>8</v>
      </c>
      <c r="D132" s="7" t="str">
        <v>8</v>
      </c>
      <c r="E132" s="7" t="str">
        <v>6</v>
      </c>
      <c r="F132" s="7" t="str">
        <v>Q</v>
      </c>
      <c r="G132" s="8" t="str">
        <v>Q</v>
      </c>
      <c r="H132" cm="1">
        <f t="array" ref="H132:L132">COUNTIF(_xlfn.ANCHORARRAY(C132),_xlfn.ANCHORARRAY(C132))</f>
        <v>2</v>
      </c>
      <c r="I132">
        <v>2</v>
      </c>
      <c r="J132">
        <v>1</v>
      </c>
      <c r="K132">
        <v>2</v>
      </c>
      <c r="L132">
        <v>2</v>
      </c>
      <c r="M132" s="6" cm="1">
        <f t="array" ref="M132:Q132">_xlfn.LET(
_xlpm.Options, {"1","2","3","4","5","6","7","8","9","T","J","Q","K","A"},
MATCH(_xlfn.ANCHORARRAY(C132),_xlpm.Options,0)
)</f>
        <v>8</v>
      </c>
      <c r="N132" s="7">
        <v>8</v>
      </c>
      <c r="O132" s="7">
        <v>6</v>
      </c>
      <c r="P132" s="7">
        <v>12</v>
      </c>
      <c r="Q132" s="8">
        <v>12</v>
      </c>
      <c r="R132" s="6" t="str" cm="1">
        <f t="array" ref="R132:V132">TEXT(_xlfn.ANCHORARRAY(M132),"00")</f>
        <v>08</v>
      </c>
      <c r="S132" s="7" t="str">
        <v>08</v>
      </c>
      <c r="T132" s="7" t="str">
        <v>06</v>
      </c>
      <c r="U132" s="7" t="str">
        <v>12</v>
      </c>
      <c r="V132" s="8" t="str">
        <v>12</v>
      </c>
      <c r="W132" s="6" t="b">
        <f t="shared" si="26"/>
        <v>0</v>
      </c>
      <c r="X132" s="7" t="b">
        <f t="shared" si="27"/>
        <v>0</v>
      </c>
      <c r="Y132" s="7" t="b" cm="1">
        <f t="array" ref="Y132">AND(OR(_xlfn.ANCHORARRAY(H132)=3),OR(_xlfn.ANCHORARRAY(H132)=2))</f>
        <v>0</v>
      </c>
      <c r="Z132" s="7" t="b">
        <f t="shared" si="28"/>
        <v>0</v>
      </c>
      <c r="AA132" s="7" t="b">
        <f t="shared" si="29"/>
        <v>1</v>
      </c>
      <c r="AB132" s="7" t="b">
        <f t="shared" si="30"/>
        <v>0</v>
      </c>
      <c r="AC132" s="8" t="b">
        <f t="shared" si="31"/>
        <v>0</v>
      </c>
      <c r="AD132">
        <f t="shared" si="36"/>
        <v>3</v>
      </c>
      <c r="AE132" t="str">
        <f t="shared" si="32"/>
        <v>30808061212</v>
      </c>
      <c r="AF132">
        <f t="shared" si="9"/>
        <v>30808061212</v>
      </c>
      <c r="AG132">
        <f t="shared" si="10"/>
        <v>536</v>
      </c>
      <c r="AH132">
        <f t="shared" si="33"/>
        <v>135</v>
      </c>
      <c r="AI132">
        <f t="shared" si="34"/>
        <v>72360</v>
      </c>
      <c r="AL132">
        <f t="shared" si="37"/>
        <v>1</v>
      </c>
    </row>
    <row r="133" spans="1:38" x14ac:dyDescent="0.2">
      <c r="A133" t="s">
        <v>152</v>
      </c>
      <c r="B133" t="str">
        <f t="shared" si="35"/>
        <v>Q44JK</v>
      </c>
      <c r="C133" s="6" t="str" cm="1">
        <f t="array" ref="C133:G133">_xlfn.LET(
_xlpm.MyHand, B133,
_xlpm.MySplitHand, MID(_xlpm.MyHand,_xlfn.SEQUENCE(1,LEN(_xlpm.MyHand)),1),
_xlpm.MySplitHand
)</f>
        <v>Q</v>
      </c>
      <c r="D133" s="7" t="str">
        <v>4</v>
      </c>
      <c r="E133" s="7" t="str">
        <v>4</v>
      </c>
      <c r="F133" s="7" t="str">
        <v>J</v>
      </c>
      <c r="G133" s="8" t="str">
        <v>K</v>
      </c>
      <c r="H133" cm="1">
        <f t="array" ref="H133:L133">COUNTIF(_xlfn.ANCHORARRAY(C133),_xlfn.ANCHORARRAY(C133))</f>
        <v>1</v>
      </c>
      <c r="I133">
        <v>2</v>
      </c>
      <c r="J133">
        <v>2</v>
      </c>
      <c r="K133">
        <v>1</v>
      </c>
      <c r="L133">
        <v>1</v>
      </c>
      <c r="M133" s="6" cm="1">
        <f t="array" ref="M133:Q133">_xlfn.LET(
_xlpm.Options, {"1","2","3","4","5","6","7","8","9","T","J","Q","K","A"},
MATCH(_xlfn.ANCHORARRAY(C133),_xlpm.Options,0)
)</f>
        <v>12</v>
      </c>
      <c r="N133" s="7">
        <v>4</v>
      </c>
      <c r="O133" s="7">
        <v>4</v>
      </c>
      <c r="P133" s="7">
        <v>11</v>
      </c>
      <c r="Q133" s="8">
        <v>13</v>
      </c>
      <c r="R133" s="6" t="str" cm="1">
        <f t="array" ref="R133:V133">TEXT(_xlfn.ANCHORARRAY(M133),"00")</f>
        <v>12</v>
      </c>
      <c r="S133" s="7" t="str">
        <v>04</v>
      </c>
      <c r="T133" s="7" t="str">
        <v>04</v>
      </c>
      <c r="U133" s="7" t="str">
        <v>11</v>
      </c>
      <c r="V133" s="8" t="str">
        <v>13</v>
      </c>
      <c r="W133" s="6" t="b">
        <f t="shared" si="26"/>
        <v>0</v>
      </c>
      <c r="X133" s="7" t="b">
        <f t="shared" si="27"/>
        <v>0</v>
      </c>
      <c r="Y133" s="7" t="b" cm="1">
        <f t="array" ref="Y133">AND(OR(_xlfn.ANCHORARRAY(H133)=3),OR(_xlfn.ANCHORARRAY(H133)=2))</f>
        <v>0</v>
      </c>
      <c r="Z133" s="7" t="b">
        <f t="shared" si="28"/>
        <v>0</v>
      </c>
      <c r="AA133" s="7" t="b">
        <f t="shared" si="29"/>
        <v>0</v>
      </c>
      <c r="AB133" s="7" t="b">
        <f t="shared" si="30"/>
        <v>1</v>
      </c>
      <c r="AC133" s="8" t="b">
        <f t="shared" si="31"/>
        <v>0</v>
      </c>
      <c r="AD133">
        <f t="shared" si="36"/>
        <v>2</v>
      </c>
      <c r="AE133" t="str">
        <f t="shared" si="32"/>
        <v>21204041113</v>
      </c>
      <c r="AF133">
        <f t="shared" si="9"/>
        <v>21204041113</v>
      </c>
      <c r="AG133">
        <f t="shared" si="10"/>
        <v>386</v>
      </c>
      <c r="AH133">
        <f t="shared" si="33"/>
        <v>525</v>
      </c>
      <c r="AI133">
        <f t="shared" si="34"/>
        <v>202650</v>
      </c>
      <c r="AL133">
        <f t="shared" si="37"/>
        <v>1</v>
      </c>
    </row>
    <row r="134" spans="1:38" x14ac:dyDescent="0.2">
      <c r="A134" t="s">
        <v>153</v>
      </c>
      <c r="B134" t="str">
        <f t="shared" si="35"/>
        <v>TT6TT</v>
      </c>
      <c r="C134" s="6" t="str" cm="1">
        <f t="array" ref="C134:G134">_xlfn.LET(
_xlpm.MyHand, B134,
_xlpm.MySplitHand, MID(_xlpm.MyHand,_xlfn.SEQUENCE(1,LEN(_xlpm.MyHand)),1),
_xlpm.MySplitHand
)</f>
        <v>T</v>
      </c>
      <c r="D134" s="7" t="str">
        <v>T</v>
      </c>
      <c r="E134" s="7" t="str">
        <v>6</v>
      </c>
      <c r="F134" s="7" t="str">
        <v>T</v>
      </c>
      <c r="G134" s="8" t="str">
        <v>T</v>
      </c>
      <c r="H134" cm="1">
        <f t="array" ref="H134:L134">COUNTIF(_xlfn.ANCHORARRAY(C134),_xlfn.ANCHORARRAY(C134))</f>
        <v>4</v>
      </c>
      <c r="I134">
        <v>4</v>
      </c>
      <c r="J134">
        <v>1</v>
      </c>
      <c r="K134">
        <v>4</v>
      </c>
      <c r="L134">
        <v>4</v>
      </c>
      <c r="M134" s="6" cm="1">
        <f t="array" ref="M134:Q134">_xlfn.LET(
_xlpm.Options, {"1","2","3","4","5","6","7","8","9","T","J","Q","K","A"},
MATCH(_xlfn.ANCHORARRAY(C134),_xlpm.Options,0)
)</f>
        <v>10</v>
      </c>
      <c r="N134" s="7">
        <v>10</v>
      </c>
      <c r="O134" s="7">
        <v>6</v>
      </c>
      <c r="P134" s="7">
        <v>10</v>
      </c>
      <c r="Q134" s="8">
        <v>10</v>
      </c>
      <c r="R134" s="6" t="str" cm="1">
        <f t="array" ref="R134:V134">TEXT(_xlfn.ANCHORARRAY(M134),"00")</f>
        <v>10</v>
      </c>
      <c r="S134" s="7" t="str">
        <v>10</v>
      </c>
      <c r="T134" s="7" t="str">
        <v>06</v>
      </c>
      <c r="U134" s="7" t="str">
        <v>10</v>
      </c>
      <c r="V134" s="8" t="str">
        <v>10</v>
      </c>
      <c r="W134" s="6" t="b">
        <f t="shared" si="26"/>
        <v>0</v>
      </c>
      <c r="X134" s="7" t="b">
        <f t="shared" si="27"/>
        <v>1</v>
      </c>
      <c r="Y134" s="7" t="b" cm="1">
        <f t="array" ref="Y134">AND(OR(_xlfn.ANCHORARRAY(H134)=3),OR(_xlfn.ANCHORARRAY(H134)=2))</f>
        <v>0</v>
      </c>
      <c r="Z134" s="7" t="b">
        <f t="shared" si="28"/>
        <v>0</v>
      </c>
      <c r="AA134" s="7" t="b">
        <f t="shared" si="29"/>
        <v>0</v>
      </c>
      <c r="AB134" s="7" t="b">
        <f t="shared" si="30"/>
        <v>0</v>
      </c>
      <c r="AC134" s="8" t="b">
        <f t="shared" si="31"/>
        <v>0</v>
      </c>
      <c r="AD134">
        <f t="shared" si="36"/>
        <v>6</v>
      </c>
      <c r="AE134" t="str">
        <f t="shared" si="32"/>
        <v>61010061010</v>
      </c>
      <c r="AF134">
        <f t="shared" si="9"/>
        <v>61010061010</v>
      </c>
      <c r="AG134">
        <f t="shared" si="10"/>
        <v>969</v>
      </c>
      <c r="AH134">
        <f t="shared" si="33"/>
        <v>64</v>
      </c>
      <c r="AI134">
        <f t="shared" si="34"/>
        <v>62016</v>
      </c>
      <c r="AL134">
        <f t="shared" si="37"/>
        <v>1</v>
      </c>
    </row>
    <row r="135" spans="1:38" x14ac:dyDescent="0.2">
      <c r="A135" t="s">
        <v>154</v>
      </c>
      <c r="B135" t="str">
        <f t="shared" si="35"/>
        <v>77773</v>
      </c>
      <c r="C135" s="6" t="str" cm="1">
        <f t="array" ref="C135:G135">_xlfn.LET(
_xlpm.MyHand, B135,
_xlpm.MySplitHand, MID(_xlpm.MyHand,_xlfn.SEQUENCE(1,LEN(_xlpm.MyHand)),1),
_xlpm.MySplitHand
)</f>
        <v>7</v>
      </c>
      <c r="D135" s="7" t="str">
        <v>7</v>
      </c>
      <c r="E135" s="7" t="str">
        <v>7</v>
      </c>
      <c r="F135" s="7" t="str">
        <v>7</v>
      </c>
      <c r="G135" s="8" t="str">
        <v>3</v>
      </c>
      <c r="H135" cm="1">
        <f t="array" ref="H135:L135">COUNTIF(_xlfn.ANCHORARRAY(C135),_xlfn.ANCHORARRAY(C135))</f>
        <v>4</v>
      </c>
      <c r="I135">
        <v>4</v>
      </c>
      <c r="J135">
        <v>4</v>
      </c>
      <c r="K135">
        <v>4</v>
      </c>
      <c r="L135">
        <v>1</v>
      </c>
      <c r="M135" s="6" cm="1">
        <f t="array" ref="M135:Q135">_xlfn.LET(
_xlpm.Options, {"1","2","3","4","5","6","7","8","9","T","J","Q","K","A"},
MATCH(_xlfn.ANCHORARRAY(C135),_xlpm.Options,0)
)</f>
        <v>7</v>
      </c>
      <c r="N135" s="7">
        <v>7</v>
      </c>
      <c r="O135" s="7">
        <v>7</v>
      </c>
      <c r="P135" s="7">
        <v>7</v>
      </c>
      <c r="Q135" s="8">
        <v>3</v>
      </c>
      <c r="R135" s="6" t="str" cm="1">
        <f t="array" ref="R135:V135">TEXT(_xlfn.ANCHORARRAY(M135),"00")</f>
        <v>07</v>
      </c>
      <c r="S135" s="7" t="str">
        <v>07</v>
      </c>
      <c r="T135" s="7" t="str">
        <v>07</v>
      </c>
      <c r="U135" s="7" t="str">
        <v>07</v>
      </c>
      <c r="V135" s="8" t="str">
        <v>03</v>
      </c>
      <c r="W135" s="6" t="b">
        <f t="shared" ref="W135:W198" si="38">MAX(_xlfn.ANCHORARRAY(H135))=5</f>
        <v>0</v>
      </c>
      <c r="X135" s="7" t="b">
        <f t="shared" ref="X135:X198" si="39">MAX(_xlfn.ANCHORARRAY(H135))=4</f>
        <v>1</v>
      </c>
      <c r="Y135" s="7" t="b" cm="1">
        <f t="array" ref="Y135">AND(OR(_xlfn.ANCHORARRAY(H135)=3),OR(_xlfn.ANCHORARRAY(H135)=2))</f>
        <v>0</v>
      </c>
      <c r="Z135" s="7" t="b">
        <f t="shared" ref="Z135:Z198" si="40">IF(Y135,FALSE,MAX(_xlfn.ANCHORARRAY(H135))=3)</f>
        <v>0</v>
      </c>
      <c r="AA135" s="7" t="b">
        <f t="shared" ref="AA135:AA198" si="41">COUNTIF(_xlfn.ANCHORARRAY(H135),2)=4</f>
        <v>0</v>
      </c>
      <c r="AB135" s="7" t="b">
        <f t="shared" ref="AB135:AB198" si="42">IF(AA135,FALSE,MAX(_xlfn.ANCHORARRAY(H135))=2)</f>
        <v>0</v>
      </c>
      <c r="AC135" s="8" t="b">
        <f t="shared" ref="AC135:AC198" si="43">NOT(OR(W135:AB135))</f>
        <v>0</v>
      </c>
      <c r="AD135">
        <f t="shared" si="36"/>
        <v>6</v>
      </c>
      <c r="AE135" t="str">
        <f t="shared" ref="AE135:AE198" si="44">_xlfn.CONCAT(AD135,_xlfn.ANCHORARRAY(R135))</f>
        <v>60707070703</v>
      </c>
      <c r="AF135">
        <f t="shared" si="9"/>
        <v>60707070703</v>
      </c>
      <c r="AG135">
        <f t="shared" si="10"/>
        <v>944</v>
      </c>
      <c r="AH135">
        <f t="shared" ref="AH135:AH198" si="45">INT(_xlfn.TEXTAFTER(A135," "))</f>
        <v>451</v>
      </c>
      <c r="AI135">
        <f t="shared" ref="AI135:AI198" si="46">AG135*AH135</f>
        <v>425744</v>
      </c>
      <c r="AL135">
        <f t="shared" si="37"/>
        <v>1</v>
      </c>
    </row>
    <row r="136" spans="1:38" x14ac:dyDescent="0.2">
      <c r="A136" t="s">
        <v>155</v>
      </c>
      <c r="B136" t="str">
        <f t="shared" si="35"/>
        <v>8AKK8</v>
      </c>
      <c r="C136" s="6" t="str" cm="1">
        <f t="array" ref="C136:G136">_xlfn.LET(
_xlpm.MyHand, B136,
_xlpm.MySplitHand, MID(_xlpm.MyHand,_xlfn.SEQUENCE(1,LEN(_xlpm.MyHand)),1),
_xlpm.MySplitHand
)</f>
        <v>8</v>
      </c>
      <c r="D136" s="7" t="str">
        <v>A</v>
      </c>
      <c r="E136" s="7" t="str">
        <v>K</v>
      </c>
      <c r="F136" s="7" t="str">
        <v>K</v>
      </c>
      <c r="G136" s="8" t="str">
        <v>8</v>
      </c>
      <c r="H136" cm="1">
        <f t="array" ref="H136:L136">COUNTIF(_xlfn.ANCHORARRAY(C136),_xlfn.ANCHORARRAY(C136))</f>
        <v>2</v>
      </c>
      <c r="I136">
        <v>1</v>
      </c>
      <c r="J136">
        <v>2</v>
      </c>
      <c r="K136">
        <v>2</v>
      </c>
      <c r="L136">
        <v>2</v>
      </c>
      <c r="M136" s="6" cm="1">
        <f t="array" ref="M136:Q136">_xlfn.LET(
_xlpm.Options, {"1","2","3","4","5","6","7","8","9","T","J","Q","K","A"},
MATCH(_xlfn.ANCHORARRAY(C136),_xlpm.Options,0)
)</f>
        <v>8</v>
      </c>
      <c r="N136" s="7">
        <v>14</v>
      </c>
      <c r="O136" s="7">
        <v>13</v>
      </c>
      <c r="P136" s="7">
        <v>13</v>
      </c>
      <c r="Q136" s="8">
        <v>8</v>
      </c>
      <c r="R136" s="6" t="str" cm="1">
        <f t="array" ref="R136:V136">TEXT(_xlfn.ANCHORARRAY(M136),"00")</f>
        <v>08</v>
      </c>
      <c r="S136" s="7" t="str">
        <v>14</v>
      </c>
      <c r="T136" s="7" t="str">
        <v>13</v>
      </c>
      <c r="U136" s="7" t="str">
        <v>13</v>
      </c>
      <c r="V136" s="8" t="str">
        <v>08</v>
      </c>
      <c r="W136" s="6" t="b">
        <f t="shared" si="38"/>
        <v>0</v>
      </c>
      <c r="X136" s="7" t="b">
        <f t="shared" si="39"/>
        <v>0</v>
      </c>
      <c r="Y136" s="7" t="b" cm="1">
        <f t="array" ref="Y136">AND(OR(_xlfn.ANCHORARRAY(H136)=3),OR(_xlfn.ANCHORARRAY(H136)=2))</f>
        <v>0</v>
      </c>
      <c r="Z136" s="7" t="b">
        <f t="shared" si="40"/>
        <v>0</v>
      </c>
      <c r="AA136" s="7" t="b">
        <f t="shared" si="41"/>
        <v>1</v>
      </c>
      <c r="AB136" s="7" t="b">
        <f t="shared" si="42"/>
        <v>0</v>
      </c>
      <c r="AC136" s="8" t="b">
        <f t="shared" si="43"/>
        <v>0</v>
      </c>
      <c r="AD136">
        <f t="shared" si="36"/>
        <v>3</v>
      </c>
      <c r="AE136" t="str">
        <f t="shared" si="44"/>
        <v>30814131308</v>
      </c>
      <c r="AF136">
        <f t="shared" si="9"/>
        <v>30814131308</v>
      </c>
      <c r="AG136">
        <f t="shared" si="10"/>
        <v>545</v>
      </c>
      <c r="AH136">
        <f t="shared" si="45"/>
        <v>172</v>
      </c>
      <c r="AI136">
        <f t="shared" si="46"/>
        <v>93740</v>
      </c>
      <c r="AL136">
        <f t="shared" si="37"/>
        <v>1</v>
      </c>
    </row>
    <row r="137" spans="1:38" x14ac:dyDescent="0.2">
      <c r="A137" t="s">
        <v>156</v>
      </c>
      <c r="B137" t="str">
        <f t="shared" si="35"/>
        <v>QTQ2T</v>
      </c>
      <c r="C137" s="6" t="str" cm="1">
        <f t="array" ref="C137:G137">_xlfn.LET(
_xlpm.MyHand, B137,
_xlpm.MySplitHand, MID(_xlpm.MyHand,_xlfn.SEQUENCE(1,LEN(_xlpm.MyHand)),1),
_xlpm.MySplitHand
)</f>
        <v>Q</v>
      </c>
      <c r="D137" s="7" t="str">
        <v>T</v>
      </c>
      <c r="E137" s="7" t="str">
        <v>Q</v>
      </c>
      <c r="F137" s="7" t="str">
        <v>2</v>
      </c>
      <c r="G137" s="8" t="str">
        <v>T</v>
      </c>
      <c r="H137" cm="1">
        <f t="array" ref="H137:L137">COUNTIF(_xlfn.ANCHORARRAY(C137),_xlfn.ANCHORARRAY(C137))</f>
        <v>2</v>
      </c>
      <c r="I137">
        <v>2</v>
      </c>
      <c r="J137">
        <v>2</v>
      </c>
      <c r="K137">
        <v>1</v>
      </c>
      <c r="L137">
        <v>2</v>
      </c>
      <c r="M137" s="6" cm="1">
        <f t="array" ref="M137:Q137">_xlfn.LET(
_xlpm.Options, {"1","2","3","4","5","6","7","8","9","T","J","Q","K","A"},
MATCH(_xlfn.ANCHORARRAY(C137),_xlpm.Options,0)
)</f>
        <v>12</v>
      </c>
      <c r="N137" s="7">
        <v>10</v>
      </c>
      <c r="O137" s="7">
        <v>12</v>
      </c>
      <c r="P137" s="7">
        <v>2</v>
      </c>
      <c r="Q137" s="8">
        <v>10</v>
      </c>
      <c r="R137" s="6" t="str" cm="1">
        <f t="array" ref="R137:V137">TEXT(_xlfn.ANCHORARRAY(M137),"00")</f>
        <v>12</v>
      </c>
      <c r="S137" s="7" t="str">
        <v>10</v>
      </c>
      <c r="T137" s="7" t="str">
        <v>12</v>
      </c>
      <c r="U137" s="7" t="str">
        <v>02</v>
      </c>
      <c r="V137" s="8" t="str">
        <v>10</v>
      </c>
      <c r="W137" s="6" t="b">
        <f t="shared" si="38"/>
        <v>0</v>
      </c>
      <c r="X137" s="7" t="b">
        <f t="shared" si="39"/>
        <v>0</v>
      </c>
      <c r="Y137" s="7" t="b" cm="1">
        <f t="array" ref="Y137">AND(OR(_xlfn.ANCHORARRAY(H137)=3),OR(_xlfn.ANCHORARRAY(H137)=2))</f>
        <v>0</v>
      </c>
      <c r="Z137" s="7" t="b">
        <f t="shared" si="40"/>
        <v>0</v>
      </c>
      <c r="AA137" s="7" t="b">
        <f t="shared" si="41"/>
        <v>1</v>
      </c>
      <c r="AB137" s="7" t="b">
        <f t="shared" si="42"/>
        <v>0</v>
      </c>
      <c r="AC137" s="8" t="b">
        <f t="shared" si="43"/>
        <v>0</v>
      </c>
      <c r="AD137">
        <f t="shared" si="36"/>
        <v>3</v>
      </c>
      <c r="AE137" t="str">
        <f t="shared" si="44"/>
        <v>31210120210</v>
      </c>
      <c r="AF137">
        <f t="shared" si="9"/>
        <v>31210120210</v>
      </c>
      <c r="AG137">
        <f t="shared" si="10"/>
        <v>588</v>
      </c>
      <c r="AH137">
        <f t="shared" si="45"/>
        <v>872</v>
      </c>
      <c r="AI137">
        <f t="shared" si="46"/>
        <v>512736</v>
      </c>
      <c r="AL137">
        <f t="shared" si="37"/>
        <v>1</v>
      </c>
    </row>
    <row r="138" spans="1:38" x14ac:dyDescent="0.2">
      <c r="A138" t="s">
        <v>157</v>
      </c>
      <c r="B138" t="str">
        <f t="shared" si="35"/>
        <v>QQTQ7</v>
      </c>
      <c r="C138" s="6" t="str" cm="1">
        <f t="array" ref="C138:G138">_xlfn.LET(
_xlpm.MyHand, B138,
_xlpm.MySplitHand, MID(_xlpm.MyHand,_xlfn.SEQUENCE(1,LEN(_xlpm.MyHand)),1),
_xlpm.MySplitHand
)</f>
        <v>Q</v>
      </c>
      <c r="D138" s="7" t="str">
        <v>Q</v>
      </c>
      <c r="E138" s="7" t="str">
        <v>T</v>
      </c>
      <c r="F138" s="7" t="str">
        <v>Q</v>
      </c>
      <c r="G138" s="8" t="str">
        <v>7</v>
      </c>
      <c r="H138" cm="1">
        <f t="array" ref="H138:L138">COUNTIF(_xlfn.ANCHORARRAY(C138),_xlfn.ANCHORARRAY(C138))</f>
        <v>3</v>
      </c>
      <c r="I138">
        <v>3</v>
      </c>
      <c r="J138">
        <v>1</v>
      </c>
      <c r="K138">
        <v>3</v>
      </c>
      <c r="L138">
        <v>1</v>
      </c>
      <c r="M138" s="6" cm="1">
        <f t="array" ref="M138:Q138">_xlfn.LET(
_xlpm.Options, {"1","2","3","4","5","6","7","8","9","T","J","Q","K","A"},
MATCH(_xlfn.ANCHORARRAY(C138),_xlpm.Options,0)
)</f>
        <v>12</v>
      </c>
      <c r="N138" s="7">
        <v>12</v>
      </c>
      <c r="O138" s="7">
        <v>10</v>
      </c>
      <c r="P138" s="7">
        <v>12</v>
      </c>
      <c r="Q138" s="8">
        <v>7</v>
      </c>
      <c r="R138" s="6" t="str" cm="1">
        <f t="array" ref="R138:V138">TEXT(_xlfn.ANCHORARRAY(M138),"00")</f>
        <v>12</v>
      </c>
      <c r="S138" s="7" t="str">
        <v>12</v>
      </c>
      <c r="T138" s="7" t="str">
        <v>10</v>
      </c>
      <c r="U138" s="7" t="str">
        <v>12</v>
      </c>
      <c r="V138" s="8" t="str">
        <v>07</v>
      </c>
      <c r="W138" s="6" t="b">
        <f t="shared" si="38"/>
        <v>0</v>
      </c>
      <c r="X138" s="7" t="b">
        <f t="shared" si="39"/>
        <v>0</v>
      </c>
      <c r="Y138" s="7" t="b" cm="1">
        <f t="array" ref="Y138">AND(OR(_xlfn.ANCHORARRAY(H138)=3),OR(_xlfn.ANCHORARRAY(H138)=2))</f>
        <v>0</v>
      </c>
      <c r="Z138" s="7" t="b">
        <f t="shared" si="40"/>
        <v>1</v>
      </c>
      <c r="AA138" s="7" t="b">
        <f t="shared" si="41"/>
        <v>0</v>
      </c>
      <c r="AB138" s="7" t="b">
        <f t="shared" si="42"/>
        <v>0</v>
      </c>
      <c r="AC138" s="8" t="b">
        <f t="shared" si="43"/>
        <v>0</v>
      </c>
      <c r="AD138">
        <f t="shared" si="36"/>
        <v>4</v>
      </c>
      <c r="AE138" t="str">
        <f t="shared" si="44"/>
        <v>41212101207</v>
      </c>
      <c r="AF138">
        <f t="shared" si="9"/>
        <v>41212101207</v>
      </c>
      <c r="AG138">
        <f t="shared" si="10"/>
        <v>776</v>
      </c>
      <c r="AH138">
        <f t="shared" si="45"/>
        <v>642</v>
      </c>
      <c r="AI138">
        <f t="shared" si="46"/>
        <v>498192</v>
      </c>
      <c r="AL138">
        <f t="shared" si="37"/>
        <v>1</v>
      </c>
    </row>
    <row r="139" spans="1:38" x14ac:dyDescent="0.2">
      <c r="A139" t="s">
        <v>158</v>
      </c>
      <c r="B139" t="str">
        <f t="shared" si="35"/>
        <v>44666</v>
      </c>
      <c r="C139" s="6" t="str" cm="1">
        <f t="array" ref="C139:G139">_xlfn.LET(
_xlpm.MyHand, B139,
_xlpm.MySplitHand, MID(_xlpm.MyHand,_xlfn.SEQUENCE(1,LEN(_xlpm.MyHand)),1),
_xlpm.MySplitHand
)</f>
        <v>4</v>
      </c>
      <c r="D139" s="7" t="str">
        <v>4</v>
      </c>
      <c r="E139" s="7" t="str">
        <v>6</v>
      </c>
      <c r="F139" s="7" t="str">
        <v>6</v>
      </c>
      <c r="G139" s="8" t="str">
        <v>6</v>
      </c>
      <c r="H139" cm="1">
        <f t="array" ref="H139:L139">COUNTIF(_xlfn.ANCHORARRAY(C139),_xlfn.ANCHORARRAY(C139))</f>
        <v>2</v>
      </c>
      <c r="I139">
        <v>2</v>
      </c>
      <c r="J139">
        <v>3</v>
      </c>
      <c r="K139">
        <v>3</v>
      </c>
      <c r="L139">
        <v>3</v>
      </c>
      <c r="M139" s="6" cm="1">
        <f t="array" ref="M139:Q139">_xlfn.LET(
_xlpm.Options, {"1","2","3","4","5","6","7","8","9","T","J","Q","K","A"},
MATCH(_xlfn.ANCHORARRAY(C139),_xlpm.Options,0)
)</f>
        <v>4</v>
      </c>
      <c r="N139" s="7">
        <v>4</v>
      </c>
      <c r="O139" s="7">
        <v>6</v>
      </c>
      <c r="P139" s="7">
        <v>6</v>
      </c>
      <c r="Q139" s="8">
        <v>6</v>
      </c>
      <c r="R139" s="6" t="str" cm="1">
        <f t="array" ref="R139:V139">TEXT(_xlfn.ANCHORARRAY(M139),"00")</f>
        <v>04</v>
      </c>
      <c r="S139" s="7" t="str">
        <v>04</v>
      </c>
      <c r="T139" s="7" t="str">
        <v>06</v>
      </c>
      <c r="U139" s="7" t="str">
        <v>06</v>
      </c>
      <c r="V139" s="8" t="str">
        <v>06</v>
      </c>
      <c r="W139" s="6" t="b">
        <f t="shared" si="38"/>
        <v>0</v>
      </c>
      <c r="X139" s="7" t="b">
        <f t="shared" si="39"/>
        <v>0</v>
      </c>
      <c r="Y139" s="7" t="b" cm="1">
        <f t="array" ref="Y139">AND(OR(_xlfn.ANCHORARRAY(H139)=3),OR(_xlfn.ANCHORARRAY(H139)=2))</f>
        <v>1</v>
      </c>
      <c r="Z139" s="7" t="b">
        <f t="shared" si="40"/>
        <v>0</v>
      </c>
      <c r="AA139" s="7" t="b">
        <f t="shared" si="41"/>
        <v>0</v>
      </c>
      <c r="AB139" s="7" t="b">
        <f t="shared" si="42"/>
        <v>0</v>
      </c>
      <c r="AC139" s="8" t="b">
        <f t="shared" si="43"/>
        <v>0</v>
      </c>
      <c r="AD139">
        <f t="shared" si="36"/>
        <v>5</v>
      </c>
      <c r="AE139" t="str">
        <f t="shared" si="44"/>
        <v>50404060606</v>
      </c>
      <c r="AF139">
        <f t="shared" si="9"/>
        <v>50404060606</v>
      </c>
      <c r="AG139">
        <f t="shared" si="10"/>
        <v>837</v>
      </c>
      <c r="AH139">
        <f t="shared" si="45"/>
        <v>387</v>
      </c>
      <c r="AI139">
        <f t="shared" si="46"/>
        <v>323919</v>
      </c>
      <c r="AL139">
        <f t="shared" si="37"/>
        <v>1</v>
      </c>
    </row>
    <row r="140" spans="1:38" x14ac:dyDescent="0.2">
      <c r="A140" t="s">
        <v>159</v>
      </c>
      <c r="B140" t="str">
        <f t="shared" si="35"/>
        <v>J4Q74</v>
      </c>
      <c r="C140" s="6" t="str" cm="1">
        <f t="array" ref="C140:G140">_xlfn.LET(
_xlpm.MyHand, B140,
_xlpm.MySplitHand, MID(_xlpm.MyHand,_xlfn.SEQUENCE(1,LEN(_xlpm.MyHand)),1),
_xlpm.MySplitHand
)</f>
        <v>J</v>
      </c>
      <c r="D140" s="7" t="str">
        <v>4</v>
      </c>
      <c r="E140" s="7" t="str">
        <v>Q</v>
      </c>
      <c r="F140" s="7" t="str">
        <v>7</v>
      </c>
      <c r="G140" s="8" t="str">
        <v>4</v>
      </c>
      <c r="H140" cm="1">
        <f t="array" ref="H140:L140">COUNTIF(_xlfn.ANCHORARRAY(C140),_xlfn.ANCHORARRAY(C140))</f>
        <v>1</v>
      </c>
      <c r="I140">
        <v>2</v>
      </c>
      <c r="J140">
        <v>1</v>
      </c>
      <c r="K140">
        <v>1</v>
      </c>
      <c r="L140">
        <v>2</v>
      </c>
      <c r="M140" s="6" cm="1">
        <f t="array" ref="M140:Q140">_xlfn.LET(
_xlpm.Options, {"1","2","3","4","5","6","7","8","9","T","J","Q","K","A"},
MATCH(_xlfn.ANCHORARRAY(C140),_xlpm.Options,0)
)</f>
        <v>11</v>
      </c>
      <c r="N140" s="7">
        <v>4</v>
      </c>
      <c r="O140" s="7">
        <v>12</v>
      </c>
      <c r="P140" s="7">
        <v>7</v>
      </c>
      <c r="Q140" s="8">
        <v>4</v>
      </c>
      <c r="R140" s="6" t="str" cm="1">
        <f t="array" ref="R140:V140">TEXT(_xlfn.ANCHORARRAY(M140),"00")</f>
        <v>11</v>
      </c>
      <c r="S140" s="7" t="str">
        <v>04</v>
      </c>
      <c r="T140" s="7" t="str">
        <v>12</v>
      </c>
      <c r="U140" s="7" t="str">
        <v>07</v>
      </c>
      <c r="V140" s="8" t="str">
        <v>04</v>
      </c>
      <c r="W140" s="6" t="b">
        <f t="shared" si="38"/>
        <v>0</v>
      </c>
      <c r="X140" s="7" t="b">
        <f t="shared" si="39"/>
        <v>0</v>
      </c>
      <c r="Y140" s="7" t="b" cm="1">
        <f t="array" ref="Y140">AND(OR(_xlfn.ANCHORARRAY(H140)=3),OR(_xlfn.ANCHORARRAY(H140)=2))</f>
        <v>0</v>
      </c>
      <c r="Z140" s="7" t="b">
        <f t="shared" si="40"/>
        <v>0</v>
      </c>
      <c r="AA140" s="7" t="b">
        <f t="shared" si="41"/>
        <v>0</v>
      </c>
      <c r="AB140" s="7" t="b">
        <f t="shared" si="42"/>
        <v>1</v>
      </c>
      <c r="AC140" s="8" t="b">
        <f t="shared" si="43"/>
        <v>0</v>
      </c>
      <c r="AD140">
        <f t="shared" si="36"/>
        <v>2</v>
      </c>
      <c r="AE140" t="str">
        <f t="shared" si="44"/>
        <v>21104120704</v>
      </c>
      <c r="AF140">
        <f t="shared" si="9"/>
        <v>21104120704</v>
      </c>
      <c r="AG140">
        <f t="shared" si="10"/>
        <v>369</v>
      </c>
      <c r="AH140">
        <f t="shared" si="45"/>
        <v>225</v>
      </c>
      <c r="AI140">
        <f t="shared" si="46"/>
        <v>83025</v>
      </c>
      <c r="AL140">
        <f t="shared" si="37"/>
        <v>1</v>
      </c>
    </row>
    <row r="141" spans="1:38" x14ac:dyDescent="0.2">
      <c r="A141" t="s">
        <v>160</v>
      </c>
      <c r="B141" t="str">
        <f t="shared" si="35"/>
        <v>4J968</v>
      </c>
      <c r="C141" s="6" t="str" cm="1">
        <f t="array" ref="C141:G141">_xlfn.LET(
_xlpm.MyHand, B141,
_xlpm.MySplitHand, MID(_xlpm.MyHand,_xlfn.SEQUENCE(1,LEN(_xlpm.MyHand)),1),
_xlpm.MySplitHand
)</f>
        <v>4</v>
      </c>
      <c r="D141" s="7" t="str">
        <v>J</v>
      </c>
      <c r="E141" s="7" t="str">
        <v>9</v>
      </c>
      <c r="F141" s="7" t="str">
        <v>6</v>
      </c>
      <c r="G141" s="8" t="str">
        <v>8</v>
      </c>
      <c r="H141" cm="1">
        <f t="array" ref="H141:L141">COUNTIF(_xlfn.ANCHORARRAY(C141),_xlfn.ANCHORARRAY(C141))</f>
        <v>1</v>
      </c>
      <c r="I141">
        <v>1</v>
      </c>
      <c r="J141">
        <v>1</v>
      </c>
      <c r="K141">
        <v>1</v>
      </c>
      <c r="L141">
        <v>1</v>
      </c>
      <c r="M141" s="6" cm="1">
        <f t="array" ref="M141:Q141">_xlfn.LET(
_xlpm.Options, {"1","2","3","4","5","6","7","8","9","T","J","Q","K","A"},
MATCH(_xlfn.ANCHORARRAY(C141),_xlpm.Options,0)
)</f>
        <v>4</v>
      </c>
      <c r="N141" s="7">
        <v>11</v>
      </c>
      <c r="O141" s="7">
        <v>9</v>
      </c>
      <c r="P141" s="7">
        <v>6</v>
      </c>
      <c r="Q141" s="8">
        <v>8</v>
      </c>
      <c r="R141" s="6" t="str" cm="1">
        <f t="array" ref="R141:V141">TEXT(_xlfn.ANCHORARRAY(M141),"00")</f>
        <v>04</v>
      </c>
      <c r="S141" s="7" t="str">
        <v>11</v>
      </c>
      <c r="T141" s="7" t="str">
        <v>09</v>
      </c>
      <c r="U141" s="7" t="str">
        <v>06</v>
      </c>
      <c r="V141" s="8" t="str">
        <v>08</v>
      </c>
      <c r="W141" s="6" t="b">
        <f t="shared" si="38"/>
        <v>0</v>
      </c>
      <c r="X141" s="7" t="b">
        <f t="shared" si="39"/>
        <v>0</v>
      </c>
      <c r="Y141" s="7" t="b" cm="1">
        <f t="array" ref="Y141">AND(OR(_xlfn.ANCHORARRAY(H141)=3),OR(_xlfn.ANCHORARRAY(H141)=2))</f>
        <v>0</v>
      </c>
      <c r="Z141" s="7" t="b">
        <f t="shared" si="40"/>
        <v>0</v>
      </c>
      <c r="AA141" s="7" t="b">
        <f t="shared" si="41"/>
        <v>0</v>
      </c>
      <c r="AB141" s="7" t="b">
        <f t="shared" si="42"/>
        <v>0</v>
      </c>
      <c r="AC141" s="8" t="b">
        <f t="shared" si="43"/>
        <v>1</v>
      </c>
      <c r="AD141">
        <f t="shared" si="36"/>
        <v>1</v>
      </c>
      <c r="AE141" t="str">
        <f t="shared" si="44"/>
        <v>10411090608</v>
      </c>
      <c r="AF141">
        <f t="shared" si="9"/>
        <v>10411090608</v>
      </c>
      <c r="AG141">
        <f t="shared" si="10"/>
        <v>43</v>
      </c>
      <c r="AH141">
        <f t="shared" si="45"/>
        <v>542</v>
      </c>
      <c r="AI141">
        <f t="shared" si="46"/>
        <v>23306</v>
      </c>
      <c r="AL141">
        <f t="shared" si="37"/>
        <v>1</v>
      </c>
    </row>
    <row r="142" spans="1:38" x14ac:dyDescent="0.2">
      <c r="A142" t="s">
        <v>161</v>
      </c>
      <c r="B142" t="str">
        <f t="shared" si="35"/>
        <v>Q6939</v>
      </c>
      <c r="C142" s="6" t="str" cm="1">
        <f t="array" ref="C142:G142">_xlfn.LET(
_xlpm.MyHand, B142,
_xlpm.MySplitHand, MID(_xlpm.MyHand,_xlfn.SEQUENCE(1,LEN(_xlpm.MyHand)),1),
_xlpm.MySplitHand
)</f>
        <v>Q</v>
      </c>
      <c r="D142" s="7" t="str">
        <v>6</v>
      </c>
      <c r="E142" s="7" t="str">
        <v>9</v>
      </c>
      <c r="F142" s="7" t="str">
        <v>3</v>
      </c>
      <c r="G142" s="8" t="str">
        <v>9</v>
      </c>
      <c r="H142" cm="1">
        <f t="array" ref="H142:L142">COUNTIF(_xlfn.ANCHORARRAY(C142),_xlfn.ANCHORARRAY(C142))</f>
        <v>1</v>
      </c>
      <c r="I142">
        <v>1</v>
      </c>
      <c r="J142">
        <v>2</v>
      </c>
      <c r="K142">
        <v>1</v>
      </c>
      <c r="L142">
        <v>2</v>
      </c>
      <c r="M142" s="6" cm="1">
        <f t="array" ref="M142:Q142">_xlfn.LET(
_xlpm.Options, {"1","2","3","4","5","6","7","8","9","T","J","Q","K","A"},
MATCH(_xlfn.ANCHORARRAY(C142),_xlpm.Options,0)
)</f>
        <v>12</v>
      </c>
      <c r="N142" s="7">
        <v>6</v>
      </c>
      <c r="O142" s="7">
        <v>9</v>
      </c>
      <c r="P142" s="7">
        <v>3</v>
      </c>
      <c r="Q142" s="8">
        <v>9</v>
      </c>
      <c r="R142" s="6" t="str" cm="1">
        <f t="array" ref="R142:V142">TEXT(_xlfn.ANCHORARRAY(M142),"00")</f>
        <v>12</v>
      </c>
      <c r="S142" s="7" t="str">
        <v>06</v>
      </c>
      <c r="T142" s="7" t="str">
        <v>09</v>
      </c>
      <c r="U142" s="7" t="str">
        <v>03</v>
      </c>
      <c r="V142" s="8" t="str">
        <v>09</v>
      </c>
      <c r="W142" s="6" t="b">
        <f t="shared" si="38"/>
        <v>0</v>
      </c>
      <c r="X142" s="7" t="b">
        <f t="shared" si="39"/>
        <v>0</v>
      </c>
      <c r="Y142" s="7" t="b" cm="1">
        <f t="array" ref="Y142">AND(OR(_xlfn.ANCHORARRAY(H142)=3),OR(_xlfn.ANCHORARRAY(H142)=2))</f>
        <v>0</v>
      </c>
      <c r="Z142" s="7" t="b">
        <f t="shared" si="40"/>
        <v>0</v>
      </c>
      <c r="AA142" s="7" t="b">
        <f t="shared" si="41"/>
        <v>0</v>
      </c>
      <c r="AB142" s="7" t="b">
        <f t="shared" si="42"/>
        <v>1</v>
      </c>
      <c r="AC142" s="8" t="b">
        <f t="shared" si="43"/>
        <v>0</v>
      </c>
      <c r="AD142">
        <f t="shared" si="36"/>
        <v>2</v>
      </c>
      <c r="AE142" t="str">
        <f t="shared" si="44"/>
        <v>21206090309</v>
      </c>
      <c r="AF142">
        <f t="shared" si="9"/>
        <v>21206090309</v>
      </c>
      <c r="AG142">
        <f t="shared" si="10"/>
        <v>388</v>
      </c>
      <c r="AH142">
        <f t="shared" si="45"/>
        <v>831</v>
      </c>
      <c r="AI142">
        <f t="shared" si="46"/>
        <v>322428</v>
      </c>
      <c r="AL142">
        <f t="shared" si="37"/>
        <v>1</v>
      </c>
    </row>
    <row r="143" spans="1:38" x14ac:dyDescent="0.2">
      <c r="A143" t="s">
        <v>162</v>
      </c>
      <c r="B143" t="str">
        <f t="shared" si="35"/>
        <v>2773T</v>
      </c>
      <c r="C143" s="6" t="str" cm="1">
        <f t="array" ref="C143:G143">_xlfn.LET(
_xlpm.MyHand, B143,
_xlpm.MySplitHand, MID(_xlpm.MyHand,_xlfn.SEQUENCE(1,LEN(_xlpm.MyHand)),1),
_xlpm.MySplitHand
)</f>
        <v>2</v>
      </c>
      <c r="D143" s="7" t="str">
        <v>7</v>
      </c>
      <c r="E143" s="7" t="str">
        <v>7</v>
      </c>
      <c r="F143" s="7" t="str">
        <v>3</v>
      </c>
      <c r="G143" s="8" t="str">
        <v>T</v>
      </c>
      <c r="H143" cm="1">
        <f t="array" ref="H143:L143">COUNTIF(_xlfn.ANCHORARRAY(C143),_xlfn.ANCHORARRAY(C143))</f>
        <v>1</v>
      </c>
      <c r="I143">
        <v>2</v>
      </c>
      <c r="J143">
        <v>2</v>
      </c>
      <c r="K143">
        <v>1</v>
      </c>
      <c r="L143">
        <v>1</v>
      </c>
      <c r="M143" s="6" cm="1">
        <f t="array" ref="M143:Q143">_xlfn.LET(
_xlpm.Options, {"1","2","3","4","5","6","7","8","9","T","J","Q","K","A"},
MATCH(_xlfn.ANCHORARRAY(C143),_xlpm.Options,0)
)</f>
        <v>2</v>
      </c>
      <c r="N143" s="7">
        <v>7</v>
      </c>
      <c r="O143" s="7">
        <v>7</v>
      </c>
      <c r="P143" s="7">
        <v>3</v>
      </c>
      <c r="Q143" s="8">
        <v>10</v>
      </c>
      <c r="R143" s="6" t="str" cm="1">
        <f t="array" ref="R143:V143">TEXT(_xlfn.ANCHORARRAY(M143),"00")</f>
        <v>02</v>
      </c>
      <c r="S143" s="7" t="str">
        <v>07</v>
      </c>
      <c r="T143" s="7" t="str">
        <v>07</v>
      </c>
      <c r="U143" s="7" t="str">
        <v>03</v>
      </c>
      <c r="V143" s="8" t="str">
        <v>10</v>
      </c>
      <c r="W143" s="6" t="b">
        <f t="shared" si="38"/>
        <v>0</v>
      </c>
      <c r="X143" s="7" t="b">
        <f t="shared" si="39"/>
        <v>0</v>
      </c>
      <c r="Y143" s="7" t="b" cm="1">
        <f t="array" ref="Y143">AND(OR(_xlfn.ANCHORARRAY(H143)=3),OR(_xlfn.ANCHORARRAY(H143)=2))</f>
        <v>0</v>
      </c>
      <c r="Z143" s="7" t="b">
        <f t="shared" si="40"/>
        <v>0</v>
      </c>
      <c r="AA143" s="7" t="b">
        <f t="shared" si="41"/>
        <v>0</v>
      </c>
      <c r="AB143" s="7" t="b">
        <f t="shared" si="42"/>
        <v>1</v>
      </c>
      <c r="AC143" s="8" t="b">
        <f t="shared" si="43"/>
        <v>0</v>
      </c>
      <c r="AD143">
        <f t="shared" si="36"/>
        <v>2</v>
      </c>
      <c r="AE143" t="str">
        <f t="shared" si="44"/>
        <v>20207070310</v>
      </c>
      <c r="AF143">
        <f t="shared" si="9"/>
        <v>20207070310</v>
      </c>
      <c r="AG143">
        <f t="shared" si="10"/>
        <v>205</v>
      </c>
      <c r="AH143">
        <f t="shared" si="45"/>
        <v>420</v>
      </c>
      <c r="AI143">
        <f t="shared" si="46"/>
        <v>86100</v>
      </c>
      <c r="AL143">
        <f t="shared" si="37"/>
        <v>1</v>
      </c>
    </row>
    <row r="144" spans="1:38" x14ac:dyDescent="0.2">
      <c r="A144" t="s">
        <v>163</v>
      </c>
      <c r="B144" t="str">
        <f t="shared" si="35"/>
        <v>55565</v>
      </c>
      <c r="C144" s="6" t="str" cm="1">
        <f t="array" ref="C144:G144">_xlfn.LET(
_xlpm.MyHand, B144,
_xlpm.MySplitHand, MID(_xlpm.MyHand,_xlfn.SEQUENCE(1,LEN(_xlpm.MyHand)),1),
_xlpm.MySplitHand
)</f>
        <v>5</v>
      </c>
      <c r="D144" s="7" t="str">
        <v>5</v>
      </c>
      <c r="E144" s="7" t="str">
        <v>5</v>
      </c>
      <c r="F144" s="7" t="str">
        <v>6</v>
      </c>
      <c r="G144" s="8" t="str">
        <v>5</v>
      </c>
      <c r="H144" cm="1">
        <f t="array" ref="H144:L144">COUNTIF(_xlfn.ANCHORARRAY(C144),_xlfn.ANCHORARRAY(C144))</f>
        <v>4</v>
      </c>
      <c r="I144">
        <v>4</v>
      </c>
      <c r="J144">
        <v>4</v>
      </c>
      <c r="K144">
        <v>1</v>
      </c>
      <c r="L144">
        <v>4</v>
      </c>
      <c r="M144" s="6" cm="1">
        <f t="array" ref="M144:Q144">_xlfn.LET(
_xlpm.Options, {"1","2","3","4","5","6","7","8","9","T","J","Q","K","A"},
MATCH(_xlfn.ANCHORARRAY(C144),_xlpm.Options,0)
)</f>
        <v>5</v>
      </c>
      <c r="N144" s="7">
        <v>5</v>
      </c>
      <c r="O144" s="7">
        <v>5</v>
      </c>
      <c r="P144" s="7">
        <v>6</v>
      </c>
      <c r="Q144" s="8">
        <v>5</v>
      </c>
      <c r="R144" s="6" t="str" cm="1">
        <f t="array" ref="R144:V144">TEXT(_xlfn.ANCHORARRAY(M144),"00")</f>
        <v>05</v>
      </c>
      <c r="S144" s="7" t="str">
        <v>05</v>
      </c>
      <c r="T144" s="7" t="str">
        <v>05</v>
      </c>
      <c r="U144" s="7" t="str">
        <v>06</v>
      </c>
      <c r="V144" s="8" t="str">
        <v>05</v>
      </c>
      <c r="W144" s="6" t="b">
        <f t="shared" si="38"/>
        <v>0</v>
      </c>
      <c r="X144" s="7" t="b">
        <f t="shared" si="39"/>
        <v>1</v>
      </c>
      <c r="Y144" s="7" t="b" cm="1">
        <f t="array" ref="Y144">AND(OR(_xlfn.ANCHORARRAY(H144)=3),OR(_xlfn.ANCHORARRAY(H144)=2))</f>
        <v>0</v>
      </c>
      <c r="Z144" s="7" t="b">
        <f t="shared" si="40"/>
        <v>0</v>
      </c>
      <c r="AA144" s="7" t="b">
        <f t="shared" si="41"/>
        <v>0</v>
      </c>
      <c r="AB144" s="7" t="b">
        <f t="shared" si="42"/>
        <v>0</v>
      </c>
      <c r="AC144" s="8" t="b">
        <f t="shared" si="43"/>
        <v>0</v>
      </c>
      <c r="AD144">
        <f t="shared" si="36"/>
        <v>6</v>
      </c>
      <c r="AE144" t="str">
        <f t="shared" si="44"/>
        <v>60505050605</v>
      </c>
      <c r="AF144">
        <f t="shared" si="9"/>
        <v>60505050605</v>
      </c>
      <c r="AG144">
        <f t="shared" si="10"/>
        <v>929</v>
      </c>
      <c r="AH144">
        <f t="shared" si="45"/>
        <v>313</v>
      </c>
      <c r="AI144">
        <f t="shared" si="46"/>
        <v>290777</v>
      </c>
      <c r="AL144">
        <f t="shared" si="37"/>
        <v>1</v>
      </c>
    </row>
    <row r="145" spans="1:38" x14ac:dyDescent="0.2">
      <c r="A145" t="s">
        <v>164</v>
      </c>
      <c r="B145" t="str">
        <f t="shared" si="35"/>
        <v>76666</v>
      </c>
      <c r="C145" s="6" t="str" cm="1">
        <f t="array" ref="C145:G145">_xlfn.LET(
_xlpm.MyHand, B145,
_xlpm.MySplitHand, MID(_xlpm.MyHand,_xlfn.SEQUENCE(1,LEN(_xlpm.MyHand)),1),
_xlpm.MySplitHand
)</f>
        <v>7</v>
      </c>
      <c r="D145" s="7" t="str">
        <v>6</v>
      </c>
      <c r="E145" s="7" t="str">
        <v>6</v>
      </c>
      <c r="F145" s="7" t="str">
        <v>6</v>
      </c>
      <c r="G145" s="8" t="str">
        <v>6</v>
      </c>
      <c r="H145" cm="1">
        <f t="array" ref="H145:L145">COUNTIF(_xlfn.ANCHORARRAY(C145),_xlfn.ANCHORARRAY(C145))</f>
        <v>1</v>
      </c>
      <c r="I145">
        <v>4</v>
      </c>
      <c r="J145">
        <v>4</v>
      </c>
      <c r="K145">
        <v>4</v>
      </c>
      <c r="L145">
        <v>4</v>
      </c>
      <c r="M145" s="6" cm="1">
        <f t="array" ref="M145:Q145">_xlfn.LET(
_xlpm.Options, {"1","2","3","4","5","6","7","8","9","T","J","Q","K","A"},
MATCH(_xlfn.ANCHORARRAY(C145),_xlpm.Options,0)
)</f>
        <v>7</v>
      </c>
      <c r="N145" s="7">
        <v>6</v>
      </c>
      <c r="O145" s="7">
        <v>6</v>
      </c>
      <c r="P145" s="7">
        <v>6</v>
      </c>
      <c r="Q145" s="8">
        <v>6</v>
      </c>
      <c r="R145" s="6" t="str" cm="1">
        <f t="array" ref="R145:V145">TEXT(_xlfn.ANCHORARRAY(M145),"00")</f>
        <v>07</v>
      </c>
      <c r="S145" s="7" t="str">
        <v>06</v>
      </c>
      <c r="T145" s="7" t="str">
        <v>06</v>
      </c>
      <c r="U145" s="7" t="str">
        <v>06</v>
      </c>
      <c r="V145" s="8" t="str">
        <v>06</v>
      </c>
      <c r="W145" s="6" t="b">
        <f t="shared" si="38"/>
        <v>0</v>
      </c>
      <c r="X145" s="7" t="b">
        <f t="shared" si="39"/>
        <v>1</v>
      </c>
      <c r="Y145" s="7" t="b" cm="1">
        <f t="array" ref="Y145">AND(OR(_xlfn.ANCHORARRAY(H145)=3),OR(_xlfn.ANCHORARRAY(H145)=2))</f>
        <v>0</v>
      </c>
      <c r="Z145" s="7" t="b">
        <f t="shared" si="40"/>
        <v>0</v>
      </c>
      <c r="AA145" s="7" t="b">
        <f t="shared" si="41"/>
        <v>0</v>
      </c>
      <c r="AB145" s="7" t="b">
        <f t="shared" si="42"/>
        <v>0</v>
      </c>
      <c r="AC145" s="8" t="b">
        <f t="shared" si="43"/>
        <v>0</v>
      </c>
      <c r="AD145">
        <f t="shared" si="36"/>
        <v>6</v>
      </c>
      <c r="AE145" t="str">
        <f t="shared" si="44"/>
        <v>60706060606</v>
      </c>
      <c r="AF145">
        <f t="shared" si="9"/>
        <v>60706060606</v>
      </c>
      <c r="AG145">
        <f t="shared" si="10"/>
        <v>942</v>
      </c>
      <c r="AH145">
        <f t="shared" si="45"/>
        <v>9</v>
      </c>
      <c r="AI145">
        <f t="shared" si="46"/>
        <v>8478</v>
      </c>
      <c r="AL145">
        <f t="shared" si="37"/>
        <v>1</v>
      </c>
    </row>
    <row r="146" spans="1:38" x14ac:dyDescent="0.2">
      <c r="A146" t="s">
        <v>165</v>
      </c>
      <c r="B146" t="str">
        <f t="shared" si="35"/>
        <v>5J4J4</v>
      </c>
      <c r="C146" s="6" t="str" cm="1">
        <f t="array" ref="C146:G146">_xlfn.LET(
_xlpm.MyHand, B146,
_xlpm.MySplitHand, MID(_xlpm.MyHand,_xlfn.SEQUENCE(1,LEN(_xlpm.MyHand)),1),
_xlpm.MySplitHand
)</f>
        <v>5</v>
      </c>
      <c r="D146" s="7" t="str">
        <v>J</v>
      </c>
      <c r="E146" s="7" t="str">
        <v>4</v>
      </c>
      <c r="F146" s="7" t="str">
        <v>J</v>
      </c>
      <c r="G146" s="8" t="str">
        <v>4</v>
      </c>
      <c r="H146" cm="1">
        <f t="array" ref="H146:L146">COUNTIF(_xlfn.ANCHORARRAY(C146),_xlfn.ANCHORARRAY(C146))</f>
        <v>1</v>
      </c>
      <c r="I146">
        <v>2</v>
      </c>
      <c r="J146">
        <v>2</v>
      </c>
      <c r="K146">
        <v>2</v>
      </c>
      <c r="L146">
        <v>2</v>
      </c>
      <c r="M146" s="6" cm="1">
        <f t="array" ref="M146:Q146">_xlfn.LET(
_xlpm.Options, {"1","2","3","4","5","6","7","8","9","T","J","Q","K","A"},
MATCH(_xlfn.ANCHORARRAY(C146),_xlpm.Options,0)
)</f>
        <v>5</v>
      </c>
      <c r="N146" s="7">
        <v>11</v>
      </c>
      <c r="O146" s="7">
        <v>4</v>
      </c>
      <c r="P146" s="7">
        <v>11</v>
      </c>
      <c r="Q146" s="8">
        <v>4</v>
      </c>
      <c r="R146" s="6" t="str" cm="1">
        <f t="array" ref="R146:V146">TEXT(_xlfn.ANCHORARRAY(M146),"00")</f>
        <v>05</v>
      </c>
      <c r="S146" s="7" t="str">
        <v>11</v>
      </c>
      <c r="T146" s="7" t="str">
        <v>04</v>
      </c>
      <c r="U146" s="7" t="str">
        <v>11</v>
      </c>
      <c r="V146" s="8" t="str">
        <v>04</v>
      </c>
      <c r="W146" s="6" t="b">
        <f t="shared" si="38"/>
        <v>0</v>
      </c>
      <c r="X146" s="7" t="b">
        <f t="shared" si="39"/>
        <v>0</v>
      </c>
      <c r="Y146" s="7" t="b" cm="1">
        <f t="array" ref="Y146">AND(OR(_xlfn.ANCHORARRAY(H146)=3),OR(_xlfn.ANCHORARRAY(H146)=2))</f>
        <v>0</v>
      </c>
      <c r="Z146" s="7" t="b">
        <f t="shared" si="40"/>
        <v>0</v>
      </c>
      <c r="AA146" s="7" t="b">
        <f t="shared" si="41"/>
        <v>1</v>
      </c>
      <c r="AB146" s="7" t="b">
        <f t="shared" si="42"/>
        <v>0</v>
      </c>
      <c r="AC146" s="8" t="b">
        <f t="shared" si="43"/>
        <v>0</v>
      </c>
      <c r="AD146">
        <f t="shared" si="36"/>
        <v>3</v>
      </c>
      <c r="AE146" t="str">
        <f t="shared" si="44"/>
        <v>30511041104</v>
      </c>
      <c r="AF146">
        <f t="shared" si="9"/>
        <v>30511041104</v>
      </c>
      <c r="AG146">
        <f t="shared" si="10"/>
        <v>502</v>
      </c>
      <c r="AH146">
        <f t="shared" si="45"/>
        <v>212</v>
      </c>
      <c r="AI146">
        <f t="shared" si="46"/>
        <v>106424</v>
      </c>
      <c r="AL146">
        <f t="shared" si="37"/>
        <v>1</v>
      </c>
    </row>
    <row r="147" spans="1:38" x14ac:dyDescent="0.2">
      <c r="A147" t="s">
        <v>166</v>
      </c>
      <c r="B147" t="str">
        <f t="shared" si="35"/>
        <v>TTJQJ</v>
      </c>
      <c r="C147" s="6" t="str" cm="1">
        <f t="array" ref="C147:G147">_xlfn.LET(
_xlpm.MyHand, B147,
_xlpm.MySplitHand, MID(_xlpm.MyHand,_xlfn.SEQUENCE(1,LEN(_xlpm.MyHand)),1),
_xlpm.MySplitHand
)</f>
        <v>T</v>
      </c>
      <c r="D147" s="7" t="str">
        <v>T</v>
      </c>
      <c r="E147" s="7" t="str">
        <v>J</v>
      </c>
      <c r="F147" s="7" t="str">
        <v>Q</v>
      </c>
      <c r="G147" s="8" t="str">
        <v>J</v>
      </c>
      <c r="H147" cm="1">
        <f t="array" ref="H147:L147">COUNTIF(_xlfn.ANCHORARRAY(C147),_xlfn.ANCHORARRAY(C147))</f>
        <v>2</v>
      </c>
      <c r="I147">
        <v>2</v>
      </c>
      <c r="J147">
        <v>2</v>
      </c>
      <c r="K147">
        <v>1</v>
      </c>
      <c r="L147">
        <v>2</v>
      </c>
      <c r="M147" s="6" cm="1">
        <f t="array" ref="M147:Q147">_xlfn.LET(
_xlpm.Options, {"1","2","3","4","5","6","7","8","9","T","J","Q","K","A"},
MATCH(_xlfn.ANCHORARRAY(C147),_xlpm.Options,0)
)</f>
        <v>10</v>
      </c>
      <c r="N147" s="7">
        <v>10</v>
      </c>
      <c r="O147" s="7">
        <v>11</v>
      </c>
      <c r="P147" s="7">
        <v>12</v>
      </c>
      <c r="Q147" s="8">
        <v>11</v>
      </c>
      <c r="R147" s="6" t="str" cm="1">
        <f t="array" ref="R147:V147">TEXT(_xlfn.ANCHORARRAY(M147),"00")</f>
        <v>10</v>
      </c>
      <c r="S147" s="7" t="str">
        <v>10</v>
      </c>
      <c r="T147" s="7" t="str">
        <v>11</v>
      </c>
      <c r="U147" s="7" t="str">
        <v>12</v>
      </c>
      <c r="V147" s="8" t="str">
        <v>11</v>
      </c>
      <c r="W147" s="6" t="b">
        <f t="shared" si="38"/>
        <v>0</v>
      </c>
      <c r="X147" s="7" t="b">
        <f t="shared" si="39"/>
        <v>0</v>
      </c>
      <c r="Y147" s="7" t="b" cm="1">
        <f t="array" ref="Y147">AND(OR(_xlfn.ANCHORARRAY(H147)=3),OR(_xlfn.ANCHORARRAY(H147)=2))</f>
        <v>0</v>
      </c>
      <c r="Z147" s="7" t="b">
        <f t="shared" si="40"/>
        <v>0</v>
      </c>
      <c r="AA147" s="7" t="b">
        <f t="shared" si="41"/>
        <v>1</v>
      </c>
      <c r="AB147" s="7" t="b">
        <f t="shared" si="42"/>
        <v>0</v>
      </c>
      <c r="AC147" s="8" t="b">
        <f t="shared" si="43"/>
        <v>0</v>
      </c>
      <c r="AD147">
        <f t="shared" si="36"/>
        <v>3</v>
      </c>
      <c r="AE147" t="str">
        <f t="shared" si="44"/>
        <v>31010111211</v>
      </c>
      <c r="AF147">
        <f t="shared" si="9"/>
        <v>31010111211</v>
      </c>
      <c r="AG147">
        <f t="shared" si="10"/>
        <v>566</v>
      </c>
      <c r="AH147">
        <f t="shared" si="45"/>
        <v>601</v>
      </c>
      <c r="AI147">
        <f t="shared" si="46"/>
        <v>340166</v>
      </c>
      <c r="AL147">
        <f t="shared" si="37"/>
        <v>1</v>
      </c>
    </row>
    <row r="148" spans="1:38" x14ac:dyDescent="0.2">
      <c r="A148" t="s">
        <v>167</v>
      </c>
      <c r="B148" t="str">
        <f t="shared" si="35"/>
        <v>358K2</v>
      </c>
      <c r="C148" s="6" t="str" cm="1">
        <f t="array" ref="C148:G148">_xlfn.LET(
_xlpm.MyHand, B148,
_xlpm.MySplitHand, MID(_xlpm.MyHand,_xlfn.SEQUENCE(1,LEN(_xlpm.MyHand)),1),
_xlpm.MySplitHand
)</f>
        <v>3</v>
      </c>
      <c r="D148" s="7" t="str">
        <v>5</v>
      </c>
      <c r="E148" s="7" t="str">
        <v>8</v>
      </c>
      <c r="F148" s="7" t="str">
        <v>K</v>
      </c>
      <c r="G148" s="8" t="str">
        <v>2</v>
      </c>
      <c r="H148" cm="1">
        <f t="array" ref="H148:L148">COUNTIF(_xlfn.ANCHORARRAY(C148),_xlfn.ANCHORARRAY(C148))</f>
        <v>1</v>
      </c>
      <c r="I148">
        <v>1</v>
      </c>
      <c r="J148">
        <v>1</v>
      </c>
      <c r="K148">
        <v>1</v>
      </c>
      <c r="L148">
        <v>1</v>
      </c>
      <c r="M148" s="6" cm="1">
        <f t="array" ref="M148:Q148">_xlfn.LET(
_xlpm.Options, {"1","2","3","4","5","6","7","8","9","T","J","Q","K","A"},
MATCH(_xlfn.ANCHORARRAY(C148),_xlpm.Options,0)
)</f>
        <v>3</v>
      </c>
      <c r="N148" s="7">
        <v>5</v>
      </c>
      <c r="O148" s="7">
        <v>8</v>
      </c>
      <c r="P148" s="7">
        <v>13</v>
      </c>
      <c r="Q148" s="8">
        <v>2</v>
      </c>
      <c r="R148" s="6" t="str" cm="1">
        <f t="array" ref="R148:V148">TEXT(_xlfn.ANCHORARRAY(M148),"00")</f>
        <v>03</v>
      </c>
      <c r="S148" s="7" t="str">
        <v>05</v>
      </c>
      <c r="T148" s="7" t="str">
        <v>08</v>
      </c>
      <c r="U148" s="7" t="str">
        <v>13</v>
      </c>
      <c r="V148" s="8" t="str">
        <v>02</v>
      </c>
      <c r="W148" s="6" t="b">
        <f t="shared" si="38"/>
        <v>0</v>
      </c>
      <c r="X148" s="7" t="b">
        <f t="shared" si="39"/>
        <v>0</v>
      </c>
      <c r="Y148" s="7" t="b" cm="1">
        <f t="array" ref="Y148">AND(OR(_xlfn.ANCHORARRAY(H148)=3),OR(_xlfn.ANCHORARRAY(H148)=2))</f>
        <v>0</v>
      </c>
      <c r="Z148" s="7" t="b">
        <f t="shared" si="40"/>
        <v>0</v>
      </c>
      <c r="AA148" s="7" t="b">
        <f t="shared" si="41"/>
        <v>0</v>
      </c>
      <c r="AB148" s="7" t="b">
        <f t="shared" si="42"/>
        <v>0</v>
      </c>
      <c r="AC148" s="8" t="b">
        <f t="shared" si="43"/>
        <v>1</v>
      </c>
      <c r="AD148">
        <f t="shared" si="36"/>
        <v>1</v>
      </c>
      <c r="AE148" t="str">
        <f t="shared" si="44"/>
        <v>10305081302</v>
      </c>
      <c r="AF148">
        <f t="shared" si="9"/>
        <v>10305081302</v>
      </c>
      <c r="AG148">
        <f t="shared" si="10"/>
        <v>20</v>
      </c>
      <c r="AH148">
        <f t="shared" si="45"/>
        <v>725</v>
      </c>
      <c r="AI148">
        <f t="shared" si="46"/>
        <v>14500</v>
      </c>
      <c r="AL148">
        <f t="shared" si="37"/>
        <v>1</v>
      </c>
    </row>
    <row r="149" spans="1:38" x14ac:dyDescent="0.2">
      <c r="A149" t="s">
        <v>168</v>
      </c>
      <c r="B149" t="str">
        <f t="shared" si="35"/>
        <v>JQ78Q</v>
      </c>
      <c r="C149" s="6" t="str" cm="1">
        <f t="array" ref="C149:G149">_xlfn.LET(
_xlpm.MyHand, B149,
_xlpm.MySplitHand, MID(_xlpm.MyHand,_xlfn.SEQUENCE(1,LEN(_xlpm.MyHand)),1),
_xlpm.MySplitHand
)</f>
        <v>J</v>
      </c>
      <c r="D149" s="7" t="str">
        <v>Q</v>
      </c>
      <c r="E149" s="7" t="str">
        <v>7</v>
      </c>
      <c r="F149" s="7" t="str">
        <v>8</v>
      </c>
      <c r="G149" s="8" t="str">
        <v>Q</v>
      </c>
      <c r="H149" cm="1">
        <f t="array" ref="H149:L149">COUNTIF(_xlfn.ANCHORARRAY(C149),_xlfn.ANCHORARRAY(C149))</f>
        <v>1</v>
      </c>
      <c r="I149">
        <v>2</v>
      </c>
      <c r="J149">
        <v>1</v>
      </c>
      <c r="K149">
        <v>1</v>
      </c>
      <c r="L149">
        <v>2</v>
      </c>
      <c r="M149" s="6" cm="1">
        <f t="array" ref="M149:Q149">_xlfn.LET(
_xlpm.Options, {"1","2","3","4","5","6","7","8","9","T","J","Q","K","A"},
MATCH(_xlfn.ANCHORARRAY(C149),_xlpm.Options,0)
)</f>
        <v>11</v>
      </c>
      <c r="N149" s="7">
        <v>12</v>
      </c>
      <c r="O149" s="7">
        <v>7</v>
      </c>
      <c r="P149" s="7">
        <v>8</v>
      </c>
      <c r="Q149" s="8">
        <v>12</v>
      </c>
      <c r="R149" s="6" t="str" cm="1">
        <f t="array" ref="R149:V149">TEXT(_xlfn.ANCHORARRAY(M149),"00")</f>
        <v>11</v>
      </c>
      <c r="S149" s="7" t="str">
        <v>12</v>
      </c>
      <c r="T149" s="7" t="str">
        <v>07</v>
      </c>
      <c r="U149" s="7" t="str">
        <v>08</v>
      </c>
      <c r="V149" s="8" t="str">
        <v>12</v>
      </c>
      <c r="W149" s="6" t="b">
        <f t="shared" si="38"/>
        <v>0</v>
      </c>
      <c r="X149" s="7" t="b">
        <f t="shared" si="39"/>
        <v>0</v>
      </c>
      <c r="Y149" s="7" t="b" cm="1">
        <f t="array" ref="Y149">AND(OR(_xlfn.ANCHORARRAY(H149)=3),OR(_xlfn.ANCHORARRAY(H149)=2))</f>
        <v>0</v>
      </c>
      <c r="Z149" s="7" t="b">
        <f t="shared" si="40"/>
        <v>0</v>
      </c>
      <c r="AA149" s="7" t="b">
        <f t="shared" si="41"/>
        <v>0</v>
      </c>
      <c r="AB149" s="7" t="b">
        <f t="shared" si="42"/>
        <v>1</v>
      </c>
      <c r="AC149" s="8" t="b">
        <f t="shared" si="43"/>
        <v>0</v>
      </c>
      <c r="AD149">
        <f t="shared" si="36"/>
        <v>2</v>
      </c>
      <c r="AE149" t="str">
        <f t="shared" si="44"/>
        <v>21112070812</v>
      </c>
      <c r="AF149">
        <f t="shared" si="9"/>
        <v>21112070812</v>
      </c>
      <c r="AG149">
        <f t="shared" si="10"/>
        <v>378</v>
      </c>
      <c r="AH149">
        <f t="shared" si="45"/>
        <v>597</v>
      </c>
      <c r="AI149">
        <f t="shared" si="46"/>
        <v>225666</v>
      </c>
      <c r="AL149">
        <f t="shared" si="37"/>
        <v>1</v>
      </c>
    </row>
    <row r="150" spans="1:38" x14ac:dyDescent="0.2">
      <c r="A150" t="s">
        <v>169</v>
      </c>
      <c r="B150" t="str">
        <f t="shared" si="35"/>
        <v>3K3TK</v>
      </c>
      <c r="C150" s="6" t="str" cm="1">
        <f t="array" ref="C150:G150">_xlfn.LET(
_xlpm.MyHand, B150,
_xlpm.MySplitHand, MID(_xlpm.MyHand,_xlfn.SEQUENCE(1,LEN(_xlpm.MyHand)),1),
_xlpm.MySplitHand
)</f>
        <v>3</v>
      </c>
      <c r="D150" s="7" t="str">
        <v>K</v>
      </c>
      <c r="E150" s="7" t="str">
        <v>3</v>
      </c>
      <c r="F150" s="7" t="str">
        <v>T</v>
      </c>
      <c r="G150" s="8" t="str">
        <v>K</v>
      </c>
      <c r="H150" cm="1">
        <f t="array" ref="H150:L150">COUNTIF(_xlfn.ANCHORARRAY(C150),_xlfn.ANCHORARRAY(C150))</f>
        <v>2</v>
      </c>
      <c r="I150">
        <v>2</v>
      </c>
      <c r="J150">
        <v>2</v>
      </c>
      <c r="K150">
        <v>1</v>
      </c>
      <c r="L150">
        <v>2</v>
      </c>
      <c r="M150" s="6" cm="1">
        <f t="array" ref="M150:Q150">_xlfn.LET(
_xlpm.Options, {"1","2","3","4","5","6","7","8","9","T","J","Q","K","A"},
MATCH(_xlfn.ANCHORARRAY(C150),_xlpm.Options,0)
)</f>
        <v>3</v>
      </c>
      <c r="N150" s="7">
        <v>13</v>
      </c>
      <c r="O150" s="7">
        <v>3</v>
      </c>
      <c r="P150" s="7">
        <v>10</v>
      </c>
      <c r="Q150" s="8">
        <v>13</v>
      </c>
      <c r="R150" s="6" t="str" cm="1">
        <f t="array" ref="R150:V150">TEXT(_xlfn.ANCHORARRAY(M150),"00")</f>
        <v>03</v>
      </c>
      <c r="S150" s="7" t="str">
        <v>13</v>
      </c>
      <c r="T150" s="7" t="str">
        <v>03</v>
      </c>
      <c r="U150" s="7" t="str">
        <v>10</v>
      </c>
      <c r="V150" s="8" t="str">
        <v>13</v>
      </c>
      <c r="W150" s="6" t="b">
        <f t="shared" si="38"/>
        <v>0</v>
      </c>
      <c r="X150" s="7" t="b">
        <f t="shared" si="39"/>
        <v>0</v>
      </c>
      <c r="Y150" s="7" t="b" cm="1">
        <f t="array" ref="Y150">AND(OR(_xlfn.ANCHORARRAY(H150)=3),OR(_xlfn.ANCHORARRAY(H150)=2))</f>
        <v>0</v>
      </c>
      <c r="Z150" s="7" t="b">
        <f t="shared" si="40"/>
        <v>0</v>
      </c>
      <c r="AA150" s="7" t="b">
        <f t="shared" si="41"/>
        <v>1</v>
      </c>
      <c r="AB150" s="7" t="b">
        <f t="shared" si="42"/>
        <v>0</v>
      </c>
      <c r="AC150" s="8" t="b">
        <f t="shared" si="43"/>
        <v>0</v>
      </c>
      <c r="AD150">
        <f t="shared" si="36"/>
        <v>3</v>
      </c>
      <c r="AE150" t="str">
        <f t="shared" si="44"/>
        <v>30313031013</v>
      </c>
      <c r="AF150">
        <f t="shared" si="9"/>
        <v>30313031013</v>
      </c>
      <c r="AG150">
        <f t="shared" si="10"/>
        <v>471</v>
      </c>
      <c r="AH150">
        <f t="shared" si="45"/>
        <v>685</v>
      </c>
      <c r="AI150">
        <f t="shared" si="46"/>
        <v>322635</v>
      </c>
      <c r="AL150">
        <f t="shared" si="37"/>
        <v>1</v>
      </c>
    </row>
    <row r="151" spans="1:38" x14ac:dyDescent="0.2">
      <c r="A151" t="s">
        <v>170</v>
      </c>
      <c r="B151" t="str">
        <f t="shared" si="35"/>
        <v>QKQQQ</v>
      </c>
      <c r="C151" s="6" t="str" cm="1">
        <f t="array" ref="C151:G151">_xlfn.LET(
_xlpm.MyHand, B151,
_xlpm.MySplitHand, MID(_xlpm.MyHand,_xlfn.SEQUENCE(1,LEN(_xlpm.MyHand)),1),
_xlpm.MySplitHand
)</f>
        <v>Q</v>
      </c>
      <c r="D151" s="7" t="str">
        <v>K</v>
      </c>
      <c r="E151" s="7" t="str">
        <v>Q</v>
      </c>
      <c r="F151" s="7" t="str">
        <v>Q</v>
      </c>
      <c r="G151" s="8" t="str">
        <v>Q</v>
      </c>
      <c r="H151" cm="1">
        <f t="array" ref="H151:L151">COUNTIF(_xlfn.ANCHORARRAY(C151),_xlfn.ANCHORARRAY(C151))</f>
        <v>4</v>
      </c>
      <c r="I151">
        <v>1</v>
      </c>
      <c r="J151">
        <v>4</v>
      </c>
      <c r="K151">
        <v>4</v>
      </c>
      <c r="L151">
        <v>4</v>
      </c>
      <c r="M151" s="6" cm="1">
        <f t="array" ref="M151:Q151">_xlfn.LET(
_xlpm.Options, {"1","2","3","4","5","6","7","8","9","T","J","Q","K","A"},
MATCH(_xlfn.ANCHORARRAY(C151),_xlpm.Options,0)
)</f>
        <v>12</v>
      </c>
      <c r="N151" s="7">
        <v>13</v>
      </c>
      <c r="O151" s="7">
        <v>12</v>
      </c>
      <c r="P151" s="7">
        <v>12</v>
      </c>
      <c r="Q151" s="8">
        <v>12</v>
      </c>
      <c r="R151" s="6" t="str" cm="1">
        <f t="array" ref="R151:V151">TEXT(_xlfn.ANCHORARRAY(M151),"00")</f>
        <v>12</v>
      </c>
      <c r="S151" s="7" t="str">
        <v>13</v>
      </c>
      <c r="T151" s="7" t="str">
        <v>12</v>
      </c>
      <c r="U151" s="7" t="str">
        <v>12</v>
      </c>
      <c r="V151" s="8" t="str">
        <v>12</v>
      </c>
      <c r="W151" s="6" t="b">
        <f t="shared" si="38"/>
        <v>0</v>
      </c>
      <c r="X151" s="7" t="b">
        <f t="shared" si="39"/>
        <v>1</v>
      </c>
      <c r="Y151" s="7" t="b" cm="1">
        <f t="array" ref="Y151">AND(OR(_xlfn.ANCHORARRAY(H151)=3),OR(_xlfn.ANCHORARRAY(H151)=2))</f>
        <v>0</v>
      </c>
      <c r="Z151" s="7" t="b">
        <f t="shared" si="40"/>
        <v>0</v>
      </c>
      <c r="AA151" s="7" t="b">
        <f t="shared" si="41"/>
        <v>0</v>
      </c>
      <c r="AB151" s="7" t="b">
        <f t="shared" si="42"/>
        <v>0</v>
      </c>
      <c r="AC151" s="8" t="b">
        <f t="shared" si="43"/>
        <v>0</v>
      </c>
      <c r="AD151">
        <f t="shared" si="36"/>
        <v>6</v>
      </c>
      <c r="AE151" t="str">
        <f t="shared" si="44"/>
        <v>61213121212</v>
      </c>
      <c r="AF151">
        <f t="shared" si="9"/>
        <v>61213121212</v>
      </c>
      <c r="AG151">
        <f t="shared" si="10"/>
        <v>985</v>
      </c>
      <c r="AH151">
        <f t="shared" si="45"/>
        <v>261</v>
      </c>
      <c r="AI151">
        <f t="shared" si="46"/>
        <v>257085</v>
      </c>
      <c r="AL151">
        <f t="shared" si="37"/>
        <v>1</v>
      </c>
    </row>
    <row r="152" spans="1:38" x14ac:dyDescent="0.2">
      <c r="A152" t="s">
        <v>171</v>
      </c>
      <c r="B152" t="str">
        <f t="shared" si="35"/>
        <v>5Q59Q</v>
      </c>
      <c r="C152" s="6" t="str" cm="1">
        <f t="array" ref="C152:G152">_xlfn.LET(
_xlpm.MyHand, B152,
_xlpm.MySplitHand, MID(_xlpm.MyHand,_xlfn.SEQUENCE(1,LEN(_xlpm.MyHand)),1),
_xlpm.MySplitHand
)</f>
        <v>5</v>
      </c>
      <c r="D152" s="7" t="str">
        <v>Q</v>
      </c>
      <c r="E152" s="7" t="str">
        <v>5</v>
      </c>
      <c r="F152" s="7" t="str">
        <v>9</v>
      </c>
      <c r="G152" s="8" t="str">
        <v>Q</v>
      </c>
      <c r="H152" cm="1">
        <f t="array" ref="H152:L152">COUNTIF(_xlfn.ANCHORARRAY(C152),_xlfn.ANCHORARRAY(C152))</f>
        <v>2</v>
      </c>
      <c r="I152">
        <v>2</v>
      </c>
      <c r="J152">
        <v>2</v>
      </c>
      <c r="K152">
        <v>1</v>
      </c>
      <c r="L152">
        <v>2</v>
      </c>
      <c r="M152" s="6" cm="1">
        <f t="array" ref="M152:Q152">_xlfn.LET(
_xlpm.Options, {"1","2","3","4","5","6","7","8","9","T","J","Q","K","A"},
MATCH(_xlfn.ANCHORARRAY(C152),_xlpm.Options,0)
)</f>
        <v>5</v>
      </c>
      <c r="N152" s="7">
        <v>12</v>
      </c>
      <c r="O152" s="7">
        <v>5</v>
      </c>
      <c r="P152" s="7">
        <v>9</v>
      </c>
      <c r="Q152" s="8">
        <v>12</v>
      </c>
      <c r="R152" s="6" t="str" cm="1">
        <f t="array" ref="R152:V152">TEXT(_xlfn.ANCHORARRAY(M152),"00")</f>
        <v>05</v>
      </c>
      <c r="S152" s="7" t="str">
        <v>12</v>
      </c>
      <c r="T152" s="7" t="str">
        <v>05</v>
      </c>
      <c r="U152" s="7" t="str">
        <v>09</v>
      </c>
      <c r="V152" s="8" t="str">
        <v>12</v>
      </c>
      <c r="W152" s="6" t="b">
        <f t="shared" si="38"/>
        <v>0</v>
      </c>
      <c r="X152" s="7" t="b">
        <f t="shared" si="39"/>
        <v>0</v>
      </c>
      <c r="Y152" s="7" t="b" cm="1">
        <f t="array" ref="Y152">AND(OR(_xlfn.ANCHORARRAY(H152)=3),OR(_xlfn.ANCHORARRAY(H152)=2))</f>
        <v>0</v>
      </c>
      <c r="Z152" s="7" t="b">
        <f t="shared" si="40"/>
        <v>0</v>
      </c>
      <c r="AA152" s="7" t="b">
        <f t="shared" si="41"/>
        <v>1</v>
      </c>
      <c r="AB152" s="7" t="b">
        <f t="shared" si="42"/>
        <v>0</v>
      </c>
      <c r="AC152" s="8" t="b">
        <f t="shared" si="43"/>
        <v>0</v>
      </c>
      <c r="AD152">
        <f t="shared" si="36"/>
        <v>3</v>
      </c>
      <c r="AE152" t="str">
        <f t="shared" si="44"/>
        <v>30512050912</v>
      </c>
      <c r="AF152">
        <f t="shared" si="9"/>
        <v>30512050912</v>
      </c>
      <c r="AG152">
        <f t="shared" si="10"/>
        <v>503</v>
      </c>
      <c r="AH152">
        <f t="shared" si="45"/>
        <v>762</v>
      </c>
      <c r="AI152">
        <f t="shared" si="46"/>
        <v>383286</v>
      </c>
      <c r="AL152">
        <f t="shared" si="37"/>
        <v>1</v>
      </c>
    </row>
    <row r="153" spans="1:38" x14ac:dyDescent="0.2">
      <c r="A153" t="s">
        <v>172</v>
      </c>
      <c r="B153" t="str">
        <f t="shared" si="35"/>
        <v>Q77QQ</v>
      </c>
      <c r="C153" s="6" t="str" cm="1">
        <f t="array" ref="C153:G153">_xlfn.LET(
_xlpm.MyHand, B153,
_xlpm.MySplitHand, MID(_xlpm.MyHand,_xlfn.SEQUENCE(1,LEN(_xlpm.MyHand)),1),
_xlpm.MySplitHand
)</f>
        <v>Q</v>
      </c>
      <c r="D153" s="7" t="str">
        <v>7</v>
      </c>
      <c r="E153" s="7" t="str">
        <v>7</v>
      </c>
      <c r="F153" s="7" t="str">
        <v>Q</v>
      </c>
      <c r="G153" s="8" t="str">
        <v>Q</v>
      </c>
      <c r="H153" cm="1">
        <f t="array" ref="H153:L153">COUNTIF(_xlfn.ANCHORARRAY(C153),_xlfn.ANCHORARRAY(C153))</f>
        <v>3</v>
      </c>
      <c r="I153">
        <v>2</v>
      </c>
      <c r="J153">
        <v>2</v>
      </c>
      <c r="K153">
        <v>3</v>
      </c>
      <c r="L153">
        <v>3</v>
      </c>
      <c r="M153" s="6" cm="1">
        <f t="array" ref="M153:Q153">_xlfn.LET(
_xlpm.Options, {"1","2","3","4","5","6","7","8","9","T","J","Q","K","A"},
MATCH(_xlfn.ANCHORARRAY(C153),_xlpm.Options,0)
)</f>
        <v>12</v>
      </c>
      <c r="N153" s="7">
        <v>7</v>
      </c>
      <c r="O153" s="7">
        <v>7</v>
      </c>
      <c r="P153" s="7">
        <v>12</v>
      </c>
      <c r="Q153" s="8">
        <v>12</v>
      </c>
      <c r="R153" s="6" t="str" cm="1">
        <f t="array" ref="R153:V153">TEXT(_xlfn.ANCHORARRAY(M153),"00")</f>
        <v>12</v>
      </c>
      <c r="S153" s="7" t="str">
        <v>07</v>
      </c>
      <c r="T153" s="7" t="str">
        <v>07</v>
      </c>
      <c r="U153" s="7" t="str">
        <v>12</v>
      </c>
      <c r="V153" s="8" t="str">
        <v>12</v>
      </c>
      <c r="W153" s="6" t="b">
        <f t="shared" si="38"/>
        <v>0</v>
      </c>
      <c r="X153" s="7" t="b">
        <f t="shared" si="39"/>
        <v>0</v>
      </c>
      <c r="Y153" s="7" t="b" cm="1">
        <f t="array" ref="Y153">AND(OR(_xlfn.ANCHORARRAY(H153)=3),OR(_xlfn.ANCHORARRAY(H153)=2))</f>
        <v>1</v>
      </c>
      <c r="Z153" s="7" t="b">
        <f t="shared" si="40"/>
        <v>0</v>
      </c>
      <c r="AA153" s="7" t="b">
        <f t="shared" si="41"/>
        <v>0</v>
      </c>
      <c r="AB153" s="7" t="b">
        <f t="shared" si="42"/>
        <v>0</v>
      </c>
      <c r="AC153" s="8" t="b">
        <f t="shared" si="43"/>
        <v>0</v>
      </c>
      <c r="AD153">
        <f t="shared" si="36"/>
        <v>5</v>
      </c>
      <c r="AE153" t="str">
        <f t="shared" si="44"/>
        <v>51207071212</v>
      </c>
      <c r="AF153">
        <f t="shared" si="9"/>
        <v>51207071212</v>
      </c>
      <c r="AG153">
        <f t="shared" si="10"/>
        <v>894</v>
      </c>
      <c r="AH153">
        <f t="shared" si="45"/>
        <v>756</v>
      </c>
      <c r="AI153">
        <f t="shared" si="46"/>
        <v>675864</v>
      </c>
      <c r="AL153">
        <f t="shared" si="37"/>
        <v>1</v>
      </c>
    </row>
    <row r="154" spans="1:38" x14ac:dyDescent="0.2">
      <c r="A154" t="s">
        <v>173</v>
      </c>
      <c r="B154" t="str">
        <f t="shared" si="35"/>
        <v>KK2J2</v>
      </c>
      <c r="C154" s="6" t="str" cm="1">
        <f t="array" ref="C154:G154">_xlfn.LET(
_xlpm.MyHand, B154,
_xlpm.MySplitHand, MID(_xlpm.MyHand,_xlfn.SEQUENCE(1,LEN(_xlpm.MyHand)),1),
_xlpm.MySplitHand
)</f>
        <v>K</v>
      </c>
      <c r="D154" s="7" t="str">
        <v>K</v>
      </c>
      <c r="E154" s="7" t="str">
        <v>2</v>
      </c>
      <c r="F154" s="7" t="str">
        <v>J</v>
      </c>
      <c r="G154" s="8" t="str">
        <v>2</v>
      </c>
      <c r="H154" cm="1">
        <f t="array" ref="H154:L154">COUNTIF(_xlfn.ANCHORARRAY(C154),_xlfn.ANCHORARRAY(C154))</f>
        <v>2</v>
      </c>
      <c r="I154">
        <v>2</v>
      </c>
      <c r="J154">
        <v>2</v>
      </c>
      <c r="K154">
        <v>1</v>
      </c>
      <c r="L154">
        <v>2</v>
      </c>
      <c r="M154" s="6" cm="1">
        <f t="array" ref="M154:Q154">_xlfn.LET(
_xlpm.Options, {"1","2","3","4","5","6","7","8","9","T","J","Q","K","A"},
MATCH(_xlfn.ANCHORARRAY(C154),_xlpm.Options,0)
)</f>
        <v>13</v>
      </c>
      <c r="N154" s="7">
        <v>13</v>
      </c>
      <c r="O154" s="7">
        <v>2</v>
      </c>
      <c r="P154" s="7">
        <v>11</v>
      </c>
      <c r="Q154" s="8">
        <v>2</v>
      </c>
      <c r="R154" s="6" t="str" cm="1">
        <f t="array" ref="R154:V154">TEXT(_xlfn.ANCHORARRAY(M154),"00")</f>
        <v>13</v>
      </c>
      <c r="S154" s="7" t="str">
        <v>13</v>
      </c>
      <c r="T154" s="7" t="str">
        <v>02</v>
      </c>
      <c r="U154" s="7" t="str">
        <v>11</v>
      </c>
      <c r="V154" s="8" t="str">
        <v>02</v>
      </c>
      <c r="W154" s="6" t="b">
        <f t="shared" si="38"/>
        <v>0</v>
      </c>
      <c r="X154" s="7" t="b">
        <f t="shared" si="39"/>
        <v>0</v>
      </c>
      <c r="Y154" s="7" t="b" cm="1">
        <f t="array" ref="Y154">AND(OR(_xlfn.ANCHORARRAY(H154)=3),OR(_xlfn.ANCHORARRAY(H154)=2))</f>
        <v>0</v>
      </c>
      <c r="Z154" s="7" t="b">
        <f t="shared" si="40"/>
        <v>0</v>
      </c>
      <c r="AA154" s="7" t="b">
        <f t="shared" si="41"/>
        <v>1</v>
      </c>
      <c r="AB154" s="7" t="b">
        <f t="shared" si="42"/>
        <v>0</v>
      </c>
      <c r="AC154" s="8" t="b">
        <f t="shared" si="43"/>
        <v>0</v>
      </c>
      <c r="AD154">
        <f t="shared" si="36"/>
        <v>3</v>
      </c>
      <c r="AE154" t="str">
        <f t="shared" si="44"/>
        <v>31313021102</v>
      </c>
      <c r="AF154">
        <f t="shared" si="9"/>
        <v>31313021102</v>
      </c>
      <c r="AG154">
        <f t="shared" si="10"/>
        <v>611</v>
      </c>
      <c r="AH154">
        <f t="shared" si="45"/>
        <v>728</v>
      </c>
      <c r="AI154">
        <f t="shared" si="46"/>
        <v>444808</v>
      </c>
      <c r="AL154">
        <f t="shared" si="37"/>
        <v>1</v>
      </c>
    </row>
    <row r="155" spans="1:38" x14ac:dyDescent="0.2">
      <c r="A155" t="s">
        <v>174</v>
      </c>
      <c r="B155" t="str">
        <f t="shared" si="35"/>
        <v>TKKK5</v>
      </c>
      <c r="C155" s="6" t="str" cm="1">
        <f t="array" ref="C155:G155">_xlfn.LET(
_xlpm.MyHand, B155,
_xlpm.MySplitHand, MID(_xlpm.MyHand,_xlfn.SEQUENCE(1,LEN(_xlpm.MyHand)),1),
_xlpm.MySplitHand
)</f>
        <v>T</v>
      </c>
      <c r="D155" s="7" t="str">
        <v>K</v>
      </c>
      <c r="E155" s="7" t="str">
        <v>K</v>
      </c>
      <c r="F155" s="7" t="str">
        <v>K</v>
      </c>
      <c r="G155" s="8" t="str">
        <v>5</v>
      </c>
      <c r="H155" cm="1">
        <f t="array" ref="H155:L155">COUNTIF(_xlfn.ANCHORARRAY(C155),_xlfn.ANCHORARRAY(C155))</f>
        <v>1</v>
      </c>
      <c r="I155">
        <v>3</v>
      </c>
      <c r="J155">
        <v>3</v>
      </c>
      <c r="K155">
        <v>3</v>
      </c>
      <c r="L155">
        <v>1</v>
      </c>
      <c r="M155" s="6" cm="1">
        <f t="array" ref="M155:Q155">_xlfn.LET(
_xlpm.Options, {"1","2","3","4","5","6","7","8","9","T","J","Q","K","A"},
MATCH(_xlfn.ANCHORARRAY(C155),_xlpm.Options,0)
)</f>
        <v>10</v>
      </c>
      <c r="N155" s="7">
        <v>13</v>
      </c>
      <c r="O155" s="7">
        <v>13</v>
      </c>
      <c r="P155" s="7">
        <v>13</v>
      </c>
      <c r="Q155" s="8">
        <v>5</v>
      </c>
      <c r="R155" s="6" t="str" cm="1">
        <f t="array" ref="R155:V155">TEXT(_xlfn.ANCHORARRAY(M155),"00")</f>
        <v>10</v>
      </c>
      <c r="S155" s="7" t="str">
        <v>13</v>
      </c>
      <c r="T155" s="7" t="str">
        <v>13</v>
      </c>
      <c r="U155" s="7" t="str">
        <v>13</v>
      </c>
      <c r="V155" s="8" t="str">
        <v>05</v>
      </c>
      <c r="W155" s="6" t="b">
        <f t="shared" si="38"/>
        <v>0</v>
      </c>
      <c r="X155" s="7" t="b">
        <f t="shared" si="39"/>
        <v>0</v>
      </c>
      <c r="Y155" s="7" t="b" cm="1">
        <f t="array" ref="Y155">AND(OR(_xlfn.ANCHORARRAY(H155)=3),OR(_xlfn.ANCHORARRAY(H155)=2))</f>
        <v>0</v>
      </c>
      <c r="Z155" s="7" t="b">
        <f t="shared" si="40"/>
        <v>1</v>
      </c>
      <c r="AA155" s="7" t="b">
        <f t="shared" si="41"/>
        <v>0</v>
      </c>
      <c r="AB155" s="7" t="b">
        <f t="shared" si="42"/>
        <v>0</v>
      </c>
      <c r="AC155" s="8" t="b">
        <f t="shared" si="43"/>
        <v>0</v>
      </c>
      <c r="AD155">
        <f t="shared" si="36"/>
        <v>4</v>
      </c>
      <c r="AE155" t="str">
        <f t="shared" si="44"/>
        <v>41013131305</v>
      </c>
      <c r="AF155">
        <f t="shared" si="9"/>
        <v>41013131305</v>
      </c>
      <c r="AG155">
        <f t="shared" si="10"/>
        <v>753</v>
      </c>
      <c r="AH155">
        <f t="shared" si="45"/>
        <v>879</v>
      </c>
      <c r="AI155">
        <f t="shared" si="46"/>
        <v>661887</v>
      </c>
      <c r="AL155">
        <f t="shared" si="37"/>
        <v>1</v>
      </c>
    </row>
    <row r="156" spans="1:38" x14ac:dyDescent="0.2">
      <c r="A156" t="s">
        <v>175</v>
      </c>
      <c r="B156" t="str">
        <f t="shared" si="35"/>
        <v>9KQ9K</v>
      </c>
      <c r="C156" s="6" t="str" cm="1">
        <f t="array" ref="C156:G156">_xlfn.LET(
_xlpm.MyHand, B156,
_xlpm.MySplitHand, MID(_xlpm.MyHand,_xlfn.SEQUENCE(1,LEN(_xlpm.MyHand)),1),
_xlpm.MySplitHand
)</f>
        <v>9</v>
      </c>
      <c r="D156" s="7" t="str">
        <v>K</v>
      </c>
      <c r="E156" s="7" t="str">
        <v>Q</v>
      </c>
      <c r="F156" s="7" t="str">
        <v>9</v>
      </c>
      <c r="G156" s="8" t="str">
        <v>K</v>
      </c>
      <c r="H156" cm="1">
        <f t="array" ref="H156:L156">COUNTIF(_xlfn.ANCHORARRAY(C156),_xlfn.ANCHORARRAY(C156))</f>
        <v>2</v>
      </c>
      <c r="I156">
        <v>2</v>
      </c>
      <c r="J156">
        <v>1</v>
      </c>
      <c r="K156">
        <v>2</v>
      </c>
      <c r="L156">
        <v>2</v>
      </c>
      <c r="M156" s="6" cm="1">
        <f t="array" ref="M156:Q156">_xlfn.LET(
_xlpm.Options, {"1","2","3","4","5","6","7","8","9","T","J","Q","K","A"},
MATCH(_xlfn.ANCHORARRAY(C156),_xlpm.Options,0)
)</f>
        <v>9</v>
      </c>
      <c r="N156" s="7">
        <v>13</v>
      </c>
      <c r="O156" s="7">
        <v>12</v>
      </c>
      <c r="P156" s="7">
        <v>9</v>
      </c>
      <c r="Q156" s="8">
        <v>13</v>
      </c>
      <c r="R156" s="6" t="str" cm="1">
        <f t="array" ref="R156:V156">TEXT(_xlfn.ANCHORARRAY(M156),"00")</f>
        <v>09</v>
      </c>
      <c r="S156" s="7" t="str">
        <v>13</v>
      </c>
      <c r="T156" s="7" t="str">
        <v>12</v>
      </c>
      <c r="U156" s="7" t="str">
        <v>09</v>
      </c>
      <c r="V156" s="8" t="str">
        <v>13</v>
      </c>
      <c r="W156" s="6" t="b">
        <f t="shared" si="38"/>
        <v>0</v>
      </c>
      <c r="X156" s="7" t="b">
        <f t="shared" si="39"/>
        <v>0</v>
      </c>
      <c r="Y156" s="7" t="b" cm="1">
        <f t="array" ref="Y156">AND(OR(_xlfn.ANCHORARRAY(H156)=3),OR(_xlfn.ANCHORARRAY(H156)=2))</f>
        <v>0</v>
      </c>
      <c r="Z156" s="7" t="b">
        <f t="shared" si="40"/>
        <v>0</v>
      </c>
      <c r="AA156" s="7" t="b">
        <f t="shared" si="41"/>
        <v>1</v>
      </c>
      <c r="AB156" s="7" t="b">
        <f t="shared" si="42"/>
        <v>0</v>
      </c>
      <c r="AC156" s="8" t="b">
        <f t="shared" si="43"/>
        <v>0</v>
      </c>
      <c r="AD156">
        <f t="shared" si="36"/>
        <v>3</v>
      </c>
      <c r="AE156" t="str">
        <f t="shared" si="44"/>
        <v>30913120913</v>
      </c>
      <c r="AF156">
        <f t="shared" si="9"/>
        <v>30913120913</v>
      </c>
      <c r="AG156">
        <f t="shared" si="10"/>
        <v>557</v>
      </c>
      <c r="AH156">
        <f t="shared" si="45"/>
        <v>785</v>
      </c>
      <c r="AI156">
        <f t="shared" si="46"/>
        <v>437245</v>
      </c>
      <c r="AL156">
        <f t="shared" si="37"/>
        <v>1</v>
      </c>
    </row>
    <row r="157" spans="1:38" x14ac:dyDescent="0.2">
      <c r="A157" t="s">
        <v>176</v>
      </c>
      <c r="B157" t="str">
        <f t="shared" si="35"/>
        <v>Q83JK</v>
      </c>
      <c r="C157" s="6" t="str" cm="1">
        <f t="array" ref="C157:G157">_xlfn.LET(
_xlpm.MyHand, B157,
_xlpm.MySplitHand, MID(_xlpm.MyHand,_xlfn.SEQUENCE(1,LEN(_xlpm.MyHand)),1),
_xlpm.MySplitHand
)</f>
        <v>Q</v>
      </c>
      <c r="D157" s="7" t="str">
        <v>8</v>
      </c>
      <c r="E157" s="7" t="str">
        <v>3</v>
      </c>
      <c r="F157" s="7" t="str">
        <v>J</v>
      </c>
      <c r="G157" s="8" t="str">
        <v>K</v>
      </c>
      <c r="H157" cm="1">
        <f t="array" ref="H157:L157">COUNTIF(_xlfn.ANCHORARRAY(C157),_xlfn.ANCHORARRAY(C157))</f>
        <v>1</v>
      </c>
      <c r="I157">
        <v>1</v>
      </c>
      <c r="J157">
        <v>1</v>
      </c>
      <c r="K157">
        <v>1</v>
      </c>
      <c r="L157">
        <v>1</v>
      </c>
      <c r="M157" s="6" cm="1">
        <f t="array" ref="M157:Q157">_xlfn.LET(
_xlpm.Options, {"1","2","3","4","5","6","7","8","9","T","J","Q","K","A"},
MATCH(_xlfn.ANCHORARRAY(C157),_xlpm.Options,0)
)</f>
        <v>12</v>
      </c>
      <c r="N157" s="7">
        <v>8</v>
      </c>
      <c r="O157" s="7">
        <v>3</v>
      </c>
      <c r="P157" s="7">
        <v>11</v>
      </c>
      <c r="Q157" s="8">
        <v>13</v>
      </c>
      <c r="R157" s="6" t="str" cm="1">
        <f t="array" ref="R157:V157">TEXT(_xlfn.ANCHORARRAY(M157),"00")</f>
        <v>12</v>
      </c>
      <c r="S157" s="7" t="str">
        <v>08</v>
      </c>
      <c r="T157" s="7" t="str">
        <v>03</v>
      </c>
      <c r="U157" s="7" t="str">
        <v>11</v>
      </c>
      <c r="V157" s="8" t="str">
        <v>13</v>
      </c>
      <c r="W157" s="6" t="b">
        <f t="shared" si="38"/>
        <v>0</v>
      </c>
      <c r="X157" s="7" t="b">
        <f t="shared" si="39"/>
        <v>0</v>
      </c>
      <c r="Y157" s="7" t="b" cm="1">
        <f t="array" ref="Y157">AND(OR(_xlfn.ANCHORARRAY(H157)=3),OR(_xlfn.ANCHORARRAY(H157)=2))</f>
        <v>0</v>
      </c>
      <c r="Z157" s="7" t="b">
        <f t="shared" si="40"/>
        <v>0</v>
      </c>
      <c r="AA157" s="7" t="b">
        <f t="shared" si="41"/>
        <v>0</v>
      </c>
      <c r="AB157" s="7" t="b">
        <f t="shared" si="42"/>
        <v>0</v>
      </c>
      <c r="AC157" s="8" t="b">
        <f t="shared" si="43"/>
        <v>1</v>
      </c>
      <c r="AD157">
        <f t="shared" si="36"/>
        <v>1</v>
      </c>
      <c r="AE157" t="str">
        <f t="shared" si="44"/>
        <v>11208031113</v>
      </c>
      <c r="AF157">
        <f t="shared" si="9"/>
        <v>11208031113</v>
      </c>
      <c r="AG157">
        <f t="shared" si="10"/>
        <v>162</v>
      </c>
      <c r="AH157">
        <f t="shared" si="45"/>
        <v>96</v>
      </c>
      <c r="AI157">
        <f t="shared" si="46"/>
        <v>15552</v>
      </c>
      <c r="AL157">
        <f t="shared" si="37"/>
        <v>1</v>
      </c>
    </row>
    <row r="158" spans="1:38" x14ac:dyDescent="0.2">
      <c r="A158" t="s">
        <v>177</v>
      </c>
      <c r="B158" t="str">
        <f t="shared" si="35"/>
        <v>39998</v>
      </c>
      <c r="C158" s="6" t="str" cm="1">
        <f t="array" ref="C158:G158">_xlfn.LET(
_xlpm.MyHand, B158,
_xlpm.MySplitHand, MID(_xlpm.MyHand,_xlfn.SEQUENCE(1,LEN(_xlpm.MyHand)),1),
_xlpm.MySplitHand
)</f>
        <v>3</v>
      </c>
      <c r="D158" s="7" t="str">
        <v>9</v>
      </c>
      <c r="E158" s="7" t="str">
        <v>9</v>
      </c>
      <c r="F158" s="7" t="str">
        <v>9</v>
      </c>
      <c r="G158" s="8" t="str">
        <v>8</v>
      </c>
      <c r="H158" cm="1">
        <f t="array" ref="H158:L158">COUNTIF(_xlfn.ANCHORARRAY(C158),_xlfn.ANCHORARRAY(C158))</f>
        <v>1</v>
      </c>
      <c r="I158">
        <v>3</v>
      </c>
      <c r="J158">
        <v>3</v>
      </c>
      <c r="K158">
        <v>3</v>
      </c>
      <c r="L158">
        <v>1</v>
      </c>
      <c r="M158" s="6" cm="1">
        <f t="array" ref="M158:Q158">_xlfn.LET(
_xlpm.Options, {"1","2","3","4","5","6","7","8","9","T","J","Q","K","A"},
MATCH(_xlfn.ANCHORARRAY(C158),_xlpm.Options,0)
)</f>
        <v>3</v>
      </c>
      <c r="N158" s="7">
        <v>9</v>
      </c>
      <c r="O158" s="7">
        <v>9</v>
      </c>
      <c r="P158" s="7">
        <v>9</v>
      </c>
      <c r="Q158" s="8">
        <v>8</v>
      </c>
      <c r="R158" s="6" t="str" cm="1">
        <f t="array" ref="R158:V158">TEXT(_xlfn.ANCHORARRAY(M158),"00")</f>
        <v>03</v>
      </c>
      <c r="S158" s="7" t="str">
        <v>09</v>
      </c>
      <c r="T158" s="7" t="str">
        <v>09</v>
      </c>
      <c r="U158" s="7" t="str">
        <v>09</v>
      </c>
      <c r="V158" s="8" t="str">
        <v>08</v>
      </c>
      <c r="W158" s="6" t="b">
        <f t="shared" si="38"/>
        <v>0</v>
      </c>
      <c r="X158" s="7" t="b">
        <f t="shared" si="39"/>
        <v>0</v>
      </c>
      <c r="Y158" s="7" t="b" cm="1">
        <f t="array" ref="Y158">AND(OR(_xlfn.ANCHORARRAY(H158)=3),OR(_xlfn.ANCHORARRAY(H158)=2))</f>
        <v>0</v>
      </c>
      <c r="Z158" s="7" t="b">
        <f t="shared" si="40"/>
        <v>1</v>
      </c>
      <c r="AA158" s="7" t="b">
        <f t="shared" si="41"/>
        <v>0</v>
      </c>
      <c r="AB158" s="7" t="b">
        <f t="shared" si="42"/>
        <v>0</v>
      </c>
      <c r="AC158" s="8" t="b">
        <f t="shared" si="43"/>
        <v>0</v>
      </c>
      <c r="AD158">
        <f t="shared" si="36"/>
        <v>4</v>
      </c>
      <c r="AE158" t="str">
        <f t="shared" si="44"/>
        <v>40309090908</v>
      </c>
      <c r="AF158">
        <f t="shared" si="9"/>
        <v>40309090908</v>
      </c>
      <c r="AG158">
        <f t="shared" si="10"/>
        <v>648</v>
      </c>
      <c r="AH158">
        <f t="shared" si="45"/>
        <v>256</v>
      </c>
      <c r="AI158">
        <f t="shared" si="46"/>
        <v>165888</v>
      </c>
      <c r="AL158">
        <f t="shared" si="37"/>
        <v>1</v>
      </c>
    </row>
    <row r="159" spans="1:38" x14ac:dyDescent="0.2">
      <c r="A159" t="s">
        <v>178</v>
      </c>
      <c r="B159" t="str">
        <f t="shared" si="35"/>
        <v>TTJ3T</v>
      </c>
      <c r="C159" s="6" t="str" cm="1">
        <f t="array" ref="C159:G159">_xlfn.LET(
_xlpm.MyHand, B159,
_xlpm.MySplitHand, MID(_xlpm.MyHand,_xlfn.SEQUENCE(1,LEN(_xlpm.MyHand)),1),
_xlpm.MySplitHand
)</f>
        <v>T</v>
      </c>
      <c r="D159" s="7" t="str">
        <v>T</v>
      </c>
      <c r="E159" s="7" t="str">
        <v>J</v>
      </c>
      <c r="F159" s="7" t="str">
        <v>3</v>
      </c>
      <c r="G159" s="8" t="str">
        <v>T</v>
      </c>
      <c r="H159" cm="1">
        <f t="array" ref="H159:L159">COUNTIF(_xlfn.ANCHORARRAY(C159),_xlfn.ANCHORARRAY(C159))</f>
        <v>3</v>
      </c>
      <c r="I159">
        <v>3</v>
      </c>
      <c r="J159">
        <v>1</v>
      </c>
      <c r="K159">
        <v>1</v>
      </c>
      <c r="L159">
        <v>3</v>
      </c>
      <c r="M159" s="6" cm="1">
        <f t="array" ref="M159:Q159">_xlfn.LET(
_xlpm.Options, {"1","2","3","4","5","6","7","8","9","T","J","Q","K","A"},
MATCH(_xlfn.ANCHORARRAY(C159),_xlpm.Options,0)
)</f>
        <v>10</v>
      </c>
      <c r="N159" s="7">
        <v>10</v>
      </c>
      <c r="O159" s="7">
        <v>11</v>
      </c>
      <c r="P159" s="7">
        <v>3</v>
      </c>
      <c r="Q159" s="8">
        <v>10</v>
      </c>
      <c r="R159" s="6" t="str" cm="1">
        <f t="array" ref="R159:V159">TEXT(_xlfn.ANCHORARRAY(M159),"00")</f>
        <v>10</v>
      </c>
      <c r="S159" s="7" t="str">
        <v>10</v>
      </c>
      <c r="T159" s="7" t="str">
        <v>11</v>
      </c>
      <c r="U159" s="7" t="str">
        <v>03</v>
      </c>
      <c r="V159" s="8" t="str">
        <v>10</v>
      </c>
      <c r="W159" s="6" t="b">
        <f t="shared" si="38"/>
        <v>0</v>
      </c>
      <c r="X159" s="7" t="b">
        <f t="shared" si="39"/>
        <v>0</v>
      </c>
      <c r="Y159" s="7" t="b" cm="1">
        <f t="array" ref="Y159">AND(OR(_xlfn.ANCHORARRAY(H159)=3),OR(_xlfn.ANCHORARRAY(H159)=2))</f>
        <v>0</v>
      </c>
      <c r="Z159" s="7" t="b">
        <f t="shared" si="40"/>
        <v>1</v>
      </c>
      <c r="AA159" s="7" t="b">
        <f t="shared" si="41"/>
        <v>0</v>
      </c>
      <c r="AB159" s="7" t="b">
        <f t="shared" si="42"/>
        <v>0</v>
      </c>
      <c r="AC159" s="8" t="b">
        <f t="shared" si="43"/>
        <v>0</v>
      </c>
      <c r="AD159">
        <f t="shared" si="36"/>
        <v>4</v>
      </c>
      <c r="AE159" t="str">
        <f t="shared" si="44"/>
        <v>41010110310</v>
      </c>
      <c r="AF159">
        <f t="shared" si="9"/>
        <v>41010110310</v>
      </c>
      <c r="AG159">
        <f t="shared" si="10"/>
        <v>748</v>
      </c>
      <c r="AH159">
        <f t="shared" si="45"/>
        <v>852</v>
      </c>
      <c r="AI159">
        <f t="shared" si="46"/>
        <v>637296</v>
      </c>
      <c r="AL159">
        <f t="shared" si="37"/>
        <v>1</v>
      </c>
    </row>
    <row r="160" spans="1:38" x14ac:dyDescent="0.2">
      <c r="A160" t="s">
        <v>179</v>
      </c>
      <c r="B160" t="str">
        <f t="shared" si="35"/>
        <v>66866</v>
      </c>
      <c r="C160" s="6" t="str" cm="1">
        <f t="array" ref="C160:G160">_xlfn.LET(
_xlpm.MyHand, B160,
_xlpm.MySplitHand, MID(_xlpm.MyHand,_xlfn.SEQUENCE(1,LEN(_xlpm.MyHand)),1),
_xlpm.MySplitHand
)</f>
        <v>6</v>
      </c>
      <c r="D160" s="7" t="str">
        <v>6</v>
      </c>
      <c r="E160" s="7" t="str">
        <v>8</v>
      </c>
      <c r="F160" s="7" t="str">
        <v>6</v>
      </c>
      <c r="G160" s="8" t="str">
        <v>6</v>
      </c>
      <c r="H160" cm="1">
        <f t="array" ref="H160:L160">COUNTIF(_xlfn.ANCHORARRAY(C160),_xlfn.ANCHORARRAY(C160))</f>
        <v>4</v>
      </c>
      <c r="I160">
        <v>4</v>
      </c>
      <c r="J160">
        <v>1</v>
      </c>
      <c r="K160">
        <v>4</v>
      </c>
      <c r="L160">
        <v>4</v>
      </c>
      <c r="M160" s="6" cm="1">
        <f t="array" ref="M160:Q160">_xlfn.LET(
_xlpm.Options, {"1","2","3","4","5","6","7","8","9","T","J","Q","K","A"},
MATCH(_xlfn.ANCHORARRAY(C160),_xlpm.Options,0)
)</f>
        <v>6</v>
      </c>
      <c r="N160" s="7">
        <v>6</v>
      </c>
      <c r="O160" s="7">
        <v>8</v>
      </c>
      <c r="P160" s="7">
        <v>6</v>
      </c>
      <c r="Q160" s="8">
        <v>6</v>
      </c>
      <c r="R160" s="6" t="str" cm="1">
        <f t="array" ref="R160:V160">TEXT(_xlfn.ANCHORARRAY(M160),"00")</f>
        <v>06</v>
      </c>
      <c r="S160" s="7" t="str">
        <v>06</v>
      </c>
      <c r="T160" s="7" t="str">
        <v>08</v>
      </c>
      <c r="U160" s="7" t="str">
        <v>06</v>
      </c>
      <c r="V160" s="8" t="str">
        <v>06</v>
      </c>
      <c r="W160" s="6" t="b">
        <f t="shared" si="38"/>
        <v>0</v>
      </c>
      <c r="X160" s="7" t="b">
        <f t="shared" si="39"/>
        <v>1</v>
      </c>
      <c r="Y160" s="7" t="b" cm="1">
        <f t="array" ref="Y160">AND(OR(_xlfn.ANCHORARRAY(H160)=3),OR(_xlfn.ANCHORARRAY(H160)=2))</f>
        <v>0</v>
      </c>
      <c r="Z160" s="7" t="b">
        <f t="shared" si="40"/>
        <v>0</v>
      </c>
      <c r="AA160" s="7" t="b">
        <f t="shared" si="41"/>
        <v>0</v>
      </c>
      <c r="AB160" s="7" t="b">
        <f t="shared" si="42"/>
        <v>0</v>
      </c>
      <c r="AC160" s="8" t="b">
        <f t="shared" si="43"/>
        <v>0</v>
      </c>
      <c r="AD160">
        <f t="shared" si="36"/>
        <v>6</v>
      </c>
      <c r="AE160" t="str">
        <f t="shared" si="44"/>
        <v>60606080606</v>
      </c>
      <c r="AF160">
        <f t="shared" si="9"/>
        <v>60606080606</v>
      </c>
      <c r="AG160">
        <f t="shared" si="10"/>
        <v>938</v>
      </c>
      <c r="AH160">
        <f t="shared" si="45"/>
        <v>192</v>
      </c>
      <c r="AI160">
        <f t="shared" si="46"/>
        <v>180096</v>
      </c>
      <c r="AL160">
        <f t="shared" si="37"/>
        <v>1</v>
      </c>
    </row>
    <row r="161" spans="1:38" x14ac:dyDescent="0.2">
      <c r="A161" t="s">
        <v>180</v>
      </c>
      <c r="B161" t="str">
        <f t="shared" si="35"/>
        <v>2567T</v>
      </c>
      <c r="C161" s="6" t="str" cm="1">
        <f t="array" ref="C161:G161">_xlfn.LET(
_xlpm.MyHand, B161,
_xlpm.MySplitHand, MID(_xlpm.MyHand,_xlfn.SEQUENCE(1,LEN(_xlpm.MyHand)),1),
_xlpm.MySplitHand
)</f>
        <v>2</v>
      </c>
      <c r="D161" s="7" t="str">
        <v>5</v>
      </c>
      <c r="E161" s="7" t="str">
        <v>6</v>
      </c>
      <c r="F161" s="7" t="str">
        <v>7</v>
      </c>
      <c r="G161" s="8" t="str">
        <v>T</v>
      </c>
      <c r="H161" cm="1">
        <f t="array" ref="H161:L161">COUNTIF(_xlfn.ANCHORARRAY(C161),_xlfn.ANCHORARRAY(C161))</f>
        <v>1</v>
      </c>
      <c r="I161">
        <v>1</v>
      </c>
      <c r="J161">
        <v>1</v>
      </c>
      <c r="K161">
        <v>1</v>
      </c>
      <c r="L161">
        <v>1</v>
      </c>
      <c r="M161" s="6" cm="1">
        <f t="array" ref="M161:Q161">_xlfn.LET(
_xlpm.Options, {"1","2","3","4","5","6","7","8","9","T","J","Q","K","A"},
MATCH(_xlfn.ANCHORARRAY(C161),_xlpm.Options,0)
)</f>
        <v>2</v>
      </c>
      <c r="N161" s="7">
        <v>5</v>
      </c>
      <c r="O161" s="7">
        <v>6</v>
      </c>
      <c r="P161" s="7">
        <v>7</v>
      </c>
      <c r="Q161" s="8">
        <v>10</v>
      </c>
      <c r="R161" s="6" t="str" cm="1">
        <f t="array" ref="R161:V161">TEXT(_xlfn.ANCHORARRAY(M161),"00")</f>
        <v>02</v>
      </c>
      <c r="S161" s="7" t="str">
        <v>05</v>
      </c>
      <c r="T161" s="7" t="str">
        <v>06</v>
      </c>
      <c r="U161" s="7" t="str">
        <v>07</v>
      </c>
      <c r="V161" s="8" t="str">
        <v>10</v>
      </c>
      <c r="W161" s="6" t="b">
        <f t="shared" si="38"/>
        <v>0</v>
      </c>
      <c r="X161" s="7" t="b">
        <f t="shared" si="39"/>
        <v>0</v>
      </c>
      <c r="Y161" s="7" t="b" cm="1">
        <f t="array" ref="Y161">AND(OR(_xlfn.ANCHORARRAY(H161)=3),OR(_xlfn.ANCHORARRAY(H161)=2))</f>
        <v>0</v>
      </c>
      <c r="Z161" s="7" t="b">
        <f t="shared" si="40"/>
        <v>0</v>
      </c>
      <c r="AA161" s="7" t="b">
        <f t="shared" si="41"/>
        <v>0</v>
      </c>
      <c r="AB161" s="7" t="b">
        <f t="shared" si="42"/>
        <v>0</v>
      </c>
      <c r="AC161" s="8" t="b">
        <f t="shared" si="43"/>
        <v>1</v>
      </c>
      <c r="AD161">
        <f t="shared" si="36"/>
        <v>1</v>
      </c>
      <c r="AE161" t="str">
        <f t="shared" si="44"/>
        <v>10205060710</v>
      </c>
      <c r="AF161">
        <f t="shared" si="9"/>
        <v>10205060710</v>
      </c>
      <c r="AG161">
        <f t="shared" si="10"/>
        <v>7</v>
      </c>
      <c r="AH161">
        <f t="shared" si="45"/>
        <v>211</v>
      </c>
      <c r="AI161">
        <f t="shared" si="46"/>
        <v>1477</v>
      </c>
      <c r="AL161">
        <f t="shared" si="37"/>
        <v>1</v>
      </c>
    </row>
    <row r="162" spans="1:38" x14ac:dyDescent="0.2">
      <c r="A162" t="s">
        <v>181</v>
      </c>
      <c r="B162" t="str">
        <f t="shared" si="35"/>
        <v>76969</v>
      </c>
      <c r="C162" s="6" t="str" cm="1">
        <f t="array" ref="C162:G162">_xlfn.LET(
_xlpm.MyHand, B162,
_xlpm.MySplitHand, MID(_xlpm.MyHand,_xlfn.SEQUENCE(1,LEN(_xlpm.MyHand)),1),
_xlpm.MySplitHand
)</f>
        <v>7</v>
      </c>
      <c r="D162" s="7" t="str">
        <v>6</v>
      </c>
      <c r="E162" s="7" t="str">
        <v>9</v>
      </c>
      <c r="F162" s="7" t="str">
        <v>6</v>
      </c>
      <c r="G162" s="8" t="str">
        <v>9</v>
      </c>
      <c r="H162" cm="1">
        <f t="array" ref="H162:L162">COUNTIF(_xlfn.ANCHORARRAY(C162),_xlfn.ANCHORARRAY(C162))</f>
        <v>1</v>
      </c>
      <c r="I162">
        <v>2</v>
      </c>
      <c r="J162">
        <v>2</v>
      </c>
      <c r="K162">
        <v>2</v>
      </c>
      <c r="L162">
        <v>2</v>
      </c>
      <c r="M162" s="6" cm="1">
        <f t="array" ref="M162:Q162">_xlfn.LET(
_xlpm.Options, {"1","2","3","4","5","6","7","8","9","T","J","Q","K","A"},
MATCH(_xlfn.ANCHORARRAY(C162),_xlpm.Options,0)
)</f>
        <v>7</v>
      </c>
      <c r="N162" s="7">
        <v>6</v>
      </c>
      <c r="O162" s="7">
        <v>9</v>
      </c>
      <c r="P162" s="7">
        <v>6</v>
      </c>
      <c r="Q162" s="8">
        <v>9</v>
      </c>
      <c r="R162" s="6" t="str" cm="1">
        <f t="array" ref="R162:V162">TEXT(_xlfn.ANCHORARRAY(M162),"00")</f>
        <v>07</v>
      </c>
      <c r="S162" s="7" t="str">
        <v>06</v>
      </c>
      <c r="T162" s="7" t="str">
        <v>09</v>
      </c>
      <c r="U162" s="7" t="str">
        <v>06</v>
      </c>
      <c r="V162" s="8" t="str">
        <v>09</v>
      </c>
      <c r="W162" s="6" t="b">
        <f t="shared" si="38"/>
        <v>0</v>
      </c>
      <c r="X162" s="7" t="b">
        <f t="shared" si="39"/>
        <v>0</v>
      </c>
      <c r="Y162" s="7" t="b" cm="1">
        <f t="array" ref="Y162">AND(OR(_xlfn.ANCHORARRAY(H162)=3),OR(_xlfn.ANCHORARRAY(H162)=2))</f>
        <v>0</v>
      </c>
      <c r="Z162" s="7" t="b">
        <f t="shared" si="40"/>
        <v>0</v>
      </c>
      <c r="AA162" s="7" t="b">
        <f t="shared" si="41"/>
        <v>1</v>
      </c>
      <c r="AB162" s="7" t="b">
        <f t="shared" si="42"/>
        <v>0</v>
      </c>
      <c r="AC162" s="8" t="b">
        <f t="shared" si="43"/>
        <v>0</v>
      </c>
      <c r="AD162">
        <f t="shared" si="36"/>
        <v>3</v>
      </c>
      <c r="AE162" t="str">
        <f t="shared" si="44"/>
        <v>30706090609</v>
      </c>
      <c r="AF162">
        <f t="shared" si="9"/>
        <v>30706090609</v>
      </c>
      <c r="AG162">
        <f t="shared" si="10"/>
        <v>518</v>
      </c>
      <c r="AH162">
        <f t="shared" si="45"/>
        <v>20</v>
      </c>
      <c r="AI162">
        <f t="shared" si="46"/>
        <v>10360</v>
      </c>
      <c r="AL162">
        <f t="shared" si="37"/>
        <v>1</v>
      </c>
    </row>
    <row r="163" spans="1:38" x14ac:dyDescent="0.2">
      <c r="A163" t="s">
        <v>182</v>
      </c>
      <c r="B163" t="str">
        <f t="shared" si="35"/>
        <v>KAKKK</v>
      </c>
      <c r="C163" s="6" t="str" cm="1">
        <f t="array" ref="C163:G163">_xlfn.LET(
_xlpm.MyHand, B163,
_xlpm.MySplitHand, MID(_xlpm.MyHand,_xlfn.SEQUENCE(1,LEN(_xlpm.MyHand)),1),
_xlpm.MySplitHand
)</f>
        <v>K</v>
      </c>
      <c r="D163" s="7" t="str">
        <v>A</v>
      </c>
      <c r="E163" s="7" t="str">
        <v>K</v>
      </c>
      <c r="F163" s="7" t="str">
        <v>K</v>
      </c>
      <c r="G163" s="8" t="str">
        <v>K</v>
      </c>
      <c r="H163" cm="1">
        <f t="array" ref="H163:L163">COUNTIF(_xlfn.ANCHORARRAY(C163),_xlfn.ANCHORARRAY(C163))</f>
        <v>4</v>
      </c>
      <c r="I163">
        <v>1</v>
      </c>
      <c r="J163">
        <v>4</v>
      </c>
      <c r="K163">
        <v>4</v>
      </c>
      <c r="L163">
        <v>4</v>
      </c>
      <c r="M163" s="6" cm="1">
        <f t="array" ref="M163:Q163">_xlfn.LET(
_xlpm.Options, {"1","2","3","4","5","6","7","8","9","T","J","Q","K","A"},
MATCH(_xlfn.ANCHORARRAY(C163),_xlpm.Options,0)
)</f>
        <v>13</v>
      </c>
      <c r="N163" s="7">
        <v>14</v>
      </c>
      <c r="O163" s="7">
        <v>13</v>
      </c>
      <c r="P163" s="7">
        <v>13</v>
      </c>
      <c r="Q163" s="8">
        <v>13</v>
      </c>
      <c r="R163" s="6" t="str" cm="1">
        <f t="array" ref="R163:V163">TEXT(_xlfn.ANCHORARRAY(M163),"00")</f>
        <v>13</v>
      </c>
      <c r="S163" s="7" t="str">
        <v>14</v>
      </c>
      <c r="T163" s="7" t="str">
        <v>13</v>
      </c>
      <c r="U163" s="7" t="str">
        <v>13</v>
      </c>
      <c r="V163" s="8" t="str">
        <v>13</v>
      </c>
      <c r="W163" s="6" t="b">
        <f t="shared" si="38"/>
        <v>0</v>
      </c>
      <c r="X163" s="7" t="b">
        <f t="shared" si="39"/>
        <v>1</v>
      </c>
      <c r="Y163" s="7" t="b" cm="1">
        <f t="array" ref="Y163">AND(OR(_xlfn.ANCHORARRAY(H163)=3),OR(_xlfn.ANCHORARRAY(H163)=2))</f>
        <v>0</v>
      </c>
      <c r="Z163" s="7" t="b">
        <f t="shared" si="40"/>
        <v>0</v>
      </c>
      <c r="AA163" s="7" t="b">
        <f t="shared" si="41"/>
        <v>0</v>
      </c>
      <c r="AB163" s="7" t="b">
        <f t="shared" si="42"/>
        <v>0</v>
      </c>
      <c r="AC163" s="8" t="b">
        <f t="shared" si="43"/>
        <v>0</v>
      </c>
      <c r="AD163">
        <f t="shared" si="36"/>
        <v>6</v>
      </c>
      <c r="AE163" t="str">
        <f t="shared" si="44"/>
        <v>61314131313</v>
      </c>
      <c r="AF163">
        <f t="shared" si="9"/>
        <v>61314131313</v>
      </c>
      <c r="AG163">
        <f t="shared" si="10"/>
        <v>995</v>
      </c>
      <c r="AH163">
        <f t="shared" si="45"/>
        <v>735</v>
      </c>
      <c r="AI163">
        <f t="shared" si="46"/>
        <v>731325</v>
      </c>
      <c r="AL163">
        <f t="shared" si="37"/>
        <v>1</v>
      </c>
    </row>
    <row r="164" spans="1:38" x14ac:dyDescent="0.2">
      <c r="A164" t="s">
        <v>183</v>
      </c>
      <c r="B164" t="str">
        <f t="shared" si="35"/>
        <v>9Q5QQ</v>
      </c>
      <c r="C164" s="6" t="str" cm="1">
        <f t="array" ref="C164:G164">_xlfn.LET(
_xlpm.MyHand, B164,
_xlpm.MySplitHand, MID(_xlpm.MyHand,_xlfn.SEQUENCE(1,LEN(_xlpm.MyHand)),1),
_xlpm.MySplitHand
)</f>
        <v>9</v>
      </c>
      <c r="D164" s="7" t="str">
        <v>Q</v>
      </c>
      <c r="E164" s="7" t="str">
        <v>5</v>
      </c>
      <c r="F164" s="7" t="str">
        <v>Q</v>
      </c>
      <c r="G164" s="8" t="str">
        <v>Q</v>
      </c>
      <c r="H164" cm="1">
        <f t="array" ref="H164:L164">COUNTIF(_xlfn.ANCHORARRAY(C164),_xlfn.ANCHORARRAY(C164))</f>
        <v>1</v>
      </c>
      <c r="I164">
        <v>3</v>
      </c>
      <c r="J164">
        <v>1</v>
      </c>
      <c r="K164">
        <v>3</v>
      </c>
      <c r="L164">
        <v>3</v>
      </c>
      <c r="M164" s="6" cm="1">
        <f t="array" ref="M164:Q164">_xlfn.LET(
_xlpm.Options, {"1","2","3","4","5","6","7","8","9","T","J","Q","K","A"},
MATCH(_xlfn.ANCHORARRAY(C164),_xlpm.Options,0)
)</f>
        <v>9</v>
      </c>
      <c r="N164" s="7">
        <v>12</v>
      </c>
      <c r="O164" s="7">
        <v>5</v>
      </c>
      <c r="P164" s="7">
        <v>12</v>
      </c>
      <c r="Q164" s="8">
        <v>12</v>
      </c>
      <c r="R164" s="6" t="str" cm="1">
        <f t="array" ref="R164:V164">TEXT(_xlfn.ANCHORARRAY(M164),"00")</f>
        <v>09</v>
      </c>
      <c r="S164" s="7" t="str">
        <v>12</v>
      </c>
      <c r="T164" s="7" t="str">
        <v>05</v>
      </c>
      <c r="U164" s="7" t="str">
        <v>12</v>
      </c>
      <c r="V164" s="8" t="str">
        <v>12</v>
      </c>
      <c r="W164" s="6" t="b">
        <f t="shared" si="38"/>
        <v>0</v>
      </c>
      <c r="X164" s="7" t="b">
        <f t="shared" si="39"/>
        <v>0</v>
      </c>
      <c r="Y164" s="7" t="b" cm="1">
        <f t="array" ref="Y164">AND(OR(_xlfn.ANCHORARRAY(H164)=3),OR(_xlfn.ANCHORARRAY(H164)=2))</f>
        <v>0</v>
      </c>
      <c r="Z164" s="7" t="b">
        <f t="shared" si="40"/>
        <v>1</v>
      </c>
      <c r="AA164" s="7" t="b">
        <f t="shared" si="41"/>
        <v>0</v>
      </c>
      <c r="AB164" s="7" t="b">
        <f t="shared" si="42"/>
        <v>0</v>
      </c>
      <c r="AC164" s="8" t="b">
        <f t="shared" si="43"/>
        <v>0</v>
      </c>
      <c r="AD164">
        <f t="shared" si="36"/>
        <v>4</v>
      </c>
      <c r="AE164" t="str">
        <f t="shared" si="44"/>
        <v>40912051212</v>
      </c>
      <c r="AF164">
        <f t="shared" si="9"/>
        <v>40912051212</v>
      </c>
      <c r="AG164">
        <f t="shared" si="10"/>
        <v>738</v>
      </c>
      <c r="AH164">
        <f t="shared" si="45"/>
        <v>808</v>
      </c>
      <c r="AI164">
        <f t="shared" si="46"/>
        <v>596304</v>
      </c>
      <c r="AL164">
        <f t="shared" si="37"/>
        <v>1</v>
      </c>
    </row>
    <row r="165" spans="1:38" x14ac:dyDescent="0.2">
      <c r="A165" t="s">
        <v>184</v>
      </c>
      <c r="B165" t="str">
        <f t="shared" si="35"/>
        <v>JQ87K</v>
      </c>
      <c r="C165" s="6" t="str" cm="1">
        <f t="array" ref="C165:G165">_xlfn.LET(
_xlpm.MyHand, B165,
_xlpm.MySplitHand, MID(_xlpm.MyHand,_xlfn.SEQUENCE(1,LEN(_xlpm.MyHand)),1),
_xlpm.MySplitHand
)</f>
        <v>J</v>
      </c>
      <c r="D165" s="7" t="str">
        <v>Q</v>
      </c>
      <c r="E165" s="7" t="str">
        <v>8</v>
      </c>
      <c r="F165" s="7" t="str">
        <v>7</v>
      </c>
      <c r="G165" s="8" t="str">
        <v>K</v>
      </c>
      <c r="H165" cm="1">
        <f t="array" ref="H165:L165">COUNTIF(_xlfn.ANCHORARRAY(C165),_xlfn.ANCHORARRAY(C165))</f>
        <v>1</v>
      </c>
      <c r="I165">
        <v>1</v>
      </c>
      <c r="J165">
        <v>1</v>
      </c>
      <c r="K165">
        <v>1</v>
      </c>
      <c r="L165">
        <v>1</v>
      </c>
      <c r="M165" s="6" cm="1">
        <f t="array" ref="M165:Q165">_xlfn.LET(
_xlpm.Options, {"1","2","3","4","5","6","7","8","9","T","J","Q","K","A"},
MATCH(_xlfn.ANCHORARRAY(C165),_xlpm.Options,0)
)</f>
        <v>11</v>
      </c>
      <c r="N165" s="7">
        <v>12</v>
      </c>
      <c r="O165" s="7">
        <v>8</v>
      </c>
      <c r="P165" s="7">
        <v>7</v>
      </c>
      <c r="Q165" s="8">
        <v>13</v>
      </c>
      <c r="R165" s="6" t="str" cm="1">
        <f t="array" ref="R165:V165">TEXT(_xlfn.ANCHORARRAY(M165),"00")</f>
        <v>11</v>
      </c>
      <c r="S165" s="7" t="str">
        <v>12</v>
      </c>
      <c r="T165" s="7" t="str">
        <v>08</v>
      </c>
      <c r="U165" s="7" t="str">
        <v>07</v>
      </c>
      <c r="V165" s="8" t="str">
        <v>13</v>
      </c>
      <c r="W165" s="6" t="b">
        <f t="shared" si="38"/>
        <v>0</v>
      </c>
      <c r="X165" s="7" t="b">
        <f t="shared" si="39"/>
        <v>0</v>
      </c>
      <c r="Y165" s="7" t="b" cm="1">
        <f t="array" ref="Y165">AND(OR(_xlfn.ANCHORARRAY(H165)=3),OR(_xlfn.ANCHORARRAY(H165)=2))</f>
        <v>0</v>
      </c>
      <c r="Z165" s="7" t="b">
        <f t="shared" si="40"/>
        <v>0</v>
      </c>
      <c r="AA165" s="7" t="b">
        <f t="shared" si="41"/>
        <v>0</v>
      </c>
      <c r="AB165" s="7" t="b">
        <f t="shared" si="42"/>
        <v>0</v>
      </c>
      <c r="AC165" s="8" t="b">
        <f t="shared" si="43"/>
        <v>1</v>
      </c>
      <c r="AD165">
        <f t="shared" si="36"/>
        <v>1</v>
      </c>
      <c r="AE165" t="str">
        <f t="shared" si="44"/>
        <v>11112080713</v>
      </c>
      <c r="AF165">
        <f t="shared" si="9"/>
        <v>11112080713</v>
      </c>
      <c r="AG165">
        <f t="shared" si="10"/>
        <v>149</v>
      </c>
      <c r="AH165">
        <f t="shared" si="45"/>
        <v>67</v>
      </c>
      <c r="AI165">
        <f t="shared" si="46"/>
        <v>9983</v>
      </c>
      <c r="AL165">
        <f t="shared" si="37"/>
        <v>1</v>
      </c>
    </row>
    <row r="166" spans="1:38" x14ac:dyDescent="0.2">
      <c r="A166" t="s">
        <v>185</v>
      </c>
      <c r="B166" t="str">
        <f t="shared" si="35"/>
        <v>J8887</v>
      </c>
      <c r="C166" s="6" t="str" cm="1">
        <f t="array" ref="C166:G166">_xlfn.LET(
_xlpm.MyHand, B166,
_xlpm.MySplitHand, MID(_xlpm.MyHand,_xlfn.SEQUENCE(1,LEN(_xlpm.MyHand)),1),
_xlpm.MySplitHand
)</f>
        <v>J</v>
      </c>
      <c r="D166" s="7" t="str">
        <v>8</v>
      </c>
      <c r="E166" s="7" t="str">
        <v>8</v>
      </c>
      <c r="F166" s="7" t="str">
        <v>8</v>
      </c>
      <c r="G166" s="8" t="str">
        <v>7</v>
      </c>
      <c r="H166" cm="1">
        <f t="array" ref="H166:L166">COUNTIF(_xlfn.ANCHORARRAY(C166),_xlfn.ANCHORARRAY(C166))</f>
        <v>1</v>
      </c>
      <c r="I166">
        <v>3</v>
      </c>
      <c r="J166">
        <v>3</v>
      </c>
      <c r="K166">
        <v>3</v>
      </c>
      <c r="L166">
        <v>1</v>
      </c>
      <c r="M166" s="6" cm="1">
        <f t="array" ref="M166:Q166">_xlfn.LET(
_xlpm.Options, {"1","2","3","4","5","6","7","8","9","T","J","Q","K","A"},
MATCH(_xlfn.ANCHORARRAY(C166),_xlpm.Options,0)
)</f>
        <v>11</v>
      </c>
      <c r="N166" s="7">
        <v>8</v>
      </c>
      <c r="O166" s="7">
        <v>8</v>
      </c>
      <c r="P166" s="7">
        <v>8</v>
      </c>
      <c r="Q166" s="8">
        <v>7</v>
      </c>
      <c r="R166" s="6" t="str" cm="1">
        <f t="array" ref="R166:V166">TEXT(_xlfn.ANCHORARRAY(M166),"00")</f>
        <v>11</v>
      </c>
      <c r="S166" s="7" t="str">
        <v>08</v>
      </c>
      <c r="T166" s="7" t="str">
        <v>08</v>
      </c>
      <c r="U166" s="7" t="str">
        <v>08</v>
      </c>
      <c r="V166" s="8" t="str">
        <v>07</v>
      </c>
      <c r="W166" s="6" t="b">
        <f t="shared" si="38"/>
        <v>0</v>
      </c>
      <c r="X166" s="7" t="b">
        <f t="shared" si="39"/>
        <v>0</v>
      </c>
      <c r="Y166" s="7" t="b" cm="1">
        <f t="array" ref="Y166">AND(OR(_xlfn.ANCHORARRAY(H166)=3),OR(_xlfn.ANCHORARRAY(H166)=2))</f>
        <v>0</v>
      </c>
      <c r="Z166" s="7" t="b">
        <f t="shared" si="40"/>
        <v>1</v>
      </c>
      <c r="AA166" s="7" t="b">
        <f t="shared" si="41"/>
        <v>0</v>
      </c>
      <c r="AB166" s="7" t="b">
        <f t="shared" si="42"/>
        <v>0</v>
      </c>
      <c r="AC166" s="8" t="b">
        <f t="shared" si="43"/>
        <v>0</v>
      </c>
      <c r="AD166">
        <f t="shared" si="36"/>
        <v>4</v>
      </c>
      <c r="AE166" t="str">
        <f t="shared" si="44"/>
        <v>41108080807</v>
      </c>
      <c r="AF166">
        <f t="shared" si="9"/>
        <v>41108080807</v>
      </c>
      <c r="AG166">
        <f t="shared" si="10"/>
        <v>760</v>
      </c>
      <c r="AH166">
        <f t="shared" si="45"/>
        <v>320</v>
      </c>
      <c r="AI166">
        <f t="shared" si="46"/>
        <v>243200</v>
      </c>
      <c r="AL166">
        <f t="shared" si="37"/>
        <v>1</v>
      </c>
    </row>
    <row r="167" spans="1:38" x14ac:dyDescent="0.2">
      <c r="A167" t="s">
        <v>186</v>
      </c>
      <c r="B167" t="str">
        <f t="shared" si="35"/>
        <v>J9763</v>
      </c>
      <c r="C167" s="6" t="str" cm="1">
        <f t="array" ref="C167:G167">_xlfn.LET(
_xlpm.MyHand, B167,
_xlpm.MySplitHand, MID(_xlpm.MyHand,_xlfn.SEQUENCE(1,LEN(_xlpm.MyHand)),1),
_xlpm.MySplitHand
)</f>
        <v>J</v>
      </c>
      <c r="D167" s="7" t="str">
        <v>9</v>
      </c>
      <c r="E167" s="7" t="str">
        <v>7</v>
      </c>
      <c r="F167" s="7" t="str">
        <v>6</v>
      </c>
      <c r="G167" s="8" t="str">
        <v>3</v>
      </c>
      <c r="H167" cm="1">
        <f t="array" ref="H167:L167">COUNTIF(_xlfn.ANCHORARRAY(C167),_xlfn.ANCHORARRAY(C167))</f>
        <v>1</v>
      </c>
      <c r="I167">
        <v>1</v>
      </c>
      <c r="J167">
        <v>1</v>
      </c>
      <c r="K167">
        <v>1</v>
      </c>
      <c r="L167">
        <v>1</v>
      </c>
      <c r="M167" s="6" cm="1">
        <f t="array" ref="M167:Q167">_xlfn.LET(
_xlpm.Options, {"1","2","3","4","5","6","7","8","9","T","J","Q","K","A"},
MATCH(_xlfn.ANCHORARRAY(C167),_xlpm.Options,0)
)</f>
        <v>11</v>
      </c>
      <c r="N167" s="7">
        <v>9</v>
      </c>
      <c r="O167" s="7">
        <v>7</v>
      </c>
      <c r="P167" s="7">
        <v>6</v>
      </c>
      <c r="Q167" s="8">
        <v>3</v>
      </c>
      <c r="R167" s="6" t="str" cm="1">
        <f t="array" ref="R167:V167">TEXT(_xlfn.ANCHORARRAY(M167),"00")</f>
        <v>11</v>
      </c>
      <c r="S167" s="7" t="str">
        <v>09</v>
      </c>
      <c r="T167" s="7" t="str">
        <v>07</v>
      </c>
      <c r="U167" s="7" t="str">
        <v>06</v>
      </c>
      <c r="V167" s="8" t="str">
        <v>03</v>
      </c>
      <c r="W167" s="6" t="b">
        <f t="shared" si="38"/>
        <v>0</v>
      </c>
      <c r="X167" s="7" t="b">
        <f t="shared" si="39"/>
        <v>0</v>
      </c>
      <c r="Y167" s="7" t="b" cm="1">
        <f t="array" ref="Y167">AND(OR(_xlfn.ANCHORARRAY(H167)=3),OR(_xlfn.ANCHORARRAY(H167)=2))</f>
        <v>0</v>
      </c>
      <c r="Z167" s="7" t="b">
        <f t="shared" si="40"/>
        <v>0</v>
      </c>
      <c r="AA167" s="7" t="b">
        <f t="shared" si="41"/>
        <v>0</v>
      </c>
      <c r="AB167" s="7" t="b">
        <f t="shared" si="42"/>
        <v>0</v>
      </c>
      <c r="AC167" s="8" t="b">
        <f t="shared" si="43"/>
        <v>1</v>
      </c>
      <c r="AD167">
        <f t="shared" si="36"/>
        <v>1</v>
      </c>
      <c r="AE167" t="str">
        <f t="shared" si="44"/>
        <v>11109070603</v>
      </c>
      <c r="AF167">
        <f t="shared" si="9"/>
        <v>11109070603</v>
      </c>
      <c r="AG167">
        <f t="shared" si="10"/>
        <v>144</v>
      </c>
      <c r="AH167">
        <f t="shared" si="45"/>
        <v>36</v>
      </c>
      <c r="AI167">
        <f t="shared" si="46"/>
        <v>5184</v>
      </c>
      <c r="AL167">
        <f t="shared" si="37"/>
        <v>1</v>
      </c>
    </row>
    <row r="168" spans="1:38" x14ac:dyDescent="0.2">
      <c r="A168" t="s">
        <v>187</v>
      </c>
      <c r="B168" t="str">
        <f t="shared" si="35"/>
        <v>A6464</v>
      </c>
      <c r="C168" s="6" t="str" cm="1">
        <f t="array" ref="C168:G168">_xlfn.LET(
_xlpm.MyHand, B168,
_xlpm.MySplitHand, MID(_xlpm.MyHand,_xlfn.SEQUENCE(1,LEN(_xlpm.MyHand)),1),
_xlpm.MySplitHand
)</f>
        <v>A</v>
      </c>
      <c r="D168" s="7" t="str">
        <v>6</v>
      </c>
      <c r="E168" s="7" t="str">
        <v>4</v>
      </c>
      <c r="F168" s="7" t="str">
        <v>6</v>
      </c>
      <c r="G168" s="8" t="str">
        <v>4</v>
      </c>
      <c r="H168" cm="1">
        <f t="array" ref="H168:L168">COUNTIF(_xlfn.ANCHORARRAY(C168),_xlfn.ANCHORARRAY(C168))</f>
        <v>1</v>
      </c>
      <c r="I168">
        <v>2</v>
      </c>
      <c r="J168">
        <v>2</v>
      </c>
      <c r="K168">
        <v>2</v>
      </c>
      <c r="L168">
        <v>2</v>
      </c>
      <c r="M168" s="6" cm="1">
        <f t="array" ref="M168:Q168">_xlfn.LET(
_xlpm.Options, {"1","2","3","4","5","6","7","8","9","T","J","Q","K","A"},
MATCH(_xlfn.ANCHORARRAY(C168),_xlpm.Options,0)
)</f>
        <v>14</v>
      </c>
      <c r="N168" s="7">
        <v>6</v>
      </c>
      <c r="O168" s="7">
        <v>4</v>
      </c>
      <c r="P168" s="7">
        <v>6</v>
      </c>
      <c r="Q168" s="8">
        <v>4</v>
      </c>
      <c r="R168" s="6" t="str" cm="1">
        <f t="array" ref="R168:V168">TEXT(_xlfn.ANCHORARRAY(M168),"00")</f>
        <v>14</v>
      </c>
      <c r="S168" s="7" t="str">
        <v>06</v>
      </c>
      <c r="T168" s="7" t="str">
        <v>04</v>
      </c>
      <c r="U168" s="7" t="str">
        <v>06</v>
      </c>
      <c r="V168" s="8" t="str">
        <v>04</v>
      </c>
      <c r="W168" s="6" t="b">
        <f t="shared" si="38"/>
        <v>0</v>
      </c>
      <c r="X168" s="7" t="b">
        <f t="shared" si="39"/>
        <v>0</v>
      </c>
      <c r="Y168" s="7" t="b" cm="1">
        <f t="array" ref="Y168">AND(OR(_xlfn.ANCHORARRAY(H168)=3),OR(_xlfn.ANCHORARRAY(H168)=2))</f>
        <v>0</v>
      </c>
      <c r="Z168" s="7" t="b">
        <f t="shared" si="40"/>
        <v>0</v>
      </c>
      <c r="AA168" s="7" t="b">
        <f t="shared" si="41"/>
        <v>1</v>
      </c>
      <c r="AB168" s="7" t="b">
        <f t="shared" si="42"/>
        <v>0</v>
      </c>
      <c r="AC168" s="8" t="b">
        <f t="shared" si="43"/>
        <v>0</v>
      </c>
      <c r="AD168">
        <f t="shared" si="36"/>
        <v>3</v>
      </c>
      <c r="AE168" t="str">
        <f t="shared" si="44"/>
        <v>31406040604</v>
      </c>
      <c r="AF168">
        <f t="shared" si="9"/>
        <v>31406040604</v>
      </c>
      <c r="AG168">
        <f t="shared" si="10"/>
        <v>617</v>
      </c>
      <c r="AH168">
        <f t="shared" si="45"/>
        <v>75</v>
      </c>
      <c r="AI168">
        <f t="shared" si="46"/>
        <v>46275</v>
      </c>
      <c r="AL168">
        <f t="shared" si="37"/>
        <v>1</v>
      </c>
    </row>
    <row r="169" spans="1:38" x14ac:dyDescent="0.2">
      <c r="A169" t="s">
        <v>188</v>
      </c>
      <c r="B169" t="str">
        <f t="shared" si="35"/>
        <v>K5AA5</v>
      </c>
      <c r="C169" s="6" t="str" cm="1">
        <f t="array" ref="C169:G169">_xlfn.LET(
_xlpm.MyHand, B169,
_xlpm.MySplitHand, MID(_xlpm.MyHand,_xlfn.SEQUENCE(1,LEN(_xlpm.MyHand)),1),
_xlpm.MySplitHand
)</f>
        <v>K</v>
      </c>
      <c r="D169" s="7" t="str">
        <v>5</v>
      </c>
      <c r="E169" s="7" t="str">
        <v>A</v>
      </c>
      <c r="F169" s="7" t="str">
        <v>A</v>
      </c>
      <c r="G169" s="8" t="str">
        <v>5</v>
      </c>
      <c r="H169" cm="1">
        <f t="array" ref="H169:L169">COUNTIF(_xlfn.ANCHORARRAY(C169),_xlfn.ANCHORARRAY(C169))</f>
        <v>1</v>
      </c>
      <c r="I169">
        <v>2</v>
      </c>
      <c r="J169">
        <v>2</v>
      </c>
      <c r="K169">
        <v>2</v>
      </c>
      <c r="L169">
        <v>2</v>
      </c>
      <c r="M169" s="6" cm="1">
        <f t="array" ref="M169:Q169">_xlfn.LET(
_xlpm.Options, {"1","2","3","4","5","6","7","8","9","T","J","Q","K","A"},
MATCH(_xlfn.ANCHORARRAY(C169),_xlpm.Options,0)
)</f>
        <v>13</v>
      </c>
      <c r="N169" s="7">
        <v>5</v>
      </c>
      <c r="O169" s="7">
        <v>14</v>
      </c>
      <c r="P169" s="7">
        <v>14</v>
      </c>
      <c r="Q169" s="8">
        <v>5</v>
      </c>
      <c r="R169" s="6" t="str" cm="1">
        <f t="array" ref="R169:V169">TEXT(_xlfn.ANCHORARRAY(M169),"00")</f>
        <v>13</v>
      </c>
      <c r="S169" s="7" t="str">
        <v>05</v>
      </c>
      <c r="T169" s="7" t="str">
        <v>14</v>
      </c>
      <c r="U169" s="7" t="str">
        <v>14</v>
      </c>
      <c r="V169" s="8" t="str">
        <v>05</v>
      </c>
      <c r="W169" s="6" t="b">
        <f t="shared" si="38"/>
        <v>0</v>
      </c>
      <c r="X169" s="7" t="b">
        <f t="shared" si="39"/>
        <v>0</v>
      </c>
      <c r="Y169" s="7" t="b" cm="1">
        <f t="array" ref="Y169">AND(OR(_xlfn.ANCHORARRAY(H169)=3),OR(_xlfn.ANCHORARRAY(H169)=2))</f>
        <v>0</v>
      </c>
      <c r="Z169" s="7" t="b">
        <f t="shared" si="40"/>
        <v>0</v>
      </c>
      <c r="AA169" s="7" t="b">
        <f t="shared" si="41"/>
        <v>1</v>
      </c>
      <c r="AB169" s="7" t="b">
        <f t="shared" si="42"/>
        <v>0</v>
      </c>
      <c r="AC169" s="8" t="b">
        <f t="shared" si="43"/>
        <v>0</v>
      </c>
      <c r="AD169">
        <f t="shared" si="36"/>
        <v>3</v>
      </c>
      <c r="AE169" t="str">
        <f t="shared" si="44"/>
        <v>31305141405</v>
      </c>
      <c r="AF169">
        <f t="shared" si="9"/>
        <v>31305141405</v>
      </c>
      <c r="AG169">
        <f t="shared" si="10"/>
        <v>605</v>
      </c>
      <c r="AH169">
        <f t="shared" si="45"/>
        <v>996</v>
      </c>
      <c r="AI169">
        <f t="shared" si="46"/>
        <v>602580</v>
      </c>
      <c r="AL169">
        <f t="shared" si="37"/>
        <v>1</v>
      </c>
    </row>
    <row r="170" spans="1:38" x14ac:dyDescent="0.2">
      <c r="A170" t="s">
        <v>189</v>
      </c>
      <c r="B170" t="str">
        <f t="shared" si="35"/>
        <v>TTJ7T</v>
      </c>
      <c r="C170" s="6" t="str" cm="1">
        <f t="array" ref="C170:G170">_xlfn.LET(
_xlpm.MyHand, B170,
_xlpm.MySplitHand, MID(_xlpm.MyHand,_xlfn.SEQUENCE(1,LEN(_xlpm.MyHand)),1),
_xlpm.MySplitHand
)</f>
        <v>T</v>
      </c>
      <c r="D170" s="7" t="str">
        <v>T</v>
      </c>
      <c r="E170" s="7" t="str">
        <v>J</v>
      </c>
      <c r="F170" s="7" t="str">
        <v>7</v>
      </c>
      <c r="G170" s="8" t="str">
        <v>T</v>
      </c>
      <c r="H170" cm="1">
        <f t="array" ref="H170:L170">COUNTIF(_xlfn.ANCHORARRAY(C170),_xlfn.ANCHORARRAY(C170))</f>
        <v>3</v>
      </c>
      <c r="I170">
        <v>3</v>
      </c>
      <c r="J170">
        <v>1</v>
      </c>
      <c r="K170">
        <v>1</v>
      </c>
      <c r="L170">
        <v>3</v>
      </c>
      <c r="M170" s="6" cm="1">
        <f t="array" ref="M170:Q170">_xlfn.LET(
_xlpm.Options, {"1","2","3","4","5","6","7","8","9","T","J","Q","K","A"},
MATCH(_xlfn.ANCHORARRAY(C170),_xlpm.Options,0)
)</f>
        <v>10</v>
      </c>
      <c r="N170" s="7">
        <v>10</v>
      </c>
      <c r="O170" s="7">
        <v>11</v>
      </c>
      <c r="P170" s="7">
        <v>7</v>
      </c>
      <c r="Q170" s="8">
        <v>10</v>
      </c>
      <c r="R170" s="6" t="str" cm="1">
        <f t="array" ref="R170:V170">TEXT(_xlfn.ANCHORARRAY(M170),"00")</f>
        <v>10</v>
      </c>
      <c r="S170" s="7" t="str">
        <v>10</v>
      </c>
      <c r="T170" s="7" t="str">
        <v>11</v>
      </c>
      <c r="U170" s="7" t="str">
        <v>07</v>
      </c>
      <c r="V170" s="8" t="str">
        <v>10</v>
      </c>
      <c r="W170" s="6" t="b">
        <f t="shared" si="38"/>
        <v>0</v>
      </c>
      <c r="X170" s="7" t="b">
        <f t="shared" si="39"/>
        <v>0</v>
      </c>
      <c r="Y170" s="7" t="b" cm="1">
        <f t="array" ref="Y170">AND(OR(_xlfn.ANCHORARRAY(H170)=3),OR(_xlfn.ANCHORARRAY(H170)=2))</f>
        <v>0</v>
      </c>
      <c r="Z170" s="7" t="b">
        <f t="shared" si="40"/>
        <v>1</v>
      </c>
      <c r="AA170" s="7" t="b">
        <f t="shared" si="41"/>
        <v>0</v>
      </c>
      <c r="AB170" s="7" t="b">
        <f t="shared" si="42"/>
        <v>0</v>
      </c>
      <c r="AC170" s="8" t="b">
        <f t="shared" si="43"/>
        <v>0</v>
      </c>
      <c r="AD170">
        <f t="shared" si="36"/>
        <v>4</v>
      </c>
      <c r="AE170" t="str">
        <f t="shared" si="44"/>
        <v>41010110710</v>
      </c>
      <c r="AF170">
        <f t="shared" si="9"/>
        <v>41010110710</v>
      </c>
      <c r="AG170">
        <f t="shared" si="10"/>
        <v>749</v>
      </c>
      <c r="AH170">
        <f t="shared" si="45"/>
        <v>890</v>
      </c>
      <c r="AI170">
        <f t="shared" si="46"/>
        <v>666610</v>
      </c>
      <c r="AL170">
        <f t="shared" si="37"/>
        <v>1</v>
      </c>
    </row>
    <row r="171" spans="1:38" x14ac:dyDescent="0.2">
      <c r="A171" t="s">
        <v>190</v>
      </c>
      <c r="B171" t="str">
        <f t="shared" si="35"/>
        <v>7KKK7</v>
      </c>
      <c r="C171" s="6" t="str" cm="1">
        <f t="array" ref="C171:G171">_xlfn.LET(
_xlpm.MyHand, B171,
_xlpm.MySplitHand, MID(_xlpm.MyHand,_xlfn.SEQUENCE(1,LEN(_xlpm.MyHand)),1),
_xlpm.MySplitHand
)</f>
        <v>7</v>
      </c>
      <c r="D171" s="7" t="str">
        <v>K</v>
      </c>
      <c r="E171" s="7" t="str">
        <v>K</v>
      </c>
      <c r="F171" s="7" t="str">
        <v>K</v>
      </c>
      <c r="G171" s="8" t="str">
        <v>7</v>
      </c>
      <c r="H171" cm="1">
        <f t="array" ref="H171:L171">COUNTIF(_xlfn.ANCHORARRAY(C171),_xlfn.ANCHORARRAY(C171))</f>
        <v>2</v>
      </c>
      <c r="I171">
        <v>3</v>
      </c>
      <c r="J171">
        <v>3</v>
      </c>
      <c r="K171">
        <v>3</v>
      </c>
      <c r="L171">
        <v>2</v>
      </c>
      <c r="M171" s="6" cm="1">
        <f t="array" ref="M171:Q171">_xlfn.LET(
_xlpm.Options, {"1","2","3","4","5","6","7","8","9","T","J","Q","K","A"},
MATCH(_xlfn.ANCHORARRAY(C171),_xlpm.Options,0)
)</f>
        <v>7</v>
      </c>
      <c r="N171" s="7">
        <v>13</v>
      </c>
      <c r="O171" s="7">
        <v>13</v>
      </c>
      <c r="P171" s="7">
        <v>13</v>
      </c>
      <c r="Q171" s="8">
        <v>7</v>
      </c>
      <c r="R171" s="6" t="str" cm="1">
        <f t="array" ref="R171:V171">TEXT(_xlfn.ANCHORARRAY(M171),"00")</f>
        <v>07</v>
      </c>
      <c r="S171" s="7" t="str">
        <v>13</v>
      </c>
      <c r="T171" s="7" t="str">
        <v>13</v>
      </c>
      <c r="U171" s="7" t="str">
        <v>13</v>
      </c>
      <c r="V171" s="8" t="str">
        <v>07</v>
      </c>
      <c r="W171" s="6" t="b">
        <f t="shared" si="38"/>
        <v>0</v>
      </c>
      <c r="X171" s="7" t="b">
        <f t="shared" si="39"/>
        <v>0</v>
      </c>
      <c r="Y171" s="7" t="b" cm="1">
        <f t="array" ref="Y171">AND(OR(_xlfn.ANCHORARRAY(H171)=3),OR(_xlfn.ANCHORARRAY(H171)=2))</f>
        <v>1</v>
      </c>
      <c r="Z171" s="7" t="b">
        <f t="shared" si="40"/>
        <v>0</v>
      </c>
      <c r="AA171" s="7" t="b">
        <f t="shared" si="41"/>
        <v>0</v>
      </c>
      <c r="AB171" s="7" t="b">
        <f t="shared" si="42"/>
        <v>0</v>
      </c>
      <c r="AC171" s="8" t="b">
        <f t="shared" si="43"/>
        <v>0</v>
      </c>
      <c r="AD171">
        <f t="shared" si="36"/>
        <v>5</v>
      </c>
      <c r="AE171" t="str">
        <f t="shared" si="44"/>
        <v>50713131307</v>
      </c>
      <c r="AF171">
        <f t="shared" si="9"/>
        <v>50713131307</v>
      </c>
      <c r="AG171">
        <f t="shared" si="10"/>
        <v>867</v>
      </c>
      <c r="AH171">
        <f t="shared" si="45"/>
        <v>450</v>
      </c>
      <c r="AI171">
        <f t="shared" si="46"/>
        <v>390150</v>
      </c>
      <c r="AL171">
        <f t="shared" si="37"/>
        <v>1</v>
      </c>
    </row>
    <row r="172" spans="1:38" x14ac:dyDescent="0.2">
      <c r="A172" t="s">
        <v>191</v>
      </c>
      <c r="B172" t="str">
        <f t="shared" si="35"/>
        <v>72752</v>
      </c>
      <c r="C172" s="6" t="str" cm="1">
        <f t="array" ref="C172:G172">_xlfn.LET(
_xlpm.MyHand, B172,
_xlpm.MySplitHand, MID(_xlpm.MyHand,_xlfn.SEQUENCE(1,LEN(_xlpm.MyHand)),1),
_xlpm.MySplitHand
)</f>
        <v>7</v>
      </c>
      <c r="D172" s="7" t="str">
        <v>2</v>
      </c>
      <c r="E172" s="7" t="str">
        <v>7</v>
      </c>
      <c r="F172" s="7" t="str">
        <v>5</v>
      </c>
      <c r="G172" s="8" t="str">
        <v>2</v>
      </c>
      <c r="H172" cm="1">
        <f t="array" ref="H172:L172">COUNTIF(_xlfn.ANCHORARRAY(C172),_xlfn.ANCHORARRAY(C172))</f>
        <v>2</v>
      </c>
      <c r="I172">
        <v>2</v>
      </c>
      <c r="J172">
        <v>2</v>
      </c>
      <c r="K172">
        <v>1</v>
      </c>
      <c r="L172">
        <v>2</v>
      </c>
      <c r="M172" s="6" cm="1">
        <f t="array" ref="M172:Q172">_xlfn.LET(
_xlpm.Options, {"1","2","3","4","5","6","7","8","9","T","J","Q","K","A"},
MATCH(_xlfn.ANCHORARRAY(C172),_xlpm.Options,0)
)</f>
        <v>7</v>
      </c>
      <c r="N172" s="7">
        <v>2</v>
      </c>
      <c r="O172" s="7">
        <v>7</v>
      </c>
      <c r="P172" s="7">
        <v>5</v>
      </c>
      <c r="Q172" s="8">
        <v>2</v>
      </c>
      <c r="R172" s="6" t="str" cm="1">
        <f t="array" ref="R172:V172">TEXT(_xlfn.ANCHORARRAY(M172),"00")</f>
        <v>07</v>
      </c>
      <c r="S172" s="7" t="str">
        <v>02</v>
      </c>
      <c r="T172" s="7" t="str">
        <v>07</v>
      </c>
      <c r="U172" s="7" t="str">
        <v>05</v>
      </c>
      <c r="V172" s="8" t="str">
        <v>02</v>
      </c>
      <c r="W172" s="6" t="b">
        <f t="shared" si="38"/>
        <v>0</v>
      </c>
      <c r="X172" s="7" t="b">
        <f t="shared" si="39"/>
        <v>0</v>
      </c>
      <c r="Y172" s="7" t="b" cm="1">
        <f t="array" ref="Y172">AND(OR(_xlfn.ANCHORARRAY(H172)=3),OR(_xlfn.ANCHORARRAY(H172)=2))</f>
        <v>0</v>
      </c>
      <c r="Z172" s="7" t="b">
        <f t="shared" si="40"/>
        <v>0</v>
      </c>
      <c r="AA172" s="7" t="b">
        <f t="shared" si="41"/>
        <v>1</v>
      </c>
      <c r="AB172" s="7" t="b">
        <f t="shared" si="42"/>
        <v>0</v>
      </c>
      <c r="AC172" s="8" t="b">
        <f t="shared" si="43"/>
        <v>0</v>
      </c>
      <c r="AD172">
        <f t="shared" si="36"/>
        <v>3</v>
      </c>
      <c r="AE172" t="str">
        <f t="shared" si="44"/>
        <v>30702070502</v>
      </c>
      <c r="AF172">
        <f t="shared" si="9"/>
        <v>30702070502</v>
      </c>
      <c r="AG172">
        <f t="shared" si="10"/>
        <v>514</v>
      </c>
      <c r="AH172">
        <f t="shared" si="45"/>
        <v>817</v>
      </c>
      <c r="AI172">
        <f t="shared" si="46"/>
        <v>419938</v>
      </c>
      <c r="AL172">
        <f t="shared" si="37"/>
        <v>1</v>
      </c>
    </row>
    <row r="173" spans="1:38" x14ac:dyDescent="0.2">
      <c r="A173" t="s">
        <v>192</v>
      </c>
      <c r="B173" t="str">
        <f t="shared" si="35"/>
        <v>K2J32</v>
      </c>
      <c r="C173" s="6" t="str" cm="1">
        <f t="array" ref="C173:G173">_xlfn.LET(
_xlpm.MyHand, B173,
_xlpm.MySplitHand, MID(_xlpm.MyHand,_xlfn.SEQUENCE(1,LEN(_xlpm.MyHand)),1),
_xlpm.MySplitHand
)</f>
        <v>K</v>
      </c>
      <c r="D173" s="7" t="str">
        <v>2</v>
      </c>
      <c r="E173" s="7" t="str">
        <v>J</v>
      </c>
      <c r="F173" s="7" t="str">
        <v>3</v>
      </c>
      <c r="G173" s="8" t="str">
        <v>2</v>
      </c>
      <c r="H173" cm="1">
        <f t="array" ref="H173:L173">COUNTIF(_xlfn.ANCHORARRAY(C173),_xlfn.ANCHORARRAY(C173))</f>
        <v>1</v>
      </c>
      <c r="I173">
        <v>2</v>
      </c>
      <c r="J173">
        <v>1</v>
      </c>
      <c r="K173">
        <v>1</v>
      </c>
      <c r="L173">
        <v>2</v>
      </c>
      <c r="M173" s="6" cm="1">
        <f t="array" ref="M173:Q173">_xlfn.LET(
_xlpm.Options, {"1","2","3","4","5","6","7","8","9","T","J","Q","K","A"},
MATCH(_xlfn.ANCHORARRAY(C173),_xlpm.Options,0)
)</f>
        <v>13</v>
      </c>
      <c r="N173" s="7">
        <v>2</v>
      </c>
      <c r="O173" s="7">
        <v>11</v>
      </c>
      <c r="P173" s="7">
        <v>3</v>
      </c>
      <c r="Q173" s="8">
        <v>2</v>
      </c>
      <c r="R173" s="6" t="str" cm="1">
        <f t="array" ref="R173:V173">TEXT(_xlfn.ANCHORARRAY(M173),"00")</f>
        <v>13</v>
      </c>
      <c r="S173" s="7" t="str">
        <v>02</v>
      </c>
      <c r="T173" s="7" t="str">
        <v>11</v>
      </c>
      <c r="U173" s="7" t="str">
        <v>03</v>
      </c>
      <c r="V173" s="8" t="str">
        <v>02</v>
      </c>
      <c r="W173" s="6" t="b">
        <f t="shared" si="38"/>
        <v>0</v>
      </c>
      <c r="X173" s="7" t="b">
        <f t="shared" si="39"/>
        <v>0</v>
      </c>
      <c r="Y173" s="7" t="b" cm="1">
        <f t="array" ref="Y173">AND(OR(_xlfn.ANCHORARRAY(H173)=3),OR(_xlfn.ANCHORARRAY(H173)=2))</f>
        <v>0</v>
      </c>
      <c r="Z173" s="7" t="b">
        <f t="shared" si="40"/>
        <v>0</v>
      </c>
      <c r="AA173" s="7" t="b">
        <f t="shared" si="41"/>
        <v>0</v>
      </c>
      <c r="AB173" s="7" t="b">
        <f t="shared" si="42"/>
        <v>1</v>
      </c>
      <c r="AC173" s="8" t="b">
        <f t="shared" si="43"/>
        <v>0</v>
      </c>
      <c r="AD173">
        <f t="shared" si="36"/>
        <v>2</v>
      </c>
      <c r="AE173" t="str">
        <f t="shared" si="44"/>
        <v>21302110302</v>
      </c>
      <c r="AF173">
        <f t="shared" si="9"/>
        <v>21302110302</v>
      </c>
      <c r="AG173">
        <f t="shared" si="10"/>
        <v>399</v>
      </c>
      <c r="AH173">
        <f t="shared" si="45"/>
        <v>915</v>
      </c>
      <c r="AI173">
        <f t="shared" si="46"/>
        <v>365085</v>
      </c>
      <c r="AL173">
        <f t="shared" si="37"/>
        <v>1</v>
      </c>
    </row>
    <row r="174" spans="1:38" x14ac:dyDescent="0.2">
      <c r="A174" t="s">
        <v>193</v>
      </c>
      <c r="B174" t="str">
        <f t="shared" si="35"/>
        <v>T25J7</v>
      </c>
      <c r="C174" s="6" t="str" cm="1">
        <f t="array" ref="C174:G174">_xlfn.LET(
_xlpm.MyHand, B174,
_xlpm.MySplitHand, MID(_xlpm.MyHand,_xlfn.SEQUENCE(1,LEN(_xlpm.MyHand)),1),
_xlpm.MySplitHand
)</f>
        <v>T</v>
      </c>
      <c r="D174" s="7" t="str">
        <v>2</v>
      </c>
      <c r="E174" s="7" t="str">
        <v>5</v>
      </c>
      <c r="F174" s="7" t="str">
        <v>J</v>
      </c>
      <c r="G174" s="8" t="str">
        <v>7</v>
      </c>
      <c r="H174" cm="1">
        <f t="array" ref="H174:L174">COUNTIF(_xlfn.ANCHORARRAY(C174),_xlfn.ANCHORARRAY(C174))</f>
        <v>1</v>
      </c>
      <c r="I174">
        <v>1</v>
      </c>
      <c r="J174">
        <v>1</v>
      </c>
      <c r="K174">
        <v>1</v>
      </c>
      <c r="L174">
        <v>1</v>
      </c>
      <c r="M174" s="6" cm="1">
        <f t="array" ref="M174:Q174">_xlfn.LET(
_xlpm.Options, {"1","2","3","4","5","6","7","8","9","T","J","Q","K","A"},
MATCH(_xlfn.ANCHORARRAY(C174),_xlpm.Options,0)
)</f>
        <v>10</v>
      </c>
      <c r="N174" s="7">
        <v>2</v>
      </c>
      <c r="O174" s="7">
        <v>5</v>
      </c>
      <c r="P174" s="7">
        <v>11</v>
      </c>
      <c r="Q174" s="8">
        <v>7</v>
      </c>
      <c r="R174" s="6" t="str" cm="1">
        <f t="array" ref="R174:V174">TEXT(_xlfn.ANCHORARRAY(M174),"00")</f>
        <v>10</v>
      </c>
      <c r="S174" s="7" t="str">
        <v>02</v>
      </c>
      <c r="T174" s="7" t="str">
        <v>05</v>
      </c>
      <c r="U174" s="7" t="str">
        <v>11</v>
      </c>
      <c r="V174" s="8" t="str">
        <v>07</v>
      </c>
      <c r="W174" s="6" t="b">
        <f t="shared" si="38"/>
        <v>0</v>
      </c>
      <c r="X174" s="7" t="b">
        <f t="shared" si="39"/>
        <v>0</v>
      </c>
      <c r="Y174" s="7" t="b" cm="1">
        <f t="array" ref="Y174">AND(OR(_xlfn.ANCHORARRAY(H174)=3),OR(_xlfn.ANCHORARRAY(H174)=2))</f>
        <v>0</v>
      </c>
      <c r="Z174" s="7" t="b">
        <f t="shared" si="40"/>
        <v>0</v>
      </c>
      <c r="AA174" s="7" t="b">
        <f t="shared" si="41"/>
        <v>0</v>
      </c>
      <c r="AB174" s="7" t="b">
        <f t="shared" si="42"/>
        <v>0</v>
      </c>
      <c r="AC174" s="8" t="b">
        <f t="shared" si="43"/>
        <v>1</v>
      </c>
      <c r="AD174">
        <f t="shared" si="36"/>
        <v>1</v>
      </c>
      <c r="AE174" t="str">
        <f t="shared" si="44"/>
        <v>11002051107</v>
      </c>
      <c r="AF174">
        <f t="shared" si="9"/>
        <v>11002051107</v>
      </c>
      <c r="AG174">
        <f t="shared" si="10"/>
        <v>123</v>
      </c>
      <c r="AH174">
        <f t="shared" si="45"/>
        <v>72</v>
      </c>
      <c r="AI174">
        <f t="shared" si="46"/>
        <v>8856</v>
      </c>
      <c r="AL174">
        <f t="shared" si="37"/>
        <v>1</v>
      </c>
    </row>
    <row r="175" spans="1:38" x14ac:dyDescent="0.2">
      <c r="A175" t="s">
        <v>194</v>
      </c>
      <c r="B175" t="str">
        <f t="shared" si="35"/>
        <v>QQ6Q6</v>
      </c>
      <c r="C175" s="6" t="str" cm="1">
        <f t="array" ref="C175:G175">_xlfn.LET(
_xlpm.MyHand, B175,
_xlpm.MySplitHand, MID(_xlpm.MyHand,_xlfn.SEQUENCE(1,LEN(_xlpm.MyHand)),1),
_xlpm.MySplitHand
)</f>
        <v>Q</v>
      </c>
      <c r="D175" s="7" t="str">
        <v>Q</v>
      </c>
      <c r="E175" s="7" t="str">
        <v>6</v>
      </c>
      <c r="F175" s="7" t="str">
        <v>Q</v>
      </c>
      <c r="G175" s="8" t="str">
        <v>6</v>
      </c>
      <c r="H175" cm="1">
        <f t="array" ref="H175:L175">COUNTIF(_xlfn.ANCHORARRAY(C175),_xlfn.ANCHORARRAY(C175))</f>
        <v>3</v>
      </c>
      <c r="I175">
        <v>3</v>
      </c>
      <c r="J175">
        <v>2</v>
      </c>
      <c r="K175">
        <v>3</v>
      </c>
      <c r="L175">
        <v>2</v>
      </c>
      <c r="M175" s="6" cm="1">
        <f t="array" ref="M175:Q175">_xlfn.LET(
_xlpm.Options, {"1","2","3","4","5","6","7","8","9","T","J","Q","K","A"},
MATCH(_xlfn.ANCHORARRAY(C175),_xlpm.Options,0)
)</f>
        <v>12</v>
      </c>
      <c r="N175" s="7">
        <v>12</v>
      </c>
      <c r="O175" s="7">
        <v>6</v>
      </c>
      <c r="P175" s="7">
        <v>12</v>
      </c>
      <c r="Q175" s="8">
        <v>6</v>
      </c>
      <c r="R175" s="6" t="str" cm="1">
        <f t="array" ref="R175:V175">TEXT(_xlfn.ANCHORARRAY(M175),"00")</f>
        <v>12</v>
      </c>
      <c r="S175" s="7" t="str">
        <v>12</v>
      </c>
      <c r="T175" s="7" t="str">
        <v>06</v>
      </c>
      <c r="U175" s="7" t="str">
        <v>12</v>
      </c>
      <c r="V175" s="8" t="str">
        <v>06</v>
      </c>
      <c r="W175" s="6" t="b">
        <f t="shared" si="38"/>
        <v>0</v>
      </c>
      <c r="X175" s="7" t="b">
        <f t="shared" si="39"/>
        <v>0</v>
      </c>
      <c r="Y175" s="7" t="b" cm="1">
        <f t="array" ref="Y175">AND(OR(_xlfn.ANCHORARRAY(H175)=3),OR(_xlfn.ANCHORARRAY(H175)=2))</f>
        <v>1</v>
      </c>
      <c r="Z175" s="7" t="b">
        <f t="shared" si="40"/>
        <v>0</v>
      </c>
      <c r="AA175" s="7" t="b">
        <f t="shared" si="41"/>
        <v>0</v>
      </c>
      <c r="AB175" s="7" t="b">
        <f t="shared" si="42"/>
        <v>0</v>
      </c>
      <c r="AC175" s="8" t="b">
        <f t="shared" si="43"/>
        <v>0</v>
      </c>
      <c r="AD175">
        <f t="shared" si="36"/>
        <v>5</v>
      </c>
      <c r="AE175" t="str">
        <f t="shared" si="44"/>
        <v>51212061206</v>
      </c>
      <c r="AF175">
        <f t="shared" si="9"/>
        <v>51212061206</v>
      </c>
      <c r="AG175">
        <f t="shared" si="10"/>
        <v>895</v>
      </c>
      <c r="AH175">
        <f t="shared" si="45"/>
        <v>53</v>
      </c>
      <c r="AI175">
        <f t="shared" si="46"/>
        <v>47435</v>
      </c>
      <c r="AL175">
        <f t="shared" si="37"/>
        <v>1</v>
      </c>
    </row>
    <row r="176" spans="1:38" x14ac:dyDescent="0.2">
      <c r="A176" t="s">
        <v>195</v>
      </c>
      <c r="B176" t="str">
        <f t="shared" si="35"/>
        <v>27T7J</v>
      </c>
      <c r="C176" s="6" t="str" cm="1">
        <f t="array" ref="C176:G176">_xlfn.LET(
_xlpm.MyHand, B176,
_xlpm.MySplitHand, MID(_xlpm.MyHand,_xlfn.SEQUENCE(1,LEN(_xlpm.MyHand)),1),
_xlpm.MySplitHand
)</f>
        <v>2</v>
      </c>
      <c r="D176" s="7" t="str">
        <v>7</v>
      </c>
      <c r="E176" s="7" t="str">
        <v>T</v>
      </c>
      <c r="F176" s="7" t="str">
        <v>7</v>
      </c>
      <c r="G176" s="8" t="str">
        <v>J</v>
      </c>
      <c r="H176" cm="1">
        <f t="array" ref="H176:L176">COUNTIF(_xlfn.ANCHORARRAY(C176),_xlfn.ANCHORARRAY(C176))</f>
        <v>1</v>
      </c>
      <c r="I176">
        <v>2</v>
      </c>
      <c r="J176">
        <v>1</v>
      </c>
      <c r="K176">
        <v>2</v>
      </c>
      <c r="L176">
        <v>1</v>
      </c>
      <c r="M176" s="6" cm="1">
        <f t="array" ref="M176:Q176">_xlfn.LET(
_xlpm.Options, {"1","2","3","4","5","6","7","8","9","T","J","Q","K","A"},
MATCH(_xlfn.ANCHORARRAY(C176),_xlpm.Options,0)
)</f>
        <v>2</v>
      </c>
      <c r="N176" s="7">
        <v>7</v>
      </c>
      <c r="O176" s="7">
        <v>10</v>
      </c>
      <c r="P176" s="7">
        <v>7</v>
      </c>
      <c r="Q176" s="8">
        <v>11</v>
      </c>
      <c r="R176" s="6" t="str" cm="1">
        <f t="array" ref="R176:V176">TEXT(_xlfn.ANCHORARRAY(M176),"00")</f>
        <v>02</v>
      </c>
      <c r="S176" s="7" t="str">
        <v>07</v>
      </c>
      <c r="T176" s="7" t="str">
        <v>10</v>
      </c>
      <c r="U176" s="7" t="str">
        <v>07</v>
      </c>
      <c r="V176" s="8" t="str">
        <v>11</v>
      </c>
      <c r="W176" s="6" t="b">
        <f t="shared" si="38"/>
        <v>0</v>
      </c>
      <c r="X176" s="7" t="b">
        <f t="shared" si="39"/>
        <v>0</v>
      </c>
      <c r="Y176" s="7" t="b" cm="1">
        <f t="array" ref="Y176">AND(OR(_xlfn.ANCHORARRAY(H176)=3),OR(_xlfn.ANCHORARRAY(H176)=2))</f>
        <v>0</v>
      </c>
      <c r="Z176" s="7" t="b">
        <f t="shared" si="40"/>
        <v>0</v>
      </c>
      <c r="AA176" s="7" t="b">
        <f t="shared" si="41"/>
        <v>0</v>
      </c>
      <c r="AB176" s="7" t="b">
        <f t="shared" si="42"/>
        <v>1</v>
      </c>
      <c r="AC176" s="8" t="b">
        <f t="shared" si="43"/>
        <v>0</v>
      </c>
      <c r="AD176">
        <f t="shared" si="36"/>
        <v>2</v>
      </c>
      <c r="AE176" t="str">
        <f t="shared" si="44"/>
        <v>20207100711</v>
      </c>
      <c r="AF176">
        <f t="shared" si="9"/>
        <v>20207100711</v>
      </c>
      <c r="AG176">
        <f t="shared" si="10"/>
        <v>207</v>
      </c>
      <c r="AH176">
        <f t="shared" si="45"/>
        <v>577</v>
      </c>
      <c r="AI176">
        <f t="shared" si="46"/>
        <v>119439</v>
      </c>
      <c r="AL176">
        <f t="shared" si="37"/>
        <v>1</v>
      </c>
    </row>
    <row r="177" spans="1:38" x14ac:dyDescent="0.2">
      <c r="A177" t="s">
        <v>196</v>
      </c>
      <c r="B177" t="str">
        <f t="shared" si="35"/>
        <v>98J89</v>
      </c>
      <c r="C177" s="6" t="str" cm="1">
        <f t="array" ref="C177:G177">_xlfn.LET(
_xlpm.MyHand, B177,
_xlpm.MySplitHand, MID(_xlpm.MyHand,_xlfn.SEQUENCE(1,LEN(_xlpm.MyHand)),1),
_xlpm.MySplitHand
)</f>
        <v>9</v>
      </c>
      <c r="D177" s="7" t="str">
        <v>8</v>
      </c>
      <c r="E177" s="7" t="str">
        <v>J</v>
      </c>
      <c r="F177" s="7" t="str">
        <v>8</v>
      </c>
      <c r="G177" s="8" t="str">
        <v>9</v>
      </c>
      <c r="H177" cm="1">
        <f t="array" ref="H177:L177">COUNTIF(_xlfn.ANCHORARRAY(C177),_xlfn.ANCHORARRAY(C177))</f>
        <v>2</v>
      </c>
      <c r="I177">
        <v>2</v>
      </c>
      <c r="J177">
        <v>1</v>
      </c>
      <c r="K177">
        <v>2</v>
      </c>
      <c r="L177">
        <v>2</v>
      </c>
      <c r="M177" s="6" cm="1">
        <f t="array" ref="M177:Q177">_xlfn.LET(
_xlpm.Options, {"1","2","3","4","5","6","7","8","9","T","J","Q","K","A"},
MATCH(_xlfn.ANCHORARRAY(C177),_xlpm.Options,0)
)</f>
        <v>9</v>
      </c>
      <c r="N177" s="7">
        <v>8</v>
      </c>
      <c r="O177" s="7">
        <v>11</v>
      </c>
      <c r="P177" s="7">
        <v>8</v>
      </c>
      <c r="Q177" s="8">
        <v>9</v>
      </c>
      <c r="R177" s="6" t="str" cm="1">
        <f t="array" ref="R177:V177">TEXT(_xlfn.ANCHORARRAY(M177),"00")</f>
        <v>09</v>
      </c>
      <c r="S177" s="7" t="str">
        <v>08</v>
      </c>
      <c r="T177" s="7" t="str">
        <v>11</v>
      </c>
      <c r="U177" s="7" t="str">
        <v>08</v>
      </c>
      <c r="V177" s="8" t="str">
        <v>09</v>
      </c>
      <c r="W177" s="6" t="b">
        <f t="shared" si="38"/>
        <v>0</v>
      </c>
      <c r="X177" s="7" t="b">
        <f t="shared" si="39"/>
        <v>0</v>
      </c>
      <c r="Y177" s="7" t="b" cm="1">
        <f t="array" ref="Y177">AND(OR(_xlfn.ANCHORARRAY(H177)=3),OR(_xlfn.ANCHORARRAY(H177)=2))</f>
        <v>0</v>
      </c>
      <c r="Z177" s="7" t="b">
        <f t="shared" si="40"/>
        <v>0</v>
      </c>
      <c r="AA177" s="7" t="b">
        <f t="shared" si="41"/>
        <v>1</v>
      </c>
      <c r="AB177" s="7" t="b">
        <f t="shared" si="42"/>
        <v>0</v>
      </c>
      <c r="AC177" s="8" t="b">
        <f t="shared" si="43"/>
        <v>0</v>
      </c>
      <c r="AD177">
        <f t="shared" si="36"/>
        <v>3</v>
      </c>
      <c r="AE177" t="str">
        <f t="shared" si="44"/>
        <v>30908110809</v>
      </c>
      <c r="AF177">
        <f t="shared" si="9"/>
        <v>30908110809</v>
      </c>
      <c r="AG177">
        <f t="shared" si="10"/>
        <v>552</v>
      </c>
      <c r="AH177">
        <f t="shared" si="45"/>
        <v>236</v>
      </c>
      <c r="AI177">
        <f t="shared" si="46"/>
        <v>130272</v>
      </c>
      <c r="AL177">
        <f t="shared" si="37"/>
        <v>1</v>
      </c>
    </row>
    <row r="178" spans="1:38" x14ac:dyDescent="0.2">
      <c r="A178" t="s">
        <v>197</v>
      </c>
      <c r="B178" t="str">
        <f t="shared" si="35"/>
        <v>23525</v>
      </c>
      <c r="C178" s="6" t="str" cm="1">
        <f t="array" ref="C178:G178">_xlfn.LET(
_xlpm.MyHand, B178,
_xlpm.MySplitHand, MID(_xlpm.MyHand,_xlfn.SEQUENCE(1,LEN(_xlpm.MyHand)),1),
_xlpm.MySplitHand
)</f>
        <v>2</v>
      </c>
      <c r="D178" s="7" t="str">
        <v>3</v>
      </c>
      <c r="E178" s="7" t="str">
        <v>5</v>
      </c>
      <c r="F178" s="7" t="str">
        <v>2</v>
      </c>
      <c r="G178" s="8" t="str">
        <v>5</v>
      </c>
      <c r="H178" cm="1">
        <f t="array" ref="H178:L178">COUNTIF(_xlfn.ANCHORARRAY(C178),_xlfn.ANCHORARRAY(C178))</f>
        <v>2</v>
      </c>
      <c r="I178">
        <v>1</v>
      </c>
      <c r="J178">
        <v>2</v>
      </c>
      <c r="K178">
        <v>2</v>
      </c>
      <c r="L178">
        <v>2</v>
      </c>
      <c r="M178" s="6" cm="1">
        <f t="array" ref="M178:Q178">_xlfn.LET(
_xlpm.Options, {"1","2","3","4","5","6","7","8","9","T","J","Q","K","A"},
MATCH(_xlfn.ANCHORARRAY(C178),_xlpm.Options,0)
)</f>
        <v>2</v>
      </c>
      <c r="N178" s="7">
        <v>3</v>
      </c>
      <c r="O178" s="7">
        <v>5</v>
      </c>
      <c r="P178" s="7">
        <v>2</v>
      </c>
      <c r="Q178" s="8">
        <v>5</v>
      </c>
      <c r="R178" s="6" t="str" cm="1">
        <f t="array" ref="R178:V178">TEXT(_xlfn.ANCHORARRAY(M178),"00")</f>
        <v>02</v>
      </c>
      <c r="S178" s="7" t="str">
        <v>03</v>
      </c>
      <c r="T178" s="7" t="str">
        <v>05</v>
      </c>
      <c r="U178" s="7" t="str">
        <v>02</v>
      </c>
      <c r="V178" s="8" t="str">
        <v>05</v>
      </c>
      <c r="W178" s="6" t="b">
        <f t="shared" si="38"/>
        <v>0</v>
      </c>
      <c r="X178" s="7" t="b">
        <f t="shared" si="39"/>
        <v>0</v>
      </c>
      <c r="Y178" s="7" t="b" cm="1">
        <f t="array" ref="Y178">AND(OR(_xlfn.ANCHORARRAY(H178)=3),OR(_xlfn.ANCHORARRAY(H178)=2))</f>
        <v>0</v>
      </c>
      <c r="Z178" s="7" t="b">
        <f t="shared" si="40"/>
        <v>0</v>
      </c>
      <c r="AA178" s="7" t="b">
        <f t="shared" si="41"/>
        <v>1</v>
      </c>
      <c r="AB178" s="7" t="b">
        <f t="shared" si="42"/>
        <v>0</v>
      </c>
      <c r="AC178" s="8" t="b">
        <f t="shared" si="43"/>
        <v>0</v>
      </c>
      <c r="AD178">
        <f t="shared" si="36"/>
        <v>3</v>
      </c>
      <c r="AE178" t="str">
        <f t="shared" si="44"/>
        <v>30203050205</v>
      </c>
      <c r="AF178">
        <f t="shared" si="9"/>
        <v>30203050205</v>
      </c>
      <c r="AG178">
        <f t="shared" si="10"/>
        <v>440</v>
      </c>
      <c r="AH178">
        <f t="shared" si="45"/>
        <v>404</v>
      </c>
      <c r="AI178">
        <f t="shared" si="46"/>
        <v>177760</v>
      </c>
      <c r="AL178">
        <f t="shared" si="37"/>
        <v>1</v>
      </c>
    </row>
    <row r="179" spans="1:38" x14ac:dyDescent="0.2">
      <c r="A179" t="s">
        <v>198</v>
      </c>
      <c r="B179" t="str">
        <f t="shared" si="35"/>
        <v>44244</v>
      </c>
      <c r="C179" s="6" t="str" cm="1">
        <f t="array" ref="C179:G179">_xlfn.LET(
_xlpm.MyHand, B179,
_xlpm.MySplitHand, MID(_xlpm.MyHand,_xlfn.SEQUENCE(1,LEN(_xlpm.MyHand)),1),
_xlpm.MySplitHand
)</f>
        <v>4</v>
      </c>
      <c r="D179" s="7" t="str">
        <v>4</v>
      </c>
      <c r="E179" s="7" t="str">
        <v>2</v>
      </c>
      <c r="F179" s="7" t="str">
        <v>4</v>
      </c>
      <c r="G179" s="8" t="str">
        <v>4</v>
      </c>
      <c r="H179" cm="1">
        <f t="array" ref="H179:L179">COUNTIF(_xlfn.ANCHORARRAY(C179),_xlfn.ANCHORARRAY(C179))</f>
        <v>4</v>
      </c>
      <c r="I179">
        <v>4</v>
      </c>
      <c r="J179">
        <v>1</v>
      </c>
      <c r="K179">
        <v>4</v>
      </c>
      <c r="L179">
        <v>4</v>
      </c>
      <c r="M179" s="6" cm="1">
        <f t="array" ref="M179:Q179">_xlfn.LET(
_xlpm.Options, {"1","2","3","4","5","6","7","8","9","T","J","Q","K","A"},
MATCH(_xlfn.ANCHORARRAY(C179),_xlpm.Options,0)
)</f>
        <v>4</v>
      </c>
      <c r="N179" s="7">
        <v>4</v>
      </c>
      <c r="O179" s="7">
        <v>2</v>
      </c>
      <c r="P179" s="7">
        <v>4</v>
      </c>
      <c r="Q179" s="8">
        <v>4</v>
      </c>
      <c r="R179" s="6" t="str" cm="1">
        <f t="array" ref="R179:V179">TEXT(_xlfn.ANCHORARRAY(M179),"00")</f>
        <v>04</v>
      </c>
      <c r="S179" s="7" t="str">
        <v>04</v>
      </c>
      <c r="T179" s="7" t="str">
        <v>02</v>
      </c>
      <c r="U179" s="7" t="str">
        <v>04</v>
      </c>
      <c r="V179" s="8" t="str">
        <v>04</v>
      </c>
      <c r="W179" s="6" t="b">
        <f t="shared" si="38"/>
        <v>0</v>
      </c>
      <c r="X179" s="7" t="b">
        <f t="shared" si="39"/>
        <v>1</v>
      </c>
      <c r="Y179" s="7" t="b" cm="1">
        <f t="array" ref="Y179">AND(OR(_xlfn.ANCHORARRAY(H179)=3),OR(_xlfn.ANCHORARRAY(H179)=2))</f>
        <v>0</v>
      </c>
      <c r="Z179" s="7" t="b">
        <f t="shared" si="40"/>
        <v>0</v>
      </c>
      <c r="AA179" s="7" t="b">
        <f t="shared" si="41"/>
        <v>0</v>
      </c>
      <c r="AB179" s="7" t="b">
        <f t="shared" si="42"/>
        <v>0</v>
      </c>
      <c r="AC179" s="8" t="b">
        <f t="shared" si="43"/>
        <v>0</v>
      </c>
      <c r="AD179">
        <f t="shared" si="36"/>
        <v>6</v>
      </c>
      <c r="AE179" t="str">
        <f t="shared" si="44"/>
        <v>60404020404</v>
      </c>
      <c r="AF179">
        <f t="shared" si="9"/>
        <v>60404020404</v>
      </c>
      <c r="AG179">
        <f t="shared" si="10"/>
        <v>916</v>
      </c>
      <c r="AH179">
        <f t="shared" si="45"/>
        <v>34</v>
      </c>
      <c r="AI179">
        <f t="shared" si="46"/>
        <v>31144</v>
      </c>
      <c r="AL179">
        <f t="shared" si="37"/>
        <v>1</v>
      </c>
    </row>
    <row r="180" spans="1:38" x14ac:dyDescent="0.2">
      <c r="A180" t="s">
        <v>199</v>
      </c>
      <c r="B180" t="str">
        <f t="shared" si="35"/>
        <v>2K8J7</v>
      </c>
      <c r="C180" s="6" t="str" cm="1">
        <f t="array" ref="C180:G180">_xlfn.LET(
_xlpm.MyHand, B180,
_xlpm.MySplitHand, MID(_xlpm.MyHand,_xlfn.SEQUENCE(1,LEN(_xlpm.MyHand)),1),
_xlpm.MySplitHand
)</f>
        <v>2</v>
      </c>
      <c r="D180" s="7" t="str">
        <v>K</v>
      </c>
      <c r="E180" s="7" t="str">
        <v>8</v>
      </c>
      <c r="F180" s="7" t="str">
        <v>J</v>
      </c>
      <c r="G180" s="8" t="str">
        <v>7</v>
      </c>
      <c r="H180" cm="1">
        <f t="array" ref="H180:L180">COUNTIF(_xlfn.ANCHORARRAY(C180),_xlfn.ANCHORARRAY(C180))</f>
        <v>1</v>
      </c>
      <c r="I180">
        <v>1</v>
      </c>
      <c r="J180">
        <v>1</v>
      </c>
      <c r="K180">
        <v>1</v>
      </c>
      <c r="L180">
        <v>1</v>
      </c>
      <c r="M180" s="6" cm="1">
        <f t="array" ref="M180:Q180">_xlfn.LET(
_xlpm.Options, {"1","2","3","4","5","6","7","8","9","T","J","Q","K","A"},
MATCH(_xlfn.ANCHORARRAY(C180),_xlpm.Options,0)
)</f>
        <v>2</v>
      </c>
      <c r="N180" s="7">
        <v>13</v>
      </c>
      <c r="O180" s="7">
        <v>8</v>
      </c>
      <c r="P180" s="7">
        <v>11</v>
      </c>
      <c r="Q180" s="8">
        <v>7</v>
      </c>
      <c r="R180" s="6" t="str" cm="1">
        <f t="array" ref="R180:V180">TEXT(_xlfn.ANCHORARRAY(M180),"00")</f>
        <v>02</v>
      </c>
      <c r="S180" s="7" t="str">
        <v>13</v>
      </c>
      <c r="T180" s="7" t="str">
        <v>08</v>
      </c>
      <c r="U180" s="7" t="str">
        <v>11</v>
      </c>
      <c r="V180" s="8" t="str">
        <v>07</v>
      </c>
      <c r="W180" s="6" t="b">
        <f t="shared" si="38"/>
        <v>0</v>
      </c>
      <c r="X180" s="7" t="b">
        <f t="shared" si="39"/>
        <v>0</v>
      </c>
      <c r="Y180" s="7" t="b" cm="1">
        <f t="array" ref="Y180">AND(OR(_xlfn.ANCHORARRAY(H180)=3),OR(_xlfn.ANCHORARRAY(H180)=2))</f>
        <v>0</v>
      </c>
      <c r="Z180" s="7" t="b">
        <f t="shared" si="40"/>
        <v>0</v>
      </c>
      <c r="AA180" s="7" t="b">
        <f t="shared" si="41"/>
        <v>0</v>
      </c>
      <c r="AB180" s="7" t="b">
        <f t="shared" si="42"/>
        <v>0</v>
      </c>
      <c r="AC180" s="8" t="b">
        <f t="shared" si="43"/>
        <v>1</v>
      </c>
      <c r="AD180">
        <f t="shared" si="36"/>
        <v>1</v>
      </c>
      <c r="AE180" t="str">
        <f t="shared" si="44"/>
        <v>10213081107</v>
      </c>
      <c r="AF180">
        <f t="shared" si="9"/>
        <v>10213081107</v>
      </c>
      <c r="AG180">
        <f t="shared" si="10"/>
        <v>15</v>
      </c>
      <c r="AH180">
        <f t="shared" si="45"/>
        <v>509</v>
      </c>
      <c r="AI180">
        <f t="shared" si="46"/>
        <v>7635</v>
      </c>
      <c r="AL180">
        <f t="shared" si="37"/>
        <v>1</v>
      </c>
    </row>
    <row r="181" spans="1:38" x14ac:dyDescent="0.2">
      <c r="A181" t="s">
        <v>200</v>
      </c>
      <c r="B181" t="str">
        <f t="shared" si="35"/>
        <v>AK427</v>
      </c>
      <c r="C181" s="6" t="str" cm="1">
        <f t="array" ref="C181:G181">_xlfn.LET(
_xlpm.MyHand, B181,
_xlpm.MySplitHand, MID(_xlpm.MyHand,_xlfn.SEQUENCE(1,LEN(_xlpm.MyHand)),1),
_xlpm.MySplitHand
)</f>
        <v>A</v>
      </c>
      <c r="D181" s="7" t="str">
        <v>K</v>
      </c>
      <c r="E181" s="7" t="str">
        <v>4</v>
      </c>
      <c r="F181" s="7" t="str">
        <v>2</v>
      </c>
      <c r="G181" s="8" t="str">
        <v>7</v>
      </c>
      <c r="H181" cm="1">
        <f t="array" ref="H181:L181">COUNTIF(_xlfn.ANCHORARRAY(C181),_xlfn.ANCHORARRAY(C181))</f>
        <v>1</v>
      </c>
      <c r="I181">
        <v>1</v>
      </c>
      <c r="J181">
        <v>1</v>
      </c>
      <c r="K181">
        <v>1</v>
      </c>
      <c r="L181">
        <v>1</v>
      </c>
      <c r="M181" s="6" cm="1">
        <f t="array" ref="M181:Q181">_xlfn.LET(
_xlpm.Options, {"1","2","3","4","5","6","7","8","9","T","J","Q","K","A"},
MATCH(_xlfn.ANCHORARRAY(C181),_xlpm.Options,0)
)</f>
        <v>14</v>
      </c>
      <c r="N181" s="7">
        <v>13</v>
      </c>
      <c r="O181" s="7">
        <v>4</v>
      </c>
      <c r="P181" s="7">
        <v>2</v>
      </c>
      <c r="Q181" s="8">
        <v>7</v>
      </c>
      <c r="R181" s="6" t="str" cm="1">
        <f t="array" ref="R181:V181">TEXT(_xlfn.ANCHORARRAY(M181),"00")</f>
        <v>14</v>
      </c>
      <c r="S181" s="7" t="str">
        <v>13</v>
      </c>
      <c r="T181" s="7" t="str">
        <v>04</v>
      </c>
      <c r="U181" s="7" t="str">
        <v>02</v>
      </c>
      <c r="V181" s="8" t="str">
        <v>07</v>
      </c>
      <c r="W181" s="6" t="b">
        <f t="shared" si="38"/>
        <v>0</v>
      </c>
      <c r="X181" s="7" t="b">
        <f t="shared" si="39"/>
        <v>0</v>
      </c>
      <c r="Y181" s="7" t="b" cm="1">
        <f t="array" ref="Y181">AND(OR(_xlfn.ANCHORARRAY(H181)=3),OR(_xlfn.ANCHORARRAY(H181)=2))</f>
        <v>0</v>
      </c>
      <c r="Z181" s="7" t="b">
        <f t="shared" si="40"/>
        <v>0</v>
      </c>
      <c r="AA181" s="7" t="b">
        <f t="shared" si="41"/>
        <v>0</v>
      </c>
      <c r="AB181" s="7" t="b">
        <f t="shared" si="42"/>
        <v>0</v>
      </c>
      <c r="AC181" s="8" t="b">
        <f t="shared" si="43"/>
        <v>1</v>
      </c>
      <c r="AD181">
        <f t="shared" si="36"/>
        <v>1</v>
      </c>
      <c r="AE181" t="str">
        <f t="shared" si="44"/>
        <v>11413040207</v>
      </c>
      <c r="AF181">
        <f t="shared" si="9"/>
        <v>11413040207</v>
      </c>
      <c r="AG181">
        <f t="shared" si="10"/>
        <v>196</v>
      </c>
      <c r="AH181">
        <f t="shared" si="45"/>
        <v>108</v>
      </c>
      <c r="AI181">
        <f t="shared" si="46"/>
        <v>21168</v>
      </c>
      <c r="AL181">
        <f t="shared" si="37"/>
        <v>1</v>
      </c>
    </row>
    <row r="182" spans="1:38" x14ac:dyDescent="0.2">
      <c r="A182" t="s">
        <v>201</v>
      </c>
      <c r="B182" t="str">
        <f t="shared" si="35"/>
        <v>7K6KA</v>
      </c>
      <c r="C182" s="6" t="str" cm="1">
        <f t="array" ref="C182:G182">_xlfn.LET(
_xlpm.MyHand, B182,
_xlpm.MySplitHand, MID(_xlpm.MyHand,_xlfn.SEQUENCE(1,LEN(_xlpm.MyHand)),1),
_xlpm.MySplitHand
)</f>
        <v>7</v>
      </c>
      <c r="D182" s="7" t="str">
        <v>K</v>
      </c>
      <c r="E182" s="7" t="str">
        <v>6</v>
      </c>
      <c r="F182" s="7" t="str">
        <v>K</v>
      </c>
      <c r="G182" s="8" t="str">
        <v>A</v>
      </c>
      <c r="H182" cm="1">
        <f t="array" ref="H182:L182">COUNTIF(_xlfn.ANCHORARRAY(C182),_xlfn.ANCHORARRAY(C182))</f>
        <v>1</v>
      </c>
      <c r="I182">
        <v>2</v>
      </c>
      <c r="J182">
        <v>1</v>
      </c>
      <c r="K182">
        <v>2</v>
      </c>
      <c r="L182">
        <v>1</v>
      </c>
      <c r="M182" s="6" cm="1">
        <f t="array" ref="M182:Q182">_xlfn.LET(
_xlpm.Options, {"1","2","3","4","5","6","7","8","9","T","J","Q","K","A"},
MATCH(_xlfn.ANCHORARRAY(C182),_xlpm.Options,0)
)</f>
        <v>7</v>
      </c>
      <c r="N182" s="7">
        <v>13</v>
      </c>
      <c r="O182" s="7">
        <v>6</v>
      </c>
      <c r="P182" s="7">
        <v>13</v>
      </c>
      <c r="Q182" s="8">
        <v>14</v>
      </c>
      <c r="R182" s="6" t="str" cm="1">
        <f t="array" ref="R182:V182">TEXT(_xlfn.ANCHORARRAY(M182),"00")</f>
        <v>07</v>
      </c>
      <c r="S182" s="7" t="str">
        <v>13</v>
      </c>
      <c r="T182" s="7" t="str">
        <v>06</v>
      </c>
      <c r="U182" s="7" t="str">
        <v>13</v>
      </c>
      <c r="V182" s="8" t="str">
        <v>14</v>
      </c>
      <c r="W182" s="6" t="b">
        <f t="shared" si="38"/>
        <v>0</v>
      </c>
      <c r="X182" s="7" t="b">
        <f t="shared" si="39"/>
        <v>0</v>
      </c>
      <c r="Y182" s="7" t="b" cm="1">
        <f t="array" ref="Y182">AND(OR(_xlfn.ANCHORARRAY(H182)=3),OR(_xlfn.ANCHORARRAY(H182)=2))</f>
        <v>0</v>
      </c>
      <c r="Z182" s="7" t="b">
        <f t="shared" si="40"/>
        <v>0</v>
      </c>
      <c r="AA182" s="7" t="b">
        <f t="shared" si="41"/>
        <v>0</v>
      </c>
      <c r="AB182" s="7" t="b">
        <f t="shared" si="42"/>
        <v>1</v>
      </c>
      <c r="AC182" s="8" t="b">
        <f t="shared" si="43"/>
        <v>0</v>
      </c>
      <c r="AD182">
        <f t="shared" si="36"/>
        <v>2</v>
      </c>
      <c r="AE182" t="str">
        <f t="shared" si="44"/>
        <v>20713061314</v>
      </c>
      <c r="AF182">
        <f t="shared" si="9"/>
        <v>20713061314</v>
      </c>
      <c r="AG182">
        <f t="shared" si="10"/>
        <v>310</v>
      </c>
      <c r="AH182">
        <f t="shared" si="45"/>
        <v>466</v>
      </c>
      <c r="AI182">
        <f t="shared" si="46"/>
        <v>144460</v>
      </c>
      <c r="AL182">
        <f t="shared" si="37"/>
        <v>1</v>
      </c>
    </row>
    <row r="183" spans="1:38" x14ac:dyDescent="0.2">
      <c r="A183" t="s">
        <v>202</v>
      </c>
      <c r="B183" t="str">
        <f t="shared" si="35"/>
        <v>374J7</v>
      </c>
      <c r="C183" s="6" t="str" cm="1">
        <f t="array" ref="C183:G183">_xlfn.LET(
_xlpm.MyHand, B183,
_xlpm.MySplitHand, MID(_xlpm.MyHand,_xlfn.SEQUENCE(1,LEN(_xlpm.MyHand)),1),
_xlpm.MySplitHand
)</f>
        <v>3</v>
      </c>
      <c r="D183" s="7" t="str">
        <v>7</v>
      </c>
      <c r="E183" s="7" t="str">
        <v>4</v>
      </c>
      <c r="F183" s="7" t="str">
        <v>J</v>
      </c>
      <c r="G183" s="8" t="str">
        <v>7</v>
      </c>
      <c r="H183" cm="1">
        <f t="array" ref="H183:L183">COUNTIF(_xlfn.ANCHORARRAY(C183),_xlfn.ANCHORARRAY(C183))</f>
        <v>1</v>
      </c>
      <c r="I183">
        <v>2</v>
      </c>
      <c r="J183">
        <v>1</v>
      </c>
      <c r="K183">
        <v>1</v>
      </c>
      <c r="L183">
        <v>2</v>
      </c>
      <c r="M183" s="6" cm="1">
        <f t="array" ref="M183:Q183">_xlfn.LET(
_xlpm.Options, {"1","2","3","4","5","6","7","8","9","T","J","Q","K","A"},
MATCH(_xlfn.ANCHORARRAY(C183),_xlpm.Options,0)
)</f>
        <v>3</v>
      </c>
      <c r="N183" s="7">
        <v>7</v>
      </c>
      <c r="O183" s="7">
        <v>4</v>
      </c>
      <c r="P183" s="7">
        <v>11</v>
      </c>
      <c r="Q183" s="8">
        <v>7</v>
      </c>
      <c r="R183" s="6" t="str" cm="1">
        <f t="array" ref="R183:V183">TEXT(_xlfn.ANCHORARRAY(M183),"00")</f>
        <v>03</v>
      </c>
      <c r="S183" s="7" t="str">
        <v>07</v>
      </c>
      <c r="T183" s="7" t="str">
        <v>04</v>
      </c>
      <c r="U183" s="7" t="str">
        <v>11</v>
      </c>
      <c r="V183" s="8" t="str">
        <v>07</v>
      </c>
      <c r="W183" s="6" t="b">
        <f t="shared" si="38"/>
        <v>0</v>
      </c>
      <c r="X183" s="7" t="b">
        <f t="shared" si="39"/>
        <v>0</v>
      </c>
      <c r="Y183" s="7" t="b" cm="1">
        <f t="array" ref="Y183">AND(OR(_xlfn.ANCHORARRAY(H183)=3),OR(_xlfn.ANCHORARRAY(H183)=2))</f>
        <v>0</v>
      </c>
      <c r="Z183" s="7" t="b">
        <f t="shared" si="40"/>
        <v>0</v>
      </c>
      <c r="AA183" s="7" t="b">
        <f t="shared" si="41"/>
        <v>0</v>
      </c>
      <c r="AB183" s="7" t="b">
        <f t="shared" si="42"/>
        <v>1</v>
      </c>
      <c r="AC183" s="8" t="b">
        <f t="shared" si="43"/>
        <v>0</v>
      </c>
      <c r="AD183">
        <f t="shared" si="36"/>
        <v>2</v>
      </c>
      <c r="AE183" t="str">
        <f t="shared" si="44"/>
        <v>20307041107</v>
      </c>
      <c r="AF183">
        <f t="shared" si="9"/>
        <v>20307041107</v>
      </c>
      <c r="AG183">
        <f t="shared" si="10"/>
        <v>225</v>
      </c>
      <c r="AH183">
        <f t="shared" si="45"/>
        <v>553</v>
      </c>
      <c r="AI183">
        <f t="shared" si="46"/>
        <v>124425</v>
      </c>
      <c r="AL183">
        <f t="shared" si="37"/>
        <v>1</v>
      </c>
    </row>
    <row r="184" spans="1:38" x14ac:dyDescent="0.2">
      <c r="A184" t="s">
        <v>203</v>
      </c>
      <c r="B184" t="str">
        <f t="shared" si="35"/>
        <v>533K3</v>
      </c>
      <c r="C184" s="6" t="str" cm="1">
        <f t="array" ref="C184:G184">_xlfn.LET(
_xlpm.MyHand, B184,
_xlpm.MySplitHand, MID(_xlpm.MyHand,_xlfn.SEQUENCE(1,LEN(_xlpm.MyHand)),1),
_xlpm.MySplitHand
)</f>
        <v>5</v>
      </c>
      <c r="D184" s="7" t="str">
        <v>3</v>
      </c>
      <c r="E184" s="7" t="str">
        <v>3</v>
      </c>
      <c r="F184" s="7" t="str">
        <v>K</v>
      </c>
      <c r="G184" s="8" t="str">
        <v>3</v>
      </c>
      <c r="H184" cm="1">
        <f t="array" ref="H184:L184">COUNTIF(_xlfn.ANCHORARRAY(C184),_xlfn.ANCHORARRAY(C184))</f>
        <v>1</v>
      </c>
      <c r="I184">
        <v>3</v>
      </c>
      <c r="J184">
        <v>3</v>
      </c>
      <c r="K184">
        <v>1</v>
      </c>
      <c r="L184">
        <v>3</v>
      </c>
      <c r="M184" s="6" cm="1">
        <f t="array" ref="M184:Q184">_xlfn.LET(
_xlpm.Options, {"1","2","3","4","5","6","7","8","9","T","J","Q","K","A"},
MATCH(_xlfn.ANCHORARRAY(C184),_xlpm.Options,0)
)</f>
        <v>5</v>
      </c>
      <c r="N184" s="7">
        <v>3</v>
      </c>
      <c r="O184" s="7">
        <v>3</v>
      </c>
      <c r="P184" s="7">
        <v>13</v>
      </c>
      <c r="Q184" s="8">
        <v>3</v>
      </c>
      <c r="R184" s="6" t="str" cm="1">
        <f t="array" ref="R184:V184">TEXT(_xlfn.ANCHORARRAY(M184),"00")</f>
        <v>05</v>
      </c>
      <c r="S184" s="7" t="str">
        <v>03</v>
      </c>
      <c r="T184" s="7" t="str">
        <v>03</v>
      </c>
      <c r="U184" s="7" t="str">
        <v>13</v>
      </c>
      <c r="V184" s="8" t="str">
        <v>03</v>
      </c>
      <c r="W184" s="6" t="b">
        <f t="shared" si="38"/>
        <v>0</v>
      </c>
      <c r="X184" s="7" t="b">
        <f t="shared" si="39"/>
        <v>0</v>
      </c>
      <c r="Y184" s="7" t="b" cm="1">
        <f t="array" ref="Y184">AND(OR(_xlfn.ANCHORARRAY(H184)=3),OR(_xlfn.ANCHORARRAY(H184)=2))</f>
        <v>0</v>
      </c>
      <c r="Z184" s="7" t="b">
        <f t="shared" si="40"/>
        <v>1</v>
      </c>
      <c r="AA184" s="7" t="b">
        <f t="shared" si="41"/>
        <v>0</v>
      </c>
      <c r="AB184" s="7" t="b">
        <f t="shared" si="42"/>
        <v>0</v>
      </c>
      <c r="AC184" s="8" t="b">
        <f t="shared" si="43"/>
        <v>0</v>
      </c>
      <c r="AD184">
        <f t="shared" si="36"/>
        <v>4</v>
      </c>
      <c r="AE184" t="str">
        <f t="shared" si="44"/>
        <v>40503031303</v>
      </c>
      <c r="AF184">
        <f t="shared" si="9"/>
        <v>40503031303</v>
      </c>
      <c r="AG184">
        <f t="shared" si="10"/>
        <v>669</v>
      </c>
      <c r="AH184">
        <f t="shared" si="45"/>
        <v>78</v>
      </c>
      <c r="AI184">
        <f t="shared" si="46"/>
        <v>52182</v>
      </c>
      <c r="AL184">
        <f t="shared" si="37"/>
        <v>1</v>
      </c>
    </row>
    <row r="185" spans="1:38" x14ac:dyDescent="0.2">
      <c r="A185" t="s">
        <v>204</v>
      </c>
      <c r="B185" t="str">
        <f t="shared" si="35"/>
        <v>8J6K2</v>
      </c>
      <c r="C185" s="6" t="str" cm="1">
        <f t="array" ref="C185:G185">_xlfn.LET(
_xlpm.MyHand, B185,
_xlpm.MySplitHand, MID(_xlpm.MyHand,_xlfn.SEQUENCE(1,LEN(_xlpm.MyHand)),1),
_xlpm.MySplitHand
)</f>
        <v>8</v>
      </c>
      <c r="D185" s="7" t="str">
        <v>J</v>
      </c>
      <c r="E185" s="7" t="str">
        <v>6</v>
      </c>
      <c r="F185" s="7" t="str">
        <v>K</v>
      </c>
      <c r="G185" s="8" t="str">
        <v>2</v>
      </c>
      <c r="H185" cm="1">
        <f t="array" ref="H185:L185">COUNTIF(_xlfn.ANCHORARRAY(C185),_xlfn.ANCHORARRAY(C185))</f>
        <v>1</v>
      </c>
      <c r="I185">
        <v>1</v>
      </c>
      <c r="J185">
        <v>1</v>
      </c>
      <c r="K185">
        <v>1</v>
      </c>
      <c r="L185">
        <v>1</v>
      </c>
      <c r="M185" s="6" cm="1">
        <f t="array" ref="M185:Q185">_xlfn.LET(
_xlpm.Options, {"1","2","3","4","5","6","7","8","9","T","J","Q","K","A"},
MATCH(_xlfn.ANCHORARRAY(C185),_xlpm.Options,0)
)</f>
        <v>8</v>
      </c>
      <c r="N185" s="7">
        <v>11</v>
      </c>
      <c r="O185" s="7">
        <v>6</v>
      </c>
      <c r="P185" s="7">
        <v>13</v>
      </c>
      <c r="Q185" s="8">
        <v>2</v>
      </c>
      <c r="R185" s="6" t="str" cm="1">
        <f t="array" ref="R185:V185">TEXT(_xlfn.ANCHORARRAY(M185),"00")</f>
        <v>08</v>
      </c>
      <c r="S185" s="7" t="str">
        <v>11</v>
      </c>
      <c r="T185" s="7" t="str">
        <v>06</v>
      </c>
      <c r="U185" s="7" t="str">
        <v>13</v>
      </c>
      <c r="V185" s="8" t="str">
        <v>02</v>
      </c>
      <c r="W185" s="6" t="b">
        <f t="shared" si="38"/>
        <v>0</v>
      </c>
      <c r="X185" s="7" t="b">
        <f t="shared" si="39"/>
        <v>0</v>
      </c>
      <c r="Y185" s="7" t="b" cm="1">
        <f t="array" ref="Y185">AND(OR(_xlfn.ANCHORARRAY(H185)=3),OR(_xlfn.ANCHORARRAY(H185)=2))</f>
        <v>0</v>
      </c>
      <c r="Z185" s="7" t="b">
        <f t="shared" si="40"/>
        <v>0</v>
      </c>
      <c r="AA185" s="7" t="b">
        <f t="shared" si="41"/>
        <v>0</v>
      </c>
      <c r="AB185" s="7" t="b">
        <f t="shared" si="42"/>
        <v>0</v>
      </c>
      <c r="AC185" s="8" t="b">
        <f t="shared" si="43"/>
        <v>1</v>
      </c>
      <c r="AD185">
        <f t="shared" si="36"/>
        <v>1</v>
      </c>
      <c r="AE185" t="str">
        <f t="shared" si="44"/>
        <v>10811061302</v>
      </c>
      <c r="AF185">
        <f t="shared" si="9"/>
        <v>10811061302</v>
      </c>
      <c r="AG185">
        <f t="shared" si="10"/>
        <v>104</v>
      </c>
      <c r="AH185">
        <f t="shared" si="45"/>
        <v>301</v>
      </c>
      <c r="AI185">
        <f t="shared" si="46"/>
        <v>31304</v>
      </c>
      <c r="AL185">
        <f t="shared" si="37"/>
        <v>1</v>
      </c>
    </row>
    <row r="186" spans="1:38" x14ac:dyDescent="0.2">
      <c r="A186" t="s">
        <v>205</v>
      </c>
      <c r="B186" t="str">
        <f t="shared" si="35"/>
        <v>J7577</v>
      </c>
      <c r="C186" s="6" t="str" cm="1">
        <f t="array" ref="C186:G186">_xlfn.LET(
_xlpm.MyHand, B186,
_xlpm.MySplitHand, MID(_xlpm.MyHand,_xlfn.SEQUENCE(1,LEN(_xlpm.MyHand)),1),
_xlpm.MySplitHand
)</f>
        <v>J</v>
      </c>
      <c r="D186" s="7" t="str">
        <v>7</v>
      </c>
      <c r="E186" s="7" t="str">
        <v>5</v>
      </c>
      <c r="F186" s="7" t="str">
        <v>7</v>
      </c>
      <c r="G186" s="8" t="str">
        <v>7</v>
      </c>
      <c r="H186" cm="1">
        <f t="array" ref="H186:L186">COUNTIF(_xlfn.ANCHORARRAY(C186),_xlfn.ANCHORARRAY(C186))</f>
        <v>1</v>
      </c>
      <c r="I186">
        <v>3</v>
      </c>
      <c r="J186">
        <v>1</v>
      </c>
      <c r="K186">
        <v>3</v>
      </c>
      <c r="L186">
        <v>3</v>
      </c>
      <c r="M186" s="6" cm="1">
        <f t="array" ref="M186:Q186">_xlfn.LET(
_xlpm.Options, {"1","2","3","4","5","6","7","8","9","T","J","Q","K","A"},
MATCH(_xlfn.ANCHORARRAY(C186),_xlpm.Options,0)
)</f>
        <v>11</v>
      </c>
      <c r="N186" s="7">
        <v>7</v>
      </c>
      <c r="O186" s="7">
        <v>5</v>
      </c>
      <c r="P186" s="7">
        <v>7</v>
      </c>
      <c r="Q186" s="8">
        <v>7</v>
      </c>
      <c r="R186" s="6" t="str" cm="1">
        <f t="array" ref="R186:V186">TEXT(_xlfn.ANCHORARRAY(M186),"00")</f>
        <v>11</v>
      </c>
      <c r="S186" s="7" t="str">
        <v>07</v>
      </c>
      <c r="T186" s="7" t="str">
        <v>05</v>
      </c>
      <c r="U186" s="7" t="str">
        <v>07</v>
      </c>
      <c r="V186" s="8" t="str">
        <v>07</v>
      </c>
      <c r="W186" s="6" t="b">
        <f t="shared" si="38"/>
        <v>0</v>
      </c>
      <c r="X186" s="7" t="b">
        <f t="shared" si="39"/>
        <v>0</v>
      </c>
      <c r="Y186" s="7" t="b" cm="1">
        <f t="array" ref="Y186">AND(OR(_xlfn.ANCHORARRAY(H186)=3),OR(_xlfn.ANCHORARRAY(H186)=2))</f>
        <v>0</v>
      </c>
      <c r="Z186" s="7" t="b">
        <f t="shared" si="40"/>
        <v>1</v>
      </c>
      <c r="AA186" s="7" t="b">
        <f t="shared" si="41"/>
        <v>0</v>
      </c>
      <c r="AB186" s="7" t="b">
        <f t="shared" si="42"/>
        <v>0</v>
      </c>
      <c r="AC186" s="8" t="b">
        <f t="shared" si="43"/>
        <v>0</v>
      </c>
      <c r="AD186">
        <f t="shared" si="36"/>
        <v>4</v>
      </c>
      <c r="AE186" t="str">
        <f t="shared" si="44"/>
        <v>41107050707</v>
      </c>
      <c r="AF186">
        <f t="shared" si="9"/>
        <v>41107050707</v>
      </c>
      <c r="AG186">
        <f t="shared" si="10"/>
        <v>759</v>
      </c>
      <c r="AH186">
        <f t="shared" si="45"/>
        <v>995</v>
      </c>
      <c r="AI186">
        <f t="shared" si="46"/>
        <v>755205</v>
      </c>
      <c r="AL186">
        <f t="shared" si="37"/>
        <v>1</v>
      </c>
    </row>
    <row r="187" spans="1:38" x14ac:dyDescent="0.2">
      <c r="A187" t="s">
        <v>206</v>
      </c>
      <c r="B187" t="str">
        <f t="shared" si="35"/>
        <v>T88T8</v>
      </c>
      <c r="C187" s="6" t="str" cm="1">
        <f t="array" ref="C187:G187">_xlfn.LET(
_xlpm.MyHand, B187,
_xlpm.MySplitHand, MID(_xlpm.MyHand,_xlfn.SEQUENCE(1,LEN(_xlpm.MyHand)),1),
_xlpm.MySplitHand
)</f>
        <v>T</v>
      </c>
      <c r="D187" s="7" t="str">
        <v>8</v>
      </c>
      <c r="E187" s="7" t="str">
        <v>8</v>
      </c>
      <c r="F187" s="7" t="str">
        <v>T</v>
      </c>
      <c r="G187" s="8" t="str">
        <v>8</v>
      </c>
      <c r="H187" cm="1">
        <f t="array" ref="H187:L187">COUNTIF(_xlfn.ANCHORARRAY(C187),_xlfn.ANCHORARRAY(C187))</f>
        <v>2</v>
      </c>
      <c r="I187">
        <v>3</v>
      </c>
      <c r="J187">
        <v>3</v>
      </c>
      <c r="K187">
        <v>2</v>
      </c>
      <c r="L187">
        <v>3</v>
      </c>
      <c r="M187" s="6" cm="1">
        <f t="array" ref="M187:Q187">_xlfn.LET(
_xlpm.Options, {"1","2","3","4","5","6","7","8","9","T","J","Q","K","A"},
MATCH(_xlfn.ANCHORARRAY(C187),_xlpm.Options,0)
)</f>
        <v>10</v>
      </c>
      <c r="N187" s="7">
        <v>8</v>
      </c>
      <c r="O187" s="7">
        <v>8</v>
      </c>
      <c r="P187" s="7">
        <v>10</v>
      </c>
      <c r="Q187" s="8">
        <v>8</v>
      </c>
      <c r="R187" s="6" t="str" cm="1">
        <f t="array" ref="R187:V187">TEXT(_xlfn.ANCHORARRAY(M187),"00")</f>
        <v>10</v>
      </c>
      <c r="S187" s="7" t="str">
        <v>08</v>
      </c>
      <c r="T187" s="7" t="str">
        <v>08</v>
      </c>
      <c r="U187" s="7" t="str">
        <v>10</v>
      </c>
      <c r="V187" s="8" t="str">
        <v>08</v>
      </c>
      <c r="W187" s="6" t="b">
        <f t="shared" si="38"/>
        <v>0</v>
      </c>
      <c r="X187" s="7" t="b">
        <f t="shared" si="39"/>
        <v>0</v>
      </c>
      <c r="Y187" s="7" t="b" cm="1">
        <f t="array" ref="Y187">AND(OR(_xlfn.ANCHORARRAY(H187)=3),OR(_xlfn.ANCHORARRAY(H187)=2))</f>
        <v>1</v>
      </c>
      <c r="Z187" s="7" t="b">
        <f t="shared" si="40"/>
        <v>0</v>
      </c>
      <c r="AA187" s="7" t="b">
        <f t="shared" si="41"/>
        <v>0</v>
      </c>
      <c r="AB187" s="7" t="b">
        <f t="shared" si="42"/>
        <v>0</v>
      </c>
      <c r="AC187" s="8" t="b">
        <f t="shared" si="43"/>
        <v>0</v>
      </c>
      <c r="AD187">
        <f t="shared" si="36"/>
        <v>5</v>
      </c>
      <c r="AE187" t="str">
        <f t="shared" si="44"/>
        <v>51008081008</v>
      </c>
      <c r="AF187">
        <f t="shared" si="9"/>
        <v>51008081008</v>
      </c>
      <c r="AG187">
        <f t="shared" si="10"/>
        <v>880</v>
      </c>
      <c r="AH187">
        <f t="shared" si="45"/>
        <v>903</v>
      </c>
      <c r="AI187">
        <f t="shared" si="46"/>
        <v>794640</v>
      </c>
      <c r="AL187">
        <f t="shared" si="37"/>
        <v>1</v>
      </c>
    </row>
    <row r="188" spans="1:38" x14ac:dyDescent="0.2">
      <c r="A188" t="s">
        <v>207</v>
      </c>
      <c r="B188" t="str">
        <f t="shared" si="35"/>
        <v>626K6</v>
      </c>
      <c r="C188" s="6" t="str" cm="1">
        <f t="array" ref="C188:G188">_xlfn.LET(
_xlpm.MyHand, B188,
_xlpm.MySplitHand, MID(_xlpm.MyHand,_xlfn.SEQUENCE(1,LEN(_xlpm.MyHand)),1),
_xlpm.MySplitHand
)</f>
        <v>6</v>
      </c>
      <c r="D188" s="7" t="str">
        <v>2</v>
      </c>
      <c r="E188" s="7" t="str">
        <v>6</v>
      </c>
      <c r="F188" s="7" t="str">
        <v>K</v>
      </c>
      <c r="G188" s="8" t="str">
        <v>6</v>
      </c>
      <c r="H188" cm="1">
        <f t="array" ref="H188:L188">COUNTIF(_xlfn.ANCHORARRAY(C188),_xlfn.ANCHORARRAY(C188))</f>
        <v>3</v>
      </c>
      <c r="I188">
        <v>1</v>
      </c>
      <c r="J188">
        <v>3</v>
      </c>
      <c r="K188">
        <v>1</v>
      </c>
      <c r="L188">
        <v>3</v>
      </c>
      <c r="M188" s="6" cm="1">
        <f t="array" ref="M188:Q188">_xlfn.LET(
_xlpm.Options, {"1","2","3","4","5","6","7","8","9","T","J","Q","K","A"},
MATCH(_xlfn.ANCHORARRAY(C188),_xlpm.Options,0)
)</f>
        <v>6</v>
      </c>
      <c r="N188" s="7">
        <v>2</v>
      </c>
      <c r="O188" s="7">
        <v>6</v>
      </c>
      <c r="P188" s="7">
        <v>13</v>
      </c>
      <c r="Q188" s="8">
        <v>6</v>
      </c>
      <c r="R188" s="6" t="str" cm="1">
        <f t="array" ref="R188:V188">TEXT(_xlfn.ANCHORARRAY(M188),"00")</f>
        <v>06</v>
      </c>
      <c r="S188" s="7" t="str">
        <v>02</v>
      </c>
      <c r="T188" s="7" t="str">
        <v>06</v>
      </c>
      <c r="U188" s="7" t="str">
        <v>13</v>
      </c>
      <c r="V188" s="8" t="str">
        <v>06</v>
      </c>
      <c r="W188" s="6" t="b">
        <f t="shared" si="38"/>
        <v>0</v>
      </c>
      <c r="X188" s="7" t="b">
        <f t="shared" si="39"/>
        <v>0</v>
      </c>
      <c r="Y188" s="7" t="b" cm="1">
        <f t="array" ref="Y188">AND(OR(_xlfn.ANCHORARRAY(H188)=3),OR(_xlfn.ANCHORARRAY(H188)=2))</f>
        <v>0</v>
      </c>
      <c r="Z188" s="7" t="b">
        <f t="shared" si="40"/>
        <v>1</v>
      </c>
      <c r="AA188" s="7" t="b">
        <f t="shared" si="41"/>
        <v>0</v>
      </c>
      <c r="AB188" s="7" t="b">
        <f t="shared" si="42"/>
        <v>0</v>
      </c>
      <c r="AC188" s="8" t="b">
        <f t="shared" si="43"/>
        <v>0</v>
      </c>
      <c r="AD188">
        <f t="shared" si="36"/>
        <v>4</v>
      </c>
      <c r="AE188" t="str">
        <f t="shared" si="44"/>
        <v>40602061306</v>
      </c>
      <c r="AF188">
        <f t="shared" si="9"/>
        <v>40602061306</v>
      </c>
      <c r="AG188">
        <f t="shared" si="10"/>
        <v>681</v>
      </c>
      <c r="AH188">
        <f t="shared" si="45"/>
        <v>265</v>
      </c>
      <c r="AI188">
        <f t="shared" si="46"/>
        <v>180465</v>
      </c>
      <c r="AL188">
        <f t="shared" si="37"/>
        <v>1</v>
      </c>
    </row>
    <row r="189" spans="1:38" x14ac:dyDescent="0.2">
      <c r="A189" t="s">
        <v>208</v>
      </c>
      <c r="B189" t="str">
        <f t="shared" si="35"/>
        <v>2A96A</v>
      </c>
      <c r="C189" s="6" t="str" cm="1">
        <f t="array" ref="C189:G189">_xlfn.LET(
_xlpm.MyHand, B189,
_xlpm.MySplitHand, MID(_xlpm.MyHand,_xlfn.SEQUENCE(1,LEN(_xlpm.MyHand)),1),
_xlpm.MySplitHand
)</f>
        <v>2</v>
      </c>
      <c r="D189" s="7" t="str">
        <v>A</v>
      </c>
      <c r="E189" s="7" t="str">
        <v>9</v>
      </c>
      <c r="F189" s="7" t="str">
        <v>6</v>
      </c>
      <c r="G189" s="8" t="str">
        <v>A</v>
      </c>
      <c r="H189" cm="1">
        <f t="array" ref="H189:L189">COUNTIF(_xlfn.ANCHORARRAY(C189),_xlfn.ANCHORARRAY(C189))</f>
        <v>1</v>
      </c>
      <c r="I189">
        <v>2</v>
      </c>
      <c r="J189">
        <v>1</v>
      </c>
      <c r="K189">
        <v>1</v>
      </c>
      <c r="L189">
        <v>2</v>
      </c>
      <c r="M189" s="6" cm="1">
        <f t="array" ref="M189:Q189">_xlfn.LET(
_xlpm.Options, {"1","2","3","4","5","6","7","8","9","T","J","Q","K","A"},
MATCH(_xlfn.ANCHORARRAY(C189),_xlpm.Options,0)
)</f>
        <v>2</v>
      </c>
      <c r="N189" s="7">
        <v>14</v>
      </c>
      <c r="O189" s="7">
        <v>9</v>
      </c>
      <c r="P189" s="7">
        <v>6</v>
      </c>
      <c r="Q189" s="8">
        <v>14</v>
      </c>
      <c r="R189" s="6" t="str" cm="1">
        <f t="array" ref="R189:V189">TEXT(_xlfn.ANCHORARRAY(M189),"00")</f>
        <v>02</v>
      </c>
      <c r="S189" s="7" t="str">
        <v>14</v>
      </c>
      <c r="T189" s="7" t="str">
        <v>09</v>
      </c>
      <c r="U189" s="7" t="str">
        <v>06</v>
      </c>
      <c r="V189" s="8" t="str">
        <v>14</v>
      </c>
      <c r="W189" s="6" t="b">
        <f t="shared" si="38"/>
        <v>0</v>
      </c>
      <c r="X189" s="7" t="b">
        <f t="shared" si="39"/>
        <v>0</v>
      </c>
      <c r="Y189" s="7" t="b" cm="1">
        <f t="array" ref="Y189">AND(OR(_xlfn.ANCHORARRAY(H189)=3),OR(_xlfn.ANCHORARRAY(H189)=2))</f>
        <v>0</v>
      </c>
      <c r="Z189" s="7" t="b">
        <f t="shared" si="40"/>
        <v>0</v>
      </c>
      <c r="AA189" s="7" t="b">
        <f t="shared" si="41"/>
        <v>0</v>
      </c>
      <c r="AB189" s="7" t="b">
        <f t="shared" si="42"/>
        <v>1</v>
      </c>
      <c r="AC189" s="8" t="b">
        <f t="shared" si="43"/>
        <v>0</v>
      </c>
      <c r="AD189">
        <f t="shared" si="36"/>
        <v>2</v>
      </c>
      <c r="AE189" t="str">
        <f t="shared" si="44"/>
        <v>20214090614</v>
      </c>
      <c r="AF189">
        <f t="shared" si="9"/>
        <v>20214090614</v>
      </c>
      <c r="AG189">
        <f t="shared" si="10"/>
        <v>217</v>
      </c>
      <c r="AH189">
        <f t="shared" si="45"/>
        <v>462</v>
      </c>
      <c r="AI189">
        <f t="shared" si="46"/>
        <v>100254</v>
      </c>
      <c r="AL189">
        <f t="shared" si="37"/>
        <v>1</v>
      </c>
    </row>
    <row r="190" spans="1:38" x14ac:dyDescent="0.2">
      <c r="A190" t="s">
        <v>209</v>
      </c>
      <c r="B190" t="str">
        <f t="shared" si="35"/>
        <v>T4987</v>
      </c>
      <c r="C190" s="6" t="str" cm="1">
        <f t="array" ref="C190:G190">_xlfn.LET(
_xlpm.MyHand, B190,
_xlpm.MySplitHand, MID(_xlpm.MyHand,_xlfn.SEQUENCE(1,LEN(_xlpm.MyHand)),1),
_xlpm.MySplitHand
)</f>
        <v>T</v>
      </c>
      <c r="D190" s="7" t="str">
        <v>4</v>
      </c>
      <c r="E190" s="7" t="str">
        <v>9</v>
      </c>
      <c r="F190" s="7" t="str">
        <v>8</v>
      </c>
      <c r="G190" s="8" t="str">
        <v>7</v>
      </c>
      <c r="H190" cm="1">
        <f t="array" ref="H190:L190">COUNTIF(_xlfn.ANCHORARRAY(C190),_xlfn.ANCHORARRAY(C190))</f>
        <v>1</v>
      </c>
      <c r="I190">
        <v>1</v>
      </c>
      <c r="J190">
        <v>1</v>
      </c>
      <c r="K190">
        <v>1</v>
      </c>
      <c r="L190">
        <v>1</v>
      </c>
      <c r="M190" s="6" cm="1">
        <f t="array" ref="M190:Q190">_xlfn.LET(
_xlpm.Options, {"1","2","3","4","5","6","7","8","9","T","J","Q","K","A"},
MATCH(_xlfn.ANCHORARRAY(C190),_xlpm.Options,0)
)</f>
        <v>10</v>
      </c>
      <c r="N190" s="7">
        <v>4</v>
      </c>
      <c r="O190" s="7">
        <v>9</v>
      </c>
      <c r="P190" s="7">
        <v>8</v>
      </c>
      <c r="Q190" s="8">
        <v>7</v>
      </c>
      <c r="R190" s="6" t="str" cm="1">
        <f t="array" ref="R190:V190">TEXT(_xlfn.ANCHORARRAY(M190),"00")</f>
        <v>10</v>
      </c>
      <c r="S190" s="7" t="str">
        <v>04</v>
      </c>
      <c r="T190" s="7" t="str">
        <v>09</v>
      </c>
      <c r="U190" s="7" t="str">
        <v>08</v>
      </c>
      <c r="V190" s="8" t="str">
        <v>07</v>
      </c>
      <c r="W190" s="6" t="b">
        <f t="shared" si="38"/>
        <v>0</v>
      </c>
      <c r="X190" s="7" t="b">
        <f t="shared" si="39"/>
        <v>0</v>
      </c>
      <c r="Y190" s="7" t="b" cm="1">
        <f t="array" ref="Y190">AND(OR(_xlfn.ANCHORARRAY(H190)=3),OR(_xlfn.ANCHORARRAY(H190)=2))</f>
        <v>0</v>
      </c>
      <c r="Z190" s="7" t="b">
        <f t="shared" si="40"/>
        <v>0</v>
      </c>
      <c r="AA190" s="7" t="b">
        <f t="shared" si="41"/>
        <v>0</v>
      </c>
      <c r="AB190" s="7" t="b">
        <f t="shared" si="42"/>
        <v>0</v>
      </c>
      <c r="AC190" s="8" t="b">
        <f t="shared" si="43"/>
        <v>1</v>
      </c>
      <c r="AD190">
        <f t="shared" si="36"/>
        <v>1</v>
      </c>
      <c r="AE190" t="str">
        <f t="shared" si="44"/>
        <v>11004090807</v>
      </c>
      <c r="AF190">
        <f t="shared" si="9"/>
        <v>11004090807</v>
      </c>
      <c r="AG190">
        <f t="shared" si="10"/>
        <v>129</v>
      </c>
      <c r="AH190">
        <f t="shared" si="45"/>
        <v>279</v>
      </c>
      <c r="AI190">
        <f t="shared" si="46"/>
        <v>35991</v>
      </c>
      <c r="AL190">
        <f t="shared" si="37"/>
        <v>1</v>
      </c>
    </row>
    <row r="191" spans="1:38" x14ac:dyDescent="0.2">
      <c r="A191" t="s">
        <v>210</v>
      </c>
      <c r="B191" t="str">
        <f t="shared" si="35"/>
        <v>JJTKJ</v>
      </c>
      <c r="C191" s="6" t="str" cm="1">
        <f t="array" ref="C191:G191">_xlfn.LET(
_xlpm.MyHand, B191,
_xlpm.MySplitHand, MID(_xlpm.MyHand,_xlfn.SEQUENCE(1,LEN(_xlpm.MyHand)),1),
_xlpm.MySplitHand
)</f>
        <v>J</v>
      </c>
      <c r="D191" s="7" t="str">
        <v>J</v>
      </c>
      <c r="E191" s="7" t="str">
        <v>T</v>
      </c>
      <c r="F191" s="7" t="str">
        <v>K</v>
      </c>
      <c r="G191" s="8" t="str">
        <v>J</v>
      </c>
      <c r="H191" cm="1">
        <f t="array" ref="H191:L191">COUNTIF(_xlfn.ANCHORARRAY(C191),_xlfn.ANCHORARRAY(C191))</f>
        <v>3</v>
      </c>
      <c r="I191">
        <v>3</v>
      </c>
      <c r="J191">
        <v>1</v>
      </c>
      <c r="K191">
        <v>1</v>
      </c>
      <c r="L191">
        <v>3</v>
      </c>
      <c r="M191" s="6" cm="1">
        <f t="array" ref="M191:Q191">_xlfn.LET(
_xlpm.Options, {"1","2","3","4","5","6","7","8","9","T","J","Q","K","A"},
MATCH(_xlfn.ANCHORARRAY(C191),_xlpm.Options,0)
)</f>
        <v>11</v>
      </c>
      <c r="N191" s="7">
        <v>11</v>
      </c>
      <c r="O191" s="7">
        <v>10</v>
      </c>
      <c r="P191" s="7">
        <v>13</v>
      </c>
      <c r="Q191" s="8">
        <v>11</v>
      </c>
      <c r="R191" s="6" t="str" cm="1">
        <f t="array" ref="R191:V191">TEXT(_xlfn.ANCHORARRAY(M191),"00")</f>
        <v>11</v>
      </c>
      <c r="S191" s="7" t="str">
        <v>11</v>
      </c>
      <c r="T191" s="7" t="str">
        <v>10</v>
      </c>
      <c r="U191" s="7" t="str">
        <v>13</v>
      </c>
      <c r="V191" s="8" t="str">
        <v>11</v>
      </c>
      <c r="W191" s="6" t="b">
        <f t="shared" si="38"/>
        <v>0</v>
      </c>
      <c r="X191" s="7" t="b">
        <f t="shared" si="39"/>
        <v>0</v>
      </c>
      <c r="Y191" s="7" t="b" cm="1">
        <f t="array" ref="Y191">AND(OR(_xlfn.ANCHORARRAY(H191)=3),OR(_xlfn.ANCHORARRAY(H191)=2))</f>
        <v>0</v>
      </c>
      <c r="Z191" s="7" t="b">
        <f t="shared" si="40"/>
        <v>1</v>
      </c>
      <c r="AA191" s="7" t="b">
        <f t="shared" si="41"/>
        <v>0</v>
      </c>
      <c r="AB191" s="7" t="b">
        <f t="shared" si="42"/>
        <v>0</v>
      </c>
      <c r="AC191" s="8" t="b">
        <f t="shared" si="43"/>
        <v>0</v>
      </c>
      <c r="AD191">
        <f t="shared" si="36"/>
        <v>4</v>
      </c>
      <c r="AE191" t="str">
        <f t="shared" si="44"/>
        <v>41111101311</v>
      </c>
      <c r="AF191">
        <f t="shared" si="9"/>
        <v>41111101311</v>
      </c>
      <c r="AG191">
        <f t="shared" si="10"/>
        <v>764</v>
      </c>
      <c r="AH191">
        <f t="shared" si="45"/>
        <v>69</v>
      </c>
      <c r="AI191">
        <f t="shared" si="46"/>
        <v>52716</v>
      </c>
      <c r="AL191">
        <f t="shared" si="37"/>
        <v>1</v>
      </c>
    </row>
    <row r="192" spans="1:38" x14ac:dyDescent="0.2">
      <c r="A192" t="s">
        <v>211</v>
      </c>
      <c r="B192" t="str">
        <f t="shared" si="35"/>
        <v>77767</v>
      </c>
      <c r="C192" s="6" t="str" cm="1">
        <f t="array" ref="C192:G192">_xlfn.LET(
_xlpm.MyHand, B192,
_xlpm.MySplitHand, MID(_xlpm.MyHand,_xlfn.SEQUENCE(1,LEN(_xlpm.MyHand)),1),
_xlpm.MySplitHand
)</f>
        <v>7</v>
      </c>
      <c r="D192" s="7" t="str">
        <v>7</v>
      </c>
      <c r="E192" s="7" t="str">
        <v>7</v>
      </c>
      <c r="F192" s="7" t="str">
        <v>6</v>
      </c>
      <c r="G192" s="8" t="str">
        <v>7</v>
      </c>
      <c r="H192" cm="1">
        <f t="array" ref="H192:L192">COUNTIF(_xlfn.ANCHORARRAY(C192),_xlfn.ANCHORARRAY(C192))</f>
        <v>4</v>
      </c>
      <c r="I192">
        <v>4</v>
      </c>
      <c r="J192">
        <v>4</v>
      </c>
      <c r="K192">
        <v>1</v>
      </c>
      <c r="L192">
        <v>4</v>
      </c>
      <c r="M192" s="6" cm="1">
        <f t="array" ref="M192:Q192">_xlfn.LET(
_xlpm.Options, {"1","2","3","4","5","6","7","8","9","T","J","Q","K","A"},
MATCH(_xlfn.ANCHORARRAY(C192),_xlpm.Options,0)
)</f>
        <v>7</v>
      </c>
      <c r="N192" s="7">
        <v>7</v>
      </c>
      <c r="O192" s="7">
        <v>7</v>
      </c>
      <c r="P192" s="7">
        <v>6</v>
      </c>
      <c r="Q192" s="8">
        <v>7</v>
      </c>
      <c r="R192" s="6" t="str" cm="1">
        <f t="array" ref="R192:V192">TEXT(_xlfn.ANCHORARRAY(M192),"00")</f>
        <v>07</v>
      </c>
      <c r="S192" s="7" t="str">
        <v>07</v>
      </c>
      <c r="T192" s="7" t="str">
        <v>07</v>
      </c>
      <c r="U192" s="7" t="str">
        <v>06</v>
      </c>
      <c r="V192" s="8" t="str">
        <v>07</v>
      </c>
      <c r="W192" s="6" t="b">
        <f t="shared" si="38"/>
        <v>0</v>
      </c>
      <c r="X192" s="7" t="b">
        <f t="shared" si="39"/>
        <v>1</v>
      </c>
      <c r="Y192" s="7" t="b" cm="1">
        <f t="array" ref="Y192">AND(OR(_xlfn.ANCHORARRAY(H192)=3),OR(_xlfn.ANCHORARRAY(H192)=2))</f>
        <v>0</v>
      </c>
      <c r="Z192" s="7" t="b">
        <f t="shared" si="40"/>
        <v>0</v>
      </c>
      <c r="AA192" s="7" t="b">
        <f t="shared" si="41"/>
        <v>0</v>
      </c>
      <c r="AB192" s="7" t="b">
        <f t="shared" si="42"/>
        <v>0</v>
      </c>
      <c r="AC192" s="8" t="b">
        <f t="shared" si="43"/>
        <v>0</v>
      </c>
      <c r="AD192">
        <f t="shared" si="36"/>
        <v>6</v>
      </c>
      <c r="AE192" t="str">
        <f t="shared" si="44"/>
        <v>60707070607</v>
      </c>
      <c r="AF192">
        <f t="shared" si="9"/>
        <v>60707070607</v>
      </c>
      <c r="AG192">
        <f t="shared" si="10"/>
        <v>943</v>
      </c>
      <c r="AH192">
        <f t="shared" si="45"/>
        <v>641</v>
      </c>
      <c r="AI192">
        <f t="shared" si="46"/>
        <v>604463</v>
      </c>
      <c r="AL192">
        <f t="shared" si="37"/>
        <v>1</v>
      </c>
    </row>
    <row r="193" spans="1:38" x14ac:dyDescent="0.2">
      <c r="A193" t="s">
        <v>212</v>
      </c>
      <c r="B193" t="str">
        <f t="shared" si="35"/>
        <v>2Q232</v>
      </c>
      <c r="C193" s="6" t="str" cm="1">
        <f t="array" ref="C193:G193">_xlfn.LET(
_xlpm.MyHand, B193,
_xlpm.MySplitHand, MID(_xlpm.MyHand,_xlfn.SEQUENCE(1,LEN(_xlpm.MyHand)),1),
_xlpm.MySplitHand
)</f>
        <v>2</v>
      </c>
      <c r="D193" s="7" t="str">
        <v>Q</v>
      </c>
      <c r="E193" s="7" t="str">
        <v>2</v>
      </c>
      <c r="F193" s="7" t="str">
        <v>3</v>
      </c>
      <c r="G193" s="8" t="str">
        <v>2</v>
      </c>
      <c r="H193" cm="1">
        <f t="array" ref="H193:L193">COUNTIF(_xlfn.ANCHORARRAY(C193),_xlfn.ANCHORARRAY(C193))</f>
        <v>3</v>
      </c>
      <c r="I193">
        <v>1</v>
      </c>
      <c r="J193">
        <v>3</v>
      </c>
      <c r="K193">
        <v>1</v>
      </c>
      <c r="L193">
        <v>3</v>
      </c>
      <c r="M193" s="6" cm="1">
        <f t="array" ref="M193:Q193">_xlfn.LET(
_xlpm.Options, {"1","2","3","4","5","6","7","8","9","T","J","Q","K","A"},
MATCH(_xlfn.ANCHORARRAY(C193),_xlpm.Options,0)
)</f>
        <v>2</v>
      </c>
      <c r="N193" s="7">
        <v>12</v>
      </c>
      <c r="O193" s="7">
        <v>2</v>
      </c>
      <c r="P193" s="7">
        <v>3</v>
      </c>
      <c r="Q193" s="8">
        <v>2</v>
      </c>
      <c r="R193" s="6" t="str" cm="1">
        <f t="array" ref="R193:V193">TEXT(_xlfn.ANCHORARRAY(M193),"00")</f>
        <v>02</v>
      </c>
      <c r="S193" s="7" t="str">
        <v>12</v>
      </c>
      <c r="T193" s="7" t="str">
        <v>02</v>
      </c>
      <c r="U193" s="7" t="str">
        <v>03</v>
      </c>
      <c r="V193" s="8" t="str">
        <v>02</v>
      </c>
      <c r="W193" s="6" t="b">
        <f t="shared" si="38"/>
        <v>0</v>
      </c>
      <c r="X193" s="7" t="b">
        <f t="shared" si="39"/>
        <v>0</v>
      </c>
      <c r="Y193" s="7" t="b" cm="1">
        <f t="array" ref="Y193">AND(OR(_xlfn.ANCHORARRAY(H193)=3),OR(_xlfn.ANCHORARRAY(H193)=2))</f>
        <v>0</v>
      </c>
      <c r="Z193" s="7" t="b">
        <f t="shared" si="40"/>
        <v>1</v>
      </c>
      <c r="AA193" s="7" t="b">
        <f t="shared" si="41"/>
        <v>0</v>
      </c>
      <c r="AB193" s="7" t="b">
        <f t="shared" si="42"/>
        <v>0</v>
      </c>
      <c r="AC193" s="8" t="b">
        <f t="shared" si="43"/>
        <v>0</v>
      </c>
      <c r="AD193">
        <f t="shared" si="36"/>
        <v>4</v>
      </c>
      <c r="AE193" t="str">
        <f t="shared" si="44"/>
        <v>40212020302</v>
      </c>
      <c r="AF193">
        <f t="shared" si="9"/>
        <v>40212020302</v>
      </c>
      <c r="AG193">
        <f t="shared" si="10"/>
        <v>639</v>
      </c>
      <c r="AH193">
        <f t="shared" si="45"/>
        <v>210</v>
      </c>
      <c r="AI193">
        <f t="shared" si="46"/>
        <v>134190</v>
      </c>
      <c r="AL193">
        <f t="shared" si="37"/>
        <v>1</v>
      </c>
    </row>
    <row r="194" spans="1:38" x14ac:dyDescent="0.2">
      <c r="A194" t="s">
        <v>213</v>
      </c>
      <c r="B194" t="str">
        <f t="shared" si="35"/>
        <v>444JJ</v>
      </c>
      <c r="C194" s="6" t="str" cm="1">
        <f t="array" ref="C194:G194">_xlfn.LET(
_xlpm.MyHand, B194,
_xlpm.MySplitHand, MID(_xlpm.MyHand,_xlfn.SEQUENCE(1,LEN(_xlpm.MyHand)),1),
_xlpm.MySplitHand
)</f>
        <v>4</v>
      </c>
      <c r="D194" s="7" t="str">
        <v>4</v>
      </c>
      <c r="E194" s="7" t="str">
        <v>4</v>
      </c>
      <c r="F194" s="7" t="str">
        <v>J</v>
      </c>
      <c r="G194" s="8" t="str">
        <v>J</v>
      </c>
      <c r="H194" cm="1">
        <f t="array" ref="H194:L194">COUNTIF(_xlfn.ANCHORARRAY(C194),_xlfn.ANCHORARRAY(C194))</f>
        <v>3</v>
      </c>
      <c r="I194">
        <v>3</v>
      </c>
      <c r="J194">
        <v>3</v>
      </c>
      <c r="K194">
        <v>2</v>
      </c>
      <c r="L194">
        <v>2</v>
      </c>
      <c r="M194" s="6" cm="1">
        <f t="array" ref="M194:Q194">_xlfn.LET(
_xlpm.Options, {"1","2","3","4","5","6","7","8","9","T","J","Q","K","A"},
MATCH(_xlfn.ANCHORARRAY(C194),_xlpm.Options,0)
)</f>
        <v>4</v>
      </c>
      <c r="N194" s="7">
        <v>4</v>
      </c>
      <c r="O194" s="7">
        <v>4</v>
      </c>
      <c r="P194" s="7">
        <v>11</v>
      </c>
      <c r="Q194" s="8">
        <v>11</v>
      </c>
      <c r="R194" s="6" t="str" cm="1">
        <f t="array" ref="R194:V194">TEXT(_xlfn.ANCHORARRAY(M194),"00")</f>
        <v>04</v>
      </c>
      <c r="S194" s="7" t="str">
        <v>04</v>
      </c>
      <c r="T194" s="7" t="str">
        <v>04</v>
      </c>
      <c r="U194" s="7" t="str">
        <v>11</v>
      </c>
      <c r="V194" s="8" t="str">
        <v>11</v>
      </c>
      <c r="W194" s="6" t="b">
        <f t="shared" si="38"/>
        <v>0</v>
      </c>
      <c r="X194" s="7" t="b">
        <f t="shared" si="39"/>
        <v>0</v>
      </c>
      <c r="Y194" s="7" t="b" cm="1">
        <f t="array" ref="Y194">AND(OR(_xlfn.ANCHORARRAY(H194)=3),OR(_xlfn.ANCHORARRAY(H194)=2))</f>
        <v>1</v>
      </c>
      <c r="Z194" s="7" t="b">
        <f t="shared" si="40"/>
        <v>0</v>
      </c>
      <c r="AA194" s="7" t="b">
        <f t="shared" si="41"/>
        <v>0</v>
      </c>
      <c r="AB194" s="7" t="b">
        <f t="shared" si="42"/>
        <v>0</v>
      </c>
      <c r="AC194" s="8" t="b">
        <f t="shared" si="43"/>
        <v>0</v>
      </c>
      <c r="AD194">
        <f t="shared" si="36"/>
        <v>5</v>
      </c>
      <c r="AE194" t="str">
        <f t="shared" si="44"/>
        <v>50404041111</v>
      </c>
      <c r="AF194">
        <f t="shared" si="9"/>
        <v>50404041111</v>
      </c>
      <c r="AG194">
        <f t="shared" si="10"/>
        <v>836</v>
      </c>
      <c r="AH194">
        <f t="shared" si="45"/>
        <v>133</v>
      </c>
      <c r="AI194">
        <f t="shared" si="46"/>
        <v>111188</v>
      </c>
      <c r="AL194">
        <f t="shared" si="37"/>
        <v>1</v>
      </c>
    </row>
    <row r="195" spans="1:38" x14ac:dyDescent="0.2">
      <c r="A195" t="s">
        <v>214</v>
      </c>
      <c r="B195" t="str">
        <f t="shared" ref="B195:B258" si="47">_xlfn.TEXTBEFORE(A195," ")</f>
        <v>7Q7JQ</v>
      </c>
      <c r="C195" s="6" t="str" cm="1">
        <f t="array" ref="C195:G195">_xlfn.LET(
_xlpm.MyHand, B195,
_xlpm.MySplitHand, MID(_xlpm.MyHand,_xlfn.SEQUENCE(1,LEN(_xlpm.MyHand)),1),
_xlpm.MySplitHand
)</f>
        <v>7</v>
      </c>
      <c r="D195" s="7" t="str">
        <v>Q</v>
      </c>
      <c r="E195" s="7" t="str">
        <v>7</v>
      </c>
      <c r="F195" s="7" t="str">
        <v>J</v>
      </c>
      <c r="G195" s="8" t="str">
        <v>Q</v>
      </c>
      <c r="H195" cm="1">
        <f t="array" ref="H195:L195">COUNTIF(_xlfn.ANCHORARRAY(C195),_xlfn.ANCHORARRAY(C195))</f>
        <v>2</v>
      </c>
      <c r="I195">
        <v>2</v>
      </c>
      <c r="J195">
        <v>2</v>
      </c>
      <c r="K195">
        <v>1</v>
      </c>
      <c r="L195">
        <v>2</v>
      </c>
      <c r="M195" s="6" cm="1">
        <f t="array" ref="M195:Q195">_xlfn.LET(
_xlpm.Options, {"1","2","3","4","5","6","7","8","9","T","J","Q","K","A"},
MATCH(_xlfn.ANCHORARRAY(C195),_xlpm.Options,0)
)</f>
        <v>7</v>
      </c>
      <c r="N195" s="7">
        <v>12</v>
      </c>
      <c r="O195" s="7">
        <v>7</v>
      </c>
      <c r="P195" s="7">
        <v>11</v>
      </c>
      <c r="Q195" s="8">
        <v>12</v>
      </c>
      <c r="R195" s="6" t="str" cm="1">
        <f t="array" ref="R195:V195">TEXT(_xlfn.ANCHORARRAY(M195),"00")</f>
        <v>07</v>
      </c>
      <c r="S195" s="7" t="str">
        <v>12</v>
      </c>
      <c r="T195" s="7" t="str">
        <v>07</v>
      </c>
      <c r="U195" s="7" t="str">
        <v>11</v>
      </c>
      <c r="V195" s="8" t="str">
        <v>12</v>
      </c>
      <c r="W195" s="6" t="b">
        <f t="shared" si="38"/>
        <v>0</v>
      </c>
      <c r="X195" s="7" t="b">
        <f t="shared" si="39"/>
        <v>0</v>
      </c>
      <c r="Y195" s="7" t="b" cm="1">
        <f t="array" ref="Y195">AND(OR(_xlfn.ANCHORARRAY(H195)=3),OR(_xlfn.ANCHORARRAY(H195)=2))</f>
        <v>0</v>
      </c>
      <c r="Z195" s="7" t="b">
        <f t="shared" si="40"/>
        <v>0</v>
      </c>
      <c r="AA195" s="7" t="b">
        <f t="shared" si="41"/>
        <v>1</v>
      </c>
      <c r="AB195" s="7" t="b">
        <f t="shared" si="42"/>
        <v>0</v>
      </c>
      <c r="AC195" s="8" t="b">
        <f t="shared" si="43"/>
        <v>0</v>
      </c>
      <c r="AD195">
        <f t="shared" ref="AD195:AD258" si="48">8-MATCH(TRUE,W195:AC195,0)</f>
        <v>3</v>
      </c>
      <c r="AE195" t="str">
        <f t="shared" si="44"/>
        <v>30712071112</v>
      </c>
      <c r="AF195">
        <f t="shared" si="9"/>
        <v>30712071112</v>
      </c>
      <c r="AG195">
        <f t="shared" si="10"/>
        <v>525</v>
      </c>
      <c r="AH195">
        <f t="shared" si="45"/>
        <v>508</v>
      </c>
      <c r="AI195">
        <f t="shared" si="46"/>
        <v>266700</v>
      </c>
      <c r="AL195">
        <f t="shared" ref="AL195:AL258" si="49">COUNTIF(AE:AE,AE195)</f>
        <v>1</v>
      </c>
    </row>
    <row r="196" spans="1:38" x14ac:dyDescent="0.2">
      <c r="A196" t="s">
        <v>215</v>
      </c>
      <c r="B196" t="str">
        <f t="shared" si="47"/>
        <v>5555K</v>
      </c>
      <c r="C196" s="6" t="str" cm="1">
        <f t="array" ref="C196:G196">_xlfn.LET(
_xlpm.MyHand, B196,
_xlpm.MySplitHand, MID(_xlpm.MyHand,_xlfn.SEQUENCE(1,LEN(_xlpm.MyHand)),1),
_xlpm.MySplitHand
)</f>
        <v>5</v>
      </c>
      <c r="D196" s="7" t="str">
        <v>5</v>
      </c>
      <c r="E196" s="7" t="str">
        <v>5</v>
      </c>
      <c r="F196" s="7" t="str">
        <v>5</v>
      </c>
      <c r="G196" s="8" t="str">
        <v>K</v>
      </c>
      <c r="H196" cm="1">
        <f t="array" ref="H196:L196">COUNTIF(_xlfn.ANCHORARRAY(C196),_xlfn.ANCHORARRAY(C196))</f>
        <v>4</v>
      </c>
      <c r="I196">
        <v>4</v>
      </c>
      <c r="J196">
        <v>4</v>
      </c>
      <c r="K196">
        <v>4</v>
      </c>
      <c r="L196">
        <v>1</v>
      </c>
      <c r="M196" s="6" cm="1">
        <f t="array" ref="M196:Q196">_xlfn.LET(
_xlpm.Options, {"1","2","3","4","5","6","7","8","9","T","J","Q","K","A"},
MATCH(_xlfn.ANCHORARRAY(C196),_xlpm.Options,0)
)</f>
        <v>5</v>
      </c>
      <c r="N196" s="7">
        <v>5</v>
      </c>
      <c r="O196" s="7">
        <v>5</v>
      </c>
      <c r="P196" s="7">
        <v>5</v>
      </c>
      <c r="Q196" s="8">
        <v>13</v>
      </c>
      <c r="R196" s="6" t="str" cm="1">
        <f t="array" ref="R196:V196">TEXT(_xlfn.ANCHORARRAY(M196),"00")</f>
        <v>05</v>
      </c>
      <c r="S196" s="7" t="str">
        <v>05</v>
      </c>
      <c r="T196" s="7" t="str">
        <v>05</v>
      </c>
      <c r="U196" s="7" t="str">
        <v>05</v>
      </c>
      <c r="V196" s="8" t="str">
        <v>13</v>
      </c>
      <c r="W196" s="6" t="b">
        <f t="shared" si="38"/>
        <v>0</v>
      </c>
      <c r="X196" s="7" t="b">
        <f t="shared" si="39"/>
        <v>1</v>
      </c>
      <c r="Y196" s="7" t="b" cm="1">
        <f t="array" ref="Y196">AND(OR(_xlfn.ANCHORARRAY(H196)=3),OR(_xlfn.ANCHORARRAY(H196)=2))</f>
        <v>0</v>
      </c>
      <c r="Z196" s="7" t="b">
        <f t="shared" si="40"/>
        <v>0</v>
      </c>
      <c r="AA196" s="7" t="b">
        <f t="shared" si="41"/>
        <v>0</v>
      </c>
      <c r="AB196" s="7" t="b">
        <f t="shared" si="42"/>
        <v>0</v>
      </c>
      <c r="AC196" s="8" t="b">
        <f t="shared" si="43"/>
        <v>0</v>
      </c>
      <c r="AD196">
        <f t="shared" si="48"/>
        <v>6</v>
      </c>
      <c r="AE196" t="str">
        <f t="shared" si="44"/>
        <v>60505050513</v>
      </c>
      <c r="AF196">
        <f t="shared" si="9"/>
        <v>60505050513</v>
      </c>
      <c r="AG196">
        <f t="shared" si="10"/>
        <v>928</v>
      </c>
      <c r="AH196">
        <f t="shared" si="45"/>
        <v>888</v>
      </c>
      <c r="AI196">
        <f t="shared" si="46"/>
        <v>824064</v>
      </c>
      <c r="AL196">
        <f t="shared" si="49"/>
        <v>1</v>
      </c>
    </row>
    <row r="197" spans="1:38" x14ac:dyDescent="0.2">
      <c r="A197" t="s">
        <v>216</v>
      </c>
      <c r="B197" t="str">
        <f t="shared" si="47"/>
        <v>46462</v>
      </c>
      <c r="C197" s="6" t="str" cm="1">
        <f t="array" ref="C197:G197">_xlfn.LET(
_xlpm.MyHand, B197,
_xlpm.MySplitHand, MID(_xlpm.MyHand,_xlfn.SEQUENCE(1,LEN(_xlpm.MyHand)),1),
_xlpm.MySplitHand
)</f>
        <v>4</v>
      </c>
      <c r="D197" s="7" t="str">
        <v>6</v>
      </c>
      <c r="E197" s="7" t="str">
        <v>4</v>
      </c>
      <c r="F197" s="7" t="str">
        <v>6</v>
      </c>
      <c r="G197" s="8" t="str">
        <v>2</v>
      </c>
      <c r="H197" cm="1">
        <f t="array" ref="H197:L197">COUNTIF(_xlfn.ANCHORARRAY(C197),_xlfn.ANCHORARRAY(C197))</f>
        <v>2</v>
      </c>
      <c r="I197">
        <v>2</v>
      </c>
      <c r="J197">
        <v>2</v>
      </c>
      <c r="K197">
        <v>2</v>
      </c>
      <c r="L197">
        <v>1</v>
      </c>
      <c r="M197" s="6" cm="1">
        <f t="array" ref="M197:Q197">_xlfn.LET(
_xlpm.Options, {"1","2","3","4","5","6","7","8","9","T","J","Q","K","A"},
MATCH(_xlfn.ANCHORARRAY(C197),_xlpm.Options,0)
)</f>
        <v>4</v>
      </c>
      <c r="N197" s="7">
        <v>6</v>
      </c>
      <c r="O197" s="7">
        <v>4</v>
      </c>
      <c r="P197" s="7">
        <v>6</v>
      </c>
      <c r="Q197" s="8">
        <v>2</v>
      </c>
      <c r="R197" s="6" t="str" cm="1">
        <f t="array" ref="R197:V197">TEXT(_xlfn.ANCHORARRAY(M197),"00")</f>
        <v>04</v>
      </c>
      <c r="S197" s="7" t="str">
        <v>06</v>
      </c>
      <c r="T197" s="7" t="str">
        <v>04</v>
      </c>
      <c r="U197" s="7" t="str">
        <v>06</v>
      </c>
      <c r="V197" s="8" t="str">
        <v>02</v>
      </c>
      <c r="W197" s="6" t="b">
        <f t="shared" si="38"/>
        <v>0</v>
      </c>
      <c r="X197" s="7" t="b">
        <f t="shared" si="39"/>
        <v>0</v>
      </c>
      <c r="Y197" s="7" t="b" cm="1">
        <f t="array" ref="Y197">AND(OR(_xlfn.ANCHORARRAY(H197)=3),OR(_xlfn.ANCHORARRAY(H197)=2))</f>
        <v>0</v>
      </c>
      <c r="Z197" s="7" t="b">
        <f t="shared" si="40"/>
        <v>0</v>
      </c>
      <c r="AA197" s="7" t="b">
        <f t="shared" si="41"/>
        <v>1</v>
      </c>
      <c r="AB197" s="7" t="b">
        <f t="shared" si="42"/>
        <v>0</v>
      </c>
      <c r="AC197" s="8" t="b">
        <f t="shared" si="43"/>
        <v>0</v>
      </c>
      <c r="AD197">
        <f t="shared" si="48"/>
        <v>3</v>
      </c>
      <c r="AE197" t="str">
        <f t="shared" si="44"/>
        <v>30406040602</v>
      </c>
      <c r="AF197">
        <f t="shared" si="9"/>
        <v>30406040602</v>
      </c>
      <c r="AG197">
        <f t="shared" si="10"/>
        <v>480</v>
      </c>
      <c r="AH197">
        <f t="shared" si="45"/>
        <v>874</v>
      </c>
      <c r="AI197">
        <f t="shared" si="46"/>
        <v>419520</v>
      </c>
      <c r="AL197">
        <f t="shared" si="49"/>
        <v>1</v>
      </c>
    </row>
    <row r="198" spans="1:38" x14ac:dyDescent="0.2">
      <c r="A198" t="s">
        <v>217</v>
      </c>
      <c r="B198" t="str">
        <f t="shared" si="47"/>
        <v>KQKKK</v>
      </c>
      <c r="C198" s="6" t="str" cm="1">
        <f t="array" ref="C198:G198">_xlfn.LET(
_xlpm.MyHand, B198,
_xlpm.MySplitHand, MID(_xlpm.MyHand,_xlfn.SEQUENCE(1,LEN(_xlpm.MyHand)),1),
_xlpm.MySplitHand
)</f>
        <v>K</v>
      </c>
      <c r="D198" s="7" t="str">
        <v>Q</v>
      </c>
      <c r="E198" s="7" t="str">
        <v>K</v>
      </c>
      <c r="F198" s="7" t="str">
        <v>K</v>
      </c>
      <c r="G198" s="8" t="str">
        <v>K</v>
      </c>
      <c r="H198" cm="1">
        <f t="array" ref="H198:L198">COUNTIF(_xlfn.ANCHORARRAY(C198),_xlfn.ANCHORARRAY(C198))</f>
        <v>4</v>
      </c>
      <c r="I198">
        <v>1</v>
      </c>
      <c r="J198">
        <v>4</v>
      </c>
      <c r="K198">
        <v>4</v>
      </c>
      <c r="L198">
        <v>4</v>
      </c>
      <c r="M198" s="6" cm="1">
        <f t="array" ref="M198:Q198">_xlfn.LET(
_xlpm.Options, {"1","2","3","4","5","6","7","8","9","T","J","Q","K","A"},
MATCH(_xlfn.ANCHORARRAY(C198),_xlpm.Options,0)
)</f>
        <v>13</v>
      </c>
      <c r="N198" s="7">
        <v>12</v>
      </c>
      <c r="O198" s="7">
        <v>13</v>
      </c>
      <c r="P198" s="7">
        <v>13</v>
      </c>
      <c r="Q198" s="8">
        <v>13</v>
      </c>
      <c r="R198" s="6" t="str" cm="1">
        <f t="array" ref="R198:V198">TEXT(_xlfn.ANCHORARRAY(M198),"00")</f>
        <v>13</v>
      </c>
      <c r="S198" s="7" t="str">
        <v>12</v>
      </c>
      <c r="T198" s="7" t="str">
        <v>13</v>
      </c>
      <c r="U198" s="7" t="str">
        <v>13</v>
      </c>
      <c r="V198" s="8" t="str">
        <v>13</v>
      </c>
      <c r="W198" s="6" t="b">
        <f t="shared" si="38"/>
        <v>0</v>
      </c>
      <c r="X198" s="7" t="b">
        <f t="shared" si="39"/>
        <v>1</v>
      </c>
      <c r="Y198" s="7" t="b" cm="1">
        <f t="array" ref="Y198">AND(OR(_xlfn.ANCHORARRAY(H198)=3),OR(_xlfn.ANCHORARRAY(H198)=2))</f>
        <v>0</v>
      </c>
      <c r="Z198" s="7" t="b">
        <f t="shared" si="40"/>
        <v>0</v>
      </c>
      <c r="AA198" s="7" t="b">
        <f t="shared" si="41"/>
        <v>0</v>
      </c>
      <c r="AB198" s="7" t="b">
        <f t="shared" si="42"/>
        <v>0</v>
      </c>
      <c r="AC198" s="8" t="b">
        <f t="shared" si="43"/>
        <v>0</v>
      </c>
      <c r="AD198">
        <f t="shared" si="48"/>
        <v>6</v>
      </c>
      <c r="AE198" t="str">
        <f t="shared" si="44"/>
        <v>61312131313</v>
      </c>
      <c r="AF198">
        <f t="shared" si="9"/>
        <v>61312131313</v>
      </c>
      <c r="AG198">
        <f t="shared" si="10"/>
        <v>990</v>
      </c>
      <c r="AH198">
        <f t="shared" si="45"/>
        <v>474</v>
      </c>
      <c r="AI198">
        <f t="shared" si="46"/>
        <v>469260</v>
      </c>
      <c r="AL198">
        <f t="shared" si="49"/>
        <v>1</v>
      </c>
    </row>
    <row r="199" spans="1:38" x14ac:dyDescent="0.2">
      <c r="A199" t="s">
        <v>218</v>
      </c>
      <c r="B199" t="str">
        <f t="shared" si="47"/>
        <v>96737</v>
      </c>
      <c r="C199" s="6" t="str" cm="1">
        <f t="array" ref="C199:G199">_xlfn.LET(
_xlpm.MyHand, B199,
_xlpm.MySplitHand, MID(_xlpm.MyHand,_xlfn.SEQUENCE(1,LEN(_xlpm.MyHand)),1),
_xlpm.MySplitHand
)</f>
        <v>9</v>
      </c>
      <c r="D199" s="7" t="str">
        <v>6</v>
      </c>
      <c r="E199" s="7" t="str">
        <v>7</v>
      </c>
      <c r="F199" s="7" t="str">
        <v>3</v>
      </c>
      <c r="G199" s="8" t="str">
        <v>7</v>
      </c>
      <c r="H199" cm="1">
        <f t="array" ref="H199:L199">COUNTIF(_xlfn.ANCHORARRAY(C199),_xlfn.ANCHORARRAY(C199))</f>
        <v>1</v>
      </c>
      <c r="I199">
        <v>1</v>
      </c>
      <c r="J199">
        <v>2</v>
      </c>
      <c r="K199">
        <v>1</v>
      </c>
      <c r="L199">
        <v>2</v>
      </c>
      <c r="M199" s="6" cm="1">
        <f t="array" ref="M199:Q199">_xlfn.LET(
_xlpm.Options, {"1","2","3","4","5","6","7","8","9","T","J","Q","K","A"},
MATCH(_xlfn.ANCHORARRAY(C199),_xlpm.Options,0)
)</f>
        <v>9</v>
      </c>
      <c r="N199" s="7">
        <v>6</v>
      </c>
      <c r="O199" s="7">
        <v>7</v>
      </c>
      <c r="P199" s="7">
        <v>3</v>
      </c>
      <c r="Q199" s="8">
        <v>7</v>
      </c>
      <c r="R199" s="6" t="str" cm="1">
        <f t="array" ref="R199:V199">TEXT(_xlfn.ANCHORARRAY(M199),"00")</f>
        <v>09</v>
      </c>
      <c r="S199" s="7" t="str">
        <v>06</v>
      </c>
      <c r="T199" s="7" t="str">
        <v>07</v>
      </c>
      <c r="U199" s="7" t="str">
        <v>03</v>
      </c>
      <c r="V199" s="8" t="str">
        <v>07</v>
      </c>
      <c r="W199" s="6" t="b">
        <f t="shared" ref="W199:W262" si="50">MAX(_xlfn.ANCHORARRAY(H199))=5</f>
        <v>0</v>
      </c>
      <c r="X199" s="7" t="b">
        <f t="shared" ref="X199:X262" si="51">MAX(_xlfn.ANCHORARRAY(H199))=4</f>
        <v>0</v>
      </c>
      <c r="Y199" s="7" t="b" cm="1">
        <f t="array" ref="Y199">AND(OR(_xlfn.ANCHORARRAY(H199)=3),OR(_xlfn.ANCHORARRAY(H199)=2))</f>
        <v>0</v>
      </c>
      <c r="Z199" s="7" t="b">
        <f t="shared" ref="Z199:Z262" si="52">IF(Y199,FALSE,MAX(_xlfn.ANCHORARRAY(H199))=3)</f>
        <v>0</v>
      </c>
      <c r="AA199" s="7" t="b">
        <f t="shared" ref="AA199:AA262" si="53">COUNTIF(_xlfn.ANCHORARRAY(H199),2)=4</f>
        <v>0</v>
      </c>
      <c r="AB199" s="7" t="b">
        <f t="shared" ref="AB199:AB262" si="54">IF(AA199,FALSE,MAX(_xlfn.ANCHORARRAY(H199))=2)</f>
        <v>1</v>
      </c>
      <c r="AC199" s="8" t="b">
        <f t="shared" ref="AC199:AC262" si="55">NOT(OR(W199:AB199))</f>
        <v>0</v>
      </c>
      <c r="AD199">
        <f t="shared" si="48"/>
        <v>2</v>
      </c>
      <c r="AE199" t="str">
        <f t="shared" ref="AE199:AE262" si="56">_xlfn.CONCAT(AD199,_xlfn.ANCHORARRAY(R199))</f>
        <v>20906070307</v>
      </c>
      <c r="AF199">
        <f t="shared" si="9"/>
        <v>20906070307</v>
      </c>
      <c r="AG199">
        <f t="shared" si="10"/>
        <v>342</v>
      </c>
      <c r="AH199">
        <f t="shared" ref="AH199:AH262" si="57">INT(_xlfn.TEXTAFTER(A199," "))</f>
        <v>10</v>
      </c>
      <c r="AI199">
        <f t="shared" ref="AI199:AI262" si="58">AG199*AH199</f>
        <v>3420</v>
      </c>
      <c r="AL199">
        <f t="shared" si="49"/>
        <v>1</v>
      </c>
    </row>
    <row r="200" spans="1:38" x14ac:dyDescent="0.2">
      <c r="A200" t="s">
        <v>219</v>
      </c>
      <c r="B200" t="str">
        <f t="shared" si="47"/>
        <v>7AT28</v>
      </c>
      <c r="C200" s="6" t="str" cm="1">
        <f t="array" ref="C200:G200">_xlfn.LET(
_xlpm.MyHand, B200,
_xlpm.MySplitHand, MID(_xlpm.MyHand,_xlfn.SEQUENCE(1,LEN(_xlpm.MyHand)),1),
_xlpm.MySplitHand
)</f>
        <v>7</v>
      </c>
      <c r="D200" s="7" t="str">
        <v>A</v>
      </c>
      <c r="E200" s="7" t="str">
        <v>T</v>
      </c>
      <c r="F200" s="7" t="str">
        <v>2</v>
      </c>
      <c r="G200" s="8" t="str">
        <v>8</v>
      </c>
      <c r="H200" cm="1">
        <f t="array" ref="H200:L200">COUNTIF(_xlfn.ANCHORARRAY(C200),_xlfn.ANCHORARRAY(C200))</f>
        <v>1</v>
      </c>
      <c r="I200">
        <v>1</v>
      </c>
      <c r="J200">
        <v>1</v>
      </c>
      <c r="K200">
        <v>1</v>
      </c>
      <c r="L200">
        <v>1</v>
      </c>
      <c r="M200" s="6" cm="1">
        <f t="array" ref="M200:Q200">_xlfn.LET(
_xlpm.Options, {"1","2","3","4","5","6","7","8","9","T","J","Q","K","A"},
MATCH(_xlfn.ANCHORARRAY(C200),_xlpm.Options,0)
)</f>
        <v>7</v>
      </c>
      <c r="N200" s="7">
        <v>14</v>
      </c>
      <c r="O200" s="7">
        <v>10</v>
      </c>
      <c r="P200" s="7">
        <v>2</v>
      </c>
      <c r="Q200" s="8">
        <v>8</v>
      </c>
      <c r="R200" s="6" t="str" cm="1">
        <f t="array" ref="R200:V200">TEXT(_xlfn.ANCHORARRAY(M200),"00")</f>
        <v>07</v>
      </c>
      <c r="S200" s="7" t="str">
        <v>14</v>
      </c>
      <c r="T200" s="7" t="str">
        <v>10</v>
      </c>
      <c r="U200" s="7" t="str">
        <v>02</v>
      </c>
      <c r="V200" s="8" t="str">
        <v>08</v>
      </c>
      <c r="W200" s="6" t="b">
        <f t="shared" si="50"/>
        <v>0</v>
      </c>
      <c r="X200" s="7" t="b">
        <f t="shared" si="51"/>
        <v>0</v>
      </c>
      <c r="Y200" s="7" t="b" cm="1">
        <f t="array" ref="Y200">AND(OR(_xlfn.ANCHORARRAY(H200)=3),OR(_xlfn.ANCHORARRAY(H200)=2))</f>
        <v>0</v>
      </c>
      <c r="Z200" s="7" t="b">
        <f t="shared" si="52"/>
        <v>0</v>
      </c>
      <c r="AA200" s="7" t="b">
        <f t="shared" si="53"/>
        <v>0</v>
      </c>
      <c r="AB200" s="7" t="b">
        <f t="shared" si="54"/>
        <v>0</v>
      </c>
      <c r="AC200" s="8" t="b">
        <f t="shared" si="55"/>
        <v>1</v>
      </c>
      <c r="AD200">
        <f t="shared" si="48"/>
        <v>1</v>
      </c>
      <c r="AE200" t="str">
        <f t="shared" si="56"/>
        <v>10714100208</v>
      </c>
      <c r="AF200">
        <f t="shared" si="9"/>
        <v>10714100208</v>
      </c>
      <c r="AG200">
        <f t="shared" si="10"/>
        <v>98</v>
      </c>
      <c r="AH200">
        <f t="shared" si="57"/>
        <v>234</v>
      </c>
      <c r="AI200">
        <f t="shared" si="58"/>
        <v>22932</v>
      </c>
      <c r="AL200">
        <f t="shared" si="49"/>
        <v>1</v>
      </c>
    </row>
    <row r="201" spans="1:38" x14ac:dyDescent="0.2">
      <c r="A201" t="s">
        <v>220</v>
      </c>
      <c r="B201" t="str">
        <f t="shared" si="47"/>
        <v>2QJTA</v>
      </c>
      <c r="C201" s="6" t="str" cm="1">
        <f t="array" ref="C201:G201">_xlfn.LET(
_xlpm.MyHand, B201,
_xlpm.MySplitHand, MID(_xlpm.MyHand,_xlfn.SEQUENCE(1,LEN(_xlpm.MyHand)),1),
_xlpm.MySplitHand
)</f>
        <v>2</v>
      </c>
      <c r="D201" s="7" t="str">
        <v>Q</v>
      </c>
      <c r="E201" s="7" t="str">
        <v>J</v>
      </c>
      <c r="F201" s="7" t="str">
        <v>T</v>
      </c>
      <c r="G201" s="8" t="str">
        <v>A</v>
      </c>
      <c r="H201" cm="1">
        <f t="array" ref="H201:L201">COUNTIF(_xlfn.ANCHORARRAY(C201),_xlfn.ANCHORARRAY(C201))</f>
        <v>1</v>
      </c>
      <c r="I201">
        <v>1</v>
      </c>
      <c r="J201">
        <v>1</v>
      </c>
      <c r="K201">
        <v>1</v>
      </c>
      <c r="L201">
        <v>1</v>
      </c>
      <c r="M201" s="6" cm="1">
        <f t="array" ref="M201:Q201">_xlfn.LET(
_xlpm.Options, {"1","2","3","4","5","6","7","8","9","T","J","Q","K","A"},
MATCH(_xlfn.ANCHORARRAY(C201),_xlpm.Options,0)
)</f>
        <v>2</v>
      </c>
      <c r="N201" s="7">
        <v>12</v>
      </c>
      <c r="O201" s="7">
        <v>11</v>
      </c>
      <c r="P201" s="7">
        <v>10</v>
      </c>
      <c r="Q201" s="8">
        <v>14</v>
      </c>
      <c r="R201" s="6" t="str" cm="1">
        <f t="array" ref="R201:V201">TEXT(_xlfn.ANCHORARRAY(M201),"00")</f>
        <v>02</v>
      </c>
      <c r="S201" s="7" t="str">
        <v>12</v>
      </c>
      <c r="T201" s="7" t="str">
        <v>11</v>
      </c>
      <c r="U201" s="7" t="str">
        <v>10</v>
      </c>
      <c r="V201" s="8" t="str">
        <v>14</v>
      </c>
      <c r="W201" s="6" t="b">
        <f t="shared" si="50"/>
        <v>0</v>
      </c>
      <c r="X201" s="7" t="b">
        <f t="shared" si="51"/>
        <v>0</v>
      </c>
      <c r="Y201" s="7" t="b" cm="1">
        <f t="array" ref="Y201">AND(OR(_xlfn.ANCHORARRAY(H201)=3),OR(_xlfn.ANCHORARRAY(H201)=2))</f>
        <v>0</v>
      </c>
      <c r="Z201" s="7" t="b">
        <f t="shared" si="52"/>
        <v>0</v>
      </c>
      <c r="AA201" s="7" t="b">
        <f t="shared" si="53"/>
        <v>0</v>
      </c>
      <c r="AB201" s="7" t="b">
        <f t="shared" si="54"/>
        <v>0</v>
      </c>
      <c r="AC201" s="8" t="b">
        <f t="shared" si="55"/>
        <v>1</v>
      </c>
      <c r="AD201">
        <f t="shared" si="48"/>
        <v>1</v>
      </c>
      <c r="AE201" t="str">
        <f t="shared" si="56"/>
        <v>10212111014</v>
      </c>
      <c r="AF201">
        <f t="shared" si="9"/>
        <v>10212111014</v>
      </c>
      <c r="AG201">
        <f t="shared" si="10"/>
        <v>14</v>
      </c>
      <c r="AH201">
        <f t="shared" si="57"/>
        <v>229</v>
      </c>
      <c r="AI201">
        <f t="shared" si="58"/>
        <v>3206</v>
      </c>
      <c r="AL201">
        <f t="shared" si="49"/>
        <v>1</v>
      </c>
    </row>
    <row r="202" spans="1:38" x14ac:dyDescent="0.2">
      <c r="A202" t="s">
        <v>221</v>
      </c>
      <c r="B202" t="str">
        <f t="shared" si="47"/>
        <v>9T8T8</v>
      </c>
      <c r="C202" s="6" t="str" cm="1">
        <f t="array" ref="C202:G202">_xlfn.LET(
_xlpm.MyHand, B202,
_xlpm.MySplitHand, MID(_xlpm.MyHand,_xlfn.SEQUENCE(1,LEN(_xlpm.MyHand)),1),
_xlpm.MySplitHand
)</f>
        <v>9</v>
      </c>
      <c r="D202" s="7" t="str">
        <v>T</v>
      </c>
      <c r="E202" s="7" t="str">
        <v>8</v>
      </c>
      <c r="F202" s="7" t="str">
        <v>T</v>
      </c>
      <c r="G202" s="8" t="str">
        <v>8</v>
      </c>
      <c r="H202" cm="1">
        <f t="array" ref="H202:L202">COUNTIF(_xlfn.ANCHORARRAY(C202),_xlfn.ANCHORARRAY(C202))</f>
        <v>1</v>
      </c>
      <c r="I202">
        <v>2</v>
      </c>
      <c r="J202">
        <v>2</v>
      </c>
      <c r="K202">
        <v>2</v>
      </c>
      <c r="L202">
        <v>2</v>
      </c>
      <c r="M202" s="6" cm="1">
        <f t="array" ref="M202:Q202">_xlfn.LET(
_xlpm.Options, {"1","2","3","4","5","6","7","8","9","T","J","Q","K","A"},
MATCH(_xlfn.ANCHORARRAY(C202),_xlpm.Options,0)
)</f>
        <v>9</v>
      </c>
      <c r="N202" s="7">
        <v>10</v>
      </c>
      <c r="O202" s="7">
        <v>8</v>
      </c>
      <c r="P202" s="7">
        <v>10</v>
      </c>
      <c r="Q202" s="8">
        <v>8</v>
      </c>
      <c r="R202" s="6" t="str" cm="1">
        <f t="array" ref="R202:V202">TEXT(_xlfn.ANCHORARRAY(M202),"00")</f>
        <v>09</v>
      </c>
      <c r="S202" s="7" t="str">
        <v>10</v>
      </c>
      <c r="T202" s="7" t="str">
        <v>08</v>
      </c>
      <c r="U202" s="7" t="str">
        <v>10</v>
      </c>
      <c r="V202" s="8" t="str">
        <v>08</v>
      </c>
      <c r="W202" s="6" t="b">
        <f t="shared" si="50"/>
        <v>0</v>
      </c>
      <c r="X202" s="7" t="b">
        <f t="shared" si="51"/>
        <v>0</v>
      </c>
      <c r="Y202" s="7" t="b" cm="1">
        <f t="array" ref="Y202">AND(OR(_xlfn.ANCHORARRAY(H202)=3),OR(_xlfn.ANCHORARRAY(H202)=2))</f>
        <v>0</v>
      </c>
      <c r="Z202" s="7" t="b">
        <f t="shared" si="52"/>
        <v>0</v>
      </c>
      <c r="AA202" s="7" t="b">
        <f t="shared" si="53"/>
        <v>1</v>
      </c>
      <c r="AB202" s="7" t="b">
        <f t="shared" si="54"/>
        <v>0</v>
      </c>
      <c r="AC202" s="8" t="b">
        <f t="shared" si="55"/>
        <v>0</v>
      </c>
      <c r="AD202">
        <f t="shared" si="48"/>
        <v>3</v>
      </c>
      <c r="AE202" t="str">
        <f t="shared" si="56"/>
        <v>30910081008</v>
      </c>
      <c r="AF202">
        <f t="shared" si="9"/>
        <v>30910081008</v>
      </c>
      <c r="AG202">
        <f t="shared" si="10"/>
        <v>554</v>
      </c>
      <c r="AH202">
        <f t="shared" si="57"/>
        <v>111</v>
      </c>
      <c r="AI202">
        <f t="shared" si="58"/>
        <v>61494</v>
      </c>
      <c r="AL202">
        <f t="shared" si="49"/>
        <v>1</v>
      </c>
    </row>
    <row r="203" spans="1:38" x14ac:dyDescent="0.2">
      <c r="A203" t="s">
        <v>222</v>
      </c>
      <c r="B203" t="str">
        <f t="shared" si="47"/>
        <v>373KJ</v>
      </c>
      <c r="C203" s="6" t="str" cm="1">
        <f t="array" ref="C203:G203">_xlfn.LET(
_xlpm.MyHand, B203,
_xlpm.MySplitHand, MID(_xlpm.MyHand,_xlfn.SEQUENCE(1,LEN(_xlpm.MyHand)),1),
_xlpm.MySplitHand
)</f>
        <v>3</v>
      </c>
      <c r="D203" s="7" t="str">
        <v>7</v>
      </c>
      <c r="E203" s="7" t="str">
        <v>3</v>
      </c>
      <c r="F203" s="7" t="str">
        <v>K</v>
      </c>
      <c r="G203" s="8" t="str">
        <v>J</v>
      </c>
      <c r="H203" cm="1">
        <f t="array" ref="H203:L203">COUNTIF(_xlfn.ANCHORARRAY(C203),_xlfn.ANCHORARRAY(C203))</f>
        <v>2</v>
      </c>
      <c r="I203">
        <v>1</v>
      </c>
      <c r="J203">
        <v>2</v>
      </c>
      <c r="K203">
        <v>1</v>
      </c>
      <c r="L203">
        <v>1</v>
      </c>
      <c r="M203" s="6" cm="1">
        <f t="array" ref="M203:Q203">_xlfn.LET(
_xlpm.Options, {"1","2","3","4","5","6","7","8","9","T","J","Q","K","A"},
MATCH(_xlfn.ANCHORARRAY(C203),_xlpm.Options,0)
)</f>
        <v>3</v>
      </c>
      <c r="N203" s="7">
        <v>7</v>
      </c>
      <c r="O203" s="7">
        <v>3</v>
      </c>
      <c r="P203" s="7">
        <v>13</v>
      </c>
      <c r="Q203" s="8">
        <v>11</v>
      </c>
      <c r="R203" s="6" t="str" cm="1">
        <f t="array" ref="R203:V203">TEXT(_xlfn.ANCHORARRAY(M203),"00")</f>
        <v>03</v>
      </c>
      <c r="S203" s="7" t="str">
        <v>07</v>
      </c>
      <c r="T203" s="7" t="str">
        <v>03</v>
      </c>
      <c r="U203" s="7" t="str">
        <v>13</v>
      </c>
      <c r="V203" s="8" t="str">
        <v>11</v>
      </c>
      <c r="W203" s="6" t="b">
        <f t="shared" si="50"/>
        <v>0</v>
      </c>
      <c r="X203" s="7" t="b">
        <f t="shared" si="51"/>
        <v>0</v>
      </c>
      <c r="Y203" s="7" t="b" cm="1">
        <f t="array" ref="Y203">AND(OR(_xlfn.ANCHORARRAY(H203)=3),OR(_xlfn.ANCHORARRAY(H203)=2))</f>
        <v>0</v>
      </c>
      <c r="Z203" s="7" t="b">
        <f t="shared" si="52"/>
        <v>0</v>
      </c>
      <c r="AA203" s="7" t="b">
        <f t="shared" si="53"/>
        <v>0</v>
      </c>
      <c r="AB203" s="7" t="b">
        <f t="shared" si="54"/>
        <v>1</v>
      </c>
      <c r="AC203" s="8" t="b">
        <f t="shared" si="55"/>
        <v>0</v>
      </c>
      <c r="AD203">
        <f t="shared" si="48"/>
        <v>2</v>
      </c>
      <c r="AE203" t="str">
        <f t="shared" si="56"/>
        <v>20307031311</v>
      </c>
      <c r="AF203">
        <f t="shared" si="9"/>
        <v>20307031311</v>
      </c>
      <c r="AG203">
        <f t="shared" si="10"/>
        <v>224</v>
      </c>
      <c r="AH203">
        <f t="shared" si="57"/>
        <v>263</v>
      </c>
      <c r="AI203">
        <f t="shared" si="58"/>
        <v>58912</v>
      </c>
      <c r="AL203">
        <f t="shared" si="49"/>
        <v>1</v>
      </c>
    </row>
    <row r="204" spans="1:38" x14ac:dyDescent="0.2">
      <c r="A204" t="s">
        <v>223</v>
      </c>
      <c r="B204" t="str">
        <f t="shared" si="47"/>
        <v>95599</v>
      </c>
      <c r="C204" s="6" t="str" cm="1">
        <f t="array" ref="C204:G204">_xlfn.LET(
_xlpm.MyHand, B204,
_xlpm.MySplitHand, MID(_xlpm.MyHand,_xlfn.SEQUENCE(1,LEN(_xlpm.MyHand)),1),
_xlpm.MySplitHand
)</f>
        <v>9</v>
      </c>
      <c r="D204" s="7" t="str">
        <v>5</v>
      </c>
      <c r="E204" s="7" t="str">
        <v>5</v>
      </c>
      <c r="F204" s="7" t="str">
        <v>9</v>
      </c>
      <c r="G204" s="8" t="str">
        <v>9</v>
      </c>
      <c r="H204" cm="1">
        <f t="array" ref="H204:L204">COUNTIF(_xlfn.ANCHORARRAY(C204),_xlfn.ANCHORARRAY(C204))</f>
        <v>3</v>
      </c>
      <c r="I204">
        <v>2</v>
      </c>
      <c r="J204">
        <v>2</v>
      </c>
      <c r="K204">
        <v>3</v>
      </c>
      <c r="L204">
        <v>3</v>
      </c>
      <c r="M204" s="6" cm="1">
        <f t="array" ref="M204:Q204">_xlfn.LET(
_xlpm.Options, {"1","2","3","4","5","6","7","8","9","T","J","Q","K","A"},
MATCH(_xlfn.ANCHORARRAY(C204),_xlpm.Options,0)
)</f>
        <v>9</v>
      </c>
      <c r="N204" s="7">
        <v>5</v>
      </c>
      <c r="O204" s="7">
        <v>5</v>
      </c>
      <c r="P204" s="7">
        <v>9</v>
      </c>
      <c r="Q204" s="8">
        <v>9</v>
      </c>
      <c r="R204" s="6" t="str" cm="1">
        <f t="array" ref="R204:V204">TEXT(_xlfn.ANCHORARRAY(M204),"00")</f>
        <v>09</v>
      </c>
      <c r="S204" s="7" t="str">
        <v>05</v>
      </c>
      <c r="T204" s="7" t="str">
        <v>05</v>
      </c>
      <c r="U204" s="7" t="str">
        <v>09</v>
      </c>
      <c r="V204" s="8" t="str">
        <v>09</v>
      </c>
      <c r="W204" s="6" t="b">
        <f t="shared" si="50"/>
        <v>0</v>
      </c>
      <c r="X204" s="7" t="b">
        <f t="shared" si="51"/>
        <v>0</v>
      </c>
      <c r="Y204" s="7" t="b" cm="1">
        <f t="array" ref="Y204">AND(OR(_xlfn.ANCHORARRAY(H204)=3),OR(_xlfn.ANCHORARRAY(H204)=2))</f>
        <v>1</v>
      </c>
      <c r="Z204" s="7" t="b">
        <f t="shared" si="52"/>
        <v>0</v>
      </c>
      <c r="AA204" s="7" t="b">
        <f t="shared" si="53"/>
        <v>0</v>
      </c>
      <c r="AB204" s="7" t="b">
        <f t="shared" si="54"/>
        <v>0</v>
      </c>
      <c r="AC204" s="8" t="b">
        <f t="shared" si="55"/>
        <v>0</v>
      </c>
      <c r="AD204">
        <f t="shared" si="48"/>
        <v>5</v>
      </c>
      <c r="AE204" t="str">
        <f t="shared" si="56"/>
        <v>50905050909</v>
      </c>
      <c r="AF204">
        <f t="shared" si="9"/>
        <v>50905050909</v>
      </c>
      <c r="AG204">
        <f t="shared" si="10"/>
        <v>873</v>
      </c>
      <c r="AH204">
        <f t="shared" si="57"/>
        <v>605</v>
      </c>
      <c r="AI204">
        <f t="shared" si="58"/>
        <v>528165</v>
      </c>
      <c r="AL204">
        <f t="shared" si="49"/>
        <v>1</v>
      </c>
    </row>
    <row r="205" spans="1:38" x14ac:dyDescent="0.2">
      <c r="A205" t="s">
        <v>224</v>
      </c>
      <c r="B205" t="str">
        <f t="shared" si="47"/>
        <v>A7Q66</v>
      </c>
      <c r="C205" s="6" t="str" cm="1">
        <f t="array" ref="C205:G205">_xlfn.LET(
_xlpm.MyHand, B205,
_xlpm.MySplitHand, MID(_xlpm.MyHand,_xlfn.SEQUENCE(1,LEN(_xlpm.MyHand)),1),
_xlpm.MySplitHand
)</f>
        <v>A</v>
      </c>
      <c r="D205" s="7" t="str">
        <v>7</v>
      </c>
      <c r="E205" s="7" t="str">
        <v>Q</v>
      </c>
      <c r="F205" s="7" t="str">
        <v>6</v>
      </c>
      <c r="G205" s="8" t="str">
        <v>6</v>
      </c>
      <c r="H205" cm="1">
        <f t="array" ref="H205:L205">COUNTIF(_xlfn.ANCHORARRAY(C205),_xlfn.ANCHORARRAY(C205))</f>
        <v>1</v>
      </c>
      <c r="I205">
        <v>1</v>
      </c>
      <c r="J205">
        <v>1</v>
      </c>
      <c r="K205">
        <v>2</v>
      </c>
      <c r="L205">
        <v>2</v>
      </c>
      <c r="M205" s="6" cm="1">
        <f t="array" ref="M205:Q205">_xlfn.LET(
_xlpm.Options, {"1","2","3","4","5","6","7","8","9","T","J","Q","K","A"},
MATCH(_xlfn.ANCHORARRAY(C205),_xlpm.Options,0)
)</f>
        <v>14</v>
      </c>
      <c r="N205" s="7">
        <v>7</v>
      </c>
      <c r="O205" s="7">
        <v>12</v>
      </c>
      <c r="P205" s="7">
        <v>6</v>
      </c>
      <c r="Q205" s="8">
        <v>6</v>
      </c>
      <c r="R205" s="6" t="str" cm="1">
        <f t="array" ref="R205:V205">TEXT(_xlfn.ANCHORARRAY(M205),"00")</f>
        <v>14</v>
      </c>
      <c r="S205" s="7" t="str">
        <v>07</v>
      </c>
      <c r="T205" s="7" t="str">
        <v>12</v>
      </c>
      <c r="U205" s="7" t="str">
        <v>06</v>
      </c>
      <c r="V205" s="8" t="str">
        <v>06</v>
      </c>
      <c r="W205" s="6" t="b">
        <f t="shared" si="50"/>
        <v>0</v>
      </c>
      <c r="X205" s="7" t="b">
        <f t="shared" si="51"/>
        <v>0</v>
      </c>
      <c r="Y205" s="7" t="b" cm="1">
        <f t="array" ref="Y205">AND(OR(_xlfn.ANCHORARRAY(H205)=3),OR(_xlfn.ANCHORARRAY(H205)=2))</f>
        <v>0</v>
      </c>
      <c r="Z205" s="7" t="b">
        <f t="shared" si="52"/>
        <v>0</v>
      </c>
      <c r="AA205" s="7" t="b">
        <f t="shared" si="53"/>
        <v>0</v>
      </c>
      <c r="AB205" s="7" t="b">
        <f t="shared" si="54"/>
        <v>1</v>
      </c>
      <c r="AC205" s="8" t="b">
        <f t="shared" si="55"/>
        <v>0</v>
      </c>
      <c r="AD205">
        <f t="shared" si="48"/>
        <v>2</v>
      </c>
      <c r="AE205" t="str">
        <f t="shared" si="56"/>
        <v>21407120606</v>
      </c>
      <c r="AF205">
        <f t="shared" si="9"/>
        <v>21407120606</v>
      </c>
      <c r="AG205">
        <f t="shared" si="10"/>
        <v>428</v>
      </c>
      <c r="AH205">
        <f t="shared" si="57"/>
        <v>719</v>
      </c>
      <c r="AI205">
        <f t="shared" si="58"/>
        <v>307732</v>
      </c>
      <c r="AL205">
        <f t="shared" si="49"/>
        <v>1</v>
      </c>
    </row>
    <row r="206" spans="1:38" x14ac:dyDescent="0.2">
      <c r="A206" t="s">
        <v>225</v>
      </c>
      <c r="B206" t="str">
        <f t="shared" si="47"/>
        <v>82555</v>
      </c>
      <c r="C206" s="6" t="str" cm="1">
        <f t="array" ref="C206:G206">_xlfn.LET(
_xlpm.MyHand, B206,
_xlpm.MySplitHand, MID(_xlpm.MyHand,_xlfn.SEQUENCE(1,LEN(_xlpm.MyHand)),1),
_xlpm.MySplitHand
)</f>
        <v>8</v>
      </c>
      <c r="D206" s="7" t="str">
        <v>2</v>
      </c>
      <c r="E206" s="7" t="str">
        <v>5</v>
      </c>
      <c r="F206" s="7" t="str">
        <v>5</v>
      </c>
      <c r="G206" s="8" t="str">
        <v>5</v>
      </c>
      <c r="H206" cm="1">
        <f t="array" ref="H206:L206">COUNTIF(_xlfn.ANCHORARRAY(C206),_xlfn.ANCHORARRAY(C206))</f>
        <v>1</v>
      </c>
      <c r="I206">
        <v>1</v>
      </c>
      <c r="J206">
        <v>3</v>
      </c>
      <c r="K206">
        <v>3</v>
      </c>
      <c r="L206">
        <v>3</v>
      </c>
      <c r="M206" s="6" cm="1">
        <f t="array" ref="M206:Q206">_xlfn.LET(
_xlpm.Options, {"1","2","3","4","5","6","7","8","9","T","J","Q","K","A"},
MATCH(_xlfn.ANCHORARRAY(C206),_xlpm.Options,0)
)</f>
        <v>8</v>
      </c>
      <c r="N206" s="7">
        <v>2</v>
      </c>
      <c r="O206" s="7">
        <v>5</v>
      </c>
      <c r="P206" s="7">
        <v>5</v>
      </c>
      <c r="Q206" s="8">
        <v>5</v>
      </c>
      <c r="R206" s="6" t="str" cm="1">
        <f t="array" ref="R206:V206">TEXT(_xlfn.ANCHORARRAY(M206),"00")</f>
        <v>08</v>
      </c>
      <c r="S206" s="7" t="str">
        <v>02</v>
      </c>
      <c r="T206" s="7" t="str">
        <v>05</v>
      </c>
      <c r="U206" s="7" t="str">
        <v>05</v>
      </c>
      <c r="V206" s="8" t="str">
        <v>05</v>
      </c>
      <c r="W206" s="6" t="b">
        <f t="shared" si="50"/>
        <v>0</v>
      </c>
      <c r="X206" s="7" t="b">
        <f t="shared" si="51"/>
        <v>0</v>
      </c>
      <c r="Y206" s="7" t="b" cm="1">
        <f t="array" ref="Y206">AND(OR(_xlfn.ANCHORARRAY(H206)=3),OR(_xlfn.ANCHORARRAY(H206)=2))</f>
        <v>0</v>
      </c>
      <c r="Z206" s="7" t="b">
        <f t="shared" si="52"/>
        <v>1</v>
      </c>
      <c r="AA206" s="7" t="b">
        <f t="shared" si="53"/>
        <v>0</v>
      </c>
      <c r="AB206" s="7" t="b">
        <f t="shared" si="54"/>
        <v>0</v>
      </c>
      <c r="AC206" s="8" t="b">
        <f t="shared" si="55"/>
        <v>0</v>
      </c>
      <c r="AD206">
        <f t="shared" si="48"/>
        <v>4</v>
      </c>
      <c r="AE206" t="str">
        <f t="shared" si="56"/>
        <v>40802050505</v>
      </c>
      <c r="AF206">
        <f t="shared" si="9"/>
        <v>40802050505</v>
      </c>
      <c r="AG206">
        <f t="shared" si="10"/>
        <v>705</v>
      </c>
      <c r="AH206">
        <f t="shared" si="57"/>
        <v>291</v>
      </c>
      <c r="AI206">
        <f t="shared" si="58"/>
        <v>205155</v>
      </c>
      <c r="AL206">
        <f t="shared" si="49"/>
        <v>1</v>
      </c>
    </row>
    <row r="207" spans="1:38" x14ac:dyDescent="0.2">
      <c r="A207" t="s">
        <v>226</v>
      </c>
      <c r="B207" t="str">
        <f t="shared" si="47"/>
        <v>9KK8T</v>
      </c>
      <c r="C207" s="6" t="str" cm="1">
        <f t="array" ref="C207:G207">_xlfn.LET(
_xlpm.MyHand, B207,
_xlpm.MySplitHand, MID(_xlpm.MyHand,_xlfn.SEQUENCE(1,LEN(_xlpm.MyHand)),1),
_xlpm.MySplitHand
)</f>
        <v>9</v>
      </c>
      <c r="D207" s="7" t="str">
        <v>K</v>
      </c>
      <c r="E207" s="7" t="str">
        <v>K</v>
      </c>
      <c r="F207" s="7" t="str">
        <v>8</v>
      </c>
      <c r="G207" s="8" t="str">
        <v>T</v>
      </c>
      <c r="H207" cm="1">
        <f t="array" ref="H207:L207">COUNTIF(_xlfn.ANCHORARRAY(C207),_xlfn.ANCHORARRAY(C207))</f>
        <v>1</v>
      </c>
      <c r="I207">
        <v>2</v>
      </c>
      <c r="J207">
        <v>2</v>
      </c>
      <c r="K207">
        <v>1</v>
      </c>
      <c r="L207">
        <v>1</v>
      </c>
      <c r="M207" s="6" cm="1">
        <f t="array" ref="M207:Q207">_xlfn.LET(
_xlpm.Options, {"1","2","3","4","5","6","7","8","9","T","J","Q","K","A"},
MATCH(_xlfn.ANCHORARRAY(C207),_xlpm.Options,0)
)</f>
        <v>9</v>
      </c>
      <c r="N207" s="7">
        <v>13</v>
      </c>
      <c r="O207" s="7">
        <v>13</v>
      </c>
      <c r="P207" s="7">
        <v>8</v>
      </c>
      <c r="Q207" s="8">
        <v>10</v>
      </c>
      <c r="R207" s="6" t="str" cm="1">
        <f t="array" ref="R207:V207">TEXT(_xlfn.ANCHORARRAY(M207),"00")</f>
        <v>09</v>
      </c>
      <c r="S207" s="7" t="str">
        <v>13</v>
      </c>
      <c r="T207" s="7" t="str">
        <v>13</v>
      </c>
      <c r="U207" s="7" t="str">
        <v>08</v>
      </c>
      <c r="V207" s="8" t="str">
        <v>10</v>
      </c>
      <c r="W207" s="6" t="b">
        <f t="shared" si="50"/>
        <v>0</v>
      </c>
      <c r="X207" s="7" t="b">
        <f t="shared" si="51"/>
        <v>0</v>
      </c>
      <c r="Y207" s="7" t="b" cm="1">
        <f t="array" ref="Y207">AND(OR(_xlfn.ANCHORARRAY(H207)=3),OR(_xlfn.ANCHORARRAY(H207)=2))</f>
        <v>0</v>
      </c>
      <c r="Z207" s="7" t="b">
        <f t="shared" si="52"/>
        <v>0</v>
      </c>
      <c r="AA207" s="7" t="b">
        <f t="shared" si="53"/>
        <v>0</v>
      </c>
      <c r="AB207" s="7" t="b">
        <f t="shared" si="54"/>
        <v>1</v>
      </c>
      <c r="AC207" s="8" t="b">
        <f t="shared" si="55"/>
        <v>0</v>
      </c>
      <c r="AD207">
        <f t="shared" si="48"/>
        <v>2</v>
      </c>
      <c r="AE207" t="str">
        <f t="shared" si="56"/>
        <v>20913130810</v>
      </c>
      <c r="AF207">
        <f t="shared" si="9"/>
        <v>20913130810</v>
      </c>
      <c r="AG207">
        <f t="shared" si="10"/>
        <v>350</v>
      </c>
      <c r="AH207">
        <f t="shared" si="57"/>
        <v>810</v>
      </c>
      <c r="AI207">
        <f t="shared" si="58"/>
        <v>283500</v>
      </c>
      <c r="AL207">
        <f t="shared" si="49"/>
        <v>1</v>
      </c>
    </row>
    <row r="208" spans="1:38" x14ac:dyDescent="0.2">
      <c r="A208" t="s">
        <v>227</v>
      </c>
      <c r="B208" t="str">
        <f t="shared" si="47"/>
        <v>Q87KK</v>
      </c>
      <c r="C208" s="6" t="str" cm="1">
        <f t="array" ref="C208:G208">_xlfn.LET(
_xlpm.MyHand, B208,
_xlpm.MySplitHand, MID(_xlpm.MyHand,_xlfn.SEQUENCE(1,LEN(_xlpm.MyHand)),1),
_xlpm.MySplitHand
)</f>
        <v>Q</v>
      </c>
      <c r="D208" s="7" t="str">
        <v>8</v>
      </c>
      <c r="E208" s="7" t="str">
        <v>7</v>
      </c>
      <c r="F208" s="7" t="str">
        <v>K</v>
      </c>
      <c r="G208" s="8" t="str">
        <v>K</v>
      </c>
      <c r="H208" cm="1">
        <f t="array" ref="H208:L208">COUNTIF(_xlfn.ANCHORARRAY(C208),_xlfn.ANCHORARRAY(C208))</f>
        <v>1</v>
      </c>
      <c r="I208">
        <v>1</v>
      </c>
      <c r="J208">
        <v>1</v>
      </c>
      <c r="K208">
        <v>2</v>
      </c>
      <c r="L208">
        <v>2</v>
      </c>
      <c r="M208" s="6" cm="1">
        <f t="array" ref="M208:Q208">_xlfn.LET(
_xlpm.Options, {"1","2","3","4","5","6","7","8","9","T","J","Q","K","A"},
MATCH(_xlfn.ANCHORARRAY(C208),_xlpm.Options,0)
)</f>
        <v>12</v>
      </c>
      <c r="N208" s="7">
        <v>8</v>
      </c>
      <c r="O208" s="7">
        <v>7</v>
      </c>
      <c r="P208" s="7">
        <v>13</v>
      </c>
      <c r="Q208" s="8">
        <v>13</v>
      </c>
      <c r="R208" s="6" t="str" cm="1">
        <f t="array" ref="R208:V208">TEXT(_xlfn.ANCHORARRAY(M208),"00")</f>
        <v>12</v>
      </c>
      <c r="S208" s="7" t="str">
        <v>08</v>
      </c>
      <c r="T208" s="7" t="str">
        <v>07</v>
      </c>
      <c r="U208" s="7" t="str">
        <v>13</v>
      </c>
      <c r="V208" s="8" t="str">
        <v>13</v>
      </c>
      <c r="W208" s="6" t="b">
        <f t="shared" si="50"/>
        <v>0</v>
      </c>
      <c r="X208" s="7" t="b">
        <f t="shared" si="51"/>
        <v>0</v>
      </c>
      <c r="Y208" s="7" t="b" cm="1">
        <f t="array" ref="Y208">AND(OR(_xlfn.ANCHORARRAY(H208)=3),OR(_xlfn.ANCHORARRAY(H208)=2))</f>
        <v>0</v>
      </c>
      <c r="Z208" s="7" t="b">
        <f t="shared" si="52"/>
        <v>0</v>
      </c>
      <c r="AA208" s="7" t="b">
        <f t="shared" si="53"/>
        <v>0</v>
      </c>
      <c r="AB208" s="7" t="b">
        <f t="shared" si="54"/>
        <v>1</v>
      </c>
      <c r="AC208" s="8" t="b">
        <f t="shared" si="55"/>
        <v>0</v>
      </c>
      <c r="AD208">
        <f t="shared" si="48"/>
        <v>2</v>
      </c>
      <c r="AE208" t="str">
        <f t="shared" si="56"/>
        <v>21208071313</v>
      </c>
      <c r="AF208">
        <f t="shared" si="9"/>
        <v>21208071313</v>
      </c>
      <c r="AG208">
        <f t="shared" si="10"/>
        <v>391</v>
      </c>
      <c r="AH208">
        <f t="shared" si="57"/>
        <v>102</v>
      </c>
      <c r="AI208">
        <f t="shared" si="58"/>
        <v>39882</v>
      </c>
      <c r="AL208">
        <f t="shared" si="49"/>
        <v>1</v>
      </c>
    </row>
    <row r="209" spans="1:38" x14ac:dyDescent="0.2">
      <c r="A209" t="s">
        <v>228</v>
      </c>
      <c r="B209" t="str">
        <f t="shared" si="47"/>
        <v>TT2TT</v>
      </c>
      <c r="C209" s="6" t="str" cm="1">
        <f t="array" ref="C209:G209">_xlfn.LET(
_xlpm.MyHand, B209,
_xlpm.MySplitHand, MID(_xlpm.MyHand,_xlfn.SEQUENCE(1,LEN(_xlpm.MyHand)),1),
_xlpm.MySplitHand
)</f>
        <v>T</v>
      </c>
      <c r="D209" s="7" t="str">
        <v>T</v>
      </c>
      <c r="E209" s="7" t="str">
        <v>2</v>
      </c>
      <c r="F209" s="7" t="str">
        <v>T</v>
      </c>
      <c r="G209" s="8" t="str">
        <v>T</v>
      </c>
      <c r="H209" cm="1">
        <f t="array" ref="H209:L209">COUNTIF(_xlfn.ANCHORARRAY(C209),_xlfn.ANCHORARRAY(C209))</f>
        <v>4</v>
      </c>
      <c r="I209">
        <v>4</v>
      </c>
      <c r="J209">
        <v>1</v>
      </c>
      <c r="K209">
        <v>4</v>
      </c>
      <c r="L209">
        <v>4</v>
      </c>
      <c r="M209" s="6" cm="1">
        <f t="array" ref="M209:Q209">_xlfn.LET(
_xlpm.Options, {"1","2","3","4","5","6","7","8","9","T","J","Q","K","A"},
MATCH(_xlfn.ANCHORARRAY(C209),_xlpm.Options,0)
)</f>
        <v>10</v>
      </c>
      <c r="N209" s="7">
        <v>10</v>
      </c>
      <c r="O209" s="7">
        <v>2</v>
      </c>
      <c r="P209" s="7">
        <v>10</v>
      </c>
      <c r="Q209" s="8">
        <v>10</v>
      </c>
      <c r="R209" s="6" t="str" cm="1">
        <f t="array" ref="R209:V209">TEXT(_xlfn.ANCHORARRAY(M209),"00")</f>
        <v>10</v>
      </c>
      <c r="S209" s="7" t="str">
        <v>10</v>
      </c>
      <c r="T209" s="7" t="str">
        <v>02</v>
      </c>
      <c r="U209" s="7" t="str">
        <v>10</v>
      </c>
      <c r="V209" s="8" t="str">
        <v>10</v>
      </c>
      <c r="W209" s="6" t="b">
        <f t="shared" si="50"/>
        <v>0</v>
      </c>
      <c r="X209" s="7" t="b">
        <f t="shared" si="51"/>
        <v>1</v>
      </c>
      <c r="Y209" s="7" t="b" cm="1">
        <f t="array" ref="Y209">AND(OR(_xlfn.ANCHORARRAY(H209)=3),OR(_xlfn.ANCHORARRAY(H209)=2))</f>
        <v>0</v>
      </c>
      <c r="Z209" s="7" t="b">
        <f t="shared" si="52"/>
        <v>0</v>
      </c>
      <c r="AA209" s="7" t="b">
        <f t="shared" si="53"/>
        <v>0</v>
      </c>
      <c r="AB209" s="7" t="b">
        <f t="shared" si="54"/>
        <v>0</v>
      </c>
      <c r="AC209" s="8" t="b">
        <f t="shared" si="55"/>
        <v>0</v>
      </c>
      <c r="AD209">
        <f t="shared" si="48"/>
        <v>6</v>
      </c>
      <c r="AE209" t="str">
        <f t="shared" si="56"/>
        <v>61010021010</v>
      </c>
      <c r="AF209">
        <f t="shared" si="9"/>
        <v>61010021010</v>
      </c>
      <c r="AG209">
        <f t="shared" si="10"/>
        <v>968</v>
      </c>
      <c r="AH209">
        <f t="shared" si="57"/>
        <v>792</v>
      </c>
      <c r="AI209">
        <f t="shared" si="58"/>
        <v>766656</v>
      </c>
      <c r="AL209">
        <f t="shared" si="49"/>
        <v>1</v>
      </c>
    </row>
    <row r="210" spans="1:38" x14ac:dyDescent="0.2">
      <c r="A210" t="s">
        <v>229</v>
      </c>
      <c r="B210" t="str">
        <f t="shared" si="47"/>
        <v>888T8</v>
      </c>
      <c r="C210" s="6" t="str" cm="1">
        <f t="array" ref="C210:G210">_xlfn.LET(
_xlpm.MyHand, B210,
_xlpm.MySplitHand, MID(_xlpm.MyHand,_xlfn.SEQUENCE(1,LEN(_xlpm.MyHand)),1),
_xlpm.MySplitHand
)</f>
        <v>8</v>
      </c>
      <c r="D210" s="7" t="str">
        <v>8</v>
      </c>
      <c r="E210" s="7" t="str">
        <v>8</v>
      </c>
      <c r="F210" s="7" t="str">
        <v>T</v>
      </c>
      <c r="G210" s="8" t="str">
        <v>8</v>
      </c>
      <c r="H210" cm="1">
        <f t="array" ref="H210:L210">COUNTIF(_xlfn.ANCHORARRAY(C210),_xlfn.ANCHORARRAY(C210))</f>
        <v>4</v>
      </c>
      <c r="I210">
        <v>4</v>
      </c>
      <c r="J210">
        <v>4</v>
      </c>
      <c r="K210">
        <v>1</v>
      </c>
      <c r="L210">
        <v>4</v>
      </c>
      <c r="M210" s="6" cm="1">
        <f t="array" ref="M210:Q210">_xlfn.LET(
_xlpm.Options, {"1","2","3","4","5","6","7","8","9","T","J","Q","K","A"},
MATCH(_xlfn.ANCHORARRAY(C210),_xlpm.Options,0)
)</f>
        <v>8</v>
      </c>
      <c r="N210" s="7">
        <v>8</v>
      </c>
      <c r="O210" s="7">
        <v>8</v>
      </c>
      <c r="P210" s="7">
        <v>10</v>
      </c>
      <c r="Q210" s="8">
        <v>8</v>
      </c>
      <c r="R210" s="6" t="str" cm="1">
        <f t="array" ref="R210:V210">TEXT(_xlfn.ANCHORARRAY(M210),"00")</f>
        <v>08</v>
      </c>
      <c r="S210" s="7" t="str">
        <v>08</v>
      </c>
      <c r="T210" s="7" t="str">
        <v>08</v>
      </c>
      <c r="U210" s="7" t="str">
        <v>10</v>
      </c>
      <c r="V210" s="8" t="str">
        <v>08</v>
      </c>
      <c r="W210" s="6" t="b">
        <f t="shared" si="50"/>
        <v>0</v>
      </c>
      <c r="X210" s="7" t="b">
        <f t="shared" si="51"/>
        <v>1</v>
      </c>
      <c r="Y210" s="7" t="b" cm="1">
        <f t="array" ref="Y210">AND(OR(_xlfn.ANCHORARRAY(H210)=3),OR(_xlfn.ANCHORARRAY(H210)=2))</f>
        <v>0</v>
      </c>
      <c r="Z210" s="7" t="b">
        <f t="shared" si="52"/>
        <v>0</v>
      </c>
      <c r="AA210" s="7" t="b">
        <f t="shared" si="53"/>
        <v>0</v>
      </c>
      <c r="AB210" s="7" t="b">
        <f t="shared" si="54"/>
        <v>0</v>
      </c>
      <c r="AC210" s="8" t="b">
        <f t="shared" si="55"/>
        <v>0</v>
      </c>
      <c r="AD210">
        <f t="shared" si="48"/>
        <v>6</v>
      </c>
      <c r="AE210" t="str">
        <f t="shared" si="56"/>
        <v>60808081008</v>
      </c>
      <c r="AF210">
        <f t="shared" si="9"/>
        <v>60808081008</v>
      </c>
      <c r="AG210">
        <f t="shared" si="10"/>
        <v>955</v>
      </c>
      <c r="AH210">
        <f t="shared" si="57"/>
        <v>772</v>
      </c>
      <c r="AI210">
        <f t="shared" si="58"/>
        <v>737260</v>
      </c>
      <c r="AL210">
        <f t="shared" si="49"/>
        <v>1</v>
      </c>
    </row>
    <row r="211" spans="1:38" x14ac:dyDescent="0.2">
      <c r="A211" t="s">
        <v>230</v>
      </c>
      <c r="B211" t="str">
        <f t="shared" si="47"/>
        <v>9J767</v>
      </c>
      <c r="C211" s="6" t="str" cm="1">
        <f t="array" ref="C211:G211">_xlfn.LET(
_xlpm.MyHand, B211,
_xlpm.MySplitHand, MID(_xlpm.MyHand,_xlfn.SEQUENCE(1,LEN(_xlpm.MyHand)),1),
_xlpm.MySplitHand
)</f>
        <v>9</v>
      </c>
      <c r="D211" s="7" t="str">
        <v>J</v>
      </c>
      <c r="E211" s="7" t="str">
        <v>7</v>
      </c>
      <c r="F211" s="7" t="str">
        <v>6</v>
      </c>
      <c r="G211" s="8" t="str">
        <v>7</v>
      </c>
      <c r="H211" cm="1">
        <f t="array" ref="H211:L211">COUNTIF(_xlfn.ANCHORARRAY(C211),_xlfn.ANCHORARRAY(C211))</f>
        <v>1</v>
      </c>
      <c r="I211">
        <v>1</v>
      </c>
      <c r="J211">
        <v>2</v>
      </c>
      <c r="K211">
        <v>1</v>
      </c>
      <c r="L211">
        <v>2</v>
      </c>
      <c r="M211" s="6" cm="1">
        <f t="array" ref="M211:Q211">_xlfn.LET(
_xlpm.Options, {"1","2","3","4","5","6","7","8","9","T","J","Q","K","A"},
MATCH(_xlfn.ANCHORARRAY(C211),_xlpm.Options,0)
)</f>
        <v>9</v>
      </c>
      <c r="N211" s="7">
        <v>11</v>
      </c>
      <c r="O211" s="7">
        <v>7</v>
      </c>
      <c r="P211" s="7">
        <v>6</v>
      </c>
      <c r="Q211" s="8">
        <v>7</v>
      </c>
      <c r="R211" s="6" t="str" cm="1">
        <f t="array" ref="R211:V211">TEXT(_xlfn.ANCHORARRAY(M211),"00")</f>
        <v>09</v>
      </c>
      <c r="S211" s="7" t="str">
        <v>11</v>
      </c>
      <c r="T211" s="7" t="str">
        <v>07</v>
      </c>
      <c r="U211" s="7" t="str">
        <v>06</v>
      </c>
      <c r="V211" s="8" t="str">
        <v>07</v>
      </c>
      <c r="W211" s="6" t="b">
        <f t="shared" si="50"/>
        <v>0</v>
      </c>
      <c r="X211" s="7" t="b">
        <f t="shared" si="51"/>
        <v>0</v>
      </c>
      <c r="Y211" s="7" t="b" cm="1">
        <f t="array" ref="Y211">AND(OR(_xlfn.ANCHORARRAY(H211)=3),OR(_xlfn.ANCHORARRAY(H211)=2))</f>
        <v>0</v>
      </c>
      <c r="Z211" s="7" t="b">
        <f t="shared" si="52"/>
        <v>0</v>
      </c>
      <c r="AA211" s="7" t="b">
        <f t="shared" si="53"/>
        <v>0</v>
      </c>
      <c r="AB211" s="7" t="b">
        <f t="shared" si="54"/>
        <v>1</v>
      </c>
      <c r="AC211" s="8" t="b">
        <f t="shared" si="55"/>
        <v>0</v>
      </c>
      <c r="AD211">
        <f t="shared" si="48"/>
        <v>2</v>
      </c>
      <c r="AE211" t="str">
        <f t="shared" si="56"/>
        <v>20911070607</v>
      </c>
      <c r="AF211">
        <f t="shared" si="9"/>
        <v>20911070607</v>
      </c>
      <c r="AG211">
        <f t="shared" si="10"/>
        <v>345</v>
      </c>
      <c r="AH211">
        <f t="shared" si="57"/>
        <v>972</v>
      </c>
      <c r="AI211">
        <f t="shared" si="58"/>
        <v>335340</v>
      </c>
      <c r="AL211">
        <f t="shared" si="49"/>
        <v>1</v>
      </c>
    </row>
    <row r="212" spans="1:38" x14ac:dyDescent="0.2">
      <c r="A212" t="s">
        <v>231</v>
      </c>
      <c r="B212" t="str">
        <f t="shared" si="47"/>
        <v>9496J</v>
      </c>
      <c r="C212" s="6" t="str" cm="1">
        <f t="array" ref="C212:G212">_xlfn.LET(
_xlpm.MyHand, B212,
_xlpm.MySplitHand, MID(_xlpm.MyHand,_xlfn.SEQUENCE(1,LEN(_xlpm.MyHand)),1),
_xlpm.MySplitHand
)</f>
        <v>9</v>
      </c>
      <c r="D212" s="7" t="str">
        <v>4</v>
      </c>
      <c r="E212" s="7" t="str">
        <v>9</v>
      </c>
      <c r="F212" s="7" t="str">
        <v>6</v>
      </c>
      <c r="G212" s="8" t="str">
        <v>J</v>
      </c>
      <c r="H212" cm="1">
        <f t="array" ref="H212:L212">COUNTIF(_xlfn.ANCHORARRAY(C212),_xlfn.ANCHORARRAY(C212))</f>
        <v>2</v>
      </c>
      <c r="I212">
        <v>1</v>
      </c>
      <c r="J212">
        <v>2</v>
      </c>
      <c r="K212">
        <v>1</v>
      </c>
      <c r="L212">
        <v>1</v>
      </c>
      <c r="M212" s="6" cm="1">
        <f t="array" ref="M212:Q212">_xlfn.LET(
_xlpm.Options, {"1","2","3","4","5","6","7","8","9","T","J","Q","K","A"},
MATCH(_xlfn.ANCHORARRAY(C212),_xlpm.Options,0)
)</f>
        <v>9</v>
      </c>
      <c r="N212" s="7">
        <v>4</v>
      </c>
      <c r="O212" s="7">
        <v>9</v>
      </c>
      <c r="P212" s="7">
        <v>6</v>
      </c>
      <c r="Q212" s="8">
        <v>11</v>
      </c>
      <c r="R212" s="6" t="str" cm="1">
        <f t="array" ref="R212:V212">TEXT(_xlfn.ANCHORARRAY(M212),"00")</f>
        <v>09</v>
      </c>
      <c r="S212" s="7" t="str">
        <v>04</v>
      </c>
      <c r="T212" s="7" t="str">
        <v>09</v>
      </c>
      <c r="U212" s="7" t="str">
        <v>06</v>
      </c>
      <c r="V212" s="8" t="str">
        <v>11</v>
      </c>
      <c r="W212" s="6" t="b">
        <f t="shared" si="50"/>
        <v>0</v>
      </c>
      <c r="X212" s="7" t="b">
        <f t="shared" si="51"/>
        <v>0</v>
      </c>
      <c r="Y212" s="7" t="b" cm="1">
        <f t="array" ref="Y212">AND(OR(_xlfn.ANCHORARRAY(H212)=3),OR(_xlfn.ANCHORARRAY(H212)=2))</f>
        <v>0</v>
      </c>
      <c r="Z212" s="7" t="b">
        <f t="shared" si="52"/>
        <v>0</v>
      </c>
      <c r="AA212" s="7" t="b">
        <f t="shared" si="53"/>
        <v>0</v>
      </c>
      <c r="AB212" s="7" t="b">
        <f t="shared" si="54"/>
        <v>1</v>
      </c>
      <c r="AC212" s="8" t="b">
        <f t="shared" si="55"/>
        <v>0</v>
      </c>
      <c r="AD212">
        <f t="shared" si="48"/>
        <v>2</v>
      </c>
      <c r="AE212" t="str">
        <f t="shared" si="56"/>
        <v>20904090611</v>
      </c>
      <c r="AF212">
        <f t="shared" si="9"/>
        <v>20904090611</v>
      </c>
      <c r="AG212">
        <f t="shared" si="10"/>
        <v>337</v>
      </c>
      <c r="AH212">
        <f t="shared" si="57"/>
        <v>774</v>
      </c>
      <c r="AI212">
        <f t="shared" si="58"/>
        <v>260838</v>
      </c>
      <c r="AL212">
        <f t="shared" si="49"/>
        <v>1</v>
      </c>
    </row>
    <row r="213" spans="1:38" x14ac:dyDescent="0.2">
      <c r="A213" t="s">
        <v>232</v>
      </c>
      <c r="B213" t="str">
        <f t="shared" si="47"/>
        <v>4KJ44</v>
      </c>
      <c r="C213" s="6" t="str" cm="1">
        <f t="array" ref="C213:G213">_xlfn.LET(
_xlpm.MyHand, B213,
_xlpm.MySplitHand, MID(_xlpm.MyHand,_xlfn.SEQUENCE(1,LEN(_xlpm.MyHand)),1),
_xlpm.MySplitHand
)</f>
        <v>4</v>
      </c>
      <c r="D213" s="7" t="str">
        <v>K</v>
      </c>
      <c r="E213" s="7" t="str">
        <v>J</v>
      </c>
      <c r="F213" s="7" t="str">
        <v>4</v>
      </c>
      <c r="G213" s="8" t="str">
        <v>4</v>
      </c>
      <c r="H213" cm="1">
        <f t="array" ref="H213:L213">COUNTIF(_xlfn.ANCHORARRAY(C213),_xlfn.ANCHORARRAY(C213))</f>
        <v>3</v>
      </c>
      <c r="I213">
        <v>1</v>
      </c>
      <c r="J213">
        <v>1</v>
      </c>
      <c r="K213">
        <v>3</v>
      </c>
      <c r="L213">
        <v>3</v>
      </c>
      <c r="M213" s="6" cm="1">
        <f t="array" ref="M213:Q213">_xlfn.LET(
_xlpm.Options, {"1","2","3","4","5","6","7","8","9","T","J","Q","K","A"},
MATCH(_xlfn.ANCHORARRAY(C213),_xlpm.Options,0)
)</f>
        <v>4</v>
      </c>
      <c r="N213" s="7">
        <v>13</v>
      </c>
      <c r="O213" s="7">
        <v>11</v>
      </c>
      <c r="P213" s="7">
        <v>4</v>
      </c>
      <c r="Q213" s="8">
        <v>4</v>
      </c>
      <c r="R213" s="6" t="str" cm="1">
        <f t="array" ref="R213:V213">TEXT(_xlfn.ANCHORARRAY(M213),"00")</f>
        <v>04</v>
      </c>
      <c r="S213" s="7" t="str">
        <v>13</v>
      </c>
      <c r="T213" s="7" t="str">
        <v>11</v>
      </c>
      <c r="U213" s="7" t="str">
        <v>04</v>
      </c>
      <c r="V213" s="8" t="str">
        <v>04</v>
      </c>
      <c r="W213" s="6" t="b">
        <f t="shared" si="50"/>
        <v>0</v>
      </c>
      <c r="X213" s="7" t="b">
        <f t="shared" si="51"/>
        <v>0</v>
      </c>
      <c r="Y213" s="7" t="b" cm="1">
        <f t="array" ref="Y213">AND(OR(_xlfn.ANCHORARRAY(H213)=3),OR(_xlfn.ANCHORARRAY(H213)=2))</f>
        <v>0</v>
      </c>
      <c r="Z213" s="7" t="b">
        <f t="shared" si="52"/>
        <v>1</v>
      </c>
      <c r="AA213" s="7" t="b">
        <f t="shared" si="53"/>
        <v>0</v>
      </c>
      <c r="AB213" s="7" t="b">
        <f t="shared" si="54"/>
        <v>0</v>
      </c>
      <c r="AC213" s="8" t="b">
        <f t="shared" si="55"/>
        <v>0</v>
      </c>
      <c r="AD213">
        <f t="shared" si="48"/>
        <v>4</v>
      </c>
      <c r="AE213" t="str">
        <f t="shared" si="56"/>
        <v>40413110404</v>
      </c>
      <c r="AF213">
        <f t="shared" si="9"/>
        <v>40413110404</v>
      </c>
      <c r="AG213">
        <f t="shared" si="10"/>
        <v>666</v>
      </c>
      <c r="AH213">
        <f t="shared" si="57"/>
        <v>511</v>
      </c>
      <c r="AI213">
        <f t="shared" si="58"/>
        <v>340326</v>
      </c>
      <c r="AL213">
        <f t="shared" si="49"/>
        <v>1</v>
      </c>
    </row>
    <row r="214" spans="1:38" x14ac:dyDescent="0.2">
      <c r="A214" t="s">
        <v>233</v>
      </c>
      <c r="B214" t="str">
        <f t="shared" si="47"/>
        <v>KA5KK</v>
      </c>
      <c r="C214" s="6" t="str" cm="1">
        <f t="array" ref="C214:G214">_xlfn.LET(
_xlpm.MyHand, B214,
_xlpm.MySplitHand, MID(_xlpm.MyHand,_xlfn.SEQUENCE(1,LEN(_xlpm.MyHand)),1),
_xlpm.MySplitHand
)</f>
        <v>K</v>
      </c>
      <c r="D214" s="7" t="str">
        <v>A</v>
      </c>
      <c r="E214" s="7" t="str">
        <v>5</v>
      </c>
      <c r="F214" s="7" t="str">
        <v>K</v>
      </c>
      <c r="G214" s="8" t="str">
        <v>K</v>
      </c>
      <c r="H214" cm="1">
        <f t="array" ref="H214:L214">COUNTIF(_xlfn.ANCHORARRAY(C214),_xlfn.ANCHORARRAY(C214))</f>
        <v>3</v>
      </c>
      <c r="I214">
        <v>1</v>
      </c>
      <c r="J214">
        <v>1</v>
      </c>
      <c r="K214">
        <v>3</v>
      </c>
      <c r="L214">
        <v>3</v>
      </c>
      <c r="M214" s="6" cm="1">
        <f t="array" ref="M214:Q214">_xlfn.LET(
_xlpm.Options, {"1","2","3","4","5","6","7","8","9","T","J","Q","K","A"},
MATCH(_xlfn.ANCHORARRAY(C214),_xlpm.Options,0)
)</f>
        <v>13</v>
      </c>
      <c r="N214" s="7">
        <v>14</v>
      </c>
      <c r="O214" s="7">
        <v>5</v>
      </c>
      <c r="P214" s="7">
        <v>13</v>
      </c>
      <c r="Q214" s="8">
        <v>13</v>
      </c>
      <c r="R214" s="6" t="str" cm="1">
        <f t="array" ref="R214:V214">TEXT(_xlfn.ANCHORARRAY(M214),"00")</f>
        <v>13</v>
      </c>
      <c r="S214" s="7" t="str">
        <v>14</v>
      </c>
      <c r="T214" s="7" t="str">
        <v>05</v>
      </c>
      <c r="U214" s="7" t="str">
        <v>13</v>
      </c>
      <c r="V214" s="8" t="str">
        <v>13</v>
      </c>
      <c r="W214" s="6" t="b">
        <f t="shared" si="50"/>
        <v>0</v>
      </c>
      <c r="X214" s="7" t="b">
        <f t="shared" si="51"/>
        <v>0</v>
      </c>
      <c r="Y214" s="7" t="b" cm="1">
        <f t="array" ref="Y214">AND(OR(_xlfn.ANCHORARRAY(H214)=3),OR(_xlfn.ANCHORARRAY(H214)=2))</f>
        <v>0</v>
      </c>
      <c r="Z214" s="7" t="b">
        <f t="shared" si="52"/>
        <v>1</v>
      </c>
      <c r="AA214" s="7" t="b">
        <f t="shared" si="53"/>
        <v>0</v>
      </c>
      <c r="AB214" s="7" t="b">
        <f t="shared" si="54"/>
        <v>0</v>
      </c>
      <c r="AC214" s="8" t="b">
        <f t="shared" si="55"/>
        <v>0</v>
      </c>
      <c r="AD214">
        <f t="shared" si="48"/>
        <v>4</v>
      </c>
      <c r="AE214" t="str">
        <f t="shared" si="56"/>
        <v>41314051313</v>
      </c>
      <c r="AF214">
        <f t="shared" si="9"/>
        <v>41314051313</v>
      </c>
      <c r="AG214">
        <f t="shared" si="10"/>
        <v>790</v>
      </c>
      <c r="AH214">
        <f t="shared" si="57"/>
        <v>790</v>
      </c>
      <c r="AI214">
        <f t="shared" si="58"/>
        <v>624100</v>
      </c>
      <c r="AL214">
        <f t="shared" si="49"/>
        <v>1</v>
      </c>
    </row>
    <row r="215" spans="1:38" x14ac:dyDescent="0.2">
      <c r="A215" t="s">
        <v>234</v>
      </c>
      <c r="B215" t="str">
        <f t="shared" si="47"/>
        <v>4J222</v>
      </c>
      <c r="C215" s="6" t="str" cm="1">
        <f t="array" ref="C215:G215">_xlfn.LET(
_xlpm.MyHand, B215,
_xlpm.MySplitHand, MID(_xlpm.MyHand,_xlfn.SEQUENCE(1,LEN(_xlpm.MyHand)),1),
_xlpm.MySplitHand
)</f>
        <v>4</v>
      </c>
      <c r="D215" s="7" t="str">
        <v>J</v>
      </c>
      <c r="E215" s="7" t="str">
        <v>2</v>
      </c>
      <c r="F215" s="7" t="str">
        <v>2</v>
      </c>
      <c r="G215" s="8" t="str">
        <v>2</v>
      </c>
      <c r="H215" cm="1">
        <f t="array" ref="H215:L215">COUNTIF(_xlfn.ANCHORARRAY(C215),_xlfn.ANCHORARRAY(C215))</f>
        <v>1</v>
      </c>
      <c r="I215">
        <v>1</v>
      </c>
      <c r="J215">
        <v>3</v>
      </c>
      <c r="K215">
        <v>3</v>
      </c>
      <c r="L215">
        <v>3</v>
      </c>
      <c r="M215" s="6" cm="1">
        <f t="array" ref="M215:Q215">_xlfn.LET(
_xlpm.Options, {"1","2","3","4","5","6","7","8","9","T","J","Q","K","A"},
MATCH(_xlfn.ANCHORARRAY(C215),_xlpm.Options,0)
)</f>
        <v>4</v>
      </c>
      <c r="N215" s="7">
        <v>11</v>
      </c>
      <c r="O215" s="7">
        <v>2</v>
      </c>
      <c r="P215" s="7">
        <v>2</v>
      </c>
      <c r="Q215" s="8">
        <v>2</v>
      </c>
      <c r="R215" s="6" t="str" cm="1">
        <f t="array" ref="R215:V215">TEXT(_xlfn.ANCHORARRAY(M215),"00")</f>
        <v>04</v>
      </c>
      <c r="S215" s="7" t="str">
        <v>11</v>
      </c>
      <c r="T215" s="7" t="str">
        <v>02</v>
      </c>
      <c r="U215" s="7" t="str">
        <v>02</v>
      </c>
      <c r="V215" s="8" t="str">
        <v>02</v>
      </c>
      <c r="W215" s="6" t="b">
        <f t="shared" si="50"/>
        <v>0</v>
      </c>
      <c r="X215" s="7" t="b">
        <f t="shared" si="51"/>
        <v>0</v>
      </c>
      <c r="Y215" s="7" t="b" cm="1">
        <f t="array" ref="Y215">AND(OR(_xlfn.ANCHORARRAY(H215)=3),OR(_xlfn.ANCHORARRAY(H215)=2))</f>
        <v>0</v>
      </c>
      <c r="Z215" s="7" t="b">
        <f t="shared" si="52"/>
        <v>1</v>
      </c>
      <c r="AA215" s="7" t="b">
        <f t="shared" si="53"/>
        <v>0</v>
      </c>
      <c r="AB215" s="7" t="b">
        <f t="shared" si="54"/>
        <v>0</v>
      </c>
      <c r="AC215" s="8" t="b">
        <f t="shared" si="55"/>
        <v>0</v>
      </c>
      <c r="AD215">
        <f t="shared" si="48"/>
        <v>4</v>
      </c>
      <c r="AE215" t="str">
        <f t="shared" si="56"/>
        <v>40411020202</v>
      </c>
      <c r="AF215">
        <f t="shared" si="9"/>
        <v>40411020202</v>
      </c>
      <c r="AG215">
        <f t="shared" si="10"/>
        <v>663</v>
      </c>
      <c r="AH215">
        <f t="shared" si="57"/>
        <v>944</v>
      </c>
      <c r="AI215">
        <f t="shared" si="58"/>
        <v>625872</v>
      </c>
      <c r="AL215">
        <f t="shared" si="49"/>
        <v>1</v>
      </c>
    </row>
    <row r="216" spans="1:38" x14ac:dyDescent="0.2">
      <c r="A216" t="s">
        <v>235</v>
      </c>
      <c r="B216" t="str">
        <f t="shared" si="47"/>
        <v>2325A</v>
      </c>
      <c r="C216" s="6" t="str" cm="1">
        <f t="array" ref="C216:G216">_xlfn.LET(
_xlpm.MyHand, B216,
_xlpm.MySplitHand, MID(_xlpm.MyHand,_xlfn.SEQUENCE(1,LEN(_xlpm.MyHand)),1),
_xlpm.MySplitHand
)</f>
        <v>2</v>
      </c>
      <c r="D216" s="7" t="str">
        <v>3</v>
      </c>
      <c r="E216" s="7" t="str">
        <v>2</v>
      </c>
      <c r="F216" s="7" t="str">
        <v>5</v>
      </c>
      <c r="G216" s="8" t="str">
        <v>A</v>
      </c>
      <c r="H216" cm="1">
        <f t="array" ref="H216:L216">COUNTIF(_xlfn.ANCHORARRAY(C216),_xlfn.ANCHORARRAY(C216))</f>
        <v>2</v>
      </c>
      <c r="I216">
        <v>1</v>
      </c>
      <c r="J216">
        <v>2</v>
      </c>
      <c r="K216">
        <v>1</v>
      </c>
      <c r="L216">
        <v>1</v>
      </c>
      <c r="M216" s="6" cm="1">
        <f t="array" ref="M216:Q216">_xlfn.LET(
_xlpm.Options, {"1","2","3","4","5","6","7","8","9","T","J","Q","K","A"},
MATCH(_xlfn.ANCHORARRAY(C216),_xlpm.Options,0)
)</f>
        <v>2</v>
      </c>
      <c r="N216" s="7">
        <v>3</v>
      </c>
      <c r="O216" s="7">
        <v>2</v>
      </c>
      <c r="P216" s="7">
        <v>5</v>
      </c>
      <c r="Q216" s="8">
        <v>14</v>
      </c>
      <c r="R216" s="6" t="str" cm="1">
        <f t="array" ref="R216:V216">TEXT(_xlfn.ANCHORARRAY(M216),"00")</f>
        <v>02</v>
      </c>
      <c r="S216" s="7" t="str">
        <v>03</v>
      </c>
      <c r="T216" s="7" t="str">
        <v>02</v>
      </c>
      <c r="U216" s="7" t="str">
        <v>05</v>
      </c>
      <c r="V216" s="8" t="str">
        <v>14</v>
      </c>
      <c r="W216" s="6" t="b">
        <f t="shared" si="50"/>
        <v>0</v>
      </c>
      <c r="X216" s="7" t="b">
        <f t="shared" si="51"/>
        <v>0</v>
      </c>
      <c r="Y216" s="7" t="b" cm="1">
        <f t="array" ref="Y216">AND(OR(_xlfn.ANCHORARRAY(H216)=3),OR(_xlfn.ANCHORARRAY(H216)=2))</f>
        <v>0</v>
      </c>
      <c r="Z216" s="7" t="b">
        <f t="shared" si="52"/>
        <v>0</v>
      </c>
      <c r="AA216" s="7" t="b">
        <f t="shared" si="53"/>
        <v>0</v>
      </c>
      <c r="AB216" s="7" t="b">
        <f t="shared" si="54"/>
        <v>1</v>
      </c>
      <c r="AC216" s="8" t="b">
        <f t="shared" si="55"/>
        <v>0</v>
      </c>
      <c r="AD216">
        <f t="shared" si="48"/>
        <v>2</v>
      </c>
      <c r="AE216" t="str">
        <f t="shared" si="56"/>
        <v>20203020514</v>
      </c>
      <c r="AF216">
        <f t="shared" si="9"/>
        <v>20203020514</v>
      </c>
      <c r="AG216">
        <f t="shared" si="10"/>
        <v>201</v>
      </c>
      <c r="AH216">
        <f t="shared" si="57"/>
        <v>961</v>
      </c>
      <c r="AI216">
        <f t="shared" si="58"/>
        <v>193161</v>
      </c>
      <c r="AL216">
        <f t="shared" si="49"/>
        <v>1</v>
      </c>
    </row>
    <row r="217" spans="1:38" x14ac:dyDescent="0.2">
      <c r="A217" t="s">
        <v>236</v>
      </c>
      <c r="B217" t="str">
        <f t="shared" si="47"/>
        <v>AQJ5A</v>
      </c>
      <c r="C217" s="6" t="str" cm="1">
        <f t="array" ref="C217:G217">_xlfn.LET(
_xlpm.MyHand, B217,
_xlpm.MySplitHand, MID(_xlpm.MyHand,_xlfn.SEQUENCE(1,LEN(_xlpm.MyHand)),1),
_xlpm.MySplitHand
)</f>
        <v>A</v>
      </c>
      <c r="D217" s="7" t="str">
        <v>Q</v>
      </c>
      <c r="E217" s="7" t="str">
        <v>J</v>
      </c>
      <c r="F217" s="7" t="str">
        <v>5</v>
      </c>
      <c r="G217" s="8" t="str">
        <v>A</v>
      </c>
      <c r="H217" cm="1">
        <f t="array" ref="H217:L217">COUNTIF(_xlfn.ANCHORARRAY(C217),_xlfn.ANCHORARRAY(C217))</f>
        <v>2</v>
      </c>
      <c r="I217">
        <v>1</v>
      </c>
      <c r="J217">
        <v>1</v>
      </c>
      <c r="K217">
        <v>1</v>
      </c>
      <c r="L217">
        <v>2</v>
      </c>
      <c r="M217" s="6" cm="1">
        <f t="array" ref="M217:Q217">_xlfn.LET(
_xlpm.Options, {"1","2","3","4","5","6","7","8","9","T","J","Q","K","A"},
MATCH(_xlfn.ANCHORARRAY(C217),_xlpm.Options,0)
)</f>
        <v>14</v>
      </c>
      <c r="N217" s="7">
        <v>12</v>
      </c>
      <c r="O217" s="7">
        <v>11</v>
      </c>
      <c r="P217" s="7">
        <v>5</v>
      </c>
      <c r="Q217" s="8">
        <v>14</v>
      </c>
      <c r="R217" s="6" t="str" cm="1">
        <f t="array" ref="R217:V217">TEXT(_xlfn.ANCHORARRAY(M217),"00")</f>
        <v>14</v>
      </c>
      <c r="S217" s="7" t="str">
        <v>12</v>
      </c>
      <c r="T217" s="7" t="str">
        <v>11</v>
      </c>
      <c r="U217" s="7" t="str">
        <v>05</v>
      </c>
      <c r="V217" s="8" t="str">
        <v>14</v>
      </c>
      <c r="W217" s="6" t="b">
        <f t="shared" si="50"/>
        <v>0</v>
      </c>
      <c r="X217" s="7" t="b">
        <f t="shared" si="51"/>
        <v>0</v>
      </c>
      <c r="Y217" s="7" t="b" cm="1">
        <f t="array" ref="Y217">AND(OR(_xlfn.ANCHORARRAY(H217)=3),OR(_xlfn.ANCHORARRAY(H217)=2))</f>
        <v>0</v>
      </c>
      <c r="Z217" s="7" t="b">
        <f t="shared" si="52"/>
        <v>0</v>
      </c>
      <c r="AA217" s="7" t="b">
        <f t="shared" si="53"/>
        <v>0</v>
      </c>
      <c r="AB217" s="7" t="b">
        <f t="shared" si="54"/>
        <v>1</v>
      </c>
      <c r="AC217" s="8" t="b">
        <f t="shared" si="55"/>
        <v>0</v>
      </c>
      <c r="AD217">
        <f t="shared" si="48"/>
        <v>2</v>
      </c>
      <c r="AE217" t="str">
        <f t="shared" si="56"/>
        <v>21412110514</v>
      </c>
      <c r="AF217">
        <f t="shared" si="9"/>
        <v>21412110514</v>
      </c>
      <c r="AG217">
        <f t="shared" si="10"/>
        <v>435</v>
      </c>
      <c r="AH217">
        <f t="shared" si="57"/>
        <v>118</v>
      </c>
      <c r="AI217">
        <f t="shared" si="58"/>
        <v>51330</v>
      </c>
      <c r="AL217">
        <f t="shared" si="49"/>
        <v>1</v>
      </c>
    </row>
    <row r="218" spans="1:38" x14ac:dyDescent="0.2">
      <c r="A218" t="s">
        <v>237</v>
      </c>
      <c r="B218" t="str">
        <f t="shared" si="47"/>
        <v>J555J</v>
      </c>
      <c r="C218" s="6" t="str" cm="1">
        <f t="array" ref="C218:G218">_xlfn.LET(
_xlpm.MyHand, B218,
_xlpm.MySplitHand, MID(_xlpm.MyHand,_xlfn.SEQUENCE(1,LEN(_xlpm.MyHand)),1),
_xlpm.MySplitHand
)</f>
        <v>J</v>
      </c>
      <c r="D218" s="7" t="str">
        <v>5</v>
      </c>
      <c r="E218" s="7" t="str">
        <v>5</v>
      </c>
      <c r="F218" s="7" t="str">
        <v>5</v>
      </c>
      <c r="G218" s="8" t="str">
        <v>J</v>
      </c>
      <c r="H218" cm="1">
        <f t="array" ref="H218:L218">COUNTIF(_xlfn.ANCHORARRAY(C218),_xlfn.ANCHORARRAY(C218))</f>
        <v>2</v>
      </c>
      <c r="I218">
        <v>3</v>
      </c>
      <c r="J218">
        <v>3</v>
      </c>
      <c r="K218">
        <v>3</v>
      </c>
      <c r="L218">
        <v>2</v>
      </c>
      <c r="M218" s="6" cm="1">
        <f t="array" ref="M218:Q218">_xlfn.LET(
_xlpm.Options, {"1","2","3","4","5","6","7","8","9","T","J","Q","K","A"},
MATCH(_xlfn.ANCHORARRAY(C218),_xlpm.Options,0)
)</f>
        <v>11</v>
      </c>
      <c r="N218" s="7">
        <v>5</v>
      </c>
      <c r="O218" s="7">
        <v>5</v>
      </c>
      <c r="P218" s="7">
        <v>5</v>
      </c>
      <c r="Q218" s="8">
        <v>11</v>
      </c>
      <c r="R218" s="6" t="str" cm="1">
        <f t="array" ref="R218:V218">TEXT(_xlfn.ANCHORARRAY(M218),"00")</f>
        <v>11</v>
      </c>
      <c r="S218" s="7" t="str">
        <v>05</v>
      </c>
      <c r="T218" s="7" t="str">
        <v>05</v>
      </c>
      <c r="U218" s="7" t="str">
        <v>05</v>
      </c>
      <c r="V218" s="8" t="str">
        <v>11</v>
      </c>
      <c r="W218" s="6" t="b">
        <f t="shared" si="50"/>
        <v>0</v>
      </c>
      <c r="X218" s="7" t="b">
        <f t="shared" si="51"/>
        <v>0</v>
      </c>
      <c r="Y218" s="7" t="b" cm="1">
        <f t="array" ref="Y218">AND(OR(_xlfn.ANCHORARRAY(H218)=3),OR(_xlfn.ANCHORARRAY(H218)=2))</f>
        <v>1</v>
      </c>
      <c r="Z218" s="7" t="b">
        <f t="shared" si="52"/>
        <v>0</v>
      </c>
      <c r="AA218" s="7" t="b">
        <f t="shared" si="53"/>
        <v>0</v>
      </c>
      <c r="AB218" s="7" t="b">
        <f t="shared" si="54"/>
        <v>0</v>
      </c>
      <c r="AC218" s="8" t="b">
        <f t="shared" si="55"/>
        <v>0</v>
      </c>
      <c r="AD218">
        <f t="shared" si="48"/>
        <v>5</v>
      </c>
      <c r="AE218" t="str">
        <f t="shared" si="56"/>
        <v>51105050511</v>
      </c>
      <c r="AF218">
        <f t="shared" si="9"/>
        <v>51105050511</v>
      </c>
      <c r="AG218">
        <f t="shared" si="10"/>
        <v>883</v>
      </c>
      <c r="AH218">
        <f t="shared" si="57"/>
        <v>698</v>
      </c>
      <c r="AI218">
        <f t="shared" si="58"/>
        <v>616334</v>
      </c>
      <c r="AL218">
        <f t="shared" si="49"/>
        <v>1</v>
      </c>
    </row>
    <row r="219" spans="1:38" x14ac:dyDescent="0.2">
      <c r="A219" t="s">
        <v>238</v>
      </c>
      <c r="B219" t="str">
        <f t="shared" si="47"/>
        <v>9899J</v>
      </c>
      <c r="C219" s="6" t="str" cm="1">
        <f t="array" ref="C219:G219">_xlfn.LET(
_xlpm.MyHand, B219,
_xlpm.MySplitHand, MID(_xlpm.MyHand,_xlfn.SEQUENCE(1,LEN(_xlpm.MyHand)),1),
_xlpm.MySplitHand
)</f>
        <v>9</v>
      </c>
      <c r="D219" s="7" t="str">
        <v>8</v>
      </c>
      <c r="E219" s="7" t="str">
        <v>9</v>
      </c>
      <c r="F219" s="7" t="str">
        <v>9</v>
      </c>
      <c r="G219" s="8" t="str">
        <v>J</v>
      </c>
      <c r="H219" cm="1">
        <f t="array" ref="H219:L219">COUNTIF(_xlfn.ANCHORARRAY(C219),_xlfn.ANCHORARRAY(C219))</f>
        <v>3</v>
      </c>
      <c r="I219">
        <v>1</v>
      </c>
      <c r="J219">
        <v>3</v>
      </c>
      <c r="K219">
        <v>3</v>
      </c>
      <c r="L219">
        <v>1</v>
      </c>
      <c r="M219" s="6" cm="1">
        <f t="array" ref="M219:Q219">_xlfn.LET(
_xlpm.Options, {"1","2","3","4","5","6","7","8","9","T","J","Q","K","A"},
MATCH(_xlfn.ANCHORARRAY(C219),_xlpm.Options,0)
)</f>
        <v>9</v>
      </c>
      <c r="N219" s="7">
        <v>8</v>
      </c>
      <c r="O219" s="7">
        <v>9</v>
      </c>
      <c r="P219" s="7">
        <v>9</v>
      </c>
      <c r="Q219" s="8">
        <v>11</v>
      </c>
      <c r="R219" s="6" t="str" cm="1">
        <f t="array" ref="R219:V219">TEXT(_xlfn.ANCHORARRAY(M219),"00")</f>
        <v>09</v>
      </c>
      <c r="S219" s="7" t="str">
        <v>08</v>
      </c>
      <c r="T219" s="7" t="str">
        <v>09</v>
      </c>
      <c r="U219" s="7" t="str">
        <v>09</v>
      </c>
      <c r="V219" s="8" t="str">
        <v>11</v>
      </c>
      <c r="W219" s="6" t="b">
        <f t="shared" si="50"/>
        <v>0</v>
      </c>
      <c r="X219" s="7" t="b">
        <f t="shared" si="51"/>
        <v>0</v>
      </c>
      <c r="Y219" s="7" t="b" cm="1">
        <f t="array" ref="Y219">AND(OR(_xlfn.ANCHORARRAY(H219)=3),OR(_xlfn.ANCHORARRAY(H219)=2))</f>
        <v>0</v>
      </c>
      <c r="Z219" s="7" t="b">
        <f t="shared" si="52"/>
        <v>1</v>
      </c>
      <c r="AA219" s="7" t="b">
        <f t="shared" si="53"/>
        <v>0</v>
      </c>
      <c r="AB219" s="7" t="b">
        <f t="shared" si="54"/>
        <v>0</v>
      </c>
      <c r="AC219" s="8" t="b">
        <f t="shared" si="55"/>
        <v>0</v>
      </c>
      <c r="AD219">
        <f t="shared" si="48"/>
        <v>4</v>
      </c>
      <c r="AE219" t="str">
        <f t="shared" si="56"/>
        <v>40908090911</v>
      </c>
      <c r="AF219">
        <f t="shared" si="9"/>
        <v>40908090911</v>
      </c>
      <c r="AG219">
        <f t="shared" si="10"/>
        <v>729</v>
      </c>
      <c r="AH219">
        <f t="shared" si="57"/>
        <v>862</v>
      </c>
      <c r="AI219">
        <f t="shared" si="58"/>
        <v>628398</v>
      </c>
      <c r="AL219">
        <f t="shared" si="49"/>
        <v>1</v>
      </c>
    </row>
    <row r="220" spans="1:38" x14ac:dyDescent="0.2">
      <c r="A220" t="s">
        <v>239</v>
      </c>
      <c r="B220" t="str">
        <f t="shared" si="47"/>
        <v>5496K</v>
      </c>
      <c r="C220" s="6" t="str" cm="1">
        <f t="array" ref="C220:G220">_xlfn.LET(
_xlpm.MyHand, B220,
_xlpm.MySplitHand, MID(_xlpm.MyHand,_xlfn.SEQUENCE(1,LEN(_xlpm.MyHand)),1),
_xlpm.MySplitHand
)</f>
        <v>5</v>
      </c>
      <c r="D220" s="7" t="str">
        <v>4</v>
      </c>
      <c r="E220" s="7" t="str">
        <v>9</v>
      </c>
      <c r="F220" s="7" t="str">
        <v>6</v>
      </c>
      <c r="G220" s="8" t="str">
        <v>K</v>
      </c>
      <c r="H220" cm="1">
        <f t="array" ref="H220:L220">COUNTIF(_xlfn.ANCHORARRAY(C220),_xlfn.ANCHORARRAY(C220))</f>
        <v>1</v>
      </c>
      <c r="I220">
        <v>1</v>
      </c>
      <c r="J220">
        <v>1</v>
      </c>
      <c r="K220">
        <v>1</v>
      </c>
      <c r="L220">
        <v>1</v>
      </c>
      <c r="M220" s="6" cm="1">
        <f t="array" ref="M220:Q220">_xlfn.LET(
_xlpm.Options, {"1","2","3","4","5","6","7","8","9","T","J","Q","K","A"},
MATCH(_xlfn.ANCHORARRAY(C220),_xlpm.Options,0)
)</f>
        <v>5</v>
      </c>
      <c r="N220" s="7">
        <v>4</v>
      </c>
      <c r="O220" s="7">
        <v>9</v>
      </c>
      <c r="P220" s="7">
        <v>6</v>
      </c>
      <c r="Q220" s="8">
        <v>13</v>
      </c>
      <c r="R220" s="6" t="str" cm="1">
        <f t="array" ref="R220:V220">TEXT(_xlfn.ANCHORARRAY(M220),"00")</f>
        <v>05</v>
      </c>
      <c r="S220" s="7" t="str">
        <v>04</v>
      </c>
      <c r="T220" s="7" t="str">
        <v>09</v>
      </c>
      <c r="U220" s="7" t="str">
        <v>06</v>
      </c>
      <c r="V220" s="8" t="str">
        <v>13</v>
      </c>
      <c r="W220" s="6" t="b">
        <f t="shared" si="50"/>
        <v>0</v>
      </c>
      <c r="X220" s="7" t="b">
        <f t="shared" si="51"/>
        <v>0</v>
      </c>
      <c r="Y220" s="7" t="b" cm="1">
        <f t="array" ref="Y220">AND(OR(_xlfn.ANCHORARRAY(H220)=3),OR(_xlfn.ANCHORARRAY(H220)=2))</f>
        <v>0</v>
      </c>
      <c r="Z220" s="7" t="b">
        <f t="shared" si="52"/>
        <v>0</v>
      </c>
      <c r="AA220" s="7" t="b">
        <f t="shared" si="53"/>
        <v>0</v>
      </c>
      <c r="AB220" s="7" t="b">
        <f t="shared" si="54"/>
        <v>0</v>
      </c>
      <c r="AC220" s="8" t="b">
        <f t="shared" si="55"/>
        <v>1</v>
      </c>
      <c r="AD220">
        <f t="shared" si="48"/>
        <v>1</v>
      </c>
      <c r="AE220" t="str">
        <f t="shared" si="56"/>
        <v>10504090613</v>
      </c>
      <c r="AF220">
        <f t="shared" si="9"/>
        <v>10504090613</v>
      </c>
      <c r="AG220">
        <f t="shared" si="10"/>
        <v>50</v>
      </c>
      <c r="AH220">
        <f t="shared" si="57"/>
        <v>590</v>
      </c>
      <c r="AI220">
        <f t="shared" si="58"/>
        <v>29500</v>
      </c>
      <c r="AL220">
        <f t="shared" si="49"/>
        <v>1</v>
      </c>
    </row>
    <row r="221" spans="1:38" x14ac:dyDescent="0.2">
      <c r="A221" t="s">
        <v>240</v>
      </c>
      <c r="B221" t="str">
        <f t="shared" si="47"/>
        <v>A97J4</v>
      </c>
      <c r="C221" s="6" t="str" cm="1">
        <f t="array" ref="C221:G221">_xlfn.LET(
_xlpm.MyHand, B221,
_xlpm.MySplitHand, MID(_xlpm.MyHand,_xlfn.SEQUENCE(1,LEN(_xlpm.MyHand)),1),
_xlpm.MySplitHand
)</f>
        <v>A</v>
      </c>
      <c r="D221" s="7" t="str">
        <v>9</v>
      </c>
      <c r="E221" s="7" t="str">
        <v>7</v>
      </c>
      <c r="F221" s="7" t="str">
        <v>J</v>
      </c>
      <c r="G221" s="8" t="str">
        <v>4</v>
      </c>
      <c r="H221" cm="1">
        <f t="array" ref="H221:L221">COUNTIF(_xlfn.ANCHORARRAY(C221),_xlfn.ANCHORARRAY(C221))</f>
        <v>1</v>
      </c>
      <c r="I221">
        <v>1</v>
      </c>
      <c r="J221">
        <v>1</v>
      </c>
      <c r="K221">
        <v>1</v>
      </c>
      <c r="L221">
        <v>1</v>
      </c>
      <c r="M221" s="6" cm="1">
        <f t="array" ref="M221:Q221">_xlfn.LET(
_xlpm.Options, {"1","2","3","4","5","6","7","8","9","T","J","Q","K","A"},
MATCH(_xlfn.ANCHORARRAY(C221),_xlpm.Options,0)
)</f>
        <v>14</v>
      </c>
      <c r="N221" s="7">
        <v>9</v>
      </c>
      <c r="O221" s="7">
        <v>7</v>
      </c>
      <c r="P221" s="7">
        <v>11</v>
      </c>
      <c r="Q221" s="8">
        <v>4</v>
      </c>
      <c r="R221" s="6" t="str" cm="1">
        <f t="array" ref="R221:V221">TEXT(_xlfn.ANCHORARRAY(M221),"00")</f>
        <v>14</v>
      </c>
      <c r="S221" s="7" t="str">
        <v>09</v>
      </c>
      <c r="T221" s="7" t="str">
        <v>07</v>
      </c>
      <c r="U221" s="7" t="str">
        <v>11</v>
      </c>
      <c r="V221" s="8" t="str">
        <v>04</v>
      </c>
      <c r="W221" s="6" t="b">
        <f t="shared" si="50"/>
        <v>0</v>
      </c>
      <c r="X221" s="7" t="b">
        <f t="shared" si="51"/>
        <v>0</v>
      </c>
      <c r="Y221" s="7" t="b" cm="1">
        <f t="array" ref="Y221">AND(OR(_xlfn.ANCHORARRAY(H221)=3),OR(_xlfn.ANCHORARRAY(H221)=2))</f>
        <v>0</v>
      </c>
      <c r="Z221" s="7" t="b">
        <f t="shared" si="52"/>
        <v>0</v>
      </c>
      <c r="AA221" s="7" t="b">
        <f t="shared" si="53"/>
        <v>0</v>
      </c>
      <c r="AB221" s="7" t="b">
        <f t="shared" si="54"/>
        <v>0</v>
      </c>
      <c r="AC221" s="8" t="b">
        <f t="shared" si="55"/>
        <v>1</v>
      </c>
      <c r="AD221">
        <f t="shared" si="48"/>
        <v>1</v>
      </c>
      <c r="AE221" t="str">
        <f t="shared" si="56"/>
        <v>11409071104</v>
      </c>
      <c r="AF221">
        <f t="shared" si="9"/>
        <v>11409071104</v>
      </c>
      <c r="AG221">
        <f t="shared" si="10"/>
        <v>193</v>
      </c>
      <c r="AH221">
        <f t="shared" si="57"/>
        <v>287</v>
      </c>
      <c r="AI221">
        <f t="shared" si="58"/>
        <v>55391</v>
      </c>
      <c r="AL221">
        <f t="shared" si="49"/>
        <v>1</v>
      </c>
    </row>
    <row r="222" spans="1:38" x14ac:dyDescent="0.2">
      <c r="A222" t="s">
        <v>241</v>
      </c>
      <c r="B222" t="str">
        <f t="shared" si="47"/>
        <v>77JA3</v>
      </c>
      <c r="C222" s="6" t="str" cm="1">
        <f t="array" ref="C222:G222">_xlfn.LET(
_xlpm.MyHand, B222,
_xlpm.MySplitHand, MID(_xlpm.MyHand,_xlfn.SEQUENCE(1,LEN(_xlpm.MyHand)),1),
_xlpm.MySplitHand
)</f>
        <v>7</v>
      </c>
      <c r="D222" s="7" t="str">
        <v>7</v>
      </c>
      <c r="E222" s="7" t="str">
        <v>J</v>
      </c>
      <c r="F222" s="7" t="str">
        <v>A</v>
      </c>
      <c r="G222" s="8" t="str">
        <v>3</v>
      </c>
      <c r="H222" cm="1">
        <f t="array" ref="H222:L222">COUNTIF(_xlfn.ANCHORARRAY(C222),_xlfn.ANCHORARRAY(C222))</f>
        <v>2</v>
      </c>
      <c r="I222">
        <v>2</v>
      </c>
      <c r="J222">
        <v>1</v>
      </c>
      <c r="K222">
        <v>1</v>
      </c>
      <c r="L222">
        <v>1</v>
      </c>
      <c r="M222" s="6" cm="1">
        <f t="array" ref="M222:Q222">_xlfn.LET(
_xlpm.Options, {"1","2","3","4","5","6","7","8","9","T","J","Q","K","A"},
MATCH(_xlfn.ANCHORARRAY(C222),_xlpm.Options,0)
)</f>
        <v>7</v>
      </c>
      <c r="N222" s="7">
        <v>7</v>
      </c>
      <c r="O222" s="7">
        <v>11</v>
      </c>
      <c r="P222" s="7">
        <v>14</v>
      </c>
      <c r="Q222" s="8">
        <v>3</v>
      </c>
      <c r="R222" s="6" t="str" cm="1">
        <f t="array" ref="R222:V222">TEXT(_xlfn.ANCHORARRAY(M222),"00")</f>
        <v>07</v>
      </c>
      <c r="S222" s="7" t="str">
        <v>07</v>
      </c>
      <c r="T222" s="7" t="str">
        <v>11</v>
      </c>
      <c r="U222" s="7" t="str">
        <v>14</v>
      </c>
      <c r="V222" s="8" t="str">
        <v>03</v>
      </c>
      <c r="W222" s="6" t="b">
        <f t="shared" si="50"/>
        <v>0</v>
      </c>
      <c r="X222" s="7" t="b">
        <f t="shared" si="51"/>
        <v>0</v>
      </c>
      <c r="Y222" s="7" t="b" cm="1">
        <f t="array" ref="Y222">AND(OR(_xlfn.ANCHORARRAY(H222)=3),OR(_xlfn.ANCHORARRAY(H222)=2))</f>
        <v>0</v>
      </c>
      <c r="Z222" s="7" t="b">
        <f t="shared" si="52"/>
        <v>0</v>
      </c>
      <c r="AA222" s="7" t="b">
        <f t="shared" si="53"/>
        <v>0</v>
      </c>
      <c r="AB222" s="7" t="b">
        <f t="shared" si="54"/>
        <v>1</v>
      </c>
      <c r="AC222" s="8" t="b">
        <f t="shared" si="55"/>
        <v>0</v>
      </c>
      <c r="AD222">
        <f t="shared" si="48"/>
        <v>2</v>
      </c>
      <c r="AE222" t="str">
        <f t="shared" si="56"/>
        <v>20707111403</v>
      </c>
      <c r="AF222">
        <f t="shared" si="9"/>
        <v>20707111403</v>
      </c>
      <c r="AG222">
        <f t="shared" si="10"/>
        <v>304</v>
      </c>
      <c r="AH222">
        <f t="shared" si="57"/>
        <v>695</v>
      </c>
      <c r="AI222">
        <f t="shared" si="58"/>
        <v>211280</v>
      </c>
      <c r="AL222">
        <f t="shared" si="49"/>
        <v>1</v>
      </c>
    </row>
    <row r="223" spans="1:38" x14ac:dyDescent="0.2">
      <c r="A223" t="s">
        <v>242</v>
      </c>
      <c r="B223" t="str">
        <f t="shared" si="47"/>
        <v>959Q9</v>
      </c>
      <c r="C223" s="6" t="str" cm="1">
        <f t="array" ref="C223:G223">_xlfn.LET(
_xlpm.MyHand, B223,
_xlpm.MySplitHand, MID(_xlpm.MyHand,_xlfn.SEQUENCE(1,LEN(_xlpm.MyHand)),1),
_xlpm.MySplitHand
)</f>
        <v>9</v>
      </c>
      <c r="D223" s="7" t="str">
        <v>5</v>
      </c>
      <c r="E223" s="7" t="str">
        <v>9</v>
      </c>
      <c r="F223" s="7" t="str">
        <v>Q</v>
      </c>
      <c r="G223" s="8" t="str">
        <v>9</v>
      </c>
      <c r="H223" cm="1">
        <f t="array" ref="H223:L223">COUNTIF(_xlfn.ANCHORARRAY(C223),_xlfn.ANCHORARRAY(C223))</f>
        <v>3</v>
      </c>
      <c r="I223">
        <v>1</v>
      </c>
      <c r="J223">
        <v>3</v>
      </c>
      <c r="K223">
        <v>1</v>
      </c>
      <c r="L223">
        <v>3</v>
      </c>
      <c r="M223" s="6" cm="1">
        <f t="array" ref="M223:Q223">_xlfn.LET(
_xlpm.Options, {"1","2","3","4","5","6","7","8","9","T","J","Q","K","A"},
MATCH(_xlfn.ANCHORARRAY(C223),_xlpm.Options,0)
)</f>
        <v>9</v>
      </c>
      <c r="N223" s="7">
        <v>5</v>
      </c>
      <c r="O223" s="7">
        <v>9</v>
      </c>
      <c r="P223" s="7">
        <v>12</v>
      </c>
      <c r="Q223" s="8">
        <v>9</v>
      </c>
      <c r="R223" s="6" t="str" cm="1">
        <f t="array" ref="R223:V223">TEXT(_xlfn.ANCHORARRAY(M223),"00")</f>
        <v>09</v>
      </c>
      <c r="S223" s="7" t="str">
        <v>05</v>
      </c>
      <c r="T223" s="7" t="str">
        <v>09</v>
      </c>
      <c r="U223" s="7" t="str">
        <v>12</v>
      </c>
      <c r="V223" s="8" t="str">
        <v>09</v>
      </c>
      <c r="W223" s="6" t="b">
        <f t="shared" si="50"/>
        <v>0</v>
      </c>
      <c r="X223" s="7" t="b">
        <f t="shared" si="51"/>
        <v>0</v>
      </c>
      <c r="Y223" s="7" t="b" cm="1">
        <f t="array" ref="Y223">AND(OR(_xlfn.ANCHORARRAY(H223)=3),OR(_xlfn.ANCHORARRAY(H223)=2))</f>
        <v>0</v>
      </c>
      <c r="Z223" s="7" t="b">
        <f t="shared" si="52"/>
        <v>1</v>
      </c>
      <c r="AA223" s="7" t="b">
        <f t="shared" si="53"/>
        <v>0</v>
      </c>
      <c r="AB223" s="7" t="b">
        <f t="shared" si="54"/>
        <v>0</v>
      </c>
      <c r="AC223" s="8" t="b">
        <f t="shared" si="55"/>
        <v>0</v>
      </c>
      <c r="AD223">
        <f t="shared" si="48"/>
        <v>4</v>
      </c>
      <c r="AE223" t="str">
        <f t="shared" si="56"/>
        <v>40905091209</v>
      </c>
      <c r="AF223">
        <f t="shared" si="9"/>
        <v>40905091209</v>
      </c>
      <c r="AG223">
        <f t="shared" si="10"/>
        <v>725</v>
      </c>
      <c r="AH223">
        <f t="shared" si="57"/>
        <v>79</v>
      </c>
      <c r="AI223">
        <f t="shared" si="58"/>
        <v>57275</v>
      </c>
      <c r="AL223">
        <f t="shared" si="49"/>
        <v>1</v>
      </c>
    </row>
    <row r="224" spans="1:38" x14ac:dyDescent="0.2">
      <c r="A224" t="s">
        <v>243</v>
      </c>
      <c r="B224" t="str">
        <f t="shared" si="47"/>
        <v>29927</v>
      </c>
      <c r="C224" s="6" t="str" cm="1">
        <f t="array" ref="C224:G224">_xlfn.LET(
_xlpm.MyHand, B224,
_xlpm.MySplitHand, MID(_xlpm.MyHand,_xlfn.SEQUENCE(1,LEN(_xlpm.MyHand)),1),
_xlpm.MySplitHand
)</f>
        <v>2</v>
      </c>
      <c r="D224" s="7" t="str">
        <v>9</v>
      </c>
      <c r="E224" s="7" t="str">
        <v>9</v>
      </c>
      <c r="F224" s="7" t="str">
        <v>2</v>
      </c>
      <c r="G224" s="8" t="str">
        <v>7</v>
      </c>
      <c r="H224" cm="1">
        <f t="array" ref="H224:L224">COUNTIF(_xlfn.ANCHORARRAY(C224),_xlfn.ANCHORARRAY(C224))</f>
        <v>2</v>
      </c>
      <c r="I224">
        <v>2</v>
      </c>
      <c r="J224">
        <v>2</v>
      </c>
      <c r="K224">
        <v>2</v>
      </c>
      <c r="L224">
        <v>1</v>
      </c>
      <c r="M224" s="6" cm="1">
        <f t="array" ref="M224:Q224">_xlfn.LET(
_xlpm.Options, {"1","2","3","4","5","6","7","8","9","T","J","Q","K","A"},
MATCH(_xlfn.ANCHORARRAY(C224),_xlpm.Options,0)
)</f>
        <v>2</v>
      </c>
      <c r="N224" s="7">
        <v>9</v>
      </c>
      <c r="O224" s="7">
        <v>9</v>
      </c>
      <c r="P224" s="7">
        <v>2</v>
      </c>
      <c r="Q224" s="8">
        <v>7</v>
      </c>
      <c r="R224" s="6" t="str" cm="1">
        <f t="array" ref="R224:V224">TEXT(_xlfn.ANCHORARRAY(M224),"00")</f>
        <v>02</v>
      </c>
      <c r="S224" s="7" t="str">
        <v>09</v>
      </c>
      <c r="T224" s="7" t="str">
        <v>09</v>
      </c>
      <c r="U224" s="7" t="str">
        <v>02</v>
      </c>
      <c r="V224" s="8" t="str">
        <v>07</v>
      </c>
      <c r="W224" s="6" t="b">
        <f t="shared" si="50"/>
        <v>0</v>
      </c>
      <c r="X224" s="7" t="b">
        <f t="shared" si="51"/>
        <v>0</v>
      </c>
      <c r="Y224" s="7" t="b" cm="1">
        <f t="array" ref="Y224">AND(OR(_xlfn.ANCHORARRAY(H224)=3),OR(_xlfn.ANCHORARRAY(H224)=2))</f>
        <v>0</v>
      </c>
      <c r="Z224" s="7" t="b">
        <f t="shared" si="52"/>
        <v>0</v>
      </c>
      <c r="AA224" s="7" t="b">
        <f t="shared" si="53"/>
        <v>1</v>
      </c>
      <c r="AB224" s="7" t="b">
        <f t="shared" si="54"/>
        <v>0</v>
      </c>
      <c r="AC224" s="8" t="b">
        <f t="shared" si="55"/>
        <v>0</v>
      </c>
      <c r="AD224">
        <f t="shared" si="48"/>
        <v>3</v>
      </c>
      <c r="AE224" t="str">
        <f t="shared" si="56"/>
        <v>30209090207</v>
      </c>
      <c r="AF224">
        <f t="shared" si="9"/>
        <v>30209090207</v>
      </c>
      <c r="AG224">
        <f t="shared" si="10"/>
        <v>449</v>
      </c>
      <c r="AH224">
        <f t="shared" si="57"/>
        <v>516</v>
      </c>
      <c r="AI224">
        <f t="shared" si="58"/>
        <v>231684</v>
      </c>
      <c r="AL224">
        <f t="shared" si="49"/>
        <v>1</v>
      </c>
    </row>
    <row r="225" spans="1:38" x14ac:dyDescent="0.2">
      <c r="A225" t="s">
        <v>244</v>
      </c>
      <c r="B225" t="str">
        <f t="shared" si="47"/>
        <v>K88A3</v>
      </c>
      <c r="C225" s="6" t="str" cm="1">
        <f t="array" ref="C225:G225">_xlfn.LET(
_xlpm.MyHand, B225,
_xlpm.MySplitHand, MID(_xlpm.MyHand,_xlfn.SEQUENCE(1,LEN(_xlpm.MyHand)),1),
_xlpm.MySplitHand
)</f>
        <v>K</v>
      </c>
      <c r="D225" s="7" t="str">
        <v>8</v>
      </c>
      <c r="E225" s="7" t="str">
        <v>8</v>
      </c>
      <c r="F225" s="7" t="str">
        <v>A</v>
      </c>
      <c r="G225" s="8" t="str">
        <v>3</v>
      </c>
      <c r="H225" cm="1">
        <f t="array" ref="H225:L225">COUNTIF(_xlfn.ANCHORARRAY(C225),_xlfn.ANCHORARRAY(C225))</f>
        <v>1</v>
      </c>
      <c r="I225">
        <v>2</v>
      </c>
      <c r="J225">
        <v>2</v>
      </c>
      <c r="K225">
        <v>1</v>
      </c>
      <c r="L225">
        <v>1</v>
      </c>
      <c r="M225" s="6" cm="1">
        <f t="array" ref="M225:Q225">_xlfn.LET(
_xlpm.Options, {"1","2","3","4","5","6","7","8","9","T","J","Q","K","A"},
MATCH(_xlfn.ANCHORARRAY(C225),_xlpm.Options,0)
)</f>
        <v>13</v>
      </c>
      <c r="N225" s="7">
        <v>8</v>
      </c>
      <c r="O225" s="7">
        <v>8</v>
      </c>
      <c r="P225" s="7">
        <v>14</v>
      </c>
      <c r="Q225" s="8">
        <v>3</v>
      </c>
      <c r="R225" s="6" t="str" cm="1">
        <f t="array" ref="R225:V225">TEXT(_xlfn.ANCHORARRAY(M225),"00")</f>
        <v>13</v>
      </c>
      <c r="S225" s="7" t="str">
        <v>08</v>
      </c>
      <c r="T225" s="7" t="str">
        <v>08</v>
      </c>
      <c r="U225" s="7" t="str">
        <v>14</v>
      </c>
      <c r="V225" s="8" t="str">
        <v>03</v>
      </c>
      <c r="W225" s="6" t="b">
        <f t="shared" si="50"/>
        <v>0</v>
      </c>
      <c r="X225" s="7" t="b">
        <f t="shared" si="51"/>
        <v>0</v>
      </c>
      <c r="Y225" s="7" t="b" cm="1">
        <f t="array" ref="Y225">AND(OR(_xlfn.ANCHORARRAY(H225)=3),OR(_xlfn.ANCHORARRAY(H225)=2))</f>
        <v>0</v>
      </c>
      <c r="Z225" s="7" t="b">
        <f t="shared" si="52"/>
        <v>0</v>
      </c>
      <c r="AA225" s="7" t="b">
        <f t="shared" si="53"/>
        <v>0</v>
      </c>
      <c r="AB225" s="7" t="b">
        <f t="shared" si="54"/>
        <v>1</v>
      </c>
      <c r="AC225" s="8" t="b">
        <f t="shared" si="55"/>
        <v>0</v>
      </c>
      <c r="AD225">
        <f t="shared" si="48"/>
        <v>2</v>
      </c>
      <c r="AE225" t="str">
        <f t="shared" si="56"/>
        <v>21308081403</v>
      </c>
      <c r="AF225">
        <f t="shared" si="9"/>
        <v>21308081403</v>
      </c>
      <c r="AG225">
        <f t="shared" si="10"/>
        <v>405</v>
      </c>
      <c r="AH225">
        <f t="shared" si="57"/>
        <v>400</v>
      </c>
      <c r="AI225">
        <f t="shared" si="58"/>
        <v>162000</v>
      </c>
      <c r="AL225">
        <f t="shared" si="49"/>
        <v>1</v>
      </c>
    </row>
    <row r="226" spans="1:38" x14ac:dyDescent="0.2">
      <c r="A226" t="s">
        <v>245</v>
      </c>
      <c r="B226" t="str">
        <f t="shared" si="47"/>
        <v>9997J</v>
      </c>
      <c r="C226" s="6" t="str" cm="1">
        <f t="array" ref="C226:G226">_xlfn.LET(
_xlpm.MyHand, B226,
_xlpm.MySplitHand, MID(_xlpm.MyHand,_xlfn.SEQUENCE(1,LEN(_xlpm.MyHand)),1),
_xlpm.MySplitHand
)</f>
        <v>9</v>
      </c>
      <c r="D226" s="7" t="str">
        <v>9</v>
      </c>
      <c r="E226" s="7" t="str">
        <v>9</v>
      </c>
      <c r="F226" s="7" t="str">
        <v>7</v>
      </c>
      <c r="G226" s="8" t="str">
        <v>J</v>
      </c>
      <c r="H226" cm="1">
        <f t="array" ref="H226:L226">COUNTIF(_xlfn.ANCHORARRAY(C226),_xlfn.ANCHORARRAY(C226))</f>
        <v>3</v>
      </c>
      <c r="I226">
        <v>3</v>
      </c>
      <c r="J226">
        <v>3</v>
      </c>
      <c r="K226">
        <v>1</v>
      </c>
      <c r="L226">
        <v>1</v>
      </c>
      <c r="M226" s="6" cm="1">
        <f t="array" ref="M226:Q226">_xlfn.LET(
_xlpm.Options, {"1","2","3","4","5","6","7","8","9","T","J","Q","K","A"},
MATCH(_xlfn.ANCHORARRAY(C226),_xlpm.Options,0)
)</f>
        <v>9</v>
      </c>
      <c r="N226" s="7">
        <v>9</v>
      </c>
      <c r="O226" s="7">
        <v>9</v>
      </c>
      <c r="P226" s="7">
        <v>7</v>
      </c>
      <c r="Q226" s="8">
        <v>11</v>
      </c>
      <c r="R226" s="6" t="str" cm="1">
        <f t="array" ref="R226:V226">TEXT(_xlfn.ANCHORARRAY(M226),"00")</f>
        <v>09</v>
      </c>
      <c r="S226" s="7" t="str">
        <v>09</v>
      </c>
      <c r="T226" s="7" t="str">
        <v>09</v>
      </c>
      <c r="U226" s="7" t="str">
        <v>07</v>
      </c>
      <c r="V226" s="8" t="str">
        <v>11</v>
      </c>
      <c r="W226" s="6" t="b">
        <f t="shared" si="50"/>
        <v>0</v>
      </c>
      <c r="X226" s="7" t="b">
        <f t="shared" si="51"/>
        <v>0</v>
      </c>
      <c r="Y226" s="7" t="b" cm="1">
        <f t="array" ref="Y226">AND(OR(_xlfn.ANCHORARRAY(H226)=3),OR(_xlfn.ANCHORARRAY(H226)=2))</f>
        <v>0</v>
      </c>
      <c r="Z226" s="7" t="b">
        <f t="shared" si="52"/>
        <v>1</v>
      </c>
      <c r="AA226" s="7" t="b">
        <f t="shared" si="53"/>
        <v>0</v>
      </c>
      <c r="AB226" s="7" t="b">
        <f t="shared" si="54"/>
        <v>0</v>
      </c>
      <c r="AC226" s="8" t="b">
        <f t="shared" si="55"/>
        <v>0</v>
      </c>
      <c r="AD226">
        <f t="shared" si="48"/>
        <v>4</v>
      </c>
      <c r="AE226" t="str">
        <f t="shared" si="56"/>
        <v>40909090711</v>
      </c>
      <c r="AF226">
        <f t="shared" si="9"/>
        <v>40909090711</v>
      </c>
      <c r="AG226">
        <f t="shared" si="10"/>
        <v>732</v>
      </c>
      <c r="AH226">
        <f t="shared" si="57"/>
        <v>541</v>
      </c>
      <c r="AI226">
        <f t="shared" si="58"/>
        <v>396012</v>
      </c>
      <c r="AL226">
        <f t="shared" si="49"/>
        <v>1</v>
      </c>
    </row>
    <row r="227" spans="1:38" x14ac:dyDescent="0.2">
      <c r="A227" t="s">
        <v>246</v>
      </c>
      <c r="B227" t="str">
        <f t="shared" si="47"/>
        <v>58A6J</v>
      </c>
      <c r="C227" s="6" t="str" cm="1">
        <f t="array" ref="C227:G227">_xlfn.LET(
_xlpm.MyHand, B227,
_xlpm.MySplitHand, MID(_xlpm.MyHand,_xlfn.SEQUENCE(1,LEN(_xlpm.MyHand)),1),
_xlpm.MySplitHand
)</f>
        <v>5</v>
      </c>
      <c r="D227" s="7" t="str">
        <v>8</v>
      </c>
      <c r="E227" s="7" t="str">
        <v>A</v>
      </c>
      <c r="F227" s="7" t="str">
        <v>6</v>
      </c>
      <c r="G227" s="8" t="str">
        <v>J</v>
      </c>
      <c r="H227" cm="1">
        <f t="array" ref="H227:L227">COUNTIF(_xlfn.ANCHORARRAY(C227),_xlfn.ANCHORARRAY(C227))</f>
        <v>1</v>
      </c>
      <c r="I227">
        <v>1</v>
      </c>
      <c r="J227">
        <v>1</v>
      </c>
      <c r="K227">
        <v>1</v>
      </c>
      <c r="L227">
        <v>1</v>
      </c>
      <c r="M227" s="6" cm="1">
        <f t="array" ref="M227:Q227">_xlfn.LET(
_xlpm.Options, {"1","2","3","4","5","6","7","8","9","T","J","Q","K","A"},
MATCH(_xlfn.ANCHORARRAY(C227),_xlpm.Options,0)
)</f>
        <v>5</v>
      </c>
      <c r="N227" s="7">
        <v>8</v>
      </c>
      <c r="O227" s="7">
        <v>14</v>
      </c>
      <c r="P227" s="7">
        <v>6</v>
      </c>
      <c r="Q227" s="8">
        <v>11</v>
      </c>
      <c r="R227" s="6" t="str" cm="1">
        <f t="array" ref="R227:V227">TEXT(_xlfn.ANCHORARRAY(M227),"00")</f>
        <v>05</v>
      </c>
      <c r="S227" s="7" t="str">
        <v>08</v>
      </c>
      <c r="T227" s="7" t="str">
        <v>14</v>
      </c>
      <c r="U227" s="7" t="str">
        <v>06</v>
      </c>
      <c r="V227" s="8" t="str">
        <v>11</v>
      </c>
      <c r="W227" s="6" t="b">
        <f t="shared" si="50"/>
        <v>0</v>
      </c>
      <c r="X227" s="7" t="b">
        <f t="shared" si="51"/>
        <v>0</v>
      </c>
      <c r="Y227" s="7" t="b" cm="1">
        <f t="array" ref="Y227">AND(OR(_xlfn.ANCHORARRAY(H227)=3),OR(_xlfn.ANCHORARRAY(H227)=2))</f>
        <v>0</v>
      </c>
      <c r="Z227" s="7" t="b">
        <f t="shared" si="52"/>
        <v>0</v>
      </c>
      <c r="AA227" s="7" t="b">
        <f t="shared" si="53"/>
        <v>0</v>
      </c>
      <c r="AB227" s="7" t="b">
        <f t="shared" si="54"/>
        <v>0</v>
      </c>
      <c r="AC227" s="8" t="b">
        <f t="shared" si="55"/>
        <v>1</v>
      </c>
      <c r="AD227">
        <f t="shared" si="48"/>
        <v>1</v>
      </c>
      <c r="AE227" t="str">
        <f t="shared" si="56"/>
        <v>10508140611</v>
      </c>
      <c r="AF227">
        <f t="shared" si="9"/>
        <v>10508140611</v>
      </c>
      <c r="AG227">
        <f t="shared" si="10"/>
        <v>53</v>
      </c>
      <c r="AH227">
        <f t="shared" si="57"/>
        <v>452</v>
      </c>
      <c r="AI227">
        <f t="shared" si="58"/>
        <v>23956</v>
      </c>
      <c r="AL227">
        <f t="shared" si="49"/>
        <v>1</v>
      </c>
    </row>
    <row r="228" spans="1:38" x14ac:dyDescent="0.2">
      <c r="A228" t="s">
        <v>247</v>
      </c>
      <c r="B228" t="str">
        <f t="shared" si="47"/>
        <v>2QTKA</v>
      </c>
      <c r="C228" s="6" t="str" cm="1">
        <f t="array" ref="C228:G228">_xlfn.LET(
_xlpm.MyHand, B228,
_xlpm.MySplitHand, MID(_xlpm.MyHand,_xlfn.SEQUENCE(1,LEN(_xlpm.MyHand)),1),
_xlpm.MySplitHand
)</f>
        <v>2</v>
      </c>
      <c r="D228" s="7" t="str">
        <v>Q</v>
      </c>
      <c r="E228" s="7" t="str">
        <v>T</v>
      </c>
      <c r="F228" s="7" t="str">
        <v>K</v>
      </c>
      <c r="G228" s="8" t="str">
        <v>A</v>
      </c>
      <c r="H228" cm="1">
        <f t="array" ref="H228:L228">COUNTIF(_xlfn.ANCHORARRAY(C228),_xlfn.ANCHORARRAY(C228))</f>
        <v>1</v>
      </c>
      <c r="I228">
        <v>1</v>
      </c>
      <c r="J228">
        <v>1</v>
      </c>
      <c r="K228">
        <v>1</v>
      </c>
      <c r="L228">
        <v>1</v>
      </c>
      <c r="M228" s="6" cm="1">
        <f t="array" ref="M228:Q228">_xlfn.LET(
_xlpm.Options, {"1","2","3","4","5","6","7","8","9","T","J","Q","K","A"},
MATCH(_xlfn.ANCHORARRAY(C228),_xlpm.Options,0)
)</f>
        <v>2</v>
      </c>
      <c r="N228" s="7">
        <v>12</v>
      </c>
      <c r="O228" s="7">
        <v>10</v>
      </c>
      <c r="P228" s="7">
        <v>13</v>
      </c>
      <c r="Q228" s="8">
        <v>14</v>
      </c>
      <c r="R228" s="6" t="str" cm="1">
        <f t="array" ref="R228:V228">TEXT(_xlfn.ANCHORARRAY(M228),"00")</f>
        <v>02</v>
      </c>
      <c r="S228" s="7" t="str">
        <v>12</v>
      </c>
      <c r="T228" s="7" t="str">
        <v>10</v>
      </c>
      <c r="U228" s="7" t="str">
        <v>13</v>
      </c>
      <c r="V228" s="8" t="str">
        <v>14</v>
      </c>
      <c r="W228" s="6" t="b">
        <f t="shared" si="50"/>
        <v>0</v>
      </c>
      <c r="X228" s="7" t="b">
        <f t="shared" si="51"/>
        <v>0</v>
      </c>
      <c r="Y228" s="7" t="b" cm="1">
        <f t="array" ref="Y228">AND(OR(_xlfn.ANCHORARRAY(H228)=3),OR(_xlfn.ANCHORARRAY(H228)=2))</f>
        <v>0</v>
      </c>
      <c r="Z228" s="7" t="b">
        <f t="shared" si="52"/>
        <v>0</v>
      </c>
      <c r="AA228" s="7" t="b">
        <f t="shared" si="53"/>
        <v>0</v>
      </c>
      <c r="AB228" s="7" t="b">
        <f t="shared" si="54"/>
        <v>0</v>
      </c>
      <c r="AC228" s="8" t="b">
        <f t="shared" si="55"/>
        <v>1</v>
      </c>
      <c r="AD228">
        <f t="shared" si="48"/>
        <v>1</v>
      </c>
      <c r="AE228" t="str">
        <f t="shared" si="56"/>
        <v>10212101314</v>
      </c>
      <c r="AF228">
        <f t="shared" si="9"/>
        <v>10212101314</v>
      </c>
      <c r="AG228">
        <f t="shared" si="10"/>
        <v>13</v>
      </c>
      <c r="AH228">
        <f t="shared" si="57"/>
        <v>447</v>
      </c>
      <c r="AI228">
        <f t="shared" si="58"/>
        <v>5811</v>
      </c>
      <c r="AL228">
        <f t="shared" si="49"/>
        <v>1</v>
      </c>
    </row>
    <row r="229" spans="1:38" x14ac:dyDescent="0.2">
      <c r="A229" t="s">
        <v>248</v>
      </c>
      <c r="B229" t="str">
        <f t="shared" si="47"/>
        <v>777KK</v>
      </c>
      <c r="C229" s="6" t="str" cm="1">
        <f t="array" ref="C229:G229">_xlfn.LET(
_xlpm.MyHand, B229,
_xlpm.MySplitHand, MID(_xlpm.MyHand,_xlfn.SEQUENCE(1,LEN(_xlpm.MyHand)),1),
_xlpm.MySplitHand
)</f>
        <v>7</v>
      </c>
      <c r="D229" s="7" t="str">
        <v>7</v>
      </c>
      <c r="E229" s="7" t="str">
        <v>7</v>
      </c>
      <c r="F229" s="7" t="str">
        <v>K</v>
      </c>
      <c r="G229" s="8" t="str">
        <v>K</v>
      </c>
      <c r="H229" cm="1">
        <f t="array" ref="H229:L229">COUNTIF(_xlfn.ANCHORARRAY(C229),_xlfn.ANCHORARRAY(C229))</f>
        <v>3</v>
      </c>
      <c r="I229">
        <v>3</v>
      </c>
      <c r="J229">
        <v>3</v>
      </c>
      <c r="K229">
        <v>2</v>
      </c>
      <c r="L229">
        <v>2</v>
      </c>
      <c r="M229" s="6" cm="1">
        <f t="array" ref="M229:Q229">_xlfn.LET(
_xlpm.Options, {"1","2","3","4","5","6","7","8","9","T","J","Q","K","A"},
MATCH(_xlfn.ANCHORARRAY(C229),_xlpm.Options,0)
)</f>
        <v>7</v>
      </c>
      <c r="N229" s="7">
        <v>7</v>
      </c>
      <c r="O229" s="7">
        <v>7</v>
      </c>
      <c r="P229" s="7">
        <v>13</v>
      </c>
      <c r="Q229" s="8">
        <v>13</v>
      </c>
      <c r="R229" s="6" t="str" cm="1">
        <f t="array" ref="R229:V229">TEXT(_xlfn.ANCHORARRAY(M229),"00")</f>
        <v>07</v>
      </c>
      <c r="S229" s="7" t="str">
        <v>07</v>
      </c>
      <c r="T229" s="7" t="str">
        <v>07</v>
      </c>
      <c r="U229" s="7" t="str">
        <v>13</v>
      </c>
      <c r="V229" s="8" t="str">
        <v>13</v>
      </c>
      <c r="W229" s="6" t="b">
        <f t="shared" si="50"/>
        <v>0</v>
      </c>
      <c r="X229" s="7" t="b">
        <f t="shared" si="51"/>
        <v>0</v>
      </c>
      <c r="Y229" s="7" t="b" cm="1">
        <f t="array" ref="Y229">AND(OR(_xlfn.ANCHORARRAY(H229)=3),OR(_xlfn.ANCHORARRAY(H229)=2))</f>
        <v>1</v>
      </c>
      <c r="Z229" s="7" t="b">
        <f t="shared" si="52"/>
        <v>0</v>
      </c>
      <c r="AA229" s="7" t="b">
        <f t="shared" si="53"/>
        <v>0</v>
      </c>
      <c r="AB229" s="7" t="b">
        <f t="shared" si="54"/>
        <v>0</v>
      </c>
      <c r="AC229" s="8" t="b">
        <f t="shared" si="55"/>
        <v>0</v>
      </c>
      <c r="AD229">
        <f t="shared" si="48"/>
        <v>5</v>
      </c>
      <c r="AE229" t="str">
        <f t="shared" si="56"/>
        <v>50707071313</v>
      </c>
      <c r="AF229">
        <f t="shared" si="9"/>
        <v>50707071313</v>
      </c>
      <c r="AG229">
        <f t="shared" si="10"/>
        <v>862</v>
      </c>
      <c r="AH229">
        <f t="shared" si="57"/>
        <v>154</v>
      </c>
      <c r="AI229">
        <f t="shared" si="58"/>
        <v>132748</v>
      </c>
      <c r="AL229">
        <f t="shared" si="49"/>
        <v>1</v>
      </c>
    </row>
    <row r="230" spans="1:38" x14ac:dyDescent="0.2">
      <c r="A230" t="s">
        <v>249</v>
      </c>
      <c r="B230" t="str">
        <f t="shared" si="47"/>
        <v>47J2K</v>
      </c>
      <c r="C230" s="6" t="str" cm="1">
        <f t="array" ref="C230:G230">_xlfn.LET(
_xlpm.MyHand, B230,
_xlpm.MySplitHand, MID(_xlpm.MyHand,_xlfn.SEQUENCE(1,LEN(_xlpm.MyHand)),1),
_xlpm.MySplitHand
)</f>
        <v>4</v>
      </c>
      <c r="D230" s="7" t="str">
        <v>7</v>
      </c>
      <c r="E230" s="7" t="str">
        <v>J</v>
      </c>
      <c r="F230" s="7" t="str">
        <v>2</v>
      </c>
      <c r="G230" s="8" t="str">
        <v>K</v>
      </c>
      <c r="H230" cm="1">
        <f t="array" ref="H230:L230">COUNTIF(_xlfn.ANCHORARRAY(C230),_xlfn.ANCHORARRAY(C230))</f>
        <v>1</v>
      </c>
      <c r="I230">
        <v>1</v>
      </c>
      <c r="J230">
        <v>1</v>
      </c>
      <c r="K230">
        <v>1</v>
      </c>
      <c r="L230">
        <v>1</v>
      </c>
      <c r="M230" s="6" cm="1">
        <f t="array" ref="M230:Q230">_xlfn.LET(
_xlpm.Options, {"1","2","3","4","5","6","7","8","9","T","J","Q","K","A"},
MATCH(_xlfn.ANCHORARRAY(C230),_xlpm.Options,0)
)</f>
        <v>4</v>
      </c>
      <c r="N230" s="7">
        <v>7</v>
      </c>
      <c r="O230" s="7">
        <v>11</v>
      </c>
      <c r="P230" s="7">
        <v>2</v>
      </c>
      <c r="Q230" s="8">
        <v>13</v>
      </c>
      <c r="R230" s="6" t="str" cm="1">
        <f t="array" ref="R230:V230">TEXT(_xlfn.ANCHORARRAY(M230),"00")</f>
        <v>04</v>
      </c>
      <c r="S230" s="7" t="str">
        <v>07</v>
      </c>
      <c r="T230" s="7" t="str">
        <v>11</v>
      </c>
      <c r="U230" s="7" t="str">
        <v>02</v>
      </c>
      <c r="V230" s="8" t="str">
        <v>13</v>
      </c>
      <c r="W230" s="6" t="b">
        <f t="shared" si="50"/>
        <v>0</v>
      </c>
      <c r="X230" s="7" t="b">
        <f t="shared" si="51"/>
        <v>0</v>
      </c>
      <c r="Y230" s="7" t="b" cm="1">
        <f t="array" ref="Y230">AND(OR(_xlfn.ANCHORARRAY(H230)=3),OR(_xlfn.ANCHORARRAY(H230)=2))</f>
        <v>0</v>
      </c>
      <c r="Z230" s="7" t="b">
        <f t="shared" si="52"/>
        <v>0</v>
      </c>
      <c r="AA230" s="7" t="b">
        <f t="shared" si="53"/>
        <v>0</v>
      </c>
      <c r="AB230" s="7" t="b">
        <f t="shared" si="54"/>
        <v>0</v>
      </c>
      <c r="AC230" s="8" t="b">
        <f t="shared" si="55"/>
        <v>1</v>
      </c>
      <c r="AD230">
        <f t="shared" si="48"/>
        <v>1</v>
      </c>
      <c r="AE230" t="str">
        <f t="shared" si="56"/>
        <v>10407110213</v>
      </c>
      <c r="AF230">
        <f t="shared" si="9"/>
        <v>10407110213</v>
      </c>
      <c r="AG230">
        <f t="shared" si="10"/>
        <v>35</v>
      </c>
      <c r="AH230">
        <f t="shared" si="57"/>
        <v>907</v>
      </c>
      <c r="AI230">
        <f t="shared" si="58"/>
        <v>31745</v>
      </c>
      <c r="AL230">
        <f t="shared" si="49"/>
        <v>1</v>
      </c>
    </row>
    <row r="231" spans="1:38" x14ac:dyDescent="0.2">
      <c r="A231" t="s">
        <v>250</v>
      </c>
      <c r="B231" t="str">
        <f t="shared" si="47"/>
        <v>QJ5A4</v>
      </c>
      <c r="C231" s="6" t="str" cm="1">
        <f t="array" ref="C231:G231">_xlfn.LET(
_xlpm.MyHand, B231,
_xlpm.MySplitHand, MID(_xlpm.MyHand,_xlfn.SEQUENCE(1,LEN(_xlpm.MyHand)),1),
_xlpm.MySplitHand
)</f>
        <v>Q</v>
      </c>
      <c r="D231" s="7" t="str">
        <v>J</v>
      </c>
      <c r="E231" s="7" t="str">
        <v>5</v>
      </c>
      <c r="F231" s="7" t="str">
        <v>A</v>
      </c>
      <c r="G231" s="8" t="str">
        <v>4</v>
      </c>
      <c r="H231" cm="1">
        <f t="array" ref="H231:L231">COUNTIF(_xlfn.ANCHORARRAY(C231),_xlfn.ANCHORARRAY(C231))</f>
        <v>1</v>
      </c>
      <c r="I231">
        <v>1</v>
      </c>
      <c r="J231">
        <v>1</v>
      </c>
      <c r="K231">
        <v>1</v>
      </c>
      <c r="L231">
        <v>1</v>
      </c>
      <c r="M231" s="6" cm="1">
        <f t="array" ref="M231:Q231">_xlfn.LET(
_xlpm.Options, {"1","2","3","4","5","6","7","8","9","T","J","Q","K","A"},
MATCH(_xlfn.ANCHORARRAY(C231),_xlpm.Options,0)
)</f>
        <v>12</v>
      </c>
      <c r="N231" s="7">
        <v>11</v>
      </c>
      <c r="O231" s="7">
        <v>5</v>
      </c>
      <c r="P231" s="7">
        <v>14</v>
      </c>
      <c r="Q231" s="8">
        <v>4</v>
      </c>
      <c r="R231" s="6" t="str" cm="1">
        <f t="array" ref="R231:V231">TEXT(_xlfn.ANCHORARRAY(M231),"00")</f>
        <v>12</v>
      </c>
      <c r="S231" s="7" t="str">
        <v>11</v>
      </c>
      <c r="T231" s="7" t="str">
        <v>05</v>
      </c>
      <c r="U231" s="7" t="str">
        <v>14</v>
      </c>
      <c r="V231" s="8" t="str">
        <v>04</v>
      </c>
      <c r="W231" s="6" t="b">
        <f t="shared" si="50"/>
        <v>0</v>
      </c>
      <c r="X231" s="7" t="b">
        <f t="shared" si="51"/>
        <v>0</v>
      </c>
      <c r="Y231" s="7" t="b" cm="1">
        <f t="array" ref="Y231">AND(OR(_xlfn.ANCHORARRAY(H231)=3),OR(_xlfn.ANCHORARRAY(H231)=2))</f>
        <v>0</v>
      </c>
      <c r="Z231" s="7" t="b">
        <f t="shared" si="52"/>
        <v>0</v>
      </c>
      <c r="AA231" s="7" t="b">
        <f t="shared" si="53"/>
        <v>0</v>
      </c>
      <c r="AB231" s="7" t="b">
        <f t="shared" si="54"/>
        <v>0</v>
      </c>
      <c r="AC231" s="8" t="b">
        <f t="shared" si="55"/>
        <v>1</v>
      </c>
      <c r="AD231">
        <f t="shared" si="48"/>
        <v>1</v>
      </c>
      <c r="AE231" t="str">
        <f t="shared" si="56"/>
        <v>11211051404</v>
      </c>
      <c r="AF231">
        <f t="shared" si="9"/>
        <v>11211051404</v>
      </c>
      <c r="AG231">
        <f t="shared" si="10"/>
        <v>167</v>
      </c>
      <c r="AH231">
        <f t="shared" si="57"/>
        <v>592</v>
      </c>
      <c r="AI231">
        <f t="shared" si="58"/>
        <v>98864</v>
      </c>
      <c r="AL231">
        <f t="shared" si="49"/>
        <v>1</v>
      </c>
    </row>
    <row r="232" spans="1:38" x14ac:dyDescent="0.2">
      <c r="A232" t="s">
        <v>251</v>
      </c>
      <c r="B232" t="str">
        <f t="shared" si="47"/>
        <v>JAA8J</v>
      </c>
      <c r="C232" s="6" t="str" cm="1">
        <f t="array" ref="C232:G232">_xlfn.LET(
_xlpm.MyHand, B232,
_xlpm.MySplitHand, MID(_xlpm.MyHand,_xlfn.SEQUENCE(1,LEN(_xlpm.MyHand)),1),
_xlpm.MySplitHand
)</f>
        <v>J</v>
      </c>
      <c r="D232" s="7" t="str">
        <v>A</v>
      </c>
      <c r="E232" s="7" t="str">
        <v>A</v>
      </c>
      <c r="F232" s="7" t="str">
        <v>8</v>
      </c>
      <c r="G232" s="8" t="str">
        <v>J</v>
      </c>
      <c r="H232" cm="1">
        <f t="array" ref="H232:L232">COUNTIF(_xlfn.ANCHORARRAY(C232),_xlfn.ANCHORARRAY(C232))</f>
        <v>2</v>
      </c>
      <c r="I232">
        <v>2</v>
      </c>
      <c r="J232">
        <v>2</v>
      </c>
      <c r="K232">
        <v>1</v>
      </c>
      <c r="L232">
        <v>2</v>
      </c>
      <c r="M232" s="6" cm="1">
        <f t="array" ref="M232:Q232">_xlfn.LET(
_xlpm.Options, {"1","2","3","4","5","6","7","8","9","T","J","Q","K","A"},
MATCH(_xlfn.ANCHORARRAY(C232),_xlpm.Options,0)
)</f>
        <v>11</v>
      </c>
      <c r="N232" s="7">
        <v>14</v>
      </c>
      <c r="O232" s="7">
        <v>14</v>
      </c>
      <c r="P232" s="7">
        <v>8</v>
      </c>
      <c r="Q232" s="8">
        <v>11</v>
      </c>
      <c r="R232" s="6" t="str" cm="1">
        <f t="array" ref="R232:V232">TEXT(_xlfn.ANCHORARRAY(M232),"00")</f>
        <v>11</v>
      </c>
      <c r="S232" s="7" t="str">
        <v>14</v>
      </c>
      <c r="T232" s="7" t="str">
        <v>14</v>
      </c>
      <c r="U232" s="7" t="str">
        <v>08</v>
      </c>
      <c r="V232" s="8" t="str">
        <v>11</v>
      </c>
      <c r="W232" s="6" t="b">
        <f t="shared" si="50"/>
        <v>0</v>
      </c>
      <c r="X232" s="7" t="b">
        <f t="shared" si="51"/>
        <v>0</v>
      </c>
      <c r="Y232" s="7" t="b" cm="1">
        <f t="array" ref="Y232">AND(OR(_xlfn.ANCHORARRAY(H232)=3),OR(_xlfn.ANCHORARRAY(H232)=2))</f>
        <v>0</v>
      </c>
      <c r="Z232" s="7" t="b">
        <f t="shared" si="52"/>
        <v>0</v>
      </c>
      <c r="AA232" s="7" t="b">
        <f t="shared" si="53"/>
        <v>1</v>
      </c>
      <c r="AB232" s="7" t="b">
        <f t="shared" si="54"/>
        <v>0</v>
      </c>
      <c r="AC232" s="8" t="b">
        <f t="shared" si="55"/>
        <v>0</v>
      </c>
      <c r="AD232">
        <f t="shared" si="48"/>
        <v>3</v>
      </c>
      <c r="AE232" t="str">
        <f t="shared" si="56"/>
        <v>31114140811</v>
      </c>
      <c r="AF232">
        <f t="shared" si="9"/>
        <v>31114140811</v>
      </c>
      <c r="AG232">
        <f t="shared" si="10"/>
        <v>583</v>
      </c>
      <c r="AH232">
        <f t="shared" si="57"/>
        <v>730</v>
      </c>
      <c r="AI232">
        <f t="shared" si="58"/>
        <v>425590</v>
      </c>
      <c r="AL232">
        <f t="shared" si="49"/>
        <v>1</v>
      </c>
    </row>
    <row r="233" spans="1:38" x14ac:dyDescent="0.2">
      <c r="A233" t="s">
        <v>252</v>
      </c>
      <c r="B233" t="str">
        <f t="shared" si="47"/>
        <v>K5J55</v>
      </c>
      <c r="C233" s="6" t="str" cm="1">
        <f t="array" ref="C233:G233">_xlfn.LET(
_xlpm.MyHand, B233,
_xlpm.MySplitHand, MID(_xlpm.MyHand,_xlfn.SEQUENCE(1,LEN(_xlpm.MyHand)),1),
_xlpm.MySplitHand
)</f>
        <v>K</v>
      </c>
      <c r="D233" s="7" t="str">
        <v>5</v>
      </c>
      <c r="E233" s="7" t="str">
        <v>J</v>
      </c>
      <c r="F233" s="7" t="str">
        <v>5</v>
      </c>
      <c r="G233" s="8" t="str">
        <v>5</v>
      </c>
      <c r="H233" cm="1">
        <f t="array" ref="H233:L233">COUNTIF(_xlfn.ANCHORARRAY(C233),_xlfn.ANCHORARRAY(C233))</f>
        <v>1</v>
      </c>
      <c r="I233">
        <v>3</v>
      </c>
      <c r="J233">
        <v>1</v>
      </c>
      <c r="K233">
        <v>3</v>
      </c>
      <c r="L233">
        <v>3</v>
      </c>
      <c r="M233" s="6" cm="1">
        <f t="array" ref="M233:Q233">_xlfn.LET(
_xlpm.Options, {"1","2","3","4","5","6","7","8","9","T","J","Q","K","A"},
MATCH(_xlfn.ANCHORARRAY(C233),_xlpm.Options,0)
)</f>
        <v>13</v>
      </c>
      <c r="N233" s="7">
        <v>5</v>
      </c>
      <c r="O233" s="7">
        <v>11</v>
      </c>
      <c r="P233" s="7">
        <v>5</v>
      </c>
      <c r="Q233" s="8">
        <v>5</v>
      </c>
      <c r="R233" s="6" t="str" cm="1">
        <f t="array" ref="R233:V233">TEXT(_xlfn.ANCHORARRAY(M233),"00")</f>
        <v>13</v>
      </c>
      <c r="S233" s="7" t="str">
        <v>05</v>
      </c>
      <c r="T233" s="7" t="str">
        <v>11</v>
      </c>
      <c r="U233" s="7" t="str">
        <v>05</v>
      </c>
      <c r="V233" s="8" t="str">
        <v>05</v>
      </c>
      <c r="W233" s="6" t="b">
        <f t="shared" si="50"/>
        <v>0</v>
      </c>
      <c r="X233" s="7" t="b">
        <f t="shared" si="51"/>
        <v>0</v>
      </c>
      <c r="Y233" s="7" t="b" cm="1">
        <f t="array" ref="Y233">AND(OR(_xlfn.ANCHORARRAY(H233)=3),OR(_xlfn.ANCHORARRAY(H233)=2))</f>
        <v>0</v>
      </c>
      <c r="Z233" s="7" t="b">
        <f t="shared" si="52"/>
        <v>1</v>
      </c>
      <c r="AA233" s="7" t="b">
        <f t="shared" si="53"/>
        <v>0</v>
      </c>
      <c r="AB233" s="7" t="b">
        <f t="shared" si="54"/>
        <v>0</v>
      </c>
      <c r="AC233" s="8" t="b">
        <f t="shared" si="55"/>
        <v>0</v>
      </c>
      <c r="AD233">
        <f t="shared" si="48"/>
        <v>4</v>
      </c>
      <c r="AE233" t="str">
        <f t="shared" si="56"/>
        <v>41305110505</v>
      </c>
      <c r="AF233">
        <f t="shared" si="9"/>
        <v>41305110505</v>
      </c>
      <c r="AG233">
        <f t="shared" si="10"/>
        <v>780</v>
      </c>
      <c r="AH233">
        <f t="shared" si="57"/>
        <v>982</v>
      </c>
      <c r="AI233">
        <f t="shared" si="58"/>
        <v>765960</v>
      </c>
      <c r="AL233">
        <f t="shared" si="49"/>
        <v>1</v>
      </c>
    </row>
    <row r="234" spans="1:38" x14ac:dyDescent="0.2">
      <c r="A234" t="s">
        <v>253</v>
      </c>
      <c r="B234" t="str">
        <f t="shared" si="47"/>
        <v>3QQQ3</v>
      </c>
      <c r="C234" s="6" t="str" cm="1">
        <f t="array" ref="C234:G234">_xlfn.LET(
_xlpm.MyHand, B234,
_xlpm.MySplitHand, MID(_xlpm.MyHand,_xlfn.SEQUENCE(1,LEN(_xlpm.MyHand)),1),
_xlpm.MySplitHand
)</f>
        <v>3</v>
      </c>
      <c r="D234" s="7" t="str">
        <v>Q</v>
      </c>
      <c r="E234" s="7" t="str">
        <v>Q</v>
      </c>
      <c r="F234" s="7" t="str">
        <v>Q</v>
      </c>
      <c r="G234" s="8" t="str">
        <v>3</v>
      </c>
      <c r="H234" cm="1">
        <f t="array" ref="H234:L234">COUNTIF(_xlfn.ANCHORARRAY(C234),_xlfn.ANCHORARRAY(C234))</f>
        <v>2</v>
      </c>
      <c r="I234">
        <v>3</v>
      </c>
      <c r="J234">
        <v>3</v>
      </c>
      <c r="K234">
        <v>3</v>
      </c>
      <c r="L234">
        <v>2</v>
      </c>
      <c r="M234" s="6" cm="1">
        <f t="array" ref="M234:Q234">_xlfn.LET(
_xlpm.Options, {"1","2","3","4","5","6","7","8","9","T","J","Q","K","A"},
MATCH(_xlfn.ANCHORARRAY(C234),_xlpm.Options,0)
)</f>
        <v>3</v>
      </c>
      <c r="N234" s="7">
        <v>12</v>
      </c>
      <c r="O234" s="7">
        <v>12</v>
      </c>
      <c r="P234" s="7">
        <v>12</v>
      </c>
      <c r="Q234" s="8">
        <v>3</v>
      </c>
      <c r="R234" s="6" t="str" cm="1">
        <f t="array" ref="R234:V234">TEXT(_xlfn.ANCHORARRAY(M234),"00")</f>
        <v>03</v>
      </c>
      <c r="S234" s="7" t="str">
        <v>12</v>
      </c>
      <c r="T234" s="7" t="str">
        <v>12</v>
      </c>
      <c r="U234" s="7" t="str">
        <v>12</v>
      </c>
      <c r="V234" s="8" t="str">
        <v>03</v>
      </c>
      <c r="W234" s="6" t="b">
        <f t="shared" si="50"/>
        <v>0</v>
      </c>
      <c r="X234" s="7" t="b">
        <f t="shared" si="51"/>
        <v>0</v>
      </c>
      <c r="Y234" s="7" t="b" cm="1">
        <f t="array" ref="Y234">AND(OR(_xlfn.ANCHORARRAY(H234)=3),OR(_xlfn.ANCHORARRAY(H234)=2))</f>
        <v>1</v>
      </c>
      <c r="Z234" s="7" t="b">
        <f t="shared" si="52"/>
        <v>0</v>
      </c>
      <c r="AA234" s="7" t="b">
        <f t="shared" si="53"/>
        <v>0</v>
      </c>
      <c r="AB234" s="7" t="b">
        <f t="shared" si="54"/>
        <v>0</v>
      </c>
      <c r="AC234" s="8" t="b">
        <f t="shared" si="55"/>
        <v>0</v>
      </c>
      <c r="AD234">
        <f t="shared" si="48"/>
        <v>5</v>
      </c>
      <c r="AE234" t="str">
        <f t="shared" si="56"/>
        <v>50312121203</v>
      </c>
      <c r="AF234">
        <f t="shared" si="9"/>
        <v>50312121203</v>
      </c>
      <c r="AG234">
        <f t="shared" si="10"/>
        <v>829</v>
      </c>
      <c r="AH234">
        <f t="shared" si="57"/>
        <v>85</v>
      </c>
      <c r="AI234">
        <f t="shared" si="58"/>
        <v>70465</v>
      </c>
      <c r="AL234">
        <f t="shared" si="49"/>
        <v>1</v>
      </c>
    </row>
    <row r="235" spans="1:38" x14ac:dyDescent="0.2">
      <c r="A235" t="s">
        <v>254</v>
      </c>
      <c r="B235" t="str">
        <f t="shared" si="47"/>
        <v>725QK</v>
      </c>
      <c r="C235" s="6" t="str" cm="1">
        <f t="array" ref="C235:G235">_xlfn.LET(
_xlpm.MyHand, B235,
_xlpm.MySplitHand, MID(_xlpm.MyHand,_xlfn.SEQUENCE(1,LEN(_xlpm.MyHand)),1),
_xlpm.MySplitHand
)</f>
        <v>7</v>
      </c>
      <c r="D235" s="7" t="str">
        <v>2</v>
      </c>
      <c r="E235" s="7" t="str">
        <v>5</v>
      </c>
      <c r="F235" s="7" t="str">
        <v>Q</v>
      </c>
      <c r="G235" s="8" t="str">
        <v>K</v>
      </c>
      <c r="H235" cm="1">
        <f t="array" ref="H235:L235">COUNTIF(_xlfn.ANCHORARRAY(C235),_xlfn.ANCHORARRAY(C235))</f>
        <v>1</v>
      </c>
      <c r="I235">
        <v>1</v>
      </c>
      <c r="J235">
        <v>1</v>
      </c>
      <c r="K235">
        <v>1</v>
      </c>
      <c r="L235">
        <v>1</v>
      </c>
      <c r="M235" s="6" cm="1">
        <f t="array" ref="M235:Q235">_xlfn.LET(
_xlpm.Options, {"1","2","3","4","5","6","7","8","9","T","J","Q","K","A"},
MATCH(_xlfn.ANCHORARRAY(C235),_xlpm.Options,0)
)</f>
        <v>7</v>
      </c>
      <c r="N235" s="7">
        <v>2</v>
      </c>
      <c r="O235" s="7">
        <v>5</v>
      </c>
      <c r="P235" s="7">
        <v>12</v>
      </c>
      <c r="Q235" s="8">
        <v>13</v>
      </c>
      <c r="R235" s="6" t="str" cm="1">
        <f t="array" ref="R235:V235">TEXT(_xlfn.ANCHORARRAY(M235),"00")</f>
        <v>07</v>
      </c>
      <c r="S235" s="7" t="str">
        <v>02</v>
      </c>
      <c r="T235" s="7" t="str">
        <v>05</v>
      </c>
      <c r="U235" s="7" t="str">
        <v>12</v>
      </c>
      <c r="V235" s="8" t="str">
        <v>13</v>
      </c>
      <c r="W235" s="6" t="b">
        <f t="shared" si="50"/>
        <v>0</v>
      </c>
      <c r="X235" s="7" t="b">
        <f t="shared" si="51"/>
        <v>0</v>
      </c>
      <c r="Y235" s="7" t="b" cm="1">
        <f t="array" ref="Y235">AND(OR(_xlfn.ANCHORARRAY(H235)=3),OR(_xlfn.ANCHORARRAY(H235)=2))</f>
        <v>0</v>
      </c>
      <c r="Z235" s="7" t="b">
        <f t="shared" si="52"/>
        <v>0</v>
      </c>
      <c r="AA235" s="7" t="b">
        <f t="shared" si="53"/>
        <v>0</v>
      </c>
      <c r="AB235" s="7" t="b">
        <f t="shared" si="54"/>
        <v>0</v>
      </c>
      <c r="AC235" s="8" t="b">
        <f t="shared" si="55"/>
        <v>1</v>
      </c>
      <c r="AD235">
        <f t="shared" si="48"/>
        <v>1</v>
      </c>
      <c r="AE235" t="str">
        <f t="shared" si="56"/>
        <v>10702051213</v>
      </c>
      <c r="AF235">
        <f t="shared" si="9"/>
        <v>10702051213</v>
      </c>
      <c r="AG235">
        <f t="shared" si="10"/>
        <v>77</v>
      </c>
      <c r="AH235">
        <f t="shared" si="57"/>
        <v>140</v>
      </c>
      <c r="AI235">
        <f t="shared" si="58"/>
        <v>10780</v>
      </c>
      <c r="AL235">
        <f t="shared" si="49"/>
        <v>1</v>
      </c>
    </row>
    <row r="236" spans="1:38" x14ac:dyDescent="0.2">
      <c r="A236" t="s">
        <v>255</v>
      </c>
      <c r="B236" t="str">
        <f t="shared" si="47"/>
        <v>5KK55</v>
      </c>
      <c r="C236" s="6" t="str" cm="1">
        <f t="array" ref="C236:G236">_xlfn.LET(
_xlpm.MyHand, B236,
_xlpm.MySplitHand, MID(_xlpm.MyHand,_xlfn.SEQUENCE(1,LEN(_xlpm.MyHand)),1),
_xlpm.MySplitHand
)</f>
        <v>5</v>
      </c>
      <c r="D236" s="7" t="str">
        <v>K</v>
      </c>
      <c r="E236" s="7" t="str">
        <v>K</v>
      </c>
      <c r="F236" s="7" t="str">
        <v>5</v>
      </c>
      <c r="G236" s="8" t="str">
        <v>5</v>
      </c>
      <c r="H236" cm="1">
        <f t="array" ref="H236:L236">COUNTIF(_xlfn.ANCHORARRAY(C236),_xlfn.ANCHORARRAY(C236))</f>
        <v>3</v>
      </c>
      <c r="I236">
        <v>2</v>
      </c>
      <c r="J236">
        <v>2</v>
      </c>
      <c r="K236">
        <v>3</v>
      </c>
      <c r="L236">
        <v>3</v>
      </c>
      <c r="M236" s="6" cm="1">
        <f t="array" ref="M236:Q236">_xlfn.LET(
_xlpm.Options, {"1","2","3","4","5","6","7","8","9","T","J","Q","K","A"},
MATCH(_xlfn.ANCHORARRAY(C236),_xlpm.Options,0)
)</f>
        <v>5</v>
      </c>
      <c r="N236" s="7">
        <v>13</v>
      </c>
      <c r="O236" s="7">
        <v>13</v>
      </c>
      <c r="P236" s="7">
        <v>5</v>
      </c>
      <c r="Q236" s="8">
        <v>5</v>
      </c>
      <c r="R236" s="6" t="str" cm="1">
        <f t="array" ref="R236:V236">TEXT(_xlfn.ANCHORARRAY(M236),"00")</f>
        <v>05</v>
      </c>
      <c r="S236" s="7" t="str">
        <v>13</v>
      </c>
      <c r="T236" s="7" t="str">
        <v>13</v>
      </c>
      <c r="U236" s="7" t="str">
        <v>05</v>
      </c>
      <c r="V236" s="8" t="str">
        <v>05</v>
      </c>
      <c r="W236" s="6" t="b">
        <f t="shared" si="50"/>
        <v>0</v>
      </c>
      <c r="X236" s="7" t="b">
        <f t="shared" si="51"/>
        <v>0</v>
      </c>
      <c r="Y236" s="7" t="b" cm="1">
        <f t="array" ref="Y236">AND(OR(_xlfn.ANCHORARRAY(H236)=3),OR(_xlfn.ANCHORARRAY(H236)=2))</f>
        <v>1</v>
      </c>
      <c r="Z236" s="7" t="b">
        <f t="shared" si="52"/>
        <v>0</v>
      </c>
      <c r="AA236" s="7" t="b">
        <f t="shared" si="53"/>
        <v>0</v>
      </c>
      <c r="AB236" s="7" t="b">
        <f t="shared" si="54"/>
        <v>0</v>
      </c>
      <c r="AC236" s="8" t="b">
        <f t="shared" si="55"/>
        <v>0</v>
      </c>
      <c r="AD236">
        <f t="shared" si="48"/>
        <v>5</v>
      </c>
      <c r="AE236" t="str">
        <f t="shared" si="56"/>
        <v>50513130505</v>
      </c>
      <c r="AF236">
        <f t="shared" si="9"/>
        <v>50513130505</v>
      </c>
      <c r="AG236">
        <f t="shared" si="10"/>
        <v>848</v>
      </c>
      <c r="AH236">
        <f t="shared" si="57"/>
        <v>678</v>
      </c>
      <c r="AI236">
        <f t="shared" si="58"/>
        <v>574944</v>
      </c>
      <c r="AL236">
        <f t="shared" si="49"/>
        <v>1</v>
      </c>
    </row>
    <row r="237" spans="1:38" x14ac:dyDescent="0.2">
      <c r="A237" t="s">
        <v>256</v>
      </c>
      <c r="B237" t="str">
        <f t="shared" si="47"/>
        <v>A5AQ9</v>
      </c>
      <c r="C237" s="6" t="str" cm="1">
        <f t="array" ref="C237:G237">_xlfn.LET(
_xlpm.MyHand, B237,
_xlpm.MySplitHand, MID(_xlpm.MyHand,_xlfn.SEQUENCE(1,LEN(_xlpm.MyHand)),1),
_xlpm.MySplitHand
)</f>
        <v>A</v>
      </c>
      <c r="D237" s="7" t="str">
        <v>5</v>
      </c>
      <c r="E237" s="7" t="str">
        <v>A</v>
      </c>
      <c r="F237" s="7" t="str">
        <v>Q</v>
      </c>
      <c r="G237" s="8" t="str">
        <v>9</v>
      </c>
      <c r="H237" cm="1">
        <f t="array" ref="H237:L237">COUNTIF(_xlfn.ANCHORARRAY(C237),_xlfn.ANCHORARRAY(C237))</f>
        <v>2</v>
      </c>
      <c r="I237">
        <v>1</v>
      </c>
      <c r="J237">
        <v>2</v>
      </c>
      <c r="K237">
        <v>1</v>
      </c>
      <c r="L237">
        <v>1</v>
      </c>
      <c r="M237" s="6" cm="1">
        <f t="array" ref="M237:Q237">_xlfn.LET(
_xlpm.Options, {"1","2","3","4","5","6","7","8","9","T","J","Q","K","A"},
MATCH(_xlfn.ANCHORARRAY(C237),_xlpm.Options,0)
)</f>
        <v>14</v>
      </c>
      <c r="N237" s="7">
        <v>5</v>
      </c>
      <c r="O237" s="7">
        <v>14</v>
      </c>
      <c r="P237" s="7">
        <v>12</v>
      </c>
      <c r="Q237" s="8">
        <v>9</v>
      </c>
      <c r="R237" s="6" t="str" cm="1">
        <f t="array" ref="R237:V237">TEXT(_xlfn.ANCHORARRAY(M237),"00")</f>
        <v>14</v>
      </c>
      <c r="S237" s="7" t="str">
        <v>05</v>
      </c>
      <c r="T237" s="7" t="str">
        <v>14</v>
      </c>
      <c r="U237" s="7" t="str">
        <v>12</v>
      </c>
      <c r="V237" s="8" t="str">
        <v>09</v>
      </c>
      <c r="W237" s="6" t="b">
        <f t="shared" si="50"/>
        <v>0</v>
      </c>
      <c r="X237" s="7" t="b">
        <f t="shared" si="51"/>
        <v>0</v>
      </c>
      <c r="Y237" s="7" t="b" cm="1">
        <f t="array" ref="Y237">AND(OR(_xlfn.ANCHORARRAY(H237)=3),OR(_xlfn.ANCHORARRAY(H237)=2))</f>
        <v>0</v>
      </c>
      <c r="Z237" s="7" t="b">
        <f t="shared" si="52"/>
        <v>0</v>
      </c>
      <c r="AA237" s="7" t="b">
        <f t="shared" si="53"/>
        <v>0</v>
      </c>
      <c r="AB237" s="7" t="b">
        <f t="shared" si="54"/>
        <v>1</v>
      </c>
      <c r="AC237" s="8" t="b">
        <f t="shared" si="55"/>
        <v>0</v>
      </c>
      <c r="AD237">
        <f t="shared" si="48"/>
        <v>2</v>
      </c>
      <c r="AE237" t="str">
        <f t="shared" si="56"/>
        <v>21405141209</v>
      </c>
      <c r="AF237">
        <f t="shared" si="9"/>
        <v>21405141209</v>
      </c>
      <c r="AG237">
        <f t="shared" si="10"/>
        <v>425</v>
      </c>
      <c r="AH237">
        <f t="shared" si="57"/>
        <v>871</v>
      </c>
      <c r="AI237">
        <f t="shared" si="58"/>
        <v>370175</v>
      </c>
      <c r="AL237">
        <f t="shared" si="49"/>
        <v>1</v>
      </c>
    </row>
    <row r="238" spans="1:38" x14ac:dyDescent="0.2">
      <c r="A238" t="s">
        <v>257</v>
      </c>
      <c r="B238" t="str">
        <f t="shared" si="47"/>
        <v>3J639</v>
      </c>
      <c r="C238" s="6" t="str" cm="1">
        <f t="array" ref="C238:G238">_xlfn.LET(
_xlpm.MyHand, B238,
_xlpm.MySplitHand, MID(_xlpm.MyHand,_xlfn.SEQUENCE(1,LEN(_xlpm.MyHand)),1),
_xlpm.MySplitHand
)</f>
        <v>3</v>
      </c>
      <c r="D238" s="7" t="str">
        <v>J</v>
      </c>
      <c r="E238" s="7" t="str">
        <v>6</v>
      </c>
      <c r="F238" s="7" t="str">
        <v>3</v>
      </c>
      <c r="G238" s="8" t="str">
        <v>9</v>
      </c>
      <c r="H238" cm="1">
        <f t="array" ref="H238:L238">COUNTIF(_xlfn.ANCHORARRAY(C238),_xlfn.ANCHORARRAY(C238))</f>
        <v>2</v>
      </c>
      <c r="I238">
        <v>1</v>
      </c>
      <c r="J238">
        <v>1</v>
      </c>
      <c r="K238">
        <v>2</v>
      </c>
      <c r="L238">
        <v>1</v>
      </c>
      <c r="M238" s="6" cm="1">
        <f t="array" ref="M238:Q238">_xlfn.LET(
_xlpm.Options, {"1","2","3","4","5","6","7","8","9","T","J","Q","K","A"},
MATCH(_xlfn.ANCHORARRAY(C238),_xlpm.Options,0)
)</f>
        <v>3</v>
      </c>
      <c r="N238" s="7">
        <v>11</v>
      </c>
      <c r="O238" s="7">
        <v>6</v>
      </c>
      <c r="P238" s="7">
        <v>3</v>
      </c>
      <c r="Q238" s="8">
        <v>9</v>
      </c>
      <c r="R238" s="6" t="str" cm="1">
        <f t="array" ref="R238:V238">TEXT(_xlfn.ANCHORARRAY(M238),"00")</f>
        <v>03</v>
      </c>
      <c r="S238" s="7" t="str">
        <v>11</v>
      </c>
      <c r="T238" s="7" t="str">
        <v>06</v>
      </c>
      <c r="U238" s="7" t="str">
        <v>03</v>
      </c>
      <c r="V238" s="8" t="str">
        <v>09</v>
      </c>
      <c r="W238" s="6" t="b">
        <f t="shared" si="50"/>
        <v>0</v>
      </c>
      <c r="X238" s="7" t="b">
        <f t="shared" si="51"/>
        <v>0</v>
      </c>
      <c r="Y238" s="7" t="b" cm="1">
        <f t="array" ref="Y238">AND(OR(_xlfn.ANCHORARRAY(H238)=3),OR(_xlfn.ANCHORARRAY(H238)=2))</f>
        <v>0</v>
      </c>
      <c r="Z238" s="7" t="b">
        <f t="shared" si="52"/>
        <v>0</v>
      </c>
      <c r="AA238" s="7" t="b">
        <f t="shared" si="53"/>
        <v>0</v>
      </c>
      <c r="AB238" s="7" t="b">
        <f t="shared" si="54"/>
        <v>1</v>
      </c>
      <c r="AC238" s="8" t="b">
        <f t="shared" si="55"/>
        <v>0</v>
      </c>
      <c r="AD238">
        <f t="shared" si="48"/>
        <v>2</v>
      </c>
      <c r="AE238" t="str">
        <f t="shared" si="56"/>
        <v>20311060309</v>
      </c>
      <c r="AF238">
        <f t="shared" si="9"/>
        <v>20311060309</v>
      </c>
      <c r="AG238">
        <f t="shared" si="10"/>
        <v>232</v>
      </c>
      <c r="AH238">
        <f t="shared" si="57"/>
        <v>149</v>
      </c>
      <c r="AI238">
        <f t="shared" si="58"/>
        <v>34568</v>
      </c>
      <c r="AL238">
        <f t="shared" si="49"/>
        <v>1</v>
      </c>
    </row>
    <row r="239" spans="1:38" x14ac:dyDescent="0.2">
      <c r="A239" t="s">
        <v>258</v>
      </c>
      <c r="B239" t="str">
        <f t="shared" si="47"/>
        <v>99899</v>
      </c>
      <c r="C239" s="6" t="str" cm="1">
        <f t="array" ref="C239:G239">_xlfn.LET(
_xlpm.MyHand, B239,
_xlpm.MySplitHand, MID(_xlpm.MyHand,_xlfn.SEQUENCE(1,LEN(_xlpm.MyHand)),1),
_xlpm.MySplitHand
)</f>
        <v>9</v>
      </c>
      <c r="D239" s="7" t="str">
        <v>9</v>
      </c>
      <c r="E239" s="7" t="str">
        <v>8</v>
      </c>
      <c r="F239" s="7" t="str">
        <v>9</v>
      </c>
      <c r="G239" s="8" t="str">
        <v>9</v>
      </c>
      <c r="H239" cm="1">
        <f t="array" ref="H239:L239">COUNTIF(_xlfn.ANCHORARRAY(C239),_xlfn.ANCHORARRAY(C239))</f>
        <v>4</v>
      </c>
      <c r="I239">
        <v>4</v>
      </c>
      <c r="J239">
        <v>1</v>
      </c>
      <c r="K239">
        <v>4</v>
      </c>
      <c r="L239">
        <v>4</v>
      </c>
      <c r="M239" s="6" cm="1">
        <f t="array" ref="M239:Q239">_xlfn.LET(
_xlpm.Options, {"1","2","3","4","5","6","7","8","9","T","J","Q","K","A"},
MATCH(_xlfn.ANCHORARRAY(C239),_xlpm.Options,0)
)</f>
        <v>9</v>
      </c>
      <c r="N239" s="7">
        <v>9</v>
      </c>
      <c r="O239" s="7">
        <v>8</v>
      </c>
      <c r="P239" s="7">
        <v>9</v>
      </c>
      <c r="Q239" s="8">
        <v>9</v>
      </c>
      <c r="R239" s="6" t="str" cm="1">
        <f t="array" ref="R239:V239">TEXT(_xlfn.ANCHORARRAY(M239),"00")</f>
        <v>09</v>
      </c>
      <c r="S239" s="7" t="str">
        <v>09</v>
      </c>
      <c r="T239" s="7" t="str">
        <v>08</v>
      </c>
      <c r="U239" s="7" t="str">
        <v>09</v>
      </c>
      <c r="V239" s="8" t="str">
        <v>09</v>
      </c>
      <c r="W239" s="6" t="b">
        <f t="shared" si="50"/>
        <v>0</v>
      </c>
      <c r="X239" s="7" t="b">
        <f t="shared" si="51"/>
        <v>1</v>
      </c>
      <c r="Y239" s="7" t="b" cm="1">
        <f t="array" ref="Y239">AND(OR(_xlfn.ANCHORARRAY(H239)=3),OR(_xlfn.ANCHORARRAY(H239)=2))</f>
        <v>0</v>
      </c>
      <c r="Z239" s="7" t="b">
        <f t="shared" si="52"/>
        <v>0</v>
      </c>
      <c r="AA239" s="7" t="b">
        <f t="shared" si="53"/>
        <v>0</v>
      </c>
      <c r="AB239" s="7" t="b">
        <f t="shared" si="54"/>
        <v>0</v>
      </c>
      <c r="AC239" s="8" t="b">
        <f t="shared" si="55"/>
        <v>0</v>
      </c>
      <c r="AD239">
        <f t="shared" si="48"/>
        <v>6</v>
      </c>
      <c r="AE239" t="str">
        <f t="shared" si="56"/>
        <v>60909080909</v>
      </c>
      <c r="AF239">
        <f t="shared" si="9"/>
        <v>60909080909</v>
      </c>
      <c r="AG239">
        <f t="shared" si="10"/>
        <v>959</v>
      </c>
      <c r="AH239">
        <f t="shared" si="57"/>
        <v>623</v>
      </c>
      <c r="AI239">
        <f t="shared" si="58"/>
        <v>597457</v>
      </c>
      <c r="AL239">
        <f t="shared" si="49"/>
        <v>1</v>
      </c>
    </row>
    <row r="240" spans="1:38" x14ac:dyDescent="0.2">
      <c r="A240" t="s">
        <v>259</v>
      </c>
      <c r="B240" t="str">
        <f t="shared" si="47"/>
        <v>7AAA7</v>
      </c>
      <c r="C240" s="6" t="str" cm="1">
        <f t="array" ref="C240:G240">_xlfn.LET(
_xlpm.MyHand, B240,
_xlpm.MySplitHand, MID(_xlpm.MyHand,_xlfn.SEQUENCE(1,LEN(_xlpm.MyHand)),1),
_xlpm.MySplitHand
)</f>
        <v>7</v>
      </c>
      <c r="D240" s="7" t="str">
        <v>A</v>
      </c>
      <c r="E240" s="7" t="str">
        <v>A</v>
      </c>
      <c r="F240" s="7" t="str">
        <v>A</v>
      </c>
      <c r="G240" s="8" t="str">
        <v>7</v>
      </c>
      <c r="H240" cm="1">
        <f t="array" ref="H240:L240">COUNTIF(_xlfn.ANCHORARRAY(C240),_xlfn.ANCHORARRAY(C240))</f>
        <v>2</v>
      </c>
      <c r="I240">
        <v>3</v>
      </c>
      <c r="J240">
        <v>3</v>
      </c>
      <c r="K240">
        <v>3</v>
      </c>
      <c r="L240">
        <v>2</v>
      </c>
      <c r="M240" s="6" cm="1">
        <f t="array" ref="M240:Q240">_xlfn.LET(
_xlpm.Options, {"1","2","3","4","5","6","7","8","9","T","J","Q","K","A"},
MATCH(_xlfn.ANCHORARRAY(C240),_xlpm.Options,0)
)</f>
        <v>7</v>
      </c>
      <c r="N240" s="7">
        <v>14</v>
      </c>
      <c r="O240" s="7">
        <v>14</v>
      </c>
      <c r="P240" s="7">
        <v>14</v>
      </c>
      <c r="Q240" s="8">
        <v>7</v>
      </c>
      <c r="R240" s="6" t="str" cm="1">
        <f t="array" ref="R240:V240">TEXT(_xlfn.ANCHORARRAY(M240),"00")</f>
        <v>07</v>
      </c>
      <c r="S240" s="7" t="str">
        <v>14</v>
      </c>
      <c r="T240" s="7" t="str">
        <v>14</v>
      </c>
      <c r="U240" s="7" t="str">
        <v>14</v>
      </c>
      <c r="V240" s="8" t="str">
        <v>07</v>
      </c>
      <c r="W240" s="6" t="b">
        <f t="shared" si="50"/>
        <v>0</v>
      </c>
      <c r="X240" s="7" t="b">
        <f t="shared" si="51"/>
        <v>0</v>
      </c>
      <c r="Y240" s="7" t="b" cm="1">
        <f t="array" ref="Y240">AND(OR(_xlfn.ANCHORARRAY(H240)=3),OR(_xlfn.ANCHORARRAY(H240)=2))</f>
        <v>1</v>
      </c>
      <c r="Z240" s="7" t="b">
        <f t="shared" si="52"/>
        <v>0</v>
      </c>
      <c r="AA240" s="7" t="b">
        <f t="shared" si="53"/>
        <v>0</v>
      </c>
      <c r="AB240" s="7" t="b">
        <f t="shared" si="54"/>
        <v>0</v>
      </c>
      <c r="AC240" s="8" t="b">
        <f t="shared" si="55"/>
        <v>0</v>
      </c>
      <c r="AD240">
        <f t="shared" si="48"/>
        <v>5</v>
      </c>
      <c r="AE240" t="str">
        <f t="shared" si="56"/>
        <v>50714141407</v>
      </c>
      <c r="AF240">
        <f t="shared" si="9"/>
        <v>50714141407</v>
      </c>
      <c r="AG240">
        <f t="shared" si="10"/>
        <v>869</v>
      </c>
      <c r="AH240">
        <f t="shared" si="57"/>
        <v>152</v>
      </c>
      <c r="AI240">
        <f t="shared" si="58"/>
        <v>132088</v>
      </c>
      <c r="AL240">
        <f t="shared" si="49"/>
        <v>1</v>
      </c>
    </row>
    <row r="241" spans="1:38" x14ac:dyDescent="0.2">
      <c r="A241" t="s">
        <v>260</v>
      </c>
      <c r="B241" t="str">
        <f t="shared" si="47"/>
        <v>7777J</v>
      </c>
      <c r="C241" s="6" t="str" cm="1">
        <f t="array" ref="C241:G241">_xlfn.LET(
_xlpm.MyHand, B241,
_xlpm.MySplitHand, MID(_xlpm.MyHand,_xlfn.SEQUENCE(1,LEN(_xlpm.MyHand)),1),
_xlpm.MySplitHand
)</f>
        <v>7</v>
      </c>
      <c r="D241" s="7" t="str">
        <v>7</v>
      </c>
      <c r="E241" s="7" t="str">
        <v>7</v>
      </c>
      <c r="F241" s="7" t="str">
        <v>7</v>
      </c>
      <c r="G241" s="8" t="str">
        <v>J</v>
      </c>
      <c r="H241" cm="1">
        <f t="array" ref="H241:L241">COUNTIF(_xlfn.ANCHORARRAY(C241),_xlfn.ANCHORARRAY(C241))</f>
        <v>4</v>
      </c>
      <c r="I241">
        <v>4</v>
      </c>
      <c r="J241">
        <v>4</v>
      </c>
      <c r="K241">
        <v>4</v>
      </c>
      <c r="L241">
        <v>1</v>
      </c>
      <c r="M241" s="6" cm="1">
        <f t="array" ref="M241:Q241">_xlfn.LET(
_xlpm.Options, {"1","2","3","4","5","6","7","8","9","T","J","Q","K","A"},
MATCH(_xlfn.ANCHORARRAY(C241),_xlpm.Options,0)
)</f>
        <v>7</v>
      </c>
      <c r="N241" s="7">
        <v>7</v>
      </c>
      <c r="O241" s="7">
        <v>7</v>
      </c>
      <c r="P241" s="7">
        <v>7</v>
      </c>
      <c r="Q241" s="8">
        <v>11</v>
      </c>
      <c r="R241" s="6" t="str" cm="1">
        <f t="array" ref="R241:V241">TEXT(_xlfn.ANCHORARRAY(M241),"00")</f>
        <v>07</v>
      </c>
      <c r="S241" s="7" t="str">
        <v>07</v>
      </c>
      <c r="T241" s="7" t="str">
        <v>07</v>
      </c>
      <c r="U241" s="7" t="str">
        <v>07</v>
      </c>
      <c r="V241" s="8" t="str">
        <v>11</v>
      </c>
      <c r="W241" s="6" t="b">
        <f t="shared" si="50"/>
        <v>0</v>
      </c>
      <c r="X241" s="7" t="b">
        <f t="shared" si="51"/>
        <v>1</v>
      </c>
      <c r="Y241" s="7" t="b" cm="1">
        <f t="array" ref="Y241">AND(OR(_xlfn.ANCHORARRAY(H241)=3),OR(_xlfn.ANCHORARRAY(H241)=2))</f>
        <v>0</v>
      </c>
      <c r="Z241" s="7" t="b">
        <f t="shared" si="52"/>
        <v>0</v>
      </c>
      <c r="AA241" s="7" t="b">
        <f t="shared" si="53"/>
        <v>0</v>
      </c>
      <c r="AB241" s="7" t="b">
        <f t="shared" si="54"/>
        <v>0</v>
      </c>
      <c r="AC241" s="8" t="b">
        <f t="shared" si="55"/>
        <v>0</v>
      </c>
      <c r="AD241">
        <f t="shared" si="48"/>
        <v>6</v>
      </c>
      <c r="AE241" t="str">
        <f t="shared" si="56"/>
        <v>60707070711</v>
      </c>
      <c r="AF241">
        <f t="shared" si="9"/>
        <v>60707070711</v>
      </c>
      <c r="AG241">
        <f t="shared" si="10"/>
        <v>946</v>
      </c>
      <c r="AH241">
        <f t="shared" si="57"/>
        <v>401</v>
      </c>
      <c r="AI241">
        <f t="shared" si="58"/>
        <v>379346</v>
      </c>
      <c r="AL241">
        <f t="shared" si="49"/>
        <v>1</v>
      </c>
    </row>
    <row r="242" spans="1:38" x14ac:dyDescent="0.2">
      <c r="A242" t="s">
        <v>261</v>
      </c>
      <c r="B242" t="str">
        <f t="shared" si="47"/>
        <v>75492</v>
      </c>
      <c r="C242" s="6" t="str" cm="1">
        <f t="array" ref="C242:G242">_xlfn.LET(
_xlpm.MyHand, B242,
_xlpm.MySplitHand, MID(_xlpm.MyHand,_xlfn.SEQUENCE(1,LEN(_xlpm.MyHand)),1),
_xlpm.MySplitHand
)</f>
        <v>7</v>
      </c>
      <c r="D242" s="7" t="str">
        <v>5</v>
      </c>
      <c r="E242" s="7" t="str">
        <v>4</v>
      </c>
      <c r="F242" s="7" t="str">
        <v>9</v>
      </c>
      <c r="G242" s="8" t="str">
        <v>2</v>
      </c>
      <c r="H242" cm="1">
        <f t="array" ref="H242:L242">COUNTIF(_xlfn.ANCHORARRAY(C242),_xlfn.ANCHORARRAY(C242))</f>
        <v>1</v>
      </c>
      <c r="I242">
        <v>1</v>
      </c>
      <c r="J242">
        <v>1</v>
      </c>
      <c r="K242">
        <v>1</v>
      </c>
      <c r="L242">
        <v>1</v>
      </c>
      <c r="M242" s="6" cm="1">
        <f t="array" ref="M242:Q242">_xlfn.LET(
_xlpm.Options, {"1","2","3","4","5","6","7","8","9","T","J","Q","K","A"},
MATCH(_xlfn.ANCHORARRAY(C242),_xlpm.Options,0)
)</f>
        <v>7</v>
      </c>
      <c r="N242" s="7">
        <v>5</v>
      </c>
      <c r="O242" s="7">
        <v>4</v>
      </c>
      <c r="P242" s="7">
        <v>9</v>
      </c>
      <c r="Q242" s="8">
        <v>2</v>
      </c>
      <c r="R242" s="6" t="str" cm="1">
        <f t="array" ref="R242:V242">TEXT(_xlfn.ANCHORARRAY(M242),"00")</f>
        <v>07</v>
      </c>
      <c r="S242" s="7" t="str">
        <v>05</v>
      </c>
      <c r="T242" s="7" t="str">
        <v>04</v>
      </c>
      <c r="U242" s="7" t="str">
        <v>09</v>
      </c>
      <c r="V242" s="8" t="str">
        <v>02</v>
      </c>
      <c r="W242" s="6" t="b">
        <f t="shared" si="50"/>
        <v>0</v>
      </c>
      <c r="X242" s="7" t="b">
        <f t="shared" si="51"/>
        <v>0</v>
      </c>
      <c r="Y242" s="7" t="b" cm="1">
        <f t="array" ref="Y242">AND(OR(_xlfn.ANCHORARRAY(H242)=3),OR(_xlfn.ANCHORARRAY(H242)=2))</f>
        <v>0</v>
      </c>
      <c r="Z242" s="7" t="b">
        <f t="shared" si="52"/>
        <v>0</v>
      </c>
      <c r="AA242" s="7" t="b">
        <f t="shared" si="53"/>
        <v>0</v>
      </c>
      <c r="AB242" s="7" t="b">
        <f t="shared" si="54"/>
        <v>0</v>
      </c>
      <c r="AC242" s="8" t="b">
        <f t="shared" si="55"/>
        <v>1</v>
      </c>
      <c r="AD242">
        <f t="shared" si="48"/>
        <v>1</v>
      </c>
      <c r="AE242" t="str">
        <f t="shared" si="56"/>
        <v>10705040902</v>
      </c>
      <c r="AF242">
        <f t="shared" si="9"/>
        <v>10705040902</v>
      </c>
      <c r="AG242">
        <f t="shared" si="10"/>
        <v>83</v>
      </c>
      <c r="AH242">
        <f t="shared" si="57"/>
        <v>895</v>
      </c>
      <c r="AI242">
        <f t="shared" si="58"/>
        <v>74285</v>
      </c>
      <c r="AL242">
        <f t="shared" si="49"/>
        <v>1</v>
      </c>
    </row>
    <row r="243" spans="1:38" x14ac:dyDescent="0.2">
      <c r="A243" t="s">
        <v>262</v>
      </c>
      <c r="B243" t="str">
        <f t="shared" si="47"/>
        <v>TQ549</v>
      </c>
      <c r="C243" s="6" t="str" cm="1">
        <f t="array" ref="C243:G243">_xlfn.LET(
_xlpm.MyHand, B243,
_xlpm.MySplitHand, MID(_xlpm.MyHand,_xlfn.SEQUENCE(1,LEN(_xlpm.MyHand)),1),
_xlpm.MySplitHand
)</f>
        <v>T</v>
      </c>
      <c r="D243" s="7" t="str">
        <v>Q</v>
      </c>
      <c r="E243" s="7" t="str">
        <v>5</v>
      </c>
      <c r="F243" s="7" t="str">
        <v>4</v>
      </c>
      <c r="G243" s="8" t="str">
        <v>9</v>
      </c>
      <c r="H243" cm="1">
        <f t="array" ref="H243:L243">COUNTIF(_xlfn.ANCHORARRAY(C243),_xlfn.ANCHORARRAY(C243))</f>
        <v>1</v>
      </c>
      <c r="I243">
        <v>1</v>
      </c>
      <c r="J243">
        <v>1</v>
      </c>
      <c r="K243">
        <v>1</v>
      </c>
      <c r="L243">
        <v>1</v>
      </c>
      <c r="M243" s="6" cm="1">
        <f t="array" ref="M243:Q243">_xlfn.LET(
_xlpm.Options, {"1","2","3","4","5","6","7","8","9","T","J","Q","K","A"},
MATCH(_xlfn.ANCHORARRAY(C243),_xlpm.Options,0)
)</f>
        <v>10</v>
      </c>
      <c r="N243" s="7">
        <v>12</v>
      </c>
      <c r="O243" s="7">
        <v>5</v>
      </c>
      <c r="P243" s="7">
        <v>4</v>
      </c>
      <c r="Q243" s="8">
        <v>9</v>
      </c>
      <c r="R243" s="6" t="str" cm="1">
        <f t="array" ref="R243:V243">TEXT(_xlfn.ANCHORARRAY(M243),"00")</f>
        <v>10</v>
      </c>
      <c r="S243" s="7" t="str">
        <v>12</v>
      </c>
      <c r="T243" s="7" t="str">
        <v>05</v>
      </c>
      <c r="U243" s="7" t="str">
        <v>04</v>
      </c>
      <c r="V243" s="8" t="str">
        <v>09</v>
      </c>
      <c r="W243" s="6" t="b">
        <f t="shared" si="50"/>
        <v>0</v>
      </c>
      <c r="X243" s="7" t="b">
        <f t="shared" si="51"/>
        <v>0</v>
      </c>
      <c r="Y243" s="7" t="b" cm="1">
        <f t="array" ref="Y243">AND(OR(_xlfn.ANCHORARRAY(H243)=3),OR(_xlfn.ANCHORARRAY(H243)=2))</f>
        <v>0</v>
      </c>
      <c r="Z243" s="7" t="b">
        <f t="shared" si="52"/>
        <v>0</v>
      </c>
      <c r="AA243" s="7" t="b">
        <f t="shared" si="53"/>
        <v>0</v>
      </c>
      <c r="AB243" s="7" t="b">
        <f t="shared" si="54"/>
        <v>0</v>
      </c>
      <c r="AC243" s="8" t="b">
        <f t="shared" si="55"/>
        <v>1</v>
      </c>
      <c r="AD243">
        <f t="shared" si="48"/>
        <v>1</v>
      </c>
      <c r="AE243" t="str">
        <f t="shared" si="56"/>
        <v>11012050409</v>
      </c>
      <c r="AF243">
        <f t="shared" si="9"/>
        <v>11012050409</v>
      </c>
      <c r="AG243">
        <f t="shared" si="10"/>
        <v>134</v>
      </c>
      <c r="AH243">
        <f t="shared" si="57"/>
        <v>900</v>
      </c>
      <c r="AI243">
        <f t="shared" si="58"/>
        <v>120600</v>
      </c>
      <c r="AL243">
        <f t="shared" si="49"/>
        <v>1</v>
      </c>
    </row>
    <row r="244" spans="1:38" x14ac:dyDescent="0.2">
      <c r="A244" t="s">
        <v>263</v>
      </c>
      <c r="B244" t="str">
        <f t="shared" si="47"/>
        <v>2A7TT</v>
      </c>
      <c r="C244" s="6" t="str" cm="1">
        <f t="array" ref="C244:G244">_xlfn.LET(
_xlpm.MyHand, B244,
_xlpm.MySplitHand, MID(_xlpm.MyHand,_xlfn.SEQUENCE(1,LEN(_xlpm.MyHand)),1),
_xlpm.MySplitHand
)</f>
        <v>2</v>
      </c>
      <c r="D244" s="7" t="str">
        <v>A</v>
      </c>
      <c r="E244" s="7" t="str">
        <v>7</v>
      </c>
      <c r="F244" s="7" t="str">
        <v>T</v>
      </c>
      <c r="G244" s="8" t="str">
        <v>T</v>
      </c>
      <c r="H244" cm="1">
        <f t="array" ref="H244:L244">COUNTIF(_xlfn.ANCHORARRAY(C244),_xlfn.ANCHORARRAY(C244))</f>
        <v>1</v>
      </c>
      <c r="I244">
        <v>1</v>
      </c>
      <c r="J244">
        <v>1</v>
      </c>
      <c r="K244">
        <v>2</v>
      </c>
      <c r="L244">
        <v>2</v>
      </c>
      <c r="M244" s="6" cm="1">
        <f t="array" ref="M244:Q244">_xlfn.LET(
_xlpm.Options, {"1","2","3","4","5","6","7","8","9","T","J","Q","K","A"},
MATCH(_xlfn.ANCHORARRAY(C244),_xlpm.Options,0)
)</f>
        <v>2</v>
      </c>
      <c r="N244" s="7">
        <v>14</v>
      </c>
      <c r="O244" s="7">
        <v>7</v>
      </c>
      <c r="P244" s="7">
        <v>10</v>
      </c>
      <c r="Q244" s="8">
        <v>10</v>
      </c>
      <c r="R244" s="6" t="str" cm="1">
        <f t="array" ref="R244:V244">TEXT(_xlfn.ANCHORARRAY(M244),"00")</f>
        <v>02</v>
      </c>
      <c r="S244" s="7" t="str">
        <v>14</v>
      </c>
      <c r="T244" s="7" t="str">
        <v>07</v>
      </c>
      <c r="U244" s="7" t="str">
        <v>10</v>
      </c>
      <c r="V244" s="8" t="str">
        <v>10</v>
      </c>
      <c r="W244" s="6" t="b">
        <f t="shared" si="50"/>
        <v>0</v>
      </c>
      <c r="X244" s="7" t="b">
        <f t="shared" si="51"/>
        <v>0</v>
      </c>
      <c r="Y244" s="7" t="b" cm="1">
        <f t="array" ref="Y244">AND(OR(_xlfn.ANCHORARRAY(H244)=3),OR(_xlfn.ANCHORARRAY(H244)=2))</f>
        <v>0</v>
      </c>
      <c r="Z244" s="7" t="b">
        <f t="shared" si="52"/>
        <v>0</v>
      </c>
      <c r="AA244" s="7" t="b">
        <f t="shared" si="53"/>
        <v>0</v>
      </c>
      <c r="AB244" s="7" t="b">
        <f t="shared" si="54"/>
        <v>1</v>
      </c>
      <c r="AC244" s="8" t="b">
        <f t="shared" si="55"/>
        <v>0</v>
      </c>
      <c r="AD244">
        <f t="shared" si="48"/>
        <v>2</v>
      </c>
      <c r="AE244" t="str">
        <f t="shared" si="56"/>
        <v>20214071010</v>
      </c>
      <c r="AF244">
        <f t="shared" si="9"/>
        <v>20214071010</v>
      </c>
      <c r="AG244">
        <f t="shared" si="10"/>
        <v>216</v>
      </c>
      <c r="AH244">
        <f t="shared" si="57"/>
        <v>991</v>
      </c>
      <c r="AI244">
        <f t="shared" si="58"/>
        <v>214056</v>
      </c>
      <c r="AL244">
        <f t="shared" si="49"/>
        <v>1</v>
      </c>
    </row>
    <row r="245" spans="1:38" x14ac:dyDescent="0.2">
      <c r="A245" t="s">
        <v>264</v>
      </c>
      <c r="B245" t="str">
        <f t="shared" si="47"/>
        <v>2J36J</v>
      </c>
      <c r="C245" s="6" t="str" cm="1">
        <f t="array" ref="C245:G245">_xlfn.LET(
_xlpm.MyHand, B245,
_xlpm.MySplitHand, MID(_xlpm.MyHand,_xlfn.SEQUENCE(1,LEN(_xlpm.MyHand)),1),
_xlpm.MySplitHand
)</f>
        <v>2</v>
      </c>
      <c r="D245" s="7" t="str">
        <v>J</v>
      </c>
      <c r="E245" s="7" t="str">
        <v>3</v>
      </c>
      <c r="F245" s="7" t="str">
        <v>6</v>
      </c>
      <c r="G245" s="8" t="str">
        <v>J</v>
      </c>
      <c r="H245" cm="1">
        <f t="array" ref="H245:L245">COUNTIF(_xlfn.ANCHORARRAY(C245),_xlfn.ANCHORARRAY(C245))</f>
        <v>1</v>
      </c>
      <c r="I245">
        <v>2</v>
      </c>
      <c r="J245">
        <v>1</v>
      </c>
      <c r="K245">
        <v>1</v>
      </c>
      <c r="L245">
        <v>2</v>
      </c>
      <c r="M245" s="6" cm="1">
        <f t="array" ref="M245:Q245">_xlfn.LET(
_xlpm.Options, {"1","2","3","4","5","6","7","8","9","T","J","Q","K","A"},
MATCH(_xlfn.ANCHORARRAY(C245),_xlpm.Options,0)
)</f>
        <v>2</v>
      </c>
      <c r="N245" s="7">
        <v>11</v>
      </c>
      <c r="O245" s="7">
        <v>3</v>
      </c>
      <c r="P245" s="7">
        <v>6</v>
      </c>
      <c r="Q245" s="8">
        <v>11</v>
      </c>
      <c r="R245" s="6" t="str" cm="1">
        <f t="array" ref="R245:V245">TEXT(_xlfn.ANCHORARRAY(M245),"00")</f>
        <v>02</v>
      </c>
      <c r="S245" s="7" t="str">
        <v>11</v>
      </c>
      <c r="T245" s="7" t="str">
        <v>03</v>
      </c>
      <c r="U245" s="7" t="str">
        <v>06</v>
      </c>
      <c r="V245" s="8" t="str">
        <v>11</v>
      </c>
      <c r="W245" s="6" t="b">
        <f t="shared" si="50"/>
        <v>0</v>
      </c>
      <c r="X245" s="7" t="b">
        <f t="shared" si="51"/>
        <v>0</v>
      </c>
      <c r="Y245" s="7" t="b" cm="1">
        <f t="array" ref="Y245">AND(OR(_xlfn.ANCHORARRAY(H245)=3),OR(_xlfn.ANCHORARRAY(H245)=2))</f>
        <v>0</v>
      </c>
      <c r="Z245" s="7" t="b">
        <f t="shared" si="52"/>
        <v>0</v>
      </c>
      <c r="AA245" s="7" t="b">
        <f t="shared" si="53"/>
        <v>0</v>
      </c>
      <c r="AB245" s="7" t="b">
        <f t="shared" si="54"/>
        <v>1</v>
      </c>
      <c r="AC245" s="8" t="b">
        <f t="shared" si="55"/>
        <v>0</v>
      </c>
      <c r="AD245">
        <f t="shared" si="48"/>
        <v>2</v>
      </c>
      <c r="AE245" t="str">
        <f t="shared" si="56"/>
        <v>20211030611</v>
      </c>
      <c r="AF245">
        <f t="shared" si="9"/>
        <v>20211030611</v>
      </c>
      <c r="AG245">
        <f t="shared" si="10"/>
        <v>213</v>
      </c>
      <c r="AH245">
        <f t="shared" si="57"/>
        <v>559</v>
      </c>
      <c r="AI245">
        <f t="shared" si="58"/>
        <v>119067</v>
      </c>
      <c r="AL245">
        <f t="shared" si="49"/>
        <v>1</v>
      </c>
    </row>
    <row r="246" spans="1:38" x14ac:dyDescent="0.2">
      <c r="A246" t="s">
        <v>265</v>
      </c>
      <c r="B246" t="str">
        <f t="shared" si="47"/>
        <v>95K83</v>
      </c>
      <c r="C246" s="6" t="str" cm="1">
        <f t="array" ref="C246:G246">_xlfn.LET(
_xlpm.MyHand, B246,
_xlpm.MySplitHand, MID(_xlpm.MyHand,_xlfn.SEQUENCE(1,LEN(_xlpm.MyHand)),1),
_xlpm.MySplitHand
)</f>
        <v>9</v>
      </c>
      <c r="D246" s="7" t="str">
        <v>5</v>
      </c>
      <c r="E246" s="7" t="str">
        <v>K</v>
      </c>
      <c r="F246" s="7" t="str">
        <v>8</v>
      </c>
      <c r="G246" s="8" t="str">
        <v>3</v>
      </c>
      <c r="H246" cm="1">
        <f t="array" ref="H246:L246">COUNTIF(_xlfn.ANCHORARRAY(C246),_xlfn.ANCHORARRAY(C246))</f>
        <v>1</v>
      </c>
      <c r="I246">
        <v>1</v>
      </c>
      <c r="J246">
        <v>1</v>
      </c>
      <c r="K246">
        <v>1</v>
      </c>
      <c r="L246">
        <v>1</v>
      </c>
      <c r="M246" s="6" cm="1">
        <f t="array" ref="M246:Q246">_xlfn.LET(
_xlpm.Options, {"1","2","3","4","5","6","7","8","9","T","J","Q","K","A"},
MATCH(_xlfn.ANCHORARRAY(C246),_xlpm.Options,0)
)</f>
        <v>9</v>
      </c>
      <c r="N246" s="7">
        <v>5</v>
      </c>
      <c r="O246" s="7">
        <v>13</v>
      </c>
      <c r="P246" s="7">
        <v>8</v>
      </c>
      <c r="Q246" s="8">
        <v>3</v>
      </c>
      <c r="R246" s="6" t="str" cm="1">
        <f t="array" ref="R246:V246">TEXT(_xlfn.ANCHORARRAY(M246),"00")</f>
        <v>09</v>
      </c>
      <c r="S246" s="7" t="str">
        <v>05</v>
      </c>
      <c r="T246" s="7" t="str">
        <v>13</v>
      </c>
      <c r="U246" s="7" t="str">
        <v>08</v>
      </c>
      <c r="V246" s="8" t="str">
        <v>03</v>
      </c>
      <c r="W246" s="6" t="b">
        <f t="shared" si="50"/>
        <v>0</v>
      </c>
      <c r="X246" s="7" t="b">
        <f t="shared" si="51"/>
        <v>0</v>
      </c>
      <c r="Y246" s="7" t="b" cm="1">
        <f t="array" ref="Y246">AND(OR(_xlfn.ANCHORARRAY(H246)=3),OR(_xlfn.ANCHORARRAY(H246)=2))</f>
        <v>0</v>
      </c>
      <c r="Z246" s="7" t="b">
        <f t="shared" si="52"/>
        <v>0</v>
      </c>
      <c r="AA246" s="7" t="b">
        <f t="shared" si="53"/>
        <v>0</v>
      </c>
      <c r="AB246" s="7" t="b">
        <f t="shared" si="54"/>
        <v>0</v>
      </c>
      <c r="AC246" s="8" t="b">
        <f t="shared" si="55"/>
        <v>1</v>
      </c>
      <c r="AD246">
        <f t="shared" si="48"/>
        <v>1</v>
      </c>
      <c r="AE246" t="str">
        <f t="shared" si="56"/>
        <v>10905130803</v>
      </c>
      <c r="AF246">
        <f t="shared" si="9"/>
        <v>10905130803</v>
      </c>
      <c r="AG246">
        <f t="shared" si="10"/>
        <v>115</v>
      </c>
      <c r="AH246">
        <f t="shared" si="57"/>
        <v>433</v>
      </c>
      <c r="AI246">
        <f t="shared" si="58"/>
        <v>49795</v>
      </c>
      <c r="AL246">
        <f t="shared" si="49"/>
        <v>1</v>
      </c>
    </row>
    <row r="247" spans="1:38" x14ac:dyDescent="0.2">
      <c r="A247" t="s">
        <v>266</v>
      </c>
      <c r="B247" t="str">
        <f t="shared" si="47"/>
        <v>44TTA</v>
      </c>
      <c r="C247" s="6" t="str" cm="1">
        <f t="array" ref="C247:G247">_xlfn.LET(
_xlpm.MyHand, B247,
_xlpm.MySplitHand, MID(_xlpm.MyHand,_xlfn.SEQUENCE(1,LEN(_xlpm.MyHand)),1),
_xlpm.MySplitHand
)</f>
        <v>4</v>
      </c>
      <c r="D247" s="7" t="str">
        <v>4</v>
      </c>
      <c r="E247" s="7" t="str">
        <v>T</v>
      </c>
      <c r="F247" s="7" t="str">
        <v>T</v>
      </c>
      <c r="G247" s="8" t="str">
        <v>A</v>
      </c>
      <c r="H247" cm="1">
        <f t="array" ref="H247:L247">COUNTIF(_xlfn.ANCHORARRAY(C247),_xlfn.ANCHORARRAY(C247))</f>
        <v>2</v>
      </c>
      <c r="I247">
        <v>2</v>
      </c>
      <c r="J247">
        <v>2</v>
      </c>
      <c r="K247">
        <v>2</v>
      </c>
      <c r="L247">
        <v>1</v>
      </c>
      <c r="M247" s="6" cm="1">
        <f t="array" ref="M247:Q247">_xlfn.LET(
_xlpm.Options, {"1","2","3","4","5","6","7","8","9","T","J","Q","K","A"},
MATCH(_xlfn.ANCHORARRAY(C247),_xlpm.Options,0)
)</f>
        <v>4</v>
      </c>
      <c r="N247" s="7">
        <v>4</v>
      </c>
      <c r="O247" s="7">
        <v>10</v>
      </c>
      <c r="P247" s="7">
        <v>10</v>
      </c>
      <c r="Q247" s="8">
        <v>14</v>
      </c>
      <c r="R247" s="6" t="str" cm="1">
        <f t="array" ref="R247:V247">TEXT(_xlfn.ANCHORARRAY(M247),"00")</f>
        <v>04</v>
      </c>
      <c r="S247" s="7" t="str">
        <v>04</v>
      </c>
      <c r="T247" s="7" t="str">
        <v>10</v>
      </c>
      <c r="U247" s="7" t="str">
        <v>10</v>
      </c>
      <c r="V247" s="8" t="str">
        <v>14</v>
      </c>
      <c r="W247" s="6" t="b">
        <f t="shared" si="50"/>
        <v>0</v>
      </c>
      <c r="X247" s="7" t="b">
        <f t="shared" si="51"/>
        <v>0</v>
      </c>
      <c r="Y247" s="7" t="b" cm="1">
        <f t="array" ref="Y247">AND(OR(_xlfn.ANCHORARRAY(H247)=3),OR(_xlfn.ANCHORARRAY(H247)=2))</f>
        <v>0</v>
      </c>
      <c r="Z247" s="7" t="b">
        <f t="shared" si="52"/>
        <v>0</v>
      </c>
      <c r="AA247" s="7" t="b">
        <f t="shared" si="53"/>
        <v>1</v>
      </c>
      <c r="AB247" s="7" t="b">
        <f t="shared" si="54"/>
        <v>0</v>
      </c>
      <c r="AC247" s="8" t="b">
        <f t="shared" si="55"/>
        <v>0</v>
      </c>
      <c r="AD247">
        <f t="shared" si="48"/>
        <v>3</v>
      </c>
      <c r="AE247" t="str">
        <f t="shared" si="56"/>
        <v>30404101014</v>
      </c>
      <c r="AF247">
        <f t="shared" si="9"/>
        <v>30404101014</v>
      </c>
      <c r="AG247">
        <f t="shared" si="10"/>
        <v>478</v>
      </c>
      <c r="AH247">
        <f t="shared" si="57"/>
        <v>778</v>
      </c>
      <c r="AI247">
        <f t="shared" si="58"/>
        <v>371884</v>
      </c>
      <c r="AL247">
        <f t="shared" si="49"/>
        <v>1</v>
      </c>
    </row>
    <row r="248" spans="1:38" x14ac:dyDescent="0.2">
      <c r="A248" t="s">
        <v>267</v>
      </c>
      <c r="B248" t="str">
        <f t="shared" si="47"/>
        <v>98J9Q</v>
      </c>
      <c r="C248" s="6" t="str" cm="1">
        <f t="array" ref="C248:G248">_xlfn.LET(
_xlpm.MyHand, B248,
_xlpm.MySplitHand, MID(_xlpm.MyHand,_xlfn.SEQUENCE(1,LEN(_xlpm.MyHand)),1),
_xlpm.MySplitHand
)</f>
        <v>9</v>
      </c>
      <c r="D248" s="7" t="str">
        <v>8</v>
      </c>
      <c r="E248" s="7" t="str">
        <v>J</v>
      </c>
      <c r="F248" s="7" t="str">
        <v>9</v>
      </c>
      <c r="G248" s="8" t="str">
        <v>Q</v>
      </c>
      <c r="H248" cm="1">
        <f t="array" ref="H248:L248">COUNTIF(_xlfn.ANCHORARRAY(C248),_xlfn.ANCHORARRAY(C248))</f>
        <v>2</v>
      </c>
      <c r="I248">
        <v>1</v>
      </c>
      <c r="J248">
        <v>1</v>
      </c>
      <c r="K248">
        <v>2</v>
      </c>
      <c r="L248">
        <v>1</v>
      </c>
      <c r="M248" s="6" cm="1">
        <f t="array" ref="M248:Q248">_xlfn.LET(
_xlpm.Options, {"1","2","3","4","5","6","7","8","9","T","J","Q","K","A"},
MATCH(_xlfn.ANCHORARRAY(C248),_xlpm.Options,0)
)</f>
        <v>9</v>
      </c>
      <c r="N248" s="7">
        <v>8</v>
      </c>
      <c r="O248" s="7">
        <v>11</v>
      </c>
      <c r="P248" s="7">
        <v>9</v>
      </c>
      <c r="Q248" s="8">
        <v>12</v>
      </c>
      <c r="R248" s="6" t="str" cm="1">
        <f t="array" ref="R248:V248">TEXT(_xlfn.ANCHORARRAY(M248),"00")</f>
        <v>09</v>
      </c>
      <c r="S248" s="7" t="str">
        <v>08</v>
      </c>
      <c r="T248" s="7" t="str">
        <v>11</v>
      </c>
      <c r="U248" s="7" t="str">
        <v>09</v>
      </c>
      <c r="V248" s="8" t="str">
        <v>12</v>
      </c>
      <c r="W248" s="6" t="b">
        <f t="shared" si="50"/>
        <v>0</v>
      </c>
      <c r="X248" s="7" t="b">
        <f t="shared" si="51"/>
        <v>0</v>
      </c>
      <c r="Y248" s="7" t="b" cm="1">
        <f t="array" ref="Y248">AND(OR(_xlfn.ANCHORARRAY(H248)=3),OR(_xlfn.ANCHORARRAY(H248)=2))</f>
        <v>0</v>
      </c>
      <c r="Z248" s="7" t="b">
        <f t="shared" si="52"/>
        <v>0</v>
      </c>
      <c r="AA248" s="7" t="b">
        <f t="shared" si="53"/>
        <v>0</v>
      </c>
      <c r="AB248" s="7" t="b">
        <f t="shared" si="54"/>
        <v>1</v>
      </c>
      <c r="AC248" s="8" t="b">
        <f t="shared" si="55"/>
        <v>0</v>
      </c>
      <c r="AD248">
        <f t="shared" si="48"/>
        <v>2</v>
      </c>
      <c r="AE248" t="str">
        <f t="shared" si="56"/>
        <v>20908110912</v>
      </c>
      <c r="AF248">
        <f t="shared" si="9"/>
        <v>20908110912</v>
      </c>
      <c r="AG248">
        <f t="shared" si="10"/>
        <v>344</v>
      </c>
      <c r="AH248">
        <f t="shared" si="57"/>
        <v>378</v>
      </c>
      <c r="AI248">
        <f t="shared" si="58"/>
        <v>130032</v>
      </c>
      <c r="AL248">
        <f t="shared" si="49"/>
        <v>1</v>
      </c>
    </row>
    <row r="249" spans="1:38" x14ac:dyDescent="0.2">
      <c r="A249" t="s">
        <v>268</v>
      </c>
      <c r="B249" t="str">
        <f t="shared" si="47"/>
        <v>55TQ9</v>
      </c>
      <c r="C249" s="6" t="str" cm="1">
        <f t="array" ref="C249:G249">_xlfn.LET(
_xlpm.MyHand, B249,
_xlpm.MySplitHand, MID(_xlpm.MyHand,_xlfn.SEQUENCE(1,LEN(_xlpm.MyHand)),1),
_xlpm.MySplitHand
)</f>
        <v>5</v>
      </c>
      <c r="D249" s="7" t="str">
        <v>5</v>
      </c>
      <c r="E249" s="7" t="str">
        <v>T</v>
      </c>
      <c r="F249" s="7" t="str">
        <v>Q</v>
      </c>
      <c r="G249" s="8" t="str">
        <v>9</v>
      </c>
      <c r="H249" cm="1">
        <f t="array" ref="H249:L249">COUNTIF(_xlfn.ANCHORARRAY(C249),_xlfn.ANCHORARRAY(C249))</f>
        <v>2</v>
      </c>
      <c r="I249">
        <v>2</v>
      </c>
      <c r="J249">
        <v>1</v>
      </c>
      <c r="K249">
        <v>1</v>
      </c>
      <c r="L249">
        <v>1</v>
      </c>
      <c r="M249" s="6" cm="1">
        <f t="array" ref="M249:Q249">_xlfn.LET(
_xlpm.Options, {"1","2","3","4","5","6","7","8","9","T","J","Q","K","A"},
MATCH(_xlfn.ANCHORARRAY(C249),_xlpm.Options,0)
)</f>
        <v>5</v>
      </c>
      <c r="N249" s="7">
        <v>5</v>
      </c>
      <c r="O249" s="7">
        <v>10</v>
      </c>
      <c r="P249" s="7">
        <v>12</v>
      </c>
      <c r="Q249" s="8">
        <v>9</v>
      </c>
      <c r="R249" s="6" t="str" cm="1">
        <f t="array" ref="R249:V249">TEXT(_xlfn.ANCHORARRAY(M249),"00")</f>
        <v>05</v>
      </c>
      <c r="S249" s="7" t="str">
        <v>05</v>
      </c>
      <c r="T249" s="7" t="str">
        <v>10</v>
      </c>
      <c r="U249" s="7" t="str">
        <v>12</v>
      </c>
      <c r="V249" s="8" t="str">
        <v>09</v>
      </c>
      <c r="W249" s="6" t="b">
        <f t="shared" si="50"/>
        <v>0</v>
      </c>
      <c r="X249" s="7" t="b">
        <f t="shared" si="51"/>
        <v>0</v>
      </c>
      <c r="Y249" s="7" t="b" cm="1">
        <f t="array" ref="Y249">AND(OR(_xlfn.ANCHORARRAY(H249)=3),OR(_xlfn.ANCHORARRAY(H249)=2))</f>
        <v>0</v>
      </c>
      <c r="Z249" s="7" t="b">
        <f t="shared" si="52"/>
        <v>0</v>
      </c>
      <c r="AA249" s="7" t="b">
        <f t="shared" si="53"/>
        <v>0</v>
      </c>
      <c r="AB249" s="7" t="b">
        <f t="shared" si="54"/>
        <v>1</v>
      </c>
      <c r="AC249" s="8" t="b">
        <f t="shared" si="55"/>
        <v>0</v>
      </c>
      <c r="AD249">
        <f t="shared" si="48"/>
        <v>2</v>
      </c>
      <c r="AE249" t="str">
        <f t="shared" si="56"/>
        <v>20505101209</v>
      </c>
      <c r="AF249">
        <f t="shared" si="9"/>
        <v>20505101209</v>
      </c>
      <c r="AG249">
        <f t="shared" si="10"/>
        <v>255</v>
      </c>
      <c r="AH249">
        <f t="shared" si="57"/>
        <v>581</v>
      </c>
      <c r="AI249">
        <f t="shared" si="58"/>
        <v>148155</v>
      </c>
      <c r="AL249">
        <f t="shared" si="49"/>
        <v>1</v>
      </c>
    </row>
    <row r="250" spans="1:38" x14ac:dyDescent="0.2">
      <c r="A250" t="s">
        <v>269</v>
      </c>
      <c r="B250" t="str">
        <f t="shared" si="47"/>
        <v>3AK7T</v>
      </c>
      <c r="C250" s="6" t="str" cm="1">
        <f t="array" ref="C250:G250">_xlfn.LET(
_xlpm.MyHand, B250,
_xlpm.MySplitHand, MID(_xlpm.MyHand,_xlfn.SEQUENCE(1,LEN(_xlpm.MyHand)),1),
_xlpm.MySplitHand
)</f>
        <v>3</v>
      </c>
      <c r="D250" s="7" t="str">
        <v>A</v>
      </c>
      <c r="E250" s="7" t="str">
        <v>K</v>
      </c>
      <c r="F250" s="7" t="str">
        <v>7</v>
      </c>
      <c r="G250" s="8" t="str">
        <v>T</v>
      </c>
      <c r="H250" cm="1">
        <f t="array" ref="H250:L250">COUNTIF(_xlfn.ANCHORARRAY(C250),_xlfn.ANCHORARRAY(C250))</f>
        <v>1</v>
      </c>
      <c r="I250">
        <v>1</v>
      </c>
      <c r="J250">
        <v>1</v>
      </c>
      <c r="K250">
        <v>1</v>
      </c>
      <c r="L250">
        <v>1</v>
      </c>
      <c r="M250" s="6" cm="1">
        <f t="array" ref="M250:Q250">_xlfn.LET(
_xlpm.Options, {"1","2","3","4","5","6","7","8","9","T","J","Q","K","A"},
MATCH(_xlfn.ANCHORARRAY(C250),_xlpm.Options,0)
)</f>
        <v>3</v>
      </c>
      <c r="N250" s="7">
        <v>14</v>
      </c>
      <c r="O250" s="7">
        <v>13</v>
      </c>
      <c r="P250" s="7">
        <v>7</v>
      </c>
      <c r="Q250" s="8">
        <v>10</v>
      </c>
      <c r="R250" s="6" t="str" cm="1">
        <f t="array" ref="R250:V250">TEXT(_xlfn.ANCHORARRAY(M250),"00")</f>
        <v>03</v>
      </c>
      <c r="S250" s="7" t="str">
        <v>14</v>
      </c>
      <c r="T250" s="7" t="str">
        <v>13</v>
      </c>
      <c r="U250" s="7" t="str">
        <v>07</v>
      </c>
      <c r="V250" s="8" t="str">
        <v>10</v>
      </c>
      <c r="W250" s="6" t="b">
        <f t="shared" si="50"/>
        <v>0</v>
      </c>
      <c r="X250" s="7" t="b">
        <f t="shared" si="51"/>
        <v>0</v>
      </c>
      <c r="Y250" s="7" t="b" cm="1">
        <f t="array" ref="Y250">AND(OR(_xlfn.ANCHORARRAY(H250)=3),OR(_xlfn.ANCHORARRAY(H250)=2))</f>
        <v>0</v>
      </c>
      <c r="Z250" s="7" t="b">
        <f t="shared" si="52"/>
        <v>0</v>
      </c>
      <c r="AA250" s="7" t="b">
        <f t="shared" si="53"/>
        <v>0</v>
      </c>
      <c r="AB250" s="7" t="b">
        <f t="shared" si="54"/>
        <v>0</v>
      </c>
      <c r="AC250" s="8" t="b">
        <f t="shared" si="55"/>
        <v>1</v>
      </c>
      <c r="AD250">
        <f t="shared" si="48"/>
        <v>1</v>
      </c>
      <c r="AE250" t="str">
        <f t="shared" si="56"/>
        <v>10314130710</v>
      </c>
      <c r="AF250">
        <f t="shared" si="9"/>
        <v>10314130710</v>
      </c>
      <c r="AG250">
        <f t="shared" si="10"/>
        <v>26</v>
      </c>
      <c r="AH250">
        <f t="shared" si="57"/>
        <v>50</v>
      </c>
      <c r="AI250">
        <f t="shared" si="58"/>
        <v>1300</v>
      </c>
      <c r="AL250">
        <f t="shared" si="49"/>
        <v>1</v>
      </c>
    </row>
    <row r="251" spans="1:38" x14ac:dyDescent="0.2">
      <c r="A251" t="s">
        <v>270</v>
      </c>
      <c r="B251" t="str">
        <f t="shared" si="47"/>
        <v>94399</v>
      </c>
      <c r="C251" s="6" t="str" cm="1">
        <f t="array" ref="C251:G251">_xlfn.LET(
_xlpm.MyHand, B251,
_xlpm.MySplitHand, MID(_xlpm.MyHand,_xlfn.SEQUENCE(1,LEN(_xlpm.MyHand)),1),
_xlpm.MySplitHand
)</f>
        <v>9</v>
      </c>
      <c r="D251" s="7" t="str">
        <v>4</v>
      </c>
      <c r="E251" s="7" t="str">
        <v>3</v>
      </c>
      <c r="F251" s="7" t="str">
        <v>9</v>
      </c>
      <c r="G251" s="8" t="str">
        <v>9</v>
      </c>
      <c r="H251" cm="1">
        <f t="array" ref="H251:L251">COUNTIF(_xlfn.ANCHORARRAY(C251),_xlfn.ANCHORARRAY(C251))</f>
        <v>3</v>
      </c>
      <c r="I251">
        <v>1</v>
      </c>
      <c r="J251">
        <v>1</v>
      </c>
      <c r="K251">
        <v>3</v>
      </c>
      <c r="L251">
        <v>3</v>
      </c>
      <c r="M251" s="6" cm="1">
        <f t="array" ref="M251:Q251">_xlfn.LET(
_xlpm.Options, {"1","2","3","4","5","6","7","8","9","T","J","Q","K","A"},
MATCH(_xlfn.ANCHORARRAY(C251),_xlpm.Options,0)
)</f>
        <v>9</v>
      </c>
      <c r="N251" s="7">
        <v>4</v>
      </c>
      <c r="O251" s="7">
        <v>3</v>
      </c>
      <c r="P251" s="7">
        <v>9</v>
      </c>
      <c r="Q251" s="8">
        <v>9</v>
      </c>
      <c r="R251" s="6" t="str" cm="1">
        <f t="array" ref="R251:V251">TEXT(_xlfn.ANCHORARRAY(M251),"00")</f>
        <v>09</v>
      </c>
      <c r="S251" s="7" t="str">
        <v>04</v>
      </c>
      <c r="T251" s="7" t="str">
        <v>03</v>
      </c>
      <c r="U251" s="7" t="str">
        <v>09</v>
      </c>
      <c r="V251" s="8" t="str">
        <v>09</v>
      </c>
      <c r="W251" s="6" t="b">
        <f t="shared" si="50"/>
        <v>0</v>
      </c>
      <c r="X251" s="7" t="b">
        <f t="shared" si="51"/>
        <v>0</v>
      </c>
      <c r="Y251" s="7" t="b" cm="1">
        <f t="array" ref="Y251">AND(OR(_xlfn.ANCHORARRAY(H251)=3),OR(_xlfn.ANCHORARRAY(H251)=2))</f>
        <v>0</v>
      </c>
      <c r="Z251" s="7" t="b">
        <f t="shared" si="52"/>
        <v>1</v>
      </c>
      <c r="AA251" s="7" t="b">
        <f t="shared" si="53"/>
        <v>0</v>
      </c>
      <c r="AB251" s="7" t="b">
        <f t="shared" si="54"/>
        <v>0</v>
      </c>
      <c r="AC251" s="8" t="b">
        <f t="shared" si="55"/>
        <v>0</v>
      </c>
      <c r="AD251">
        <f t="shared" si="48"/>
        <v>4</v>
      </c>
      <c r="AE251" t="str">
        <f t="shared" si="56"/>
        <v>40904030909</v>
      </c>
      <c r="AF251">
        <f t="shared" si="9"/>
        <v>40904030909</v>
      </c>
      <c r="AG251">
        <f t="shared" si="10"/>
        <v>722</v>
      </c>
      <c r="AH251">
        <f t="shared" si="57"/>
        <v>869</v>
      </c>
      <c r="AI251">
        <f t="shared" si="58"/>
        <v>627418</v>
      </c>
      <c r="AL251">
        <f t="shared" si="49"/>
        <v>1</v>
      </c>
    </row>
    <row r="252" spans="1:38" x14ac:dyDescent="0.2">
      <c r="A252" t="s">
        <v>271</v>
      </c>
      <c r="B252" t="str">
        <f t="shared" si="47"/>
        <v>Q43JA</v>
      </c>
      <c r="C252" s="6" t="str" cm="1">
        <f t="array" ref="C252:G252">_xlfn.LET(
_xlpm.MyHand, B252,
_xlpm.MySplitHand, MID(_xlpm.MyHand,_xlfn.SEQUENCE(1,LEN(_xlpm.MyHand)),1),
_xlpm.MySplitHand
)</f>
        <v>Q</v>
      </c>
      <c r="D252" s="7" t="str">
        <v>4</v>
      </c>
      <c r="E252" s="7" t="str">
        <v>3</v>
      </c>
      <c r="F252" s="7" t="str">
        <v>J</v>
      </c>
      <c r="G252" s="8" t="str">
        <v>A</v>
      </c>
      <c r="H252" cm="1">
        <f t="array" ref="H252:L252">COUNTIF(_xlfn.ANCHORARRAY(C252),_xlfn.ANCHORARRAY(C252))</f>
        <v>1</v>
      </c>
      <c r="I252">
        <v>1</v>
      </c>
      <c r="J252">
        <v>1</v>
      </c>
      <c r="K252">
        <v>1</v>
      </c>
      <c r="L252">
        <v>1</v>
      </c>
      <c r="M252" s="6" cm="1">
        <f t="array" ref="M252:Q252">_xlfn.LET(
_xlpm.Options, {"1","2","3","4","5","6","7","8","9","T","J","Q","K","A"},
MATCH(_xlfn.ANCHORARRAY(C252),_xlpm.Options,0)
)</f>
        <v>12</v>
      </c>
      <c r="N252" s="7">
        <v>4</v>
      </c>
      <c r="O252" s="7">
        <v>3</v>
      </c>
      <c r="P252" s="7">
        <v>11</v>
      </c>
      <c r="Q252" s="8">
        <v>14</v>
      </c>
      <c r="R252" s="6" t="str" cm="1">
        <f t="array" ref="R252:V252">TEXT(_xlfn.ANCHORARRAY(M252),"00")</f>
        <v>12</v>
      </c>
      <c r="S252" s="7" t="str">
        <v>04</v>
      </c>
      <c r="T252" s="7" t="str">
        <v>03</v>
      </c>
      <c r="U252" s="7" t="str">
        <v>11</v>
      </c>
      <c r="V252" s="8" t="str">
        <v>14</v>
      </c>
      <c r="W252" s="6" t="b">
        <f t="shared" si="50"/>
        <v>0</v>
      </c>
      <c r="X252" s="7" t="b">
        <f t="shared" si="51"/>
        <v>0</v>
      </c>
      <c r="Y252" s="7" t="b" cm="1">
        <f t="array" ref="Y252">AND(OR(_xlfn.ANCHORARRAY(H252)=3),OR(_xlfn.ANCHORARRAY(H252)=2))</f>
        <v>0</v>
      </c>
      <c r="Z252" s="7" t="b">
        <f t="shared" si="52"/>
        <v>0</v>
      </c>
      <c r="AA252" s="7" t="b">
        <f t="shared" si="53"/>
        <v>0</v>
      </c>
      <c r="AB252" s="7" t="b">
        <f t="shared" si="54"/>
        <v>0</v>
      </c>
      <c r="AC252" s="8" t="b">
        <f t="shared" si="55"/>
        <v>1</v>
      </c>
      <c r="AD252">
        <f t="shared" si="48"/>
        <v>1</v>
      </c>
      <c r="AE252" t="str">
        <f t="shared" si="56"/>
        <v>11204031114</v>
      </c>
      <c r="AF252">
        <f t="shared" si="9"/>
        <v>11204031114</v>
      </c>
      <c r="AG252">
        <f t="shared" si="10"/>
        <v>153</v>
      </c>
      <c r="AH252">
        <f t="shared" si="57"/>
        <v>109</v>
      </c>
      <c r="AI252">
        <f t="shared" si="58"/>
        <v>16677</v>
      </c>
      <c r="AL252">
        <f t="shared" si="49"/>
        <v>1</v>
      </c>
    </row>
    <row r="253" spans="1:38" x14ac:dyDescent="0.2">
      <c r="A253" t="s">
        <v>272</v>
      </c>
      <c r="B253" t="str">
        <f t="shared" si="47"/>
        <v>34KKJ</v>
      </c>
      <c r="C253" s="6" t="str" cm="1">
        <f t="array" ref="C253:G253">_xlfn.LET(
_xlpm.MyHand, B253,
_xlpm.MySplitHand, MID(_xlpm.MyHand,_xlfn.SEQUENCE(1,LEN(_xlpm.MyHand)),1),
_xlpm.MySplitHand
)</f>
        <v>3</v>
      </c>
      <c r="D253" s="7" t="str">
        <v>4</v>
      </c>
      <c r="E253" s="7" t="str">
        <v>K</v>
      </c>
      <c r="F253" s="7" t="str">
        <v>K</v>
      </c>
      <c r="G253" s="8" t="str">
        <v>J</v>
      </c>
      <c r="H253" cm="1">
        <f t="array" ref="H253:L253">COUNTIF(_xlfn.ANCHORARRAY(C253),_xlfn.ANCHORARRAY(C253))</f>
        <v>1</v>
      </c>
      <c r="I253">
        <v>1</v>
      </c>
      <c r="J253">
        <v>2</v>
      </c>
      <c r="K253">
        <v>2</v>
      </c>
      <c r="L253">
        <v>1</v>
      </c>
      <c r="M253" s="6" cm="1">
        <f t="array" ref="M253:Q253">_xlfn.LET(
_xlpm.Options, {"1","2","3","4","5","6","7","8","9","T","J","Q","K","A"},
MATCH(_xlfn.ANCHORARRAY(C253),_xlpm.Options,0)
)</f>
        <v>3</v>
      </c>
      <c r="N253" s="7">
        <v>4</v>
      </c>
      <c r="O253" s="7">
        <v>13</v>
      </c>
      <c r="P253" s="7">
        <v>13</v>
      </c>
      <c r="Q253" s="8">
        <v>11</v>
      </c>
      <c r="R253" s="6" t="str" cm="1">
        <f t="array" ref="R253:V253">TEXT(_xlfn.ANCHORARRAY(M253),"00")</f>
        <v>03</v>
      </c>
      <c r="S253" s="7" t="str">
        <v>04</v>
      </c>
      <c r="T253" s="7" t="str">
        <v>13</v>
      </c>
      <c r="U253" s="7" t="str">
        <v>13</v>
      </c>
      <c r="V253" s="8" t="str">
        <v>11</v>
      </c>
      <c r="W253" s="6" t="b">
        <f t="shared" si="50"/>
        <v>0</v>
      </c>
      <c r="X253" s="7" t="b">
        <f t="shared" si="51"/>
        <v>0</v>
      </c>
      <c r="Y253" s="7" t="b" cm="1">
        <f t="array" ref="Y253">AND(OR(_xlfn.ANCHORARRAY(H253)=3),OR(_xlfn.ANCHORARRAY(H253)=2))</f>
        <v>0</v>
      </c>
      <c r="Z253" s="7" t="b">
        <f t="shared" si="52"/>
        <v>0</v>
      </c>
      <c r="AA253" s="7" t="b">
        <f t="shared" si="53"/>
        <v>0</v>
      </c>
      <c r="AB253" s="7" t="b">
        <f t="shared" si="54"/>
        <v>1</v>
      </c>
      <c r="AC253" s="8" t="b">
        <f t="shared" si="55"/>
        <v>0</v>
      </c>
      <c r="AD253">
        <f t="shared" si="48"/>
        <v>2</v>
      </c>
      <c r="AE253" t="str">
        <f t="shared" si="56"/>
        <v>20304131311</v>
      </c>
      <c r="AF253">
        <f t="shared" si="9"/>
        <v>20304131311</v>
      </c>
      <c r="AG253">
        <f t="shared" si="10"/>
        <v>222</v>
      </c>
      <c r="AH253">
        <f t="shared" si="57"/>
        <v>569</v>
      </c>
      <c r="AI253">
        <f t="shared" si="58"/>
        <v>126318</v>
      </c>
      <c r="AL253">
        <f t="shared" si="49"/>
        <v>1</v>
      </c>
    </row>
    <row r="254" spans="1:38" x14ac:dyDescent="0.2">
      <c r="A254" t="s">
        <v>273</v>
      </c>
      <c r="B254" t="str">
        <f t="shared" si="47"/>
        <v>88499</v>
      </c>
      <c r="C254" s="6" t="str" cm="1">
        <f t="array" ref="C254:G254">_xlfn.LET(
_xlpm.MyHand, B254,
_xlpm.MySplitHand, MID(_xlpm.MyHand,_xlfn.SEQUENCE(1,LEN(_xlpm.MyHand)),1),
_xlpm.MySplitHand
)</f>
        <v>8</v>
      </c>
      <c r="D254" s="7" t="str">
        <v>8</v>
      </c>
      <c r="E254" s="7" t="str">
        <v>4</v>
      </c>
      <c r="F254" s="7" t="str">
        <v>9</v>
      </c>
      <c r="G254" s="8" t="str">
        <v>9</v>
      </c>
      <c r="H254" cm="1">
        <f t="array" ref="H254:L254">COUNTIF(_xlfn.ANCHORARRAY(C254),_xlfn.ANCHORARRAY(C254))</f>
        <v>2</v>
      </c>
      <c r="I254">
        <v>2</v>
      </c>
      <c r="J254">
        <v>1</v>
      </c>
      <c r="K254">
        <v>2</v>
      </c>
      <c r="L254">
        <v>2</v>
      </c>
      <c r="M254" s="6" cm="1">
        <f t="array" ref="M254:Q254">_xlfn.LET(
_xlpm.Options, {"1","2","3","4","5","6","7","8","9","T","J","Q","K","A"},
MATCH(_xlfn.ANCHORARRAY(C254),_xlpm.Options,0)
)</f>
        <v>8</v>
      </c>
      <c r="N254" s="7">
        <v>8</v>
      </c>
      <c r="O254" s="7">
        <v>4</v>
      </c>
      <c r="P254" s="7">
        <v>9</v>
      </c>
      <c r="Q254" s="8">
        <v>9</v>
      </c>
      <c r="R254" s="6" t="str" cm="1">
        <f t="array" ref="R254:V254">TEXT(_xlfn.ANCHORARRAY(M254),"00")</f>
        <v>08</v>
      </c>
      <c r="S254" s="7" t="str">
        <v>08</v>
      </c>
      <c r="T254" s="7" t="str">
        <v>04</v>
      </c>
      <c r="U254" s="7" t="str">
        <v>09</v>
      </c>
      <c r="V254" s="8" t="str">
        <v>09</v>
      </c>
      <c r="W254" s="6" t="b">
        <f t="shared" si="50"/>
        <v>0</v>
      </c>
      <c r="X254" s="7" t="b">
        <f t="shared" si="51"/>
        <v>0</v>
      </c>
      <c r="Y254" s="7" t="b" cm="1">
        <f t="array" ref="Y254">AND(OR(_xlfn.ANCHORARRAY(H254)=3),OR(_xlfn.ANCHORARRAY(H254)=2))</f>
        <v>0</v>
      </c>
      <c r="Z254" s="7" t="b">
        <f t="shared" si="52"/>
        <v>0</v>
      </c>
      <c r="AA254" s="7" t="b">
        <f t="shared" si="53"/>
        <v>1</v>
      </c>
      <c r="AB254" s="7" t="b">
        <f t="shared" si="54"/>
        <v>0</v>
      </c>
      <c r="AC254" s="8" t="b">
        <f t="shared" si="55"/>
        <v>0</v>
      </c>
      <c r="AD254">
        <f t="shared" si="48"/>
        <v>3</v>
      </c>
      <c r="AE254" t="str">
        <f t="shared" si="56"/>
        <v>30808040909</v>
      </c>
      <c r="AF254">
        <f t="shared" si="9"/>
        <v>30808040909</v>
      </c>
      <c r="AG254">
        <f t="shared" si="10"/>
        <v>535</v>
      </c>
      <c r="AH254">
        <f t="shared" si="57"/>
        <v>27</v>
      </c>
      <c r="AI254">
        <f t="shared" si="58"/>
        <v>14445</v>
      </c>
      <c r="AL254">
        <f t="shared" si="49"/>
        <v>1</v>
      </c>
    </row>
    <row r="255" spans="1:38" x14ac:dyDescent="0.2">
      <c r="A255" t="s">
        <v>274</v>
      </c>
      <c r="B255" t="str">
        <f t="shared" si="47"/>
        <v>22525</v>
      </c>
      <c r="C255" s="6" t="str" cm="1">
        <f t="array" ref="C255:G255">_xlfn.LET(
_xlpm.MyHand, B255,
_xlpm.MySplitHand, MID(_xlpm.MyHand,_xlfn.SEQUENCE(1,LEN(_xlpm.MyHand)),1),
_xlpm.MySplitHand
)</f>
        <v>2</v>
      </c>
      <c r="D255" s="7" t="str">
        <v>2</v>
      </c>
      <c r="E255" s="7" t="str">
        <v>5</v>
      </c>
      <c r="F255" s="7" t="str">
        <v>2</v>
      </c>
      <c r="G255" s="8" t="str">
        <v>5</v>
      </c>
      <c r="H255" cm="1">
        <f t="array" ref="H255:L255">COUNTIF(_xlfn.ANCHORARRAY(C255),_xlfn.ANCHORARRAY(C255))</f>
        <v>3</v>
      </c>
      <c r="I255">
        <v>3</v>
      </c>
      <c r="J255">
        <v>2</v>
      </c>
      <c r="K255">
        <v>3</v>
      </c>
      <c r="L255">
        <v>2</v>
      </c>
      <c r="M255" s="6" cm="1">
        <f t="array" ref="M255:Q255">_xlfn.LET(
_xlpm.Options, {"1","2","3","4","5","6","7","8","9","T","J","Q","K","A"},
MATCH(_xlfn.ANCHORARRAY(C255),_xlpm.Options,0)
)</f>
        <v>2</v>
      </c>
      <c r="N255" s="7">
        <v>2</v>
      </c>
      <c r="O255" s="7">
        <v>5</v>
      </c>
      <c r="P255" s="7">
        <v>2</v>
      </c>
      <c r="Q255" s="8">
        <v>5</v>
      </c>
      <c r="R255" s="6" t="str" cm="1">
        <f t="array" ref="R255:V255">TEXT(_xlfn.ANCHORARRAY(M255),"00")</f>
        <v>02</v>
      </c>
      <c r="S255" s="7" t="str">
        <v>02</v>
      </c>
      <c r="T255" s="7" t="str">
        <v>05</v>
      </c>
      <c r="U255" s="7" t="str">
        <v>02</v>
      </c>
      <c r="V255" s="8" t="str">
        <v>05</v>
      </c>
      <c r="W255" s="6" t="b">
        <f t="shared" si="50"/>
        <v>0</v>
      </c>
      <c r="X255" s="7" t="b">
        <f t="shared" si="51"/>
        <v>0</v>
      </c>
      <c r="Y255" s="7" t="b" cm="1">
        <f t="array" ref="Y255">AND(OR(_xlfn.ANCHORARRAY(H255)=3),OR(_xlfn.ANCHORARRAY(H255)=2))</f>
        <v>1</v>
      </c>
      <c r="Z255" s="7" t="b">
        <f t="shared" si="52"/>
        <v>0</v>
      </c>
      <c r="AA255" s="7" t="b">
        <f t="shared" si="53"/>
        <v>0</v>
      </c>
      <c r="AB255" s="7" t="b">
        <f t="shared" si="54"/>
        <v>0</v>
      </c>
      <c r="AC255" s="8" t="b">
        <f t="shared" si="55"/>
        <v>0</v>
      </c>
      <c r="AD255">
        <f t="shared" si="48"/>
        <v>5</v>
      </c>
      <c r="AE255" t="str">
        <f t="shared" si="56"/>
        <v>50202050205</v>
      </c>
      <c r="AF255">
        <f t="shared" si="9"/>
        <v>50202050205</v>
      </c>
      <c r="AG255">
        <f t="shared" si="10"/>
        <v>807</v>
      </c>
      <c r="AH255">
        <f t="shared" si="57"/>
        <v>737</v>
      </c>
      <c r="AI255">
        <f t="shared" si="58"/>
        <v>594759</v>
      </c>
      <c r="AL255">
        <f t="shared" si="49"/>
        <v>1</v>
      </c>
    </row>
    <row r="256" spans="1:38" x14ac:dyDescent="0.2">
      <c r="A256" t="s">
        <v>275</v>
      </c>
      <c r="B256" t="str">
        <f t="shared" si="47"/>
        <v>7T9K6</v>
      </c>
      <c r="C256" s="6" t="str" cm="1">
        <f t="array" ref="C256:G256">_xlfn.LET(
_xlpm.MyHand, B256,
_xlpm.MySplitHand, MID(_xlpm.MyHand,_xlfn.SEQUENCE(1,LEN(_xlpm.MyHand)),1),
_xlpm.MySplitHand
)</f>
        <v>7</v>
      </c>
      <c r="D256" s="7" t="str">
        <v>T</v>
      </c>
      <c r="E256" s="7" t="str">
        <v>9</v>
      </c>
      <c r="F256" s="7" t="str">
        <v>K</v>
      </c>
      <c r="G256" s="8" t="str">
        <v>6</v>
      </c>
      <c r="H256" cm="1">
        <f t="array" ref="H256:L256">COUNTIF(_xlfn.ANCHORARRAY(C256),_xlfn.ANCHORARRAY(C256))</f>
        <v>1</v>
      </c>
      <c r="I256">
        <v>1</v>
      </c>
      <c r="J256">
        <v>1</v>
      </c>
      <c r="K256">
        <v>1</v>
      </c>
      <c r="L256">
        <v>1</v>
      </c>
      <c r="M256" s="6" cm="1">
        <f t="array" ref="M256:Q256">_xlfn.LET(
_xlpm.Options, {"1","2","3","4","5","6","7","8","9","T","J","Q","K","A"},
MATCH(_xlfn.ANCHORARRAY(C256),_xlpm.Options,0)
)</f>
        <v>7</v>
      </c>
      <c r="N256" s="7">
        <v>10</v>
      </c>
      <c r="O256" s="7">
        <v>9</v>
      </c>
      <c r="P256" s="7">
        <v>13</v>
      </c>
      <c r="Q256" s="8">
        <v>6</v>
      </c>
      <c r="R256" s="6" t="str" cm="1">
        <f t="array" ref="R256:V256">TEXT(_xlfn.ANCHORARRAY(M256),"00")</f>
        <v>07</v>
      </c>
      <c r="S256" s="7" t="str">
        <v>10</v>
      </c>
      <c r="T256" s="7" t="str">
        <v>09</v>
      </c>
      <c r="U256" s="7" t="str">
        <v>13</v>
      </c>
      <c r="V256" s="8" t="str">
        <v>06</v>
      </c>
      <c r="W256" s="6" t="b">
        <f t="shared" si="50"/>
        <v>0</v>
      </c>
      <c r="X256" s="7" t="b">
        <f t="shared" si="51"/>
        <v>0</v>
      </c>
      <c r="Y256" s="7" t="b" cm="1">
        <f t="array" ref="Y256">AND(OR(_xlfn.ANCHORARRAY(H256)=3),OR(_xlfn.ANCHORARRAY(H256)=2))</f>
        <v>0</v>
      </c>
      <c r="Z256" s="7" t="b">
        <f t="shared" si="52"/>
        <v>0</v>
      </c>
      <c r="AA256" s="7" t="b">
        <f t="shared" si="53"/>
        <v>0</v>
      </c>
      <c r="AB256" s="7" t="b">
        <f t="shared" si="54"/>
        <v>0</v>
      </c>
      <c r="AC256" s="8" t="b">
        <f t="shared" si="55"/>
        <v>1</v>
      </c>
      <c r="AD256">
        <f t="shared" si="48"/>
        <v>1</v>
      </c>
      <c r="AE256" t="str">
        <f t="shared" si="56"/>
        <v>10710091306</v>
      </c>
      <c r="AF256">
        <f t="shared" si="9"/>
        <v>10710091306</v>
      </c>
      <c r="AG256">
        <f t="shared" si="10"/>
        <v>90</v>
      </c>
      <c r="AH256">
        <f t="shared" si="57"/>
        <v>523</v>
      </c>
      <c r="AI256">
        <f t="shared" si="58"/>
        <v>47070</v>
      </c>
      <c r="AL256">
        <f t="shared" si="49"/>
        <v>1</v>
      </c>
    </row>
    <row r="257" spans="1:38" x14ac:dyDescent="0.2">
      <c r="A257" t="s">
        <v>276</v>
      </c>
      <c r="B257" t="str">
        <f t="shared" si="47"/>
        <v>337J9</v>
      </c>
      <c r="C257" s="6" t="str" cm="1">
        <f t="array" ref="C257:G257">_xlfn.LET(
_xlpm.MyHand, B257,
_xlpm.MySplitHand, MID(_xlpm.MyHand,_xlfn.SEQUENCE(1,LEN(_xlpm.MyHand)),1),
_xlpm.MySplitHand
)</f>
        <v>3</v>
      </c>
      <c r="D257" s="7" t="str">
        <v>3</v>
      </c>
      <c r="E257" s="7" t="str">
        <v>7</v>
      </c>
      <c r="F257" s="7" t="str">
        <v>J</v>
      </c>
      <c r="G257" s="8" t="str">
        <v>9</v>
      </c>
      <c r="H257" cm="1">
        <f t="array" ref="H257:L257">COUNTIF(_xlfn.ANCHORARRAY(C257),_xlfn.ANCHORARRAY(C257))</f>
        <v>2</v>
      </c>
      <c r="I257">
        <v>2</v>
      </c>
      <c r="J257">
        <v>1</v>
      </c>
      <c r="K257">
        <v>1</v>
      </c>
      <c r="L257">
        <v>1</v>
      </c>
      <c r="M257" s="6" cm="1">
        <f t="array" ref="M257:Q257">_xlfn.LET(
_xlpm.Options, {"1","2","3","4","5","6","7","8","9","T","J","Q","K","A"},
MATCH(_xlfn.ANCHORARRAY(C257),_xlpm.Options,0)
)</f>
        <v>3</v>
      </c>
      <c r="N257" s="7">
        <v>3</v>
      </c>
      <c r="O257" s="7">
        <v>7</v>
      </c>
      <c r="P257" s="7">
        <v>11</v>
      </c>
      <c r="Q257" s="8">
        <v>9</v>
      </c>
      <c r="R257" s="6" t="str" cm="1">
        <f t="array" ref="R257:V257">TEXT(_xlfn.ANCHORARRAY(M257),"00")</f>
        <v>03</v>
      </c>
      <c r="S257" s="7" t="str">
        <v>03</v>
      </c>
      <c r="T257" s="7" t="str">
        <v>07</v>
      </c>
      <c r="U257" s="7" t="str">
        <v>11</v>
      </c>
      <c r="V257" s="8" t="str">
        <v>09</v>
      </c>
      <c r="W257" s="6" t="b">
        <f t="shared" si="50"/>
        <v>0</v>
      </c>
      <c r="X257" s="7" t="b">
        <f t="shared" si="51"/>
        <v>0</v>
      </c>
      <c r="Y257" s="7" t="b" cm="1">
        <f t="array" ref="Y257">AND(OR(_xlfn.ANCHORARRAY(H257)=3),OR(_xlfn.ANCHORARRAY(H257)=2))</f>
        <v>0</v>
      </c>
      <c r="Z257" s="7" t="b">
        <f t="shared" si="52"/>
        <v>0</v>
      </c>
      <c r="AA257" s="7" t="b">
        <f t="shared" si="53"/>
        <v>0</v>
      </c>
      <c r="AB257" s="7" t="b">
        <f t="shared" si="54"/>
        <v>1</v>
      </c>
      <c r="AC257" s="8" t="b">
        <f t="shared" si="55"/>
        <v>0</v>
      </c>
      <c r="AD257">
        <f t="shared" si="48"/>
        <v>2</v>
      </c>
      <c r="AE257" t="str">
        <f t="shared" si="56"/>
        <v>20303071109</v>
      </c>
      <c r="AF257">
        <f t="shared" si="9"/>
        <v>20303071109</v>
      </c>
      <c r="AG257">
        <f t="shared" si="10"/>
        <v>219</v>
      </c>
      <c r="AH257">
        <f t="shared" si="57"/>
        <v>141</v>
      </c>
      <c r="AI257">
        <f t="shared" si="58"/>
        <v>30879</v>
      </c>
      <c r="AL257">
        <f t="shared" si="49"/>
        <v>1</v>
      </c>
    </row>
    <row r="258" spans="1:38" x14ac:dyDescent="0.2">
      <c r="A258" t="s">
        <v>277</v>
      </c>
      <c r="B258" t="str">
        <f t="shared" si="47"/>
        <v>99959</v>
      </c>
      <c r="C258" s="6" t="str" cm="1">
        <f t="array" ref="C258:G258">_xlfn.LET(
_xlpm.MyHand, B258,
_xlpm.MySplitHand, MID(_xlpm.MyHand,_xlfn.SEQUENCE(1,LEN(_xlpm.MyHand)),1),
_xlpm.MySplitHand
)</f>
        <v>9</v>
      </c>
      <c r="D258" s="7" t="str">
        <v>9</v>
      </c>
      <c r="E258" s="7" t="str">
        <v>9</v>
      </c>
      <c r="F258" s="7" t="str">
        <v>5</v>
      </c>
      <c r="G258" s="8" t="str">
        <v>9</v>
      </c>
      <c r="H258" cm="1">
        <f t="array" ref="H258:L258">COUNTIF(_xlfn.ANCHORARRAY(C258),_xlfn.ANCHORARRAY(C258))</f>
        <v>4</v>
      </c>
      <c r="I258">
        <v>4</v>
      </c>
      <c r="J258">
        <v>4</v>
      </c>
      <c r="K258">
        <v>1</v>
      </c>
      <c r="L258">
        <v>4</v>
      </c>
      <c r="M258" s="6" cm="1">
        <f t="array" ref="M258:Q258">_xlfn.LET(
_xlpm.Options, {"1","2","3","4","5","6","7","8","9","T","J","Q","K","A"},
MATCH(_xlfn.ANCHORARRAY(C258),_xlpm.Options,0)
)</f>
        <v>9</v>
      </c>
      <c r="N258" s="7">
        <v>9</v>
      </c>
      <c r="O258" s="7">
        <v>9</v>
      </c>
      <c r="P258" s="7">
        <v>5</v>
      </c>
      <c r="Q258" s="8">
        <v>9</v>
      </c>
      <c r="R258" s="6" t="str" cm="1">
        <f t="array" ref="R258:V258">TEXT(_xlfn.ANCHORARRAY(M258),"00")</f>
        <v>09</v>
      </c>
      <c r="S258" s="7" t="str">
        <v>09</v>
      </c>
      <c r="T258" s="7" t="str">
        <v>09</v>
      </c>
      <c r="U258" s="7" t="str">
        <v>05</v>
      </c>
      <c r="V258" s="8" t="str">
        <v>09</v>
      </c>
      <c r="W258" s="6" t="b">
        <f t="shared" si="50"/>
        <v>0</v>
      </c>
      <c r="X258" s="7" t="b">
        <f t="shared" si="51"/>
        <v>1</v>
      </c>
      <c r="Y258" s="7" t="b" cm="1">
        <f t="array" ref="Y258">AND(OR(_xlfn.ANCHORARRAY(H258)=3),OR(_xlfn.ANCHORARRAY(H258)=2))</f>
        <v>0</v>
      </c>
      <c r="Z258" s="7" t="b">
        <f t="shared" si="52"/>
        <v>0</v>
      </c>
      <c r="AA258" s="7" t="b">
        <f t="shared" si="53"/>
        <v>0</v>
      </c>
      <c r="AB258" s="7" t="b">
        <f t="shared" si="54"/>
        <v>0</v>
      </c>
      <c r="AC258" s="8" t="b">
        <f t="shared" si="55"/>
        <v>0</v>
      </c>
      <c r="AD258">
        <f t="shared" si="48"/>
        <v>6</v>
      </c>
      <c r="AE258" t="str">
        <f t="shared" si="56"/>
        <v>60909090509</v>
      </c>
      <c r="AF258">
        <f t="shared" ref="AF258:AF321" si="59">INT(AE258)</f>
        <v>60909090509</v>
      </c>
      <c r="AG258">
        <f t="shared" ref="AG258:AG321" si="60">RANK(AF258,AF:AF,1)</f>
        <v>961</v>
      </c>
      <c r="AH258">
        <f t="shared" si="57"/>
        <v>339</v>
      </c>
      <c r="AI258">
        <f t="shared" si="58"/>
        <v>325779</v>
      </c>
      <c r="AL258">
        <f t="shared" si="49"/>
        <v>1</v>
      </c>
    </row>
    <row r="259" spans="1:38" x14ac:dyDescent="0.2">
      <c r="A259" t="s">
        <v>278</v>
      </c>
      <c r="B259" t="str">
        <f t="shared" ref="B259:B322" si="61">_xlfn.TEXTBEFORE(A259," ")</f>
        <v>JK9K9</v>
      </c>
      <c r="C259" s="6" t="str" cm="1">
        <f t="array" ref="C259:G259">_xlfn.LET(
_xlpm.MyHand, B259,
_xlpm.MySplitHand, MID(_xlpm.MyHand,_xlfn.SEQUENCE(1,LEN(_xlpm.MyHand)),1),
_xlpm.MySplitHand
)</f>
        <v>J</v>
      </c>
      <c r="D259" s="7" t="str">
        <v>K</v>
      </c>
      <c r="E259" s="7" t="str">
        <v>9</v>
      </c>
      <c r="F259" s="7" t="str">
        <v>K</v>
      </c>
      <c r="G259" s="8" t="str">
        <v>9</v>
      </c>
      <c r="H259" cm="1">
        <f t="array" ref="H259:L259">COUNTIF(_xlfn.ANCHORARRAY(C259),_xlfn.ANCHORARRAY(C259))</f>
        <v>1</v>
      </c>
      <c r="I259">
        <v>2</v>
      </c>
      <c r="J259">
        <v>2</v>
      </c>
      <c r="K259">
        <v>2</v>
      </c>
      <c r="L259">
        <v>2</v>
      </c>
      <c r="M259" s="6" cm="1">
        <f t="array" ref="M259:Q259">_xlfn.LET(
_xlpm.Options, {"1","2","3","4","5","6","7","8","9","T","J","Q","K","A"},
MATCH(_xlfn.ANCHORARRAY(C259),_xlpm.Options,0)
)</f>
        <v>11</v>
      </c>
      <c r="N259" s="7">
        <v>13</v>
      </c>
      <c r="O259" s="7">
        <v>9</v>
      </c>
      <c r="P259" s="7">
        <v>13</v>
      </c>
      <c r="Q259" s="8">
        <v>9</v>
      </c>
      <c r="R259" s="6" t="str" cm="1">
        <f t="array" ref="R259:V259">TEXT(_xlfn.ANCHORARRAY(M259),"00")</f>
        <v>11</v>
      </c>
      <c r="S259" s="7" t="str">
        <v>13</v>
      </c>
      <c r="T259" s="7" t="str">
        <v>09</v>
      </c>
      <c r="U259" s="7" t="str">
        <v>13</v>
      </c>
      <c r="V259" s="8" t="str">
        <v>09</v>
      </c>
      <c r="W259" s="6" t="b">
        <f t="shared" si="50"/>
        <v>0</v>
      </c>
      <c r="X259" s="7" t="b">
        <f t="shared" si="51"/>
        <v>0</v>
      </c>
      <c r="Y259" s="7" t="b" cm="1">
        <f t="array" ref="Y259">AND(OR(_xlfn.ANCHORARRAY(H259)=3),OR(_xlfn.ANCHORARRAY(H259)=2))</f>
        <v>0</v>
      </c>
      <c r="Z259" s="7" t="b">
        <f t="shared" si="52"/>
        <v>0</v>
      </c>
      <c r="AA259" s="7" t="b">
        <f t="shared" si="53"/>
        <v>1</v>
      </c>
      <c r="AB259" s="7" t="b">
        <f t="shared" si="54"/>
        <v>0</v>
      </c>
      <c r="AC259" s="8" t="b">
        <f t="shared" si="55"/>
        <v>0</v>
      </c>
      <c r="AD259">
        <f t="shared" ref="AD259:AD322" si="62">8-MATCH(TRUE,W259:AC259,0)</f>
        <v>3</v>
      </c>
      <c r="AE259" t="str">
        <f t="shared" si="56"/>
        <v>31113091309</v>
      </c>
      <c r="AF259">
        <f t="shared" si="59"/>
        <v>31113091309</v>
      </c>
      <c r="AG259">
        <f t="shared" si="60"/>
        <v>580</v>
      </c>
      <c r="AH259">
        <f t="shared" si="57"/>
        <v>444</v>
      </c>
      <c r="AI259">
        <f t="shared" si="58"/>
        <v>257520</v>
      </c>
      <c r="AL259">
        <f t="shared" ref="AL259:AL322" si="63">COUNTIF(AE:AE,AE259)</f>
        <v>1</v>
      </c>
    </row>
    <row r="260" spans="1:38" x14ac:dyDescent="0.2">
      <c r="A260" t="s">
        <v>279</v>
      </c>
      <c r="B260" t="str">
        <f t="shared" si="61"/>
        <v>5T55T</v>
      </c>
      <c r="C260" s="6" t="str" cm="1">
        <f t="array" ref="C260:G260">_xlfn.LET(
_xlpm.MyHand, B260,
_xlpm.MySplitHand, MID(_xlpm.MyHand,_xlfn.SEQUENCE(1,LEN(_xlpm.MyHand)),1),
_xlpm.MySplitHand
)</f>
        <v>5</v>
      </c>
      <c r="D260" s="7" t="str">
        <v>T</v>
      </c>
      <c r="E260" s="7" t="str">
        <v>5</v>
      </c>
      <c r="F260" s="7" t="str">
        <v>5</v>
      </c>
      <c r="G260" s="8" t="str">
        <v>T</v>
      </c>
      <c r="H260" cm="1">
        <f t="array" ref="H260:L260">COUNTIF(_xlfn.ANCHORARRAY(C260),_xlfn.ANCHORARRAY(C260))</f>
        <v>3</v>
      </c>
      <c r="I260">
        <v>2</v>
      </c>
      <c r="J260">
        <v>3</v>
      </c>
      <c r="K260">
        <v>3</v>
      </c>
      <c r="L260">
        <v>2</v>
      </c>
      <c r="M260" s="6" cm="1">
        <f t="array" ref="M260:Q260">_xlfn.LET(
_xlpm.Options, {"1","2","3","4","5","6","7","8","9","T","J","Q","K","A"},
MATCH(_xlfn.ANCHORARRAY(C260),_xlpm.Options,0)
)</f>
        <v>5</v>
      </c>
      <c r="N260" s="7">
        <v>10</v>
      </c>
      <c r="O260" s="7">
        <v>5</v>
      </c>
      <c r="P260" s="7">
        <v>5</v>
      </c>
      <c r="Q260" s="8">
        <v>10</v>
      </c>
      <c r="R260" s="6" t="str" cm="1">
        <f t="array" ref="R260:V260">TEXT(_xlfn.ANCHORARRAY(M260),"00")</f>
        <v>05</v>
      </c>
      <c r="S260" s="7" t="str">
        <v>10</v>
      </c>
      <c r="T260" s="7" t="str">
        <v>05</v>
      </c>
      <c r="U260" s="7" t="str">
        <v>05</v>
      </c>
      <c r="V260" s="8" t="str">
        <v>10</v>
      </c>
      <c r="W260" s="6" t="b">
        <f t="shared" si="50"/>
        <v>0</v>
      </c>
      <c r="X260" s="7" t="b">
        <f t="shared" si="51"/>
        <v>0</v>
      </c>
      <c r="Y260" s="7" t="b" cm="1">
        <f t="array" ref="Y260">AND(OR(_xlfn.ANCHORARRAY(H260)=3),OR(_xlfn.ANCHORARRAY(H260)=2))</f>
        <v>1</v>
      </c>
      <c r="Z260" s="7" t="b">
        <f t="shared" si="52"/>
        <v>0</v>
      </c>
      <c r="AA260" s="7" t="b">
        <f t="shared" si="53"/>
        <v>0</v>
      </c>
      <c r="AB260" s="7" t="b">
        <f t="shared" si="54"/>
        <v>0</v>
      </c>
      <c r="AC260" s="8" t="b">
        <f t="shared" si="55"/>
        <v>0</v>
      </c>
      <c r="AD260">
        <f t="shared" si="62"/>
        <v>5</v>
      </c>
      <c r="AE260" t="str">
        <f t="shared" si="56"/>
        <v>50510050510</v>
      </c>
      <c r="AF260">
        <f t="shared" si="59"/>
        <v>50510050510</v>
      </c>
      <c r="AG260">
        <f t="shared" si="60"/>
        <v>847</v>
      </c>
      <c r="AH260">
        <f t="shared" si="57"/>
        <v>680</v>
      </c>
      <c r="AI260">
        <f t="shared" si="58"/>
        <v>575960</v>
      </c>
      <c r="AL260">
        <f t="shared" si="63"/>
        <v>1</v>
      </c>
    </row>
    <row r="261" spans="1:38" x14ac:dyDescent="0.2">
      <c r="A261" t="s">
        <v>280</v>
      </c>
      <c r="B261" t="str">
        <f t="shared" si="61"/>
        <v>339T9</v>
      </c>
      <c r="C261" s="6" t="str" cm="1">
        <f t="array" ref="C261:G261">_xlfn.LET(
_xlpm.MyHand, B261,
_xlpm.MySplitHand, MID(_xlpm.MyHand,_xlfn.SEQUENCE(1,LEN(_xlpm.MyHand)),1),
_xlpm.MySplitHand
)</f>
        <v>3</v>
      </c>
      <c r="D261" s="7" t="str">
        <v>3</v>
      </c>
      <c r="E261" s="7" t="str">
        <v>9</v>
      </c>
      <c r="F261" s="7" t="str">
        <v>T</v>
      </c>
      <c r="G261" s="8" t="str">
        <v>9</v>
      </c>
      <c r="H261" cm="1">
        <f t="array" ref="H261:L261">COUNTIF(_xlfn.ANCHORARRAY(C261),_xlfn.ANCHORARRAY(C261))</f>
        <v>2</v>
      </c>
      <c r="I261">
        <v>2</v>
      </c>
      <c r="J261">
        <v>2</v>
      </c>
      <c r="K261">
        <v>1</v>
      </c>
      <c r="L261">
        <v>2</v>
      </c>
      <c r="M261" s="6" cm="1">
        <f t="array" ref="M261:Q261">_xlfn.LET(
_xlpm.Options, {"1","2","3","4","5","6","7","8","9","T","J","Q","K","A"},
MATCH(_xlfn.ANCHORARRAY(C261),_xlpm.Options,0)
)</f>
        <v>3</v>
      </c>
      <c r="N261" s="7">
        <v>3</v>
      </c>
      <c r="O261" s="7">
        <v>9</v>
      </c>
      <c r="P261" s="7">
        <v>10</v>
      </c>
      <c r="Q261" s="8">
        <v>9</v>
      </c>
      <c r="R261" s="6" t="str" cm="1">
        <f t="array" ref="R261:V261">TEXT(_xlfn.ANCHORARRAY(M261),"00")</f>
        <v>03</v>
      </c>
      <c r="S261" s="7" t="str">
        <v>03</v>
      </c>
      <c r="T261" s="7" t="str">
        <v>09</v>
      </c>
      <c r="U261" s="7" t="str">
        <v>10</v>
      </c>
      <c r="V261" s="8" t="str">
        <v>09</v>
      </c>
      <c r="W261" s="6" t="b">
        <f t="shared" si="50"/>
        <v>0</v>
      </c>
      <c r="X261" s="7" t="b">
        <f t="shared" si="51"/>
        <v>0</v>
      </c>
      <c r="Y261" s="7" t="b" cm="1">
        <f t="array" ref="Y261">AND(OR(_xlfn.ANCHORARRAY(H261)=3),OR(_xlfn.ANCHORARRAY(H261)=2))</f>
        <v>0</v>
      </c>
      <c r="Z261" s="7" t="b">
        <f t="shared" si="52"/>
        <v>0</v>
      </c>
      <c r="AA261" s="7" t="b">
        <f t="shared" si="53"/>
        <v>1</v>
      </c>
      <c r="AB261" s="7" t="b">
        <f t="shared" si="54"/>
        <v>0</v>
      </c>
      <c r="AC261" s="8" t="b">
        <f t="shared" si="55"/>
        <v>0</v>
      </c>
      <c r="AD261">
        <f t="shared" si="62"/>
        <v>3</v>
      </c>
      <c r="AE261" t="str">
        <f t="shared" si="56"/>
        <v>30303091009</v>
      </c>
      <c r="AF261">
        <f t="shared" si="59"/>
        <v>30303091009</v>
      </c>
      <c r="AG261">
        <f t="shared" si="60"/>
        <v>457</v>
      </c>
      <c r="AH261">
        <f t="shared" si="57"/>
        <v>562</v>
      </c>
      <c r="AI261">
        <f t="shared" si="58"/>
        <v>256834</v>
      </c>
      <c r="AL261">
        <f t="shared" si="63"/>
        <v>1</v>
      </c>
    </row>
    <row r="262" spans="1:38" x14ac:dyDescent="0.2">
      <c r="A262" t="s">
        <v>281</v>
      </c>
      <c r="B262" t="str">
        <f t="shared" si="61"/>
        <v>JJKKK</v>
      </c>
      <c r="C262" s="6" t="str" cm="1">
        <f t="array" ref="C262:G262">_xlfn.LET(
_xlpm.MyHand, B262,
_xlpm.MySplitHand, MID(_xlpm.MyHand,_xlfn.SEQUENCE(1,LEN(_xlpm.MyHand)),1),
_xlpm.MySplitHand
)</f>
        <v>J</v>
      </c>
      <c r="D262" s="7" t="str">
        <v>J</v>
      </c>
      <c r="E262" s="7" t="str">
        <v>K</v>
      </c>
      <c r="F262" s="7" t="str">
        <v>K</v>
      </c>
      <c r="G262" s="8" t="str">
        <v>K</v>
      </c>
      <c r="H262" cm="1">
        <f t="array" ref="H262:L262">COUNTIF(_xlfn.ANCHORARRAY(C262),_xlfn.ANCHORARRAY(C262))</f>
        <v>2</v>
      </c>
      <c r="I262">
        <v>2</v>
      </c>
      <c r="J262">
        <v>3</v>
      </c>
      <c r="K262">
        <v>3</v>
      </c>
      <c r="L262">
        <v>3</v>
      </c>
      <c r="M262" s="6" cm="1">
        <f t="array" ref="M262:Q262">_xlfn.LET(
_xlpm.Options, {"1","2","3","4","5","6","7","8","9","T","J","Q","K","A"},
MATCH(_xlfn.ANCHORARRAY(C262),_xlpm.Options,0)
)</f>
        <v>11</v>
      </c>
      <c r="N262" s="7">
        <v>11</v>
      </c>
      <c r="O262" s="7">
        <v>13</v>
      </c>
      <c r="P262" s="7">
        <v>13</v>
      </c>
      <c r="Q262" s="8">
        <v>13</v>
      </c>
      <c r="R262" s="6" t="str" cm="1">
        <f t="array" ref="R262:V262">TEXT(_xlfn.ANCHORARRAY(M262),"00")</f>
        <v>11</v>
      </c>
      <c r="S262" s="7" t="str">
        <v>11</v>
      </c>
      <c r="T262" s="7" t="str">
        <v>13</v>
      </c>
      <c r="U262" s="7" t="str">
        <v>13</v>
      </c>
      <c r="V262" s="8" t="str">
        <v>13</v>
      </c>
      <c r="W262" s="6" t="b">
        <f t="shared" si="50"/>
        <v>0</v>
      </c>
      <c r="X262" s="7" t="b">
        <f t="shared" si="51"/>
        <v>0</v>
      </c>
      <c r="Y262" s="7" t="b" cm="1">
        <f t="array" ref="Y262">AND(OR(_xlfn.ANCHORARRAY(H262)=3),OR(_xlfn.ANCHORARRAY(H262)=2))</f>
        <v>1</v>
      </c>
      <c r="Z262" s="7" t="b">
        <f t="shared" si="52"/>
        <v>0</v>
      </c>
      <c r="AA262" s="7" t="b">
        <f t="shared" si="53"/>
        <v>0</v>
      </c>
      <c r="AB262" s="7" t="b">
        <f t="shared" si="54"/>
        <v>0</v>
      </c>
      <c r="AC262" s="8" t="b">
        <f t="shared" si="55"/>
        <v>0</v>
      </c>
      <c r="AD262">
        <f t="shared" si="62"/>
        <v>5</v>
      </c>
      <c r="AE262" t="str">
        <f t="shared" si="56"/>
        <v>51111131313</v>
      </c>
      <c r="AF262">
        <f t="shared" si="59"/>
        <v>51111131313</v>
      </c>
      <c r="AG262">
        <f t="shared" si="60"/>
        <v>889</v>
      </c>
      <c r="AH262">
        <f t="shared" si="57"/>
        <v>366</v>
      </c>
      <c r="AI262">
        <f t="shared" si="58"/>
        <v>325374</v>
      </c>
      <c r="AL262">
        <f t="shared" si="63"/>
        <v>1</v>
      </c>
    </row>
    <row r="263" spans="1:38" x14ac:dyDescent="0.2">
      <c r="A263" t="s">
        <v>282</v>
      </c>
      <c r="B263" t="str">
        <f t="shared" si="61"/>
        <v>KJTJK</v>
      </c>
      <c r="C263" s="6" t="str" cm="1">
        <f t="array" ref="C263:G263">_xlfn.LET(
_xlpm.MyHand, B263,
_xlpm.MySplitHand, MID(_xlpm.MyHand,_xlfn.SEQUENCE(1,LEN(_xlpm.MyHand)),1),
_xlpm.MySplitHand
)</f>
        <v>K</v>
      </c>
      <c r="D263" s="7" t="str">
        <v>J</v>
      </c>
      <c r="E263" s="7" t="str">
        <v>T</v>
      </c>
      <c r="F263" s="7" t="str">
        <v>J</v>
      </c>
      <c r="G263" s="8" t="str">
        <v>K</v>
      </c>
      <c r="H263" cm="1">
        <f t="array" ref="H263:L263">COUNTIF(_xlfn.ANCHORARRAY(C263),_xlfn.ANCHORARRAY(C263))</f>
        <v>2</v>
      </c>
      <c r="I263">
        <v>2</v>
      </c>
      <c r="J263">
        <v>1</v>
      </c>
      <c r="K263">
        <v>2</v>
      </c>
      <c r="L263">
        <v>2</v>
      </c>
      <c r="M263" s="6" cm="1">
        <f t="array" ref="M263:Q263">_xlfn.LET(
_xlpm.Options, {"1","2","3","4","5","6","7","8","9","T","J","Q","K","A"},
MATCH(_xlfn.ANCHORARRAY(C263),_xlpm.Options,0)
)</f>
        <v>13</v>
      </c>
      <c r="N263" s="7">
        <v>11</v>
      </c>
      <c r="O263" s="7">
        <v>10</v>
      </c>
      <c r="P263" s="7">
        <v>11</v>
      </c>
      <c r="Q263" s="8">
        <v>13</v>
      </c>
      <c r="R263" s="6" t="str" cm="1">
        <f t="array" ref="R263:V263">TEXT(_xlfn.ANCHORARRAY(M263),"00")</f>
        <v>13</v>
      </c>
      <c r="S263" s="7" t="str">
        <v>11</v>
      </c>
      <c r="T263" s="7" t="str">
        <v>10</v>
      </c>
      <c r="U263" s="7" t="str">
        <v>11</v>
      </c>
      <c r="V263" s="8" t="str">
        <v>13</v>
      </c>
      <c r="W263" s="6" t="b">
        <f t="shared" ref="W263:W326" si="64">MAX(_xlfn.ANCHORARRAY(H263))=5</f>
        <v>0</v>
      </c>
      <c r="X263" s="7" t="b">
        <f t="shared" ref="X263:X326" si="65">MAX(_xlfn.ANCHORARRAY(H263))=4</f>
        <v>0</v>
      </c>
      <c r="Y263" s="7" t="b" cm="1">
        <f t="array" ref="Y263">AND(OR(_xlfn.ANCHORARRAY(H263)=3),OR(_xlfn.ANCHORARRAY(H263)=2))</f>
        <v>0</v>
      </c>
      <c r="Z263" s="7" t="b">
        <f t="shared" ref="Z263:Z326" si="66">IF(Y263,FALSE,MAX(_xlfn.ANCHORARRAY(H263))=3)</f>
        <v>0</v>
      </c>
      <c r="AA263" s="7" t="b">
        <f t="shared" ref="AA263:AA326" si="67">COUNTIF(_xlfn.ANCHORARRAY(H263),2)=4</f>
        <v>1</v>
      </c>
      <c r="AB263" s="7" t="b">
        <f t="shared" ref="AB263:AB326" si="68">IF(AA263,FALSE,MAX(_xlfn.ANCHORARRAY(H263))=2)</f>
        <v>0</v>
      </c>
      <c r="AC263" s="8" t="b">
        <f t="shared" ref="AC263:AC326" si="69">NOT(OR(W263:AB263))</f>
        <v>0</v>
      </c>
      <c r="AD263">
        <f t="shared" si="62"/>
        <v>3</v>
      </c>
      <c r="AE263" t="str">
        <f t="shared" ref="AE263:AE326" si="70">_xlfn.CONCAT(AD263,_xlfn.ANCHORARRAY(R263))</f>
        <v>31311101113</v>
      </c>
      <c r="AF263">
        <f t="shared" si="59"/>
        <v>31311101113</v>
      </c>
      <c r="AG263">
        <f t="shared" si="60"/>
        <v>609</v>
      </c>
      <c r="AH263">
        <f t="shared" ref="AH263:AH326" si="71">INT(_xlfn.TEXTAFTER(A263," "))</f>
        <v>814</v>
      </c>
      <c r="AI263">
        <f t="shared" ref="AI263:AI326" si="72">AG263*AH263</f>
        <v>495726</v>
      </c>
      <c r="AL263">
        <f t="shared" si="63"/>
        <v>1</v>
      </c>
    </row>
    <row r="264" spans="1:38" x14ac:dyDescent="0.2">
      <c r="A264" t="s">
        <v>283</v>
      </c>
      <c r="B264" t="str">
        <f t="shared" si="61"/>
        <v>9KJ55</v>
      </c>
      <c r="C264" s="6" t="str" cm="1">
        <f t="array" ref="C264:G264">_xlfn.LET(
_xlpm.MyHand, B264,
_xlpm.MySplitHand, MID(_xlpm.MyHand,_xlfn.SEQUENCE(1,LEN(_xlpm.MyHand)),1),
_xlpm.MySplitHand
)</f>
        <v>9</v>
      </c>
      <c r="D264" s="7" t="str">
        <v>K</v>
      </c>
      <c r="E264" s="7" t="str">
        <v>J</v>
      </c>
      <c r="F264" s="7" t="str">
        <v>5</v>
      </c>
      <c r="G264" s="8" t="str">
        <v>5</v>
      </c>
      <c r="H264" cm="1">
        <f t="array" ref="H264:L264">COUNTIF(_xlfn.ANCHORARRAY(C264),_xlfn.ANCHORARRAY(C264))</f>
        <v>1</v>
      </c>
      <c r="I264">
        <v>1</v>
      </c>
      <c r="J264">
        <v>1</v>
      </c>
      <c r="K264">
        <v>2</v>
      </c>
      <c r="L264">
        <v>2</v>
      </c>
      <c r="M264" s="6" cm="1">
        <f t="array" ref="M264:Q264">_xlfn.LET(
_xlpm.Options, {"1","2","3","4","5","6","7","8","9","T","J","Q","K","A"},
MATCH(_xlfn.ANCHORARRAY(C264),_xlpm.Options,0)
)</f>
        <v>9</v>
      </c>
      <c r="N264" s="7">
        <v>13</v>
      </c>
      <c r="O264" s="7">
        <v>11</v>
      </c>
      <c r="P264" s="7">
        <v>5</v>
      </c>
      <c r="Q264" s="8">
        <v>5</v>
      </c>
      <c r="R264" s="6" t="str" cm="1">
        <f t="array" ref="R264:V264">TEXT(_xlfn.ANCHORARRAY(M264),"00")</f>
        <v>09</v>
      </c>
      <c r="S264" s="7" t="str">
        <v>13</v>
      </c>
      <c r="T264" s="7" t="str">
        <v>11</v>
      </c>
      <c r="U264" s="7" t="str">
        <v>05</v>
      </c>
      <c r="V264" s="8" t="str">
        <v>05</v>
      </c>
      <c r="W264" s="6" t="b">
        <f t="shared" si="64"/>
        <v>0</v>
      </c>
      <c r="X264" s="7" t="b">
        <f t="shared" si="65"/>
        <v>0</v>
      </c>
      <c r="Y264" s="7" t="b" cm="1">
        <f t="array" ref="Y264">AND(OR(_xlfn.ANCHORARRAY(H264)=3),OR(_xlfn.ANCHORARRAY(H264)=2))</f>
        <v>0</v>
      </c>
      <c r="Z264" s="7" t="b">
        <f t="shared" si="66"/>
        <v>0</v>
      </c>
      <c r="AA264" s="7" t="b">
        <f t="shared" si="67"/>
        <v>0</v>
      </c>
      <c r="AB264" s="7" t="b">
        <f t="shared" si="68"/>
        <v>1</v>
      </c>
      <c r="AC264" s="8" t="b">
        <f t="shared" si="69"/>
        <v>0</v>
      </c>
      <c r="AD264">
        <f t="shared" si="62"/>
        <v>2</v>
      </c>
      <c r="AE264" t="str">
        <f t="shared" si="70"/>
        <v>20913110505</v>
      </c>
      <c r="AF264">
        <f t="shared" si="59"/>
        <v>20913110505</v>
      </c>
      <c r="AG264">
        <f t="shared" si="60"/>
        <v>348</v>
      </c>
      <c r="AH264">
        <f t="shared" si="71"/>
        <v>299</v>
      </c>
      <c r="AI264">
        <f t="shared" si="72"/>
        <v>104052</v>
      </c>
      <c r="AL264">
        <f t="shared" si="63"/>
        <v>1</v>
      </c>
    </row>
    <row r="265" spans="1:38" x14ac:dyDescent="0.2">
      <c r="A265" t="s">
        <v>284</v>
      </c>
      <c r="B265" t="str">
        <f t="shared" si="61"/>
        <v>5969J</v>
      </c>
      <c r="C265" s="6" t="str" cm="1">
        <f t="array" ref="C265:G265">_xlfn.LET(
_xlpm.MyHand, B265,
_xlpm.MySplitHand, MID(_xlpm.MyHand,_xlfn.SEQUENCE(1,LEN(_xlpm.MyHand)),1),
_xlpm.MySplitHand
)</f>
        <v>5</v>
      </c>
      <c r="D265" s="7" t="str">
        <v>9</v>
      </c>
      <c r="E265" s="7" t="str">
        <v>6</v>
      </c>
      <c r="F265" s="7" t="str">
        <v>9</v>
      </c>
      <c r="G265" s="8" t="str">
        <v>J</v>
      </c>
      <c r="H265" cm="1">
        <f t="array" ref="H265:L265">COUNTIF(_xlfn.ANCHORARRAY(C265),_xlfn.ANCHORARRAY(C265))</f>
        <v>1</v>
      </c>
      <c r="I265">
        <v>2</v>
      </c>
      <c r="J265">
        <v>1</v>
      </c>
      <c r="K265">
        <v>2</v>
      </c>
      <c r="L265">
        <v>1</v>
      </c>
      <c r="M265" s="6" cm="1">
        <f t="array" ref="M265:Q265">_xlfn.LET(
_xlpm.Options, {"1","2","3","4","5","6","7","8","9","T","J","Q","K","A"},
MATCH(_xlfn.ANCHORARRAY(C265),_xlpm.Options,0)
)</f>
        <v>5</v>
      </c>
      <c r="N265" s="7">
        <v>9</v>
      </c>
      <c r="O265" s="7">
        <v>6</v>
      </c>
      <c r="P265" s="7">
        <v>9</v>
      </c>
      <c r="Q265" s="8">
        <v>11</v>
      </c>
      <c r="R265" s="6" t="str" cm="1">
        <f t="array" ref="R265:V265">TEXT(_xlfn.ANCHORARRAY(M265),"00")</f>
        <v>05</v>
      </c>
      <c r="S265" s="7" t="str">
        <v>09</v>
      </c>
      <c r="T265" s="7" t="str">
        <v>06</v>
      </c>
      <c r="U265" s="7" t="str">
        <v>09</v>
      </c>
      <c r="V265" s="8" t="str">
        <v>11</v>
      </c>
      <c r="W265" s="6" t="b">
        <f t="shared" si="64"/>
        <v>0</v>
      </c>
      <c r="X265" s="7" t="b">
        <f t="shared" si="65"/>
        <v>0</v>
      </c>
      <c r="Y265" s="7" t="b" cm="1">
        <f t="array" ref="Y265">AND(OR(_xlfn.ANCHORARRAY(H265)=3),OR(_xlfn.ANCHORARRAY(H265)=2))</f>
        <v>0</v>
      </c>
      <c r="Z265" s="7" t="b">
        <f t="shared" si="66"/>
        <v>0</v>
      </c>
      <c r="AA265" s="7" t="b">
        <f t="shared" si="67"/>
        <v>0</v>
      </c>
      <c r="AB265" s="7" t="b">
        <f t="shared" si="68"/>
        <v>1</v>
      </c>
      <c r="AC265" s="8" t="b">
        <f t="shared" si="69"/>
        <v>0</v>
      </c>
      <c r="AD265">
        <f t="shared" si="62"/>
        <v>2</v>
      </c>
      <c r="AE265" t="str">
        <f t="shared" si="70"/>
        <v>20509060911</v>
      </c>
      <c r="AF265">
        <f t="shared" si="59"/>
        <v>20509060911</v>
      </c>
      <c r="AG265">
        <f t="shared" si="60"/>
        <v>261</v>
      </c>
      <c r="AH265">
        <f t="shared" si="71"/>
        <v>672</v>
      </c>
      <c r="AI265">
        <f t="shared" si="72"/>
        <v>175392</v>
      </c>
      <c r="AL265">
        <f t="shared" si="63"/>
        <v>1</v>
      </c>
    </row>
    <row r="266" spans="1:38" x14ac:dyDescent="0.2">
      <c r="A266" t="s">
        <v>285</v>
      </c>
      <c r="B266" t="str">
        <f t="shared" si="61"/>
        <v>92273</v>
      </c>
      <c r="C266" s="6" t="str" cm="1">
        <f t="array" ref="C266:G266">_xlfn.LET(
_xlpm.MyHand, B266,
_xlpm.MySplitHand, MID(_xlpm.MyHand,_xlfn.SEQUENCE(1,LEN(_xlpm.MyHand)),1),
_xlpm.MySplitHand
)</f>
        <v>9</v>
      </c>
      <c r="D266" s="7" t="str">
        <v>2</v>
      </c>
      <c r="E266" s="7" t="str">
        <v>2</v>
      </c>
      <c r="F266" s="7" t="str">
        <v>7</v>
      </c>
      <c r="G266" s="8" t="str">
        <v>3</v>
      </c>
      <c r="H266" cm="1">
        <f t="array" ref="H266:L266">COUNTIF(_xlfn.ANCHORARRAY(C266),_xlfn.ANCHORARRAY(C266))</f>
        <v>1</v>
      </c>
      <c r="I266">
        <v>2</v>
      </c>
      <c r="J266">
        <v>2</v>
      </c>
      <c r="K266">
        <v>1</v>
      </c>
      <c r="L266">
        <v>1</v>
      </c>
      <c r="M266" s="6" cm="1">
        <f t="array" ref="M266:Q266">_xlfn.LET(
_xlpm.Options, {"1","2","3","4","5","6","7","8","9","T","J","Q","K","A"},
MATCH(_xlfn.ANCHORARRAY(C266),_xlpm.Options,0)
)</f>
        <v>9</v>
      </c>
      <c r="N266" s="7">
        <v>2</v>
      </c>
      <c r="O266" s="7">
        <v>2</v>
      </c>
      <c r="P266" s="7">
        <v>7</v>
      </c>
      <c r="Q266" s="8">
        <v>3</v>
      </c>
      <c r="R266" s="6" t="str" cm="1">
        <f t="array" ref="R266:V266">TEXT(_xlfn.ANCHORARRAY(M266),"00")</f>
        <v>09</v>
      </c>
      <c r="S266" s="7" t="str">
        <v>02</v>
      </c>
      <c r="T266" s="7" t="str">
        <v>02</v>
      </c>
      <c r="U266" s="7" t="str">
        <v>07</v>
      </c>
      <c r="V266" s="8" t="str">
        <v>03</v>
      </c>
      <c r="W266" s="6" t="b">
        <f t="shared" si="64"/>
        <v>0</v>
      </c>
      <c r="X266" s="7" t="b">
        <f t="shared" si="65"/>
        <v>0</v>
      </c>
      <c r="Y266" s="7" t="b" cm="1">
        <f t="array" ref="Y266">AND(OR(_xlfn.ANCHORARRAY(H266)=3),OR(_xlfn.ANCHORARRAY(H266)=2))</f>
        <v>0</v>
      </c>
      <c r="Z266" s="7" t="b">
        <f t="shared" si="66"/>
        <v>0</v>
      </c>
      <c r="AA266" s="7" t="b">
        <f t="shared" si="67"/>
        <v>0</v>
      </c>
      <c r="AB266" s="7" t="b">
        <f t="shared" si="68"/>
        <v>1</v>
      </c>
      <c r="AC266" s="8" t="b">
        <f t="shared" si="69"/>
        <v>0</v>
      </c>
      <c r="AD266">
        <f t="shared" si="62"/>
        <v>2</v>
      </c>
      <c r="AE266" t="str">
        <f t="shared" si="70"/>
        <v>20902020703</v>
      </c>
      <c r="AF266">
        <f t="shared" si="59"/>
        <v>20902020703</v>
      </c>
      <c r="AG266">
        <f t="shared" si="60"/>
        <v>333</v>
      </c>
      <c r="AH266">
        <f t="shared" si="71"/>
        <v>416</v>
      </c>
      <c r="AI266">
        <f t="shared" si="72"/>
        <v>138528</v>
      </c>
      <c r="AL266">
        <f t="shared" si="63"/>
        <v>1</v>
      </c>
    </row>
    <row r="267" spans="1:38" x14ac:dyDescent="0.2">
      <c r="A267" t="s">
        <v>286</v>
      </c>
      <c r="B267" t="str">
        <f t="shared" si="61"/>
        <v>6TQ68</v>
      </c>
      <c r="C267" s="6" t="str" cm="1">
        <f t="array" ref="C267:G267">_xlfn.LET(
_xlpm.MyHand, B267,
_xlpm.MySplitHand, MID(_xlpm.MyHand,_xlfn.SEQUENCE(1,LEN(_xlpm.MyHand)),1),
_xlpm.MySplitHand
)</f>
        <v>6</v>
      </c>
      <c r="D267" s="7" t="str">
        <v>T</v>
      </c>
      <c r="E267" s="7" t="str">
        <v>Q</v>
      </c>
      <c r="F267" s="7" t="str">
        <v>6</v>
      </c>
      <c r="G267" s="8" t="str">
        <v>8</v>
      </c>
      <c r="H267" cm="1">
        <f t="array" ref="H267:L267">COUNTIF(_xlfn.ANCHORARRAY(C267),_xlfn.ANCHORARRAY(C267))</f>
        <v>2</v>
      </c>
      <c r="I267">
        <v>1</v>
      </c>
      <c r="J267">
        <v>1</v>
      </c>
      <c r="K267">
        <v>2</v>
      </c>
      <c r="L267">
        <v>1</v>
      </c>
      <c r="M267" s="6" cm="1">
        <f t="array" ref="M267:Q267">_xlfn.LET(
_xlpm.Options, {"1","2","3","4","5","6","7","8","9","T","J","Q","K","A"},
MATCH(_xlfn.ANCHORARRAY(C267),_xlpm.Options,0)
)</f>
        <v>6</v>
      </c>
      <c r="N267" s="7">
        <v>10</v>
      </c>
      <c r="O267" s="7">
        <v>12</v>
      </c>
      <c r="P267" s="7">
        <v>6</v>
      </c>
      <c r="Q267" s="8">
        <v>8</v>
      </c>
      <c r="R267" s="6" t="str" cm="1">
        <f t="array" ref="R267:V267">TEXT(_xlfn.ANCHORARRAY(M267),"00")</f>
        <v>06</v>
      </c>
      <c r="S267" s="7" t="str">
        <v>10</v>
      </c>
      <c r="T267" s="7" t="str">
        <v>12</v>
      </c>
      <c r="U267" s="7" t="str">
        <v>06</v>
      </c>
      <c r="V267" s="8" t="str">
        <v>08</v>
      </c>
      <c r="W267" s="6" t="b">
        <f t="shared" si="64"/>
        <v>0</v>
      </c>
      <c r="X267" s="7" t="b">
        <f t="shared" si="65"/>
        <v>0</v>
      </c>
      <c r="Y267" s="7" t="b" cm="1">
        <f t="array" ref="Y267">AND(OR(_xlfn.ANCHORARRAY(H267)=3),OR(_xlfn.ANCHORARRAY(H267)=2))</f>
        <v>0</v>
      </c>
      <c r="Z267" s="7" t="b">
        <f t="shared" si="66"/>
        <v>0</v>
      </c>
      <c r="AA267" s="7" t="b">
        <f t="shared" si="67"/>
        <v>0</v>
      </c>
      <c r="AB267" s="7" t="b">
        <f t="shared" si="68"/>
        <v>1</v>
      </c>
      <c r="AC267" s="8" t="b">
        <f t="shared" si="69"/>
        <v>0</v>
      </c>
      <c r="AD267">
        <f t="shared" si="62"/>
        <v>2</v>
      </c>
      <c r="AE267" t="str">
        <f t="shared" si="70"/>
        <v>20610120608</v>
      </c>
      <c r="AF267">
        <f t="shared" si="59"/>
        <v>20610120608</v>
      </c>
      <c r="AG267">
        <f t="shared" si="60"/>
        <v>288</v>
      </c>
      <c r="AH267">
        <f t="shared" si="71"/>
        <v>107</v>
      </c>
      <c r="AI267">
        <f t="shared" si="72"/>
        <v>30816</v>
      </c>
      <c r="AL267">
        <f t="shared" si="63"/>
        <v>1</v>
      </c>
    </row>
    <row r="268" spans="1:38" x14ac:dyDescent="0.2">
      <c r="A268" t="s">
        <v>287</v>
      </c>
      <c r="B268" t="str">
        <f t="shared" si="61"/>
        <v>T36K5</v>
      </c>
      <c r="C268" s="6" t="str" cm="1">
        <f t="array" ref="C268:G268">_xlfn.LET(
_xlpm.MyHand, B268,
_xlpm.MySplitHand, MID(_xlpm.MyHand,_xlfn.SEQUENCE(1,LEN(_xlpm.MyHand)),1),
_xlpm.MySplitHand
)</f>
        <v>T</v>
      </c>
      <c r="D268" s="7" t="str">
        <v>3</v>
      </c>
      <c r="E268" s="7" t="str">
        <v>6</v>
      </c>
      <c r="F268" s="7" t="str">
        <v>K</v>
      </c>
      <c r="G268" s="8" t="str">
        <v>5</v>
      </c>
      <c r="H268" cm="1">
        <f t="array" ref="H268:L268">COUNTIF(_xlfn.ANCHORARRAY(C268),_xlfn.ANCHORARRAY(C268))</f>
        <v>1</v>
      </c>
      <c r="I268">
        <v>1</v>
      </c>
      <c r="J268">
        <v>1</v>
      </c>
      <c r="K268">
        <v>1</v>
      </c>
      <c r="L268">
        <v>1</v>
      </c>
      <c r="M268" s="6" cm="1">
        <f t="array" ref="M268:Q268">_xlfn.LET(
_xlpm.Options, {"1","2","3","4","5","6","7","8","9","T","J","Q","K","A"},
MATCH(_xlfn.ANCHORARRAY(C268),_xlpm.Options,0)
)</f>
        <v>10</v>
      </c>
      <c r="N268" s="7">
        <v>3</v>
      </c>
      <c r="O268" s="7">
        <v>6</v>
      </c>
      <c r="P268" s="7">
        <v>13</v>
      </c>
      <c r="Q268" s="8">
        <v>5</v>
      </c>
      <c r="R268" s="6" t="str" cm="1">
        <f t="array" ref="R268:V268">TEXT(_xlfn.ANCHORARRAY(M268),"00")</f>
        <v>10</v>
      </c>
      <c r="S268" s="7" t="str">
        <v>03</v>
      </c>
      <c r="T268" s="7" t="str">
        <v>06</v>
      </c>
      <c r="U268" s="7" t="str">
        <v>13</v>
      </c>
      <c r="V268" s="8" t="str">
        <v>05</v>
      </c>
      <c r="W268" s="6" t="b">
        <f t="shared" si="64"/>
        <v>0</v>
      </c>
      <c r="X268" s="7" t="b">
        <f t="shared" si="65"/>
        <v>0</v>
      </c>
      <c r="Y268" s="7" t="b" cm="1">
        <f t="array" ref="Y268">AND(OR(_xlfn.ANCHORARRAY(H268)=3),OR(_xlfn.ANCHORARRAY(H268)=2))</f>
        <v>0</v>
      </c>
      <c r="Z268" s="7" t="b">
        <f t="shared" si="66"/>
        <v>0</v>
      </c>
      <c r="AA268" s="7" t="b">
        <f t="shared" si="67"/>
        <v>0</v>
      </c>
      <c r="AB268" s="7" t="b">
        <f t="shared" si="68"/>
        <v>0</v>
      </c>
      <c r="AC268" s="8" t="b">
        <f t="shared" si="69"/>
        <v>1</v>
      </c>
      <c r="AD268">
        <f t="shared" si="62"/>
        <v>1</v>
      </c>
      <c r="AE268" t="str">
        <f t="shared" si="70"/>
        <v>11003061305</v>
      </c>
      <c r="AF268">
        <f t="shared" si="59"/>
        <v>11003061305</v>
      </c>
      <c r="AG268">
        <f t="shared" si="60"/>
        <v>127</v>
      </c>
      <c r="AH268">
        <f t="shared" si="71"/>
        <v>938</v>
      </c>
      <c r="AI268">
        <f t="shared" si="72"/>
        <v>119126</v>
      </c>
      <c r="AL268">
        <f t="shared" si="63"/>
        <v>1</v>
      </c>
    </row>
    <row r="269" spans="1:38" x14ac:dyDescent="0.2">
      <c r="A269" t="s">
        <v>288</v>
      </c>
      <c r="B269" t="str">
        <f t="shared" si="61"/>
        <v>K26K6</v>
      </c>
      <c r="C269" s="6" t="str" cm="1">
        <f t="array" ref="C269:G269">_xlfn.LET(
_xlpm.MyHand, B269,
_xlpm.MySplitHand, MID(_xlpm.MyHand,_xlfn.SEQUENCE(1,LEN(_xlpm.MyHand)),1),
_xlpm.MySplitHand
)</f>
        <v>K</v>
      </c>
      <c r="D269" s="7" t="str">
        <v>2</v>
      </c>
      <c r="E269" s="7" t="str">
        <v>6</v>
      </c>
      <c r="F269" s="7" t="str">
        <v>K</v>
      </c>
      <c r="G269" s="8" t="str">
        <v>6</v>
      </c>
      <c r="H269" cm="1">
        <f t="array" ref="H269:L269">COUNTIF(_xlfn.ANCHORARRAY(C269),_xlfn.ANCHORARRAY(C269))</f>
        <v>2</v>
      </c>
      <c r="I269">
        <v>1</v>
      </c>
      <c r="J269">
        <v>2</v>
      </c>
      <c r="K269">
        <v>2</v>
      </c>
      <c r="L269">
        <v>2</v>
      </c>
      <c r="M269" s="6" cm="1">
        <f t="array" ref="M269:Q269">_xlfn.LET(
_xlpm.Options, {"1","2","3","4","5","6","7","8","9","T","J","Q","K","A"},
MATCH(_xlfn.ANCHORARRAY(C269),_xlpm.Options,0)
)</f>
        <v>13</v>
      </c>
      <c r="N269" s="7">
        <v>2</v>
      </c>
      <c r="O269" s="7">
        <v>6</v>
      </c>
      <c r="P269" s="7">
        <v>13</v>
      </c>
      <c r="Q269" s="8">
        <v>6</v>
      </c>
      <c r="R269" s="6" t="str" cm="1">
        <f t="array" ref="R269:V269">TEXT(_xlfn.ANCHORARRAY(M269),"00")</f>
        <v>13</v>
      </c>
      <c r="S269" s="7" t="str">
        <v>02</v>
      </c>
      <c r="T269" s="7" t="str">
        <v>06</v>
      </c>
      <c r="U269" s="7" t="str">
        <v>13</v>
      </c>
      <c r="V269" s="8" t="str">
        <v>06</v>
      </c>
      <c r="W269" s="6" t="b">
        <f t="shared" si="64"/>
        <v>0</v>
      </c>
      <c r="X269" s="7" t="b">
        <f t="shared" si="65"/>
        <v>0</v>
      </c>
      <c r="Y269" s="7" t="b" cm="1">
        <f t="array" ref="Y269">AND(OR(_xlfn.ANCHORARRAY(H269)=3),OR(_xlfn.ANCHORARRAY(H269)=2))</f>
        <v>0</v>
      </c>
      <c r="Z269" s="7" t="b">
        <f t="shared" si="66"/>
        <v>0</v>
      </c>
      <c r="AA269" s="7" t="b">
        <f t="shared" si="67"/>
        <v>1</v>
      </c>
      <c r="AB269" s="7" t="b">
        <f t="shared" si="68"/>
        <v>0</v>
      </c>
      <c r="AC269" s="8" t="b">
        <f t="shared" si="69"/>
        <v>0</v>
      </c>
      <c r="AD269">
        <f t="shared" si="62"/>
        <v>3</v>
      </c>
      <c r="AE269" t="str">
        <f t="shared" si="70"/>
        <v>31302061306</v>
      </c>
      <c r="AF269">
        <f t="shared" si="59"/>
        <v>31302061306</v>
      </c>
      <c r="AG269">
        <f t="shared" si="60"/>
        <v>600</v>
      </c>
      <c r="AH269">
        <f t="shared" si="71"/>
        <v>884</v>
      </c>
      <c r="AI269">
        <f t="shared" si="72"/>
        <v>530400</v>
      </c>
      <c r="AL269">
        <f t="shared" si="63"/>
        <v>1</v>
      </c>
    </row>
    <row r="270" spans="1:38" x14ac:dyDescent="0.2">
      <c r="A270" t="s">
        <v>289</v>
      </c>
      <c r="B270" t="str">
        <f t="shared" si="61"/>
        <v>5625J</v>
      </c>
      <c r="C270" s="6" t="str" cm="1">
        <f t="array" ref="C270:G270">_xlfn.LET(
_xlpm.MyHand, B270,
_xlpm.MySplitHand, MID(_xlpm.MyHand,_xlfn.SEQUENCE(1,LEN(_xlpm.MyHand)),1),
_xlpm.MySplitHand
)</f>
        <v>5</v>
      </c>
      <c r="D270" s="7" t="str">
        <v>6</v>
      </c>
      <c r="E270" s="7" t="str">
        <v>2</v>
      </c>
      <c r="F270" s="7" t="str">
        <v>5</v>
      </c>
      <c r="G270" s="8" t="str">
        <v>J</v>
      </c>
      <c r="H270" cm="1">
        <f t="array" ref="H270:L270">COUNTIF(_xlfn.ANCHORARRAY(C270),_xlfn.ANCHORARRAY(C270))</f>
        <v>2</v>
      </c>
      <c r="I270">
        <v>1</v>
      </c>
      <c r="J270">
        <v>1</v>
      </c>
      <c r="K270">
        <v>2</v>
      </c>
      <c r="L270">
        <v>1</v>
      </c>
      <c r="M270" s="6" cm="1">
        <f t="array" ref="M270:Q270">_xlfn.LET(
_xlpm.Options, {"1","2","3","4","5","6","7","8","9","T","J","Q","K","A"},
MATCH(_xlfn.ANCHORARRAY(C270),_xlpm.Options,0)
)</f>
        <v>5</v>
      </c>
      <c r="N270" s="7">
        <v>6</v>
      </c>
      <c r="O270" s="7">
        <v>2</v>
      </c>
      <c r="P270" s="7">
        <v>5</v>
      </c>
      <c r="Q270" s="8">
        <v>11</v>
      </c>
      <c r="R270" s="6" t="str" cm="1">
        <f t="array" ref="R270:V270">TEXT(_xlfn.ANCHORARRAY(M270),"00")</f>
        <v>05</v>
      </c>
      <c r="S270" s="7" t="str">
        <v>06</v>
      </c>
      <c r="T270" s="7" t="str">
        <v>02</v>
      </c>
      <c r="U270" s="7" t="str">
        <v>05</v>
      </c>
      <c r="V270" s="8" t="str">
        <v>11</v>
      </c>
      <c r="W270" s="6" t="b">
        <f t="shared" si="64"/>
        <v>0</v>
      </c>
      <c r="X270" s="7" t="b">
        <f t="shared" si="65"/>
        <v>0</v>
      </c>
      <c r="Y270" s="7" t="b" cm="1">
        <f t="array" ref="Y270">AND(OR(_xlfn.ANCHORARRAY(H270)=3),OR(_xlfn.ANCHORARRAY(H270)=2))</f>
        <v>0</v>
      </c>
      <c r="Z270" s="7" t="b">
        <f t="shared" si="66"/>
        <v>0</v>
      </c>
      <c r="AA270" s="7" t="b">
        <f t="shared" si="67"/>
        <v>0</v>
      </c>
      <c r="AB270" s="7" t="b">
        <f t="shared" si="68"/>
        <v>1</v>
      </c>
      <c r="AC270" s="8" t="b">
        <f t="shared" si="69"/>
        <v>0</v>
      </c>
      <c r="AD270">
        <f t="shared" si="62"/>
        <v>2</v>
      </c>
      <c r="AE270" t="str">
        <f t="shared" si="70"/>
        <v>20506020511</v>
      </c>
      <c r="AF270">
        <f t="shared" si="59"/>
        <v>20506020511</v>
      </c>
      <c r="AG270">
        <f t="shared" si="60"/>
        <v>258</v>
      </c>
      <c r="AH270">
        <f t="shared" si="71"/>
        <v>93</v>
      </c>
      <c r="AI270">
        <f t="shared" si="72"/>
        <v>23994</v>
      </c>
      <c r="AL270">
        <f t="shared" si="63"/>
        <v>1</v>
      </c>
    </row>
    <row r="271" spans="1:38" x14ac:dyDescent="0.2">
      <c r="A271" t="s">
        <v>290</v>
      </c>
      <c r="B271" t="str">
        <f t="shared" si="61"/>
        <v>44393</v>
      </c>
      <c r="C271" s="6" t="str" cm="1">
        <f t="array" ref="C271:G271">_xlfn.LET(
_xlpm.MyHand, B271,
_xlpm.MySplitHand, MID(_xlpm.MyHand,_xlfn.SEQUENCE(1,LEN(_xlpm.MyHand)),1),
_xlpm.MySplitHand
)</f>
        <v>4</v>
      </c>
      <c r="D271" s="7" t="str">
        <v>4</v>
      </c>
      <c r="E271" s="7" t="str">
        <v>3</v>
      </c>
      <c r="F271" s="7" t="str">
        <v>9</v>
      </c>
      <c r="G271" s="8" t="str">
        <v>3</v>
      </c>
      <c r="H271" cm="1">
        <f t="array" ref="H271:L271">COUNTIF(_xlfn.ANCHORARRAY(C271),_xlfn.ANCHORARRAY(C271))</f>
        <v>2</v>
      </c>
      <c r="I271">
        <v>2</v>
      </c>
      <c r="J271">
        <v>2</v>
      </c>
      <c r="K271">
        <v>1</v>
      </c>
      <c r="L271">
        <v>2</v>
      </c>
      <c r="M271" s="6" cm="1">
        <f t="array" ref="M271:Q271">_xlfn.LET(
_xlpm.Options, {"1","2","3","4","5","6","7","8","9","T","J","Q","K","A"},
MATCH(_xlfn.ANCHORARRAY(C271),_xlpm.Options,0)
)</f>
        <v>4</v>
      </c>
      <c r="N271" s="7">
        <v>4</v>
      </c>
      <c r="O271" s="7">
        <v>3</v>
      </c>
      <c r="P271" s="7">
        <v>9</v>
      </c>
      <c r="Q271" s="8">
        <v>3</v>
      </c>
      <c r="R271" s="6" t="str" cm="1">
        <f t="array" ref="R271:V271">TEXT(_xlfn.ANCHORARRAY(M271),"00")</f>
        <v>04</v>
      </c>
      <c r="S271" s="7" t="str">
        <v>04</v>
      </c>
      <c r="T271" s="7" t="str">
        <v>03</v>
      </c>
      <c r="U271" s="7" t="str">
        <v>09</v>
      </c>
      <c r="V271" s="8" t="str">
        <v>03</v>
      </c>
      <c r="W271" s="6" t="b">
        <f t="shared" si="64"/>
        <v>0</v>
      </c>
      <c r="X271" s="7" t="b">
        <f t="shared" si="65"/>
        <v>0</v>
      </c>
      <c r="Y271" s="7" t="b" cm="1">
        <f t="array" ref="Y271">AND(OR(_xlfn.ANCHORARRAY(H271)=3),OR(_xlfn.ANCHORARRAY(H271)=2))</f>
        <v>0</v>
      </c>
      <c r="Z271" s="7" t="b">
        <f t="shared" si="66"/>
        <v>0</v>
      </c>
      <c r="AA271" s="7" t="b">
        <f t="shared" si="67"/>
        <v>1</v>
      </c>
      <c r="AB271" s="7" t="b">
        <f t="shared" si="68"/>
        <v>0</v>
      </c>
      <c r="AC271" s="8" t="b">
        <f t="shared" si="69"/>
        <v>0</v>
      </c>
      <c r="AD271">
        <f t="shared" si="62"/>
        <v>3</v>
      </c>
      <c r="AE271" t="str">
        <f t="shared" si="70"/>
        <v>30404030903</v>
      </c>
      <c r="AF271">
        <f t="shared" si="59"/>
        <v>30404030903</v>
      </c>
      <c r="AG271">
        <f t="shared" si="60"/>
        <v>475</v>
      </c>
      <c r="AH271">
        <f t="shared" si="71"/>
        <v>196</v>
      </c>
      <c r="AI271">
        <f t="shared" si="72"/>
        <v>93100</v>
      </c>
      <c r="AL271">
        <f t="shared" si="63"/>
        <v>1</v>
      </c>
    </row>
    <row r="272" spans="1:38" x14ac:dyDescent="0.2">
      <c r="A272" t="s">
        <v>291</v>
      </c>
      <c r="B272" t="str">
        <f t="shared" si="61"/>
        <v>55558</v>
      </c>
      <c r="C272" s="6" t="str" cm="1">
        <f t="array" ref="C272:G272">_xlfn.LET(
_xlpm.MyHand, B272,
_xlpm.MySplitHand, MID(_xlpm.MyHand,_xlfn.SEQUENCE(1,LEN(_xlpm.MyHand)),1),
_xlpm.MySplitHand
)</f>
        <v>5</v>
      </c>
      <c r="D272" s="7" t="str">
        <v>5</v>
      </c>
      <c r="E272" s="7" t="str">
        <v>5</v>
      </c>
      <c r="F272" s="7" t="str">
        <v>5</v>
      </c>
      <c r="G272" s="8" t="str">
        <v>8</v>
      </c>
      <c r="H272" cm="1">
        <f t="array" ref="H272:L272">COUNTIF(_xlfn.ANCHORARRAY(C272),_xlfn.ANCHORARRAY(C272))</f>
        <v>4</v>
      </c>
      <c r="I272">
        <v>4</v>
      </c>
      <c r="J272">
        <v>4</v>
      </c>
      <c r="K272">
        <v>4</v>
      </c>
      <c r="L272">
        <v>1</v>
      </c>
      <c r="M272" s="6" cm="1">
        <f t="array" ref="M272:Q272">_xlfn.LET(
_xlpm.Options, {"1","2","3","4","5","6","7","8","9","T","J","Q","K","A"},
MATCH(_xlfn.ANCHORARRAY(C272),_xlpm.Options,0)
)</f>
        <v>5</v>
      </c>
      <c r="N272" s="7">
        <v>5</v>
      </c>
      <c r="O272" s="7">
        <v>5</v>
      </c>
      <c r="P272" s="7">
        <v>5</v>
      </c>
      <c r="Q272" s="8">
        <v>8</v>
      </c>
      <c r="R272" s="6" t="str" cm="1">
        <f t="array" ref="R272:V272">TEXT(_xlfn.ANCHORARRAY(M272),"00")</f>
        <v>05</v>
      </c>
      <c r="S272" s="7" t="str">
        <v>05</v>
      </c>
      <c r="T272" s="7" t="str">
        <v>05</v>
      </c>
      <c r="U272" s="7" t="str">
        <v>05</v>
      </c>
      <c r="V272" s="8" t="str">
        <v>08</v>
      </c>
      <c r="W272" s="6" t="b">
        <f t="shared" si="64"/>
        <v>0</v>
      </c>
      <c r="X272" s="7" t="b">
        <f t="shared" si="65"/>
        <v>1</v>
      </c>
      <c r="Y272" s="7" t="b" cm="1">
        <f t="array" ref="Y272">AND(OR(_xlfn.ANCHORARRAY(H272)=3),OR(_xlfn.ANCHORARRAY(H272)=2))</f>
        <v>0</v>
      </c>
      <c r="Z272" s="7" t="b">
        <f t="shared" si="66"/>
        <v>0</v>
      </c>
      <c r="AA272" s="7" t="b">
        <f t="shared" si="67"/>
        <v>0</v>
      </c>
      <c r="AB272" s="7" t="b">
        <f t="shared" si="68"/>
        <v>0</v>
      </c>
      <c r="AC272" s="8" t="b">
        <f t="shared" si="69"/>
        <v>0</v>
      </c>
      <c r="AD272">
        <f t="shared" si="62"/>
        <v>6</v>
      </c>
      <c r="AE272" t="str">
        <f t="shared" si="70"/>
        <v>60505050508</v>
      </c>
      <c r="AF272">
        <f t="shared" si="59"/>
        <v>60505050508</v>
      </c>
      <c r="AG272">
        <f t="shared" si="60"/>
        <v>927</v>
      </c>
      <c r="AH272">
        <f t="shared" si="71"/>
        <v>100</v>
      </c>
      <c r="AI272">
        <f t="shared" si="72"/>
        <v>92700</v>
      </c>
      <c r="AL272">
        <f t="shared" si="63"/>
        <v>1</v>
      </c>
    </row>
    <row r="273" spans="1:38" x14ac:dyDescent="0.2">
      <c r="A273" t="s">
        <v>292</v>
      </c>
      <c r="B273" t="str">
        <f t="shared" si="61"/>
        <v>96666</v>
      </c>
      <c r="C273" s="6" t="str" cm="1">
        <f t="array" ref="C273:G273">_xlfn.LET(
_xlpm.MyHand, B273,
_xlpm.MySplitHand, MID(_xlpm.MyHand,_xlfn.SEQUENCE(1,LEN(_xlpm.MyHand)),1),
_xlpm.MySplitHand
)</f>
        <v>9</v>
      </c>
      <c r="D273" s="7" t="str">
        <v>6</v>
      </c>
      <c r="E273" s="7" t="str">
        <v>6</v>
      </c>
      <c r="F273" s="7" t="str">
        <v>6</v>
      </c>
      <c r="G273" s="8" t="str">
        <v>6</v>
      </c>
      <c r="H273" cm="1">
        <f t="array" ref="H273:L273">COUNTIF(_xlfn.ANCHORARRAY(C273),_xlfn.ANCHORARRAY(C273))</f>
        <v>1</v>
      </c>
      <c r="I273">
        <v>4</v>
      </c>
      <c r="J273">
        <v>4</v>
      </c>
      <c r="K273">
        <v>4</v>
      </c>
      <c r="L273">
        <v>4</v>
      </c>
      <c r="M273" s="6" cm="1">
        <f t="array" ref="M273:Q273">_xlfn.LET(
_xlpm.Options, {"1","2","3","4","5","6","7","8","9","T","J","Q","K","A"},
MATCH(_xlfn.ANCHORARRAY(C273),_xlpm.Options,0)
)</f>
        <v>9</v>
      </c>
      <c r="N273" s="7">
        <v>6</v>
      </c>
      <c r="O273" s="7">
        <v>6</v>
      </c>
      <c r="P273" s="7">
        <v>6</v>
      </c>
      <c r="Q273" s="8">
        <v>6</v>
      </c>
      <c r="R273" s="6" t="str" cm="1">
        <f t="array" ref="R273:V273">TEXT(_xlfn.ANCHORARRAY(M273),"00")</f>
        <v>09</v>
      </c>
      <c r="S273" s="7" t="str">
        <v>06</v>
      </c>
      <c r="T273" s="7" t="str">
        <v>06</v>
      </c>
      <c r="U273" s="7" t="str">
        <v>06</v>
      </c>
      <c r="V273" s="8" t="str">
        <v>06</v>
      </c>
      <c r="W273" s="6" t="b">
        <f t="shared" si="64"/>
        <v>0</v>
      </c>
      <c r="X273" s="7" t="b">
        <f t="shared" si="65"/>
        <v>1</v>
      </c>
      <c r="Y273" s="7" t="b" cm="1">
        <f t="array" ref="Y273">AND(OR(_xlfn.ANCHORARRAY(H273)=3),OR(_xlfn.ANCHORARRAY(H273)=2))</f>
        <v>0</v>
      </c>
      <c r="Z273" s="7" t="b">
        <f t="shared" si="66"/>
        <v>0</v>
      </c>
      <c r="AA273" s="7" t="b">
        <f t="shared" si="67"/>
        <v>0</v>
      </c>
      <c r="AB273" s="7" t="b">
        <f t="shared" si="68"/>
        <v>0</v>
      </c>
      <c r="AC273" s="8" t="b">
        <f t="shared" si="69"/>
        <v>0</v>
      </c>
      <c r="AD273">
        <f t="shared" si="62"/>
        <v>6</v>
      </c>
      <c r="AE273" t="str">
        <f t="shared" si="70"/>
        <v>60906060606</v>
      </c>
      <c r="AF273">
        <f t="shared" si="59"/>
        <v>60906060606</v>
      </c>
      <c r="AG273">
        <f t="shared" si="60"/>
        <v>958</v>
      </c>
      <c r="AH273">
        <f t="shared" si="71"/>
        <v>521</v>
      </c>
      <c r="AI273">
        <f t="shared" si="72"/>
        <v>499118</v>
      </c>
      <c r="AL273">
        <f t="shared" si="63"/>
        <v>1</v>
      </c>
    </row>
    <row r="274" spans="1:38" x14ac:dyDescent="0.2">
      <c r="A274" t="s">
        <v>293</v>
      </c>
      <c r="B274" t="str">
        <f t="shared" si="61"/>
        <v>4938T</v>
      </c>
      <c r="C274" s="6" t="str" cm="1">
        <f t="array" ref="C274:G274">_xlfn.LET(
_xlpm.MyHand, B274,
_xlpm.MySplitHand, MID(_xlpm.MyHand,_xlfn.SEQUENCE(1,LEN(_xlpm.MyHand)),1),
_xlpm.MySplitHand
)</f>
        <v>4</v>
      </c>
      <c r="D274" s="7" t="str">
        <v>9</v>
      </c>
      <c r="E274" s="7" t="str">
        <v>3</v>
      </c>
      <c r="F274" s="7" t="str">
        <v>8</v>
      </c>
      <c r="G274" s="8" t="str">
        <v>T</v>
      </c>
      <c r="H274" cm="1">
        <f t="array" ref="H274:L274">COUNTIF(_xlfn.ANCHORARRAY(C274),_xlfn.ANCHORARRAY(C274))</f>
        <v>1</v>
      </c>
      <c r="I274">
        <v>1</v>
      </c>
      <c r="J274">
        <v>1</v>
      </c>
      <c r="K274">
        <v>1</v>
      </c>
      <c r="L274">
        <v>1</v>
      </c>
      <c r="M274" s="6" cm="1">
        <f t="array" ref="M274:Q274">_xlfn.LET(
_xlpm.Options, {"1","2","3","4","5","6","7","8","9","T","J","Q","K","A"},
MATCH(_xlfn.ANCHORARRAY(C274),_xlpm.Options,0)
)</f>
        <v>4</v>
      </c>
      <c r="N274" s="7">
        <v>9</v>
      </c>
      <c r="O274" s="7">
        <v>3</v>
      </c>
      <c r="P274" s="7">
        <v>8</v>
      </c>
      <c r="Q274" s="8">
        <v>10</v>
      </c>
      <c r="R274" s="6" t="str" cm="1">
        <f t="array" ref="R274:V274">TEXT(_xlfn.ANCHORARRAY(M274),"00")</f>
        <v>04</v>
      </c>
      <c r="S274" s="7" t="str">
        <v>09</v>
      </c>
      <c r="T274" s="7" t="str">
        <v>03</v>
      </c>
      <c r="U274" s="7" t="str">
        <v>08</v>
      </c>
      <c r="V274" s="8" t="str">
        <v>10</v>
      </c>
      <c r="W274" s="6" t="b">
        <f t="shared" si="64"/>
        <v>0</v>
      </c>
      <c r="X274" s="7" t="b">
        <f t="shared" si="65"/>
        <v>0</v>
      </c>
      <c r="Y274" s="7" t="b" cm="1">
        <f t="array" ref="Y274">AND(OR(_xlfn.ANCHORARRAY(H274)=3),OR(_xlfn.ANCHORARRAY(H274)=2))</f>
        <v>0</v>
      </c>
      <c r="Z274" s="7" t="b">
        <f t="shared" si="66"/>
        <v>0</v>
      </c>
      <c r="AA274" s="7" t="b">
        <f t="shared" si="67"/>
        <v>0</v>
      </c>
      <c r="AB274" s="7" t="b">
        <f t="shared" si="68"/>
        <v>0</v>
      </c>
      <c r="AC274" s="8" t="b">
        <f t="shared" si="69"/>
        <v>1</v>
      </c>
      <c r="AD274">
        <f t="shared" si="62"/>
        <v>1</v>
      </c>
      <c r="AE274" t="str">
        <f t="shared" si="70"/>
        <v>10409030810</v>
      </c>
      <c r="AF274">
        <f t="shared" si="59"/>
        <v>10409030810</v>
      </c>
      <c r="AG274">
        <f t="shared" si="60"/>
        <v>37</v>
      </c>
      <c r="AH274">
        <f t="shared" si="71"/>
        <v>813</v>
      </c>
      <c r="AI274">
        <f t="shared" si="72"/>
        <v>30081</v>
      </c>
      <c r="AL274">
        <f t="shared" si="63"/>
        <v>1</v>
      </c>
    </row>
    <row r="275" spans="1:38" x14ac:dyDescent="0.2">
      <c r="A275" t="s">
        <v>294</v>
      </c>
      <c r="B275" t="str">
        <f t="shared" si="61"/>
        <v>2QQ8Q</v>
      </c>
      <c r="C275" s="6" t="str" cm="1">
        <f t="array" ref="C275:G275">_xlfn.LET(
_xlpm.MyHand, B275,
_xlpm.MySplitHand, MID(_xlpm.MyHand,_xlfn.SEQUENCE(1,LEN(_xlpm.MyHand)),1),
_xlpm.MySplitHand
)</f>
        <v>2</v>
      </c>
      <c r="D275" s="7" t="str">
        <v>Q</v>
      </c>
      <c r="E275" s="7" t="str">
        <v>Q</v>
      </c>
      <c r="F275" s="7" t="str">
        <v>8</v>
      </c>
      <c r="G275" s="8" t="str">
        <v>Q</v>
      </c>
      <c r="H275" cm="1">
        <f t="array" ref="H275:L275">COUNTIF(_xlfn.ANCHORARRAY(C275),_xlfn.ANCHORARRAY(C275))</f>
        <v>1</v>
      </c>
      <c r="I275">
        <v>3</v>
      </c>
      <c r="J275">
        <v>3</v>
      </c>
      <c r="K275">
        <v>1</v>
      </c>
      <c r="L275">
        <v>3</v>
      </c>
      <c r="M275" s="6" cm="1">
        <f t="array" ref="M275:Q275">_xlfn.LET(
_xlpm.Options, {"1","2","3","4","5","6","7","8","9","T","J","Q","K","A"},
MATCH(_xlfn.ANCHORARRAY(C275),_xlpm.Options,0)
)</f>
        <v>2</v>
      </c>
      <c r="N275" s="7">
        <v>12</v>
      </c>
      <c r="O275" s="7">
        <v>12</v>
      </c>
      <c r="P275" s="7">
        <v>8</v>
      </c>
      <c r="Q275" s="8">
        <v>12</v>
      </c>
      <c r="R275" s="6" t="str" cm="1">
        <f t="array" ref="R275:V275">TEXT(_xlfn.ANCHORARRAY(M275),"00")</f>
        <v>02</v>
      </c>
      <c r="S275" s="7" t="str">
        <v>12</v>
      </c>
      <c r="T275" s="7" t="str">
        <v>12</v>
      </c>
      <c r="U275" s="7" t="str">
        <v>08</v>
      </c>
      <c r="V275" s="8" t="str">
        <v>12</v>
      </c>
      <c r="W275" s="6" t="b">
        <f t="shared" si="64"/>
        <v>0</v>
      </c>
      <c r="X275" s="7" t="b">
        <f t="shared" si="65"/>
        <v>0</v>
      </c>
      <c r="Y275" s="7" t="b" cm="1">
        <f t="array" ref="Y275">AND(OR(_xlfn.ANCHORARRAY(H275)=3),OR(_xlfn.ANCHORARRAY(H275)=2))</f>
        <v>0</v>
      </c>
      <c r="Z275" s="7" t="b">
        <f t="shared" si="66"/>
        <v>1</v>
      </c>
      <c r="AA275" s="7" t="b">
        <f t="shared" si="67"/>
        <v>0</v>
      </c>
      <c r="AB275" s="7" t="b">
        <f t="shared" si="68"/>
        <v>0</v>
      </c>
      <c r="AC275" s="8" t="b">
        <f t="shared" si="69"/>
        <v>0</v>
      </c>
      <c r="AD275">
        <f t="shared" si="62"/>
        <v>4</v>
      </c>
      <c r="AE275" t="str">
        <f t="shared" si="70"/>
        <v>40212120812</v>
      </c>
      <c r="AF275">
        <f t="shared" si="59"/>
        <v>40212120812</v>
      </c>
      <c r="AG275">
        <f t="shared" si="60"/>
        <v>640</v>
      </c>
      <c r="AH275">
        <f t="shared" si="71"/>
        <v>244</v>
      </c>
      <c r="AI275">
        <f t="shared" si="72"/>
        <v>156160</v>
      </c>
      <c r="AL275">
        <f t="shared" si="63"/>
        <v>1</v>
      </c>
    </row>
    <row r="276" spans="1:38" x14ac:dyDescent="0.2">
      <c r="A276" t="s">
        <v>295</v>
      </c>
      <c r="B276" t="str">
        <f t="shared" si="61"/>
        <v>8887T</v>
      </c>
      <c r="C276" s="6" t="str" cm="1">
        <f t="array" ref="C276:G276">_xlfn.LET(
_xlpm.MyHand, B276,
_xlpm.MySplitHand, MID(_xlpm.MyHand,_xlfn.SEQUENCE(1,LEN(_xlpm.MyHand)),1),
_xlpm.MySplitHand
)</f>
        <v>8</v>
      </c>
      <c r="D276" s="7" t="str">
        <v>8</v>
      </c>
      <c r="E276" s="7" t="str">
        <v>8</v>
      </c>
      <c r="F276" s="7" t="str">
        <v>7</v>
      </c>
      <c r="G276" s="8" t="str">
        <v>T</v>
      </c>
      <c r="H276" cm="1">
        <f t="array" ref="H276:L276">COUNTIF(_xlfn.ANCHORARRAY(C276),_xlfn.ANCHORARRAY(C276))</f>
        <v>3</v>
      </c>
      <c r="I276">
        <v>3</v>
      </c>
      <c r="J276">
        <v>3</v>
      </c>
      <c r="K276">
        <v>1</v>
      </c>
      <c r="L276">
        <v>1</v>
      </c>
      <c r="M276" s="6" cm="1">
        <f t="array" ref="M276:Q276">_xlfn.LET(
_xlpm.Options, {"1","2","3","4","5","6","7","8","9","T","J","Q","K","A"},
MATCH(_xlfn.ANCHORARRAY(C276),_xlpm.Options,0)
)</f>
        <v>8</v>
      </c>
      <c r="N276" s="7">
        <v>8</v>
      </c>
      <c r="O276" s="7">
        <v>8</v>
      </c>
      <c r="P276" s="7">
        <v>7</v>
      </c>
      <c r="Q276" s="8">
        <v>10</v>
      </c>
      <c r="R276" s="6" t="str" cm="1">
        <f t="array" ref="R276:V276">TEXT(_xlfn.ANCHORARRAY(M276),"00")</f>
        <v>08</v>
      </c>
      <c r="S276" s="7" t="str">
        <v>08</v>
      </c>
      <c r="T276" s="7" t="str">
        <v>08</v>
      </c>
      <c r="U276" s="7" t="str">
        <v>07</v>
      </c>
      <c r="V276" s="8" t="str">
        <v>10</v>
      </c>
      <c r="W276" s="6" t="b">
        <f t="shared" si="64"/>
        <v>0</v>
      </c>
      <c r="X276" s="7" t="b">
        <f t="shared" si="65"/>
        <v>0</v>
      </c>
      <c r="Y276" s="7" t="b" cm="1">
        <f t="array" ref="Y276">AND(OR(_xlfn.ANCHORARRAY(H276)=3),OR(_xlfn.ANCHORARRAY(H276)=2))</f>
        <v>0</v>
      </c>
      <c r="Z276" s="7" t="b">
        <f t="shared" si="66"/>
        <v>1</v>
      </c>
      <c r="AA276" s="7" t="b">
        <f t="shared" si="67"/>
        <v>0</v>
      </c>
      <c r="AB276" s="7" t="b">
        <f t="shared" si="68"/>
        <v>0</v>
      </c>
      <c r="AC276" s="8" t="b">
        <f t="shared" si="69"/>
        <v>0</v>
      </c>
      <c r="AD276">
        <f t="shared" si="62"/>
        <v>4</v>
      </c>
      <c r="AE276" t="str">
        <f t="shared" si="70"/>
        <v>40808080710</v>
      </c>
      <c r="AF276">
        <f t="shared" si="59"/>
        <v>40808080710</v>
      </c>
      <c r="AG276">
        <f t="shared" si="60"/>
        <v>710</v>
      </c>
      <c r="AH276">
        <f t="shared" si="71"/>
        <v>885</v>
      </c>
      <c r="AI276">
        <f t="shared" si="72"/>
        <v>628350</v>
      </c>
      <c r="AL276">
        <f t="shared" si="63"/>
        <v>1</v>
      </c>
    </row>
    <row r="277" spans="1:38" x14ac:dyDescent="0.2">
      <c r="A277" t="s">
        <v>296</v>
      </c>
      <c r="B277" t="str">
        <f t="shared" si="61"/>
        <v>KT92Q</v>
      </c>
      <c r="C277" s="6" t="str" cm="1">
        <f t="array" ref="C277:G277">_xlfn.LET(
_xlpm.MyHand, B277,
_xlpm.MySplitHand, MID(_xlpm.MyHand,_xlfn.SEQUENCE(1,LEN(_xlpm.MyHand)),1),
_xlpm.MySplitHand
)</f>
        <v>K</v>
      </c>
      <c r="D277" s="7" t="str">
        <v>T</v>
      </c>
      <c r="E277" s="7" t="str">
        <v>9</v>
      </c>
      <c r="F277" s="7" t="str">
        <v>2</v>
      </c>
      <c r="G277" s="8" t="str">
        <v>Q</v>
      </c>
      <c r="H277" cm="1">
        <f t="array" ref="H277:L277">COUNTIF(_xlfn.ANCHORARRAY(C277),_xlfn.ANCHORARRAY(C277))</f>
        <v>1</v>
      </c>
      <c r="I277">
        <v>1</v>
      </c>
      <c r="J277">
        <v>1</v>
      </c>
      <c r="K277">
        <v>1</v>
      </c>
      <c r="L277">
        <v>1</v>
      </c>
      <c r="M277" s="6" cm="1">
        <f t="array" ref="M277:Q277">_xlfn.LET(
_xlpm.Options, {"1","2","3","4","5","6","7","8","9","T","J","Q","K","A"},
MATCH(_xlfn.ANCHORARRAY(C277),_xlpm.Options,0)
)</f>
        <v>13</v>
      </c>
      <c r="N277" s="7">
        <v>10</v>
      </c>
      <c r="O277" s="7">
        <v>9</v>
      </c>
      <c r="P277" s="7">
        <v>2</v>
      </c>
      <c r="Q277" s="8">
        <v>12</v>
      </c>
      <c r="R277" s="6" t="str" cm="1">
        <f t="array" ref="R277:V277">TEXT(_xlfn.ANCHORARRAY(M277),"00")</f>
        <v>13</v>
      </c>
      <c r="S277" s="7" t="str">
        <v>10</v>
      </c>
      <c r="T277" s="7" t="str">
        <v>09</v>
      </c>
      <c r="U277" s="7" t="str">
        <v>02</v>
      </c>
      <c r="V277" s="8" t="str">
        <v>12</v>
      </c>
      <c r="W277" s="6" t="b">
        <f t="shared" si="64"/>
        <v>0</v>
      </c>
      <c r="X277" s="7" t="b">
        <f t="shared" si="65"/>
        <v>0</v>
      </c>
      <c r="Y277" s="7" t="b" cm="1">
        <f t="array" ref="Y277">AND(OR(_xlfn.ANCHORARRAY(H277)=3),OR(_xlfn.ANCHORARRAY(H277)=2))</f>
        <v>0</v>
      </c>
      <c r="Z277" s="7" t="b">
        <f t="shared" si="66"/>
        <v>0</v>
      </c>
      <c r="AA277" s="7" t="b">
        <f t="shared" si="67"/>
        <v>0</v>
      </c>
      <c r="AB277" s="7" t="b">
        <f t="shared" si="68"/>
        <v>0</v>
      </c>
      <c r="AC277" s="8" t="b">
        <f t="shared" si="69"/>
        <v>1</v>
      </c>
      <c r="AD277">
        <f t="shared" si="62"/>
        <v>1</v>
      </c>
      <c r="AE277" t="str">
        <f t="shared" si="70"/>
        <v>11310090212</v>
      </c>
      <c r="AF277">
        <f t="shared" si="59"/>
        <v>11310090212</v>
      </c>
      <c r="AG277">
        <f t="shared" si="60"/>
        <v>180</v>
      </c>
      <c r="AH277">
        <f t="shared" si="71"/>
        <v>189</v>
      </c>
      <c r="AI277">
        <f t="shared" si="72"/>
        <v>34020</v>
      </c>
      <c r="AL277">
        <f t="shared" si="63"/>
        <v>1</v>
      </c>
    </row>
    <row r="278" spans="1:38" x14ac:dyDescent="0.2">
      <c r="A278" t="s">
        <v>297</v>
      </c>
      <c r="B278" t="str">
        <f t="shared" si="61"/>
        <v>6K766</v>
      </c>
      <c r="C278" s="6" t="str" cm="1">
        <f t="array" ref="C278:G278">_xlfn.LET(
_xlpm.MyHand, B278,
_xlpm.MySplitHand, MID(_xlpm.MyHand,_xlfn.SEQUENCE(1,LEN(_xlpm.MyHand)),1),
_xlpm.MySplitHand
)</f>
        <v>6</v>
      </c>
      <c r="D278" s="7" t="str">
        <v>K</v>
      </c>
      <c r="E278" s="7" t="str">
        <v>7</v>
      </c>
      <c r="F278" s="7" t="str">
        <v>6</v>
      </c>
      <c r="G278" s="8" t="str">
        <v>6</v>
      </c>
      <c r="H278" cm="1">
        <f t="array" ref="H278:L278">COUNTIF(_xlfn.ANCHORARRAY(C278),_xlfn.ANCHORARRAY(C278))</f>
        <v>3</v>
      </c>
      <c r="I278">
        <v>1</v>
      </c>
      <c r="J278">
        <v>1</v>
      </c>
      <c r="K278">
        <v>3</v>
      </c>
      <c r="L278">
        <v>3</v>
      </c>
      <c r="M278" s="6" cm="1">
        <f t="array" ref="M278:Q278">_xlfn.LET(
_xlpm.Options, {"1","2","3","4","5","6","7","8","9","T","J","Q","K","A"},
MATCH(_xlfn.ANCHORARRAY(C278),_xlpm.Options,0)
)</f>
        <v>6</v>
      </c>
      <c r="N278" s="7">
        <v>13</v>
      </c>
      <c r="O278" s="7">
        <v>7</v>
      </c>
      <c r="P278" s="7">
        <v>6</v>
      </c>
      <c r="Q278" s="8">
        <v>6</v>
      </c>
      <c r="R278" s="6" t="str" cm="1">
        <f t="array" ref="R278:V278">TEXT(_xlfn.ANCHORARRAY(M278),"00")</f>
        <v>06</v>
      </c>
      <c r="S278" s="7" t="str">
        <v>13</v>
      </c>
      <c r="T278" s="7" t="str">
        <v>07</v>
      </c>
      <c r="U278" s="7" t="str">
        <v>06</v>
      </c>
      <c r="V278" s="8" t="str">
        <v>06</v>
      </c>
      <c r="W278" s="6" t="b">
        <f t="shared" si="64"/>
        <v>0</v>
      </c>
      <c r="X278" s="7" t="b">
        <f t="shared" si="65"/>
        <v>0</v>
      </c>
      <c r="Y278" s="7" t="b" cm="1">
        <f t="array" ref="Y278">AND(OR(_xlfn.ANCHORARRAY(H278)=3),OR(_xlfn.ANCHORARRAY(H278)=2))</f>
        <v>0</v>
      </c>
      <c r="Z278" s="7" t="b">
        <f t="shared" si="66"/>
        <v>1</v>
      </c>
      <c r="AA278" s="7" t="b">
        <f t="shared" si="67"/>
        <v>0</v>
      </c>
      <c r="AB278" s="7" t="b">
        <f t="shared" si="68"/>
        <v>0</v>
      </c>
      <c r="AC278" s="8" t="b">
        <f t="shared" si="69"/>
        <v>0</v>
      </c>
      <c r="AD278">
        <f t="shared" si="62"/>
        <v>4</v>
      </c>
      <c r="AE278" t="str">
        <f t="shared" si="70"/>
        <v>40613070606</v>
      </c>
      <c r="AF278">
        <f t="shared" si="59"/>
        <v>40613070606</v>
      </c>
      <c r="AG278">
        <f t="shared" si="60"/>
        <v>689</v>
      </c>
      <c r="AH278">
        <f t="shared" si="71"/>
        <v>60</v>
      </c>
      <c r="AI278">
        <f t="shared" si="72"/>
        <v>41340</v>
      </c>
      <c r="AL278">
        <f t="shared" si="63"/>
        <v>1</v>
      </c>
    </row>
    <row r="279" spans="1:38" x14ac:dyDescent="0.2">
      <c r="A279" t="s">
        <v>298</v>
      </c>
      <c r="B279" t="str">
        <f t="shared" si="61"/>
        <v>67676</v>
      </c>
      <c r="C279" s="6" t="str" cm="1">
        <f t="array" ref="C279:G279">_xlfn.LET(
_xlpm.MyHand, B279,
_xlpm.MySplitHand, MID(_xlpm.MyHand,_xlfn.SEQUENCE(1,LEN(_xlpm.MyHand)),1),
_xlpm.MySplitHand
)</f>
        <v>6</v>
      </c>
      <c r="D279" s="7" t="str">
        <v>7</v>
      </c>
      <c r="E279" s="7" t="str">
        <v>6</v>
      </c>
      <c r="F279" s="7" t="str">
        <v>7</v>
      </c>
      <c r="G279" s="8" t="str">
        <v>6</v>
      </c>
      <c r="H279" cm="1">
        <f t="array" ref="H279:L279">COUNTIF(_xlfn.ANCHORARRAY(C279),_xlfn.ANCHORARRAY(C279))</f>
        <v>3</v>
      </c>
      <c r="I279">
        <v>2</v>
      </c>
      <c r="J279">
        <v>3</v>
      </c>
      <c r="K279">
        <v>2</v>
      </c>
      <c r="L279">
        <v>3</v>
      </c>
      <c r="M279" s="6" cm="1">
        <f t="array" ref="M279:Q279">_xlfn.LET(
_xlpm.Options, {"1","2","3","4","5","6","7","8","9","T","J","Q","K","A"},
MATCH(_xlfn.ANCHORARRAY(C279),_xlpm.Options,0)
)</f>
        <v>6</v>
      </c>
      <c r="N279" s="7">
        <v>7</v>
      </c>
      <c r="O279" s="7">
        <v>6</v>
      </c>
      <c r="P279" s="7">
        <v>7</v>
      </c>
      <c r="Q279" s="8">
        <v>6</v>
      </c>
      <c r="R279" s="6" t="str" cm="1">
        <f t="array" ref="R279:V279">TEXT(_xlfn.ANCHORARRAY(M279),"00")</f>
        <v>06</v>
      </c>
      <c r="S279" s="7" t="str">
        <v>07</v>
      </c>
      <c r="T279" s="7" t="str">
        <v>06</v>
      </c>
      <c r="U279" s="7" t="str">
        <v>07</v>
      </c>
      <c r="V279" s="8" t="str">
        <v>06</v>
      </c>
      <c r="W279" s="6" t="b">
        <f t="shared" si="64"/>
        <v>0</v>
      </c>
      <c r="X279" s="7" t="b">
        <f t="shared" si="65"/>
        <v>0</v>
      </c>
      <c r="Y279" s="7" t="b" cm="1">
        <f t="array" ref="Y279">AND(OR(_xlfn.ANCHORARRAY(H279)=3),OR(_xlfn.ANCHORARRAY(H279)=2))</f>
        <v>1</v>
      </c>
      <c r="Z279" s="7" t="b">
        <f t="shared" si="66"/>
        <v>0</v>
      </c>
      <c r="AA279" s="7" t="b">
        <f t="shared" si="67"/>
        <v>0</v>
      </c>
      <c r="AB279" s="7" t="b">
        <f t="shared" si="68"/>
        <v>0</v>
      </c>
      <c r="AC279" s="8" t="b">
        <f t="shared" si="69"/>
        <v>0</v>
      </c>
      <c r="AD279">
        <f t="shared" si="62"/>
        <v>5</v>
      </c>
      <c r="AE279" t="str">
        <f t="shared" si="70"/>
        <v>50607060706</v>
      </c>
      <c r="AF279">
        <f t="shared" si="59"/>
        <v>50607060706</v>
      </c>
      <c r="AG279">
        <f t="shared" si="60"/>
        <v>855</v>
      </c>
      <c r="AH279">
        <f t="shared" si="71"/>
        <v>481</v>
      </c>
      <c r="AI279">
        <f t="shared" si="72"/>
        <v>411255</v>
      </c>
      <c r="AL279">
        <f t="shared" si="63"/>
        <v>1</v>
      </c>
    </row>
    <row r="280" spans="1:38" x14ac:dyDescent="0.2">
      <c r="A280" t="s">
        <v>299</v>
      </c>
      <c r="B280" t="str">
        <f t="shared" si="61"/>
        <v>QQ524</v>
      </c>
      <c r="C280" s="6" t="str" cm="1">
        <f t="array" ref="C280:G280">_xlfn.LET(
_xlpm.MyHand, B280,
_xlpm.MySplitHand, MID(_xlpm.MyHand,_xlfn.SEQUENCE(1,LEN(_xlpm.MyHand)),1),
_xlpm.MySplitHand
)</f>
        <v>Q</v>
      </c>
      <c r="D280" s="7" t="str">
        <v>Q</v>
      </c>
      <c r="E280" s="7" t="str">
        <v>5</v>
      </c>
      <c r="F280" s="7" t="str">
        <v>2</v>
      </c>
      <c r="G280" s="8" t="str">
        <v>4</v>
      </c>
      <c r="H280" cm="1">
        <f t="array" ref="H280:L280">COUNTIF(_xlfn.ANCHORARRAY(C280),_xlfn.ANCHORARRAY(C280))</f>
        <v>2</v>
      </c>
      <c r="I280">
        <v>2</v>
      </c>
      <c r="J280">
        <v>1</v>
      </c>
      <c r="K280">
        <v>1</v>
      </c>
      <c r="L280">
        <v>1</v>
      </c>
      <c r="M280" s="6" cm="1">
        <f t="array" ref="M280:Q280">_xlfn.LET(
_xlpm.Options, {"1","2","3","4","5","6","7","8","9","T","J","Q","K","A"},
MATCH(_xlfn.ANCHORARRAY(C280),_xlpm.Options,0)
)</f>
        <v>12</v>
      </c>
      <c r="N280" s="7">
        <v>12</v>
      </c>
      <c r="O280" s="7">
        <v>5</v>
      </c>
      <c r="P280" s="7">
        <v>2</v>
      </c>
      <c r="Q280" s="8">
        <v>4</v>
      </c>
      <c r="R280" s="6" t="str" cm="1">
        <f t="array" ref="R280:V280">TEXT(_xlfn.ANCHORARRAY(M280),"00")</f>
        <v>12</v>
      </c>
      <c r="S280" s="7" t="str">
        <v>12</v>
      </c>
      <c r="T280" s="7" t="str">
        <v>05</v>
      </c>
      <c r="U280" s="7" t="str">
        <v>02</v>
      </c>
      <c r="V280" s="8" t="str">
        <v>04</v>
      </c>
      <c r="W280" s="6" t="b">
        <f t="shared" si="64"/>
        <v>0</v>
      </c>
      <c r="X280" s="7" t="b">
        <f t="shared" si="65"/>
        <v>0</v>
      </c>
      <c r="Y280" s="7" t="b" cm="1">
        <f t="array" ref="Y280">AND(OR(_xlfn.ANCHORARRAY(H280)=3),OR(_xlfn.ANCHORARRAY(H280)=2))</f>
        <v>0</v>
      </c>
      <c r="Z280" s="7" t="b">
        <f t="shared" si="66"/>
        <v>0</v>
      </c>
      <c r="AA280" s="7" t="b">
        <f t="shared" si="67"/>
        <v>0</v>
      </c>
      <c r="AB280" s="7" t="b">
        <f t="shared" si="68"/>
        <v>1</v>
      </c>
      <c r="AC280" s="8" t="b">
        <f t="shared" si="69"/>
        <v>0</v>
      </c>
      <c r="AD280">
        <f t="shared" si="62"/>
        <v>2</v>
      </c>
      <c r="AE280" t="str">
        <f t="shared" si="70"/>
        <v>21212050204</v>
      </c>
      <c r="AF280">
        <f t="shared" si="59"/>
        <v>21212050204</v>
      </c>
      <c r="AG280">
        <f t="shared" si="60"/>
        <v>394</v>
      </c>
      <c r="AH280">
        <f t="shared" si="71"/>
        <v>427</v>
      </c>
      <c r="AI280">
        <f t="shared" si="72"/>
        <v>168238</v>
      </c>
      <c r="AL280">
        <f t="shared" si="63"/>
        <v>1</v>
      </c>
    </row>
    <row r="281" spans="1:38" x14ac:dyDescent="0.2">
      <c r="A281" t="s">
        <v>300</v>
      </c>
      <c r="B281" t="str">
        <f t="shared" si="61"/>
        <v>58598</v>
      </c>
      <c r="C281" s="6" t="str" cm="1">
        <f t="array" ref="C281:G281">_xlfn.LET(
_xlpm.MyHand, B281,
_xlpm.MySplitHand, MID(_xlpm.MyHand,_xlfn.SEQUENCE(1,LEN(_xlpm.MyHand)),1),
_xlpm.MySplitHand
)</f>
        <v>5</v>
      </c>
      <c r="D281" s="7" t="str">
        <v>8</v>
      </c>
      <c r="E281" s="7" t="str">
        <v>5</v>
      </c>
      <c r="F281" s="7" t="str">
        <v>9</v>
      </c>
      <c r="G281" s="8" t="str">
        <v>8</v>
      </c>
      <c r="H281" cm="1">
        <f t="array" ref="H281:L281">COUNTIF(_xlfn.ANCHORARRAY(C281),_xlfn.ANCHORARRAY(C281))</f>
        <v>2</v>
      </c>
      <c r="I281">
        <v>2</v>
      </c>
      <c r="J281">
        <v>2</v>
      </c>
      <c r="K281">
        <v>1</v>
      </c>
      <c r="L281">
        <v>2</v>
      </c>
      <c r="M281" s="6" cm="1">
        <f t="array" ref="M281:Q281">_xlfn.LET(
_xlpm.Options, {"1","2","3","4","5","6","7","8","9","T","J","Q","K","A"},
MATCH(_xlfn.ANCHORARRAY(C281),_xlpm.Options,0)
)</f>
        <v>5</v>
      </c>
      <c r="N281" s="7">
        <v>8</v>
      </c>
      <c r="O281" s="7">
        <v>5</v>
      </c>
      <c r="P281" s="7">
        <v>9</v>
      </c>
      <c r="Q281" s="8">
        <v>8</v>
      </c>
      <c r="R281" s="6" t="str" cm="1">
        <f t="array" ref="R281:V281">TEXT(_xlfn.ANCHORARRAY(M281),"00")</f>
        <v>05</v>
      </c>
      <c r="S281" s="7" t="str">
        <v>08</v>
      </c>
      <c r="T281" s="7" t="str">
        <v>05</v>
      </c>
      <c r="U281" s="7" t="str">
        <v>09</v>
      </c>
      <c r="V281" s="8" t="str">
        <v>08</v>
      </c>
      <c r="W281" s="6" t="b">
        <f t="shared" si="64"/>
        <v>0</v>
      </c>
      <c r="X281" s="7" t="b">
        <f t="shared" si="65"/>
        <v>0</v>
      </c>
      <c r="Y281" s="7" t="b" cm="1">
        <f t="array" ref="Y281">AND(OR(_xlfn.ANCHORARRAY(H281)=3),OR(_xlfn.ANCHORARRAY(H281)=2))</f>
        <v>0</v>
      </c>
      <c r="Z281" s="7" t="b">
        <f t="shared" si="66"/>
        <v>0</v>
      </c>
      <c r="AA281" s="7" t="b">
        <f t="shared" si="67"/>
        <v>1</v>
      </c>
      <c r="AB281" s="7" t="b">
        <f t="shared" si="68"/>
        <v>0</v>
      </c>
      <c r="AC281" s="8" t="b">
        <f t="shared" si="69"/>
        <v>0</v>
      </c>
      <c r="AD281">
        <f t="shared" si="62"/>
        <v>3</v>
      </c>
      <c r="AE281" t="str">
        <f t="shared" si="70"/>
        <v>30508050908</v>
      </c>
      <c r="AF281">
        <f t="shared" si="59"/>
        <v>30508050908</v>
      </c>
      <c r="AG281">
        <f t="shared" si="60"/>
        <v>497</v>
      </c>
      <c r="AH281">
        <f t="shared" si="71"/>
        <v>520</v>
      </c>
      <c r="AI281">
        <f t="shared" si="72"/>
        <v>258440</v>
      </c>
      <c r="AL281">
        <f t="shared" si="63"/>
        <v>1</v>
      </c>
    </row>
    <row r="282" spans="1:38" x14ac:dyDescent="0.2">
      <c r="A282" t="s">
        <v>301</v>
      </c>
      <c r="B282" t="str">
        <f t="shared" si="61"/>
        <v>4J454</v>
      </c>
      <c r="C282" s="6" t="str" cm="1">
        <f t="array" ref="C282:G282">_xlfn.LET(
_xlpm.MyHand, B282,
_xlpm.MySplitHand, MID(_xlpm.MyHand,_xlfn.SEQUENCE(1,LEN(_xlpm.MyHand)),1),
_xlpm.MySplitHand
)</f>
        <v>4</v>
      </c>
      <c r="D282" s="7" t="str">
        <v>J</v>
      </c>
      <c r="E282" s="7" t="str">
        <v>4</v>
      </c>
      <c r="F282" s="7" t="str">
        <v>5</v>
      </c>
      <c r="G282" s="8" t="str">
        <v>4</v>
      </c>
      <c r="H282" cm="1">
        <f t="array" ref="H282:L282">COUNTIF(_xlfn.ANCHORARRAY(C282),_xlfn.ANCHORARRAY(C282))</f>
        <v>3</v>
      </c>
      <c r="I282">
        <v>1</v>
      </c>
      <c r="J282">
        <v>3</v>
      </c>
      <c r="K282">
        <v>1</v>
      </c>
      <c r="L282">
        <v>3</v>
      </c>
      <c r="M282" s="6" cm="1">
        <f t="array" ref="M282:Q282">_xlfn.LET(
_xlpm.Options, {"1","2","3","4","5","6","7","8","9","T","J","Q","K","A"},
MATCH(_xlfn.ANCHORARRAY(C282),_xlpm.Options,0)
)</f>
        <v>4</v>
      </c>
      <c r="N282" s="7">
        <v>11</v>
      </c>
      <c r="O282" s="7">
        <v>4</v>
      </c>
      <c r="P282" s="7">
        <v>5</v>
      </c>
      <c r="Q282" s="8">
        <v>4</v>
      </c>
      <c r="R282" s="6" t="str" cm="1">
        <f t="array" ref="R282:V282">TEXT(_xlfn.ANCHORARRAY(M282),"00")</f>
        <v>04</v>
      </c>
      <c r="S282" s="7" t="str">
        <v>11</v>
      </c>
      <c r="T282" s="7" t="str">
        <v>04</v>
      </c>
      <c r="U282" s="7" t="str">
        <v>05</v>
      </c>
      <c r="V282" s="8" t="str">
        <v>04</v>
      </c>
      <c r="W282" s="6" t="b">
        <f t="shared" si="64"/>
        <v>0</v>
      </c>
      <c r="X282" s="7" t="b">
        <f t="shared" si="65"/>
        <v>0</v>
      </c>
      <c r="Y282" s="7" t="b" cm="1">
        <f t="array" ref="Y282">AND(OR(_xlfn.ANCHORARRAY(H282)=3),OR(_xlfn.ANCHORARRAY(H282)=2))</f>
        <v>0</v>
      </c>
      <c r="Z282" s="7" t="b">
        <f t="shared" si="66"/>
        <v>1</v>
      </c>
      <c r="AA282" s="7" t="b">
        <f t="shared" si="67"/>
        <v>0</v>
      </c>
      <c r="AB282" s="7" t="b">
        <f t="shared" si="68"/>
        <v>0</v>
      </c>
      <c r="AC282" s="8" t="b">
        <f t="shared" si="69"/>
        <v>0</v>
      </c>
      <c r="AD282">
        <f t="shared" si="62"/>
        <v>4</v>
      </c>
      <c r="AE282" t="str">
        <f t="shared" si="70"/>
        <v>40411040504</v>
      </c>
      <c r="AF282">
        <f t="shared" si="59"/>
        <v>40411040504</v>
      </c>
      <c r="AG282">
        <f t="shared" si="60"/>
        <v>664</v>
      </c>
      <c r="AH282">
        <f t="shared" si="71"/>
        <v>777</v>
      </c>
      <c r="AI282">
        <f t="shared" si="72"/>
        <v>515928</v>
      </c>
      <c r="AL282">
        <f t="shared" si="63"/>
        <v>1</v>
      </c>
    </row>
    <row r="283" spans="1:38" x14ac:dyDescent="0.2">
      <c r="A283" t="s">
        <v>302</v>
      </c>
      <c r="B283" t="str">
        <f t="shared" si="61"/>
        <v>6Q82Q</v>
      </c>
      <c r="C283" s="6" t="str" cm="1">
        <f t="array" ref="C283:G283">_xlfn.LET(
_xlpm.MyHand, B283,
_xlpm.MySplitHand, MID(_xlpm.MyHand,_xlfn.SEQUENCE(1,LEN(_xlpm.MyHand)),1),
_xlpm.MySplitHand
)</f>
        <v>6</v>
      </c>
      <c r="D283" s="7" t="str">
        <v>Q</v>
      </c>
      <c r="E283" s="7" t="str">
        <v>8</v>
      </c>
      <c r="F283" s="7" t="str">
        <v>2</v>
      </c>
      <c r="G283" s="8" t="str">
        <v>Q</v>
      </c>
      <c r="H283" cm="1">
        <f t="array" ref="H283:L283">COUNTIF(_xlfn.ANCHORARRAY(C283),_xlfn.ANCHORARRAY(C283))</f>
        <v>1</v>
      </c>
      <c r="I283">
        <v>2</v>
      </c>
      <c r="J283">
        <v>1</v>
      </c>
      <c r="K283">
        <v>1</v>
      </c>
      <c r="L283">
        <v>2</v>
      </c>
      <c r="M283" s="6" cm="1">
        <f t="array" ref="M283:Q283">_xlfn.LET(
_xlpm.Options, {"1","2","3","4","5","6","7","8","9","T","J","Q","K","A"},
MATCH(_xlfn.ANCHORARRAY(C283),_xlpm.Options,0)
)</f>
        <v>6</v>
      </c>
      <c r="N283" s="7">
        <v>12</v>
      </c>
      <c r="O283" s="7">
        <v>8</v>
      </c>
      <c r="P283" s="7">
        <v>2</v>
      </c>
      <c r="Q283" s="8">
        <v>12</v>
      </c>
      <c r="R283" s="6" t="str" cm="1">
        <f t="array" ref="R283:V283">TEXT(_xlfn.ANCHORARRAY(M283),"00")</f>
        <v>06</v>
      </c>
      <c r="S283" s="7" t="str">
        <v>12</v>
      </c>
      <c r="T283" s="7" t="str">
        <v>08</v>
      </c>
      <c r="U283" s="7" t="str">
        <v>02</v>
      </c>
      <c r="V283" s="8" t="str">
        <v>12</v>
      </c>
      <c r="W283" s="6" t="b">
        <f t="shared" si="64"/>
        <v>0</v>
      </c>
      <c r="X283" s="7" t="b">
        <f t="shared" si="65"/>
        <v>0</v>
      </c>
      <c r="Y283" s="7" t="b" cm="1">
        <f t="array" ref="Y283">AND(OR(_xlfn.ANCHORARRAY(H283)=3),OR(_xlfn.ANCHORARRAY(H283)=2))</f>
        <v>0</v>
      </c>
      <c r="Z283" s="7" t="b">
        <f t="shared" si="66"/>
        <v>0</v>
      </c>
      <c r="AA283" s="7" t="b">
        <f t="shared" si="67"/>
        <v>0</v>
      </c>
      <c r="AB283" s="7" t="b">
        <f t="shared" si="68"/>
        <v>1</v>
      </c>
      <c r="AC283" s="8" t="b">
        <f t="shared" si="69"/>
        <v>0</v>
      </c>
      <c r="AD283">
        <f t="shared" si="62"/>
        <v>2</v>
      </c>
      <c r="AE283" t="str">
        <f t="shared" si="70"/>
        <v>20612080212</v>
      </c>
      <c r="AF283">
        <f t="shared" si="59"/>
        <v>20612080212</v>
      </c>
      <c r="AG283">
        <f t="shared" si="60"/>
        <v>291</v>
      </c>
      <c r="AH283">
        <f t="shared" si="71"/>
        <v>303</v>
      </c>
      <c r="AI283">
        <f t="shared" si="72"/>
        <v>88173</v>
      </c>
      <c r="AL283">
        <f t="shared" si="63"/>
        <v>1</v>
      </c>
    </row>
    <row r="284" spans="1:38" x14ac:dyDescent="0.2">
      <c r="A284" t="s">
        <v>303</v>
      </c>
      <c r="B284" t="str">
        <f t="shared" si="61"/>
        <v>6Q6J3</v>
      </c>
      <c r="C284" s="6" t="str" cm="1">
        <f t="array" ref="C284:G284">_xlfn.LET(
_xlpm.MyHand, B284,
_xlpm.MySplitHand, MID(_xlpm.MyHand,_xlfn.SEQUENCE(1,LEN(_xlpm.MyHand)),1),
_xlpm.MySplitHand
)</f>
        <v>6</v>
      </c>
      <c r="D284" s="7" t="str">
        <v>Q</v>
      </c>
      <c r="E284" s="7" t="str">
        <v>6</v>
      </c>
      <c r="F284" s="7" t="str">
        <v>J</v>
      </c>
      <c r="G284" s="8" t="str">
        <v>3</v>
      </c>
      <c r="H284" cm="1">
        <f t="array" ref="H284:L284">COUNTIF(_xlfn.ANCHORARRAY(C284),_xlfn.ANCHORARRAY(C284))</f>
        <v>2</v>
      </c>
      <c r="I284">
        <v>1</v>
      </c>
      <c r="J284">
        <v>2</v>
      </c>
      <c r="K284">
        <v>1</v>
      </c>
      <c r="L284">
        <v>1</v>
      </c>
      <c r="M284" s="6" cm="1">
        <f t="array" ref="M284:Q284">_xlfn.LET(
_xlpm.Options, {"1","2","3","4","5","6","7","8","9","T","J","Q","K","A"},
MATCH(_xlfn.ANCHORARRAY(C284),_xlpm.Options,0)
)</f>
        <v>6</v>
      </c>
      <c r="N284" s="7">
        <v>12</v>
      </c>
      <c r="O284" s="7">
        <v>6</v>
      </c>
      <c r="P284" s="7">
        <v>11</v>
      </c>
      <c r="Q284" s="8">
        <v>3</v>
      </c>
      <c r="R284" s="6" t="str" cm="1">
        <f t="array" ref="R284:V284">TEXT(_xlfn.ANCHORARRAY(M284),"00")</f>
        <v>06</v>
      </c>
      <c r="S284" s="7" t="str">
        <v>12</v>
      </c>
      <c r="T284" s="7" t="str">
        <v>06</v>
      </c>
      <c r="U284" s="7" t="str">
        <v>11</v>
      </c>
      <c r="V284" s="8" t="str">
        <v>03</v>
      </c>
      <c r="W284" s="6" t="b">
        <f t="shared" si="64"/>
        <v>0</v>
      </c>
      <c r="X284" s="7" t="b">
        <f t="shared" si="65"/>
        <v>0</v>
      </c>
      <c r="Y284" s="7" t="b" cm="1">
        <f t="array" ref="Y284">AND(OR(_xlfn.ANCHORARRAY(H284)=3),OR(_xlfn.ANCHORARRAY(H284)=2))</f>
        <v>0</v>
      </c>
      <c r="Z284" s="7" t="b">
        <f t="shared" si="66"/>
        <v>0</v>
      </c>
      <c r="AA284" s="7" t="b">
        <f t="shared" si="67"/>
        <v>0</v>
      </c>
      <c r="AB284" s="7" t="b">
        <f t="shared" si="68"/>
        <v>1</v>
      </c>
      <c r="AC284" s="8" t="b">
        <f t="shared" si="69"/>
        <v>0</v>
      </c>
      <c r="AD284">
        <f t="shared" si="62"/>
        <v>2</v>
      </c>
      <c r="AE284" t="str">
        <f t="shared" si="70"/>
        <v>20612061103</v>
      </c>
      <c r="AF284">
        <f t="shared" si="59"/>
        <v>20612061103</v>
      </c>
      <c r="AG284">
        <f t="shared" si="60"/>
        <v>290</v>
      </c>
      <c r="AH284">
        <f t="shared" si="71"/>
        <v>435</v>
      </c>
      <c r="AI284">
        <f t="shared" si="72"/>
        <v>126150</v>
      </c>
      <c r="AL284">
        <f t="shared" si="63"/>
        <v>1</v>
      </c>
    </row>
    <row r="285" spans="1:38" x14ac:dyDescent="0.2">
      <c r="A285" t="s">
        <v>304</v>
      </c>
      <c r="B285" t="str">
        <f t="shared" si="61"/>
        <v>83993</v>
      </c>
      <c r="C285" s="6" t="str" cm="1">
        <f t="array" ref="C285:G285">_xlfn.LET(
_xlpm.MyHand, B285,
_xlpm.MySplitHand, MID(_xlpm.MyHand,_xlfn.SEQUENCE(1,LEN(_xlpm.MyHand)),1),
_xlpm.MySplitHand
)</f>
        <v>8</v>
      </c>
      <c r="D285" s="7" t="str">
        <v>3</v>
      </c>
      <c r="E285" s="7" t="str">
        <v>9</v>
      </c>
      <c r="F285" s="7" t="str">
        <v>9</v>
      </c>
      <c r="G285" s="8" t="str">
        <v>3</v>
      </c>
      <c r="H285" cm="1">
        <f t="array" ref="H285:L285">COUNTIF(_xlfn.ANCHORARRAY(C285),_xlfn.ANCHORARRAY(C285))</f>
        <v>1</v>
      </c>
      <c r="I285">
        <v>2</v>
      </c>
      <c r="J285">
        <v>2</v>
      </c>
      <c r="K285">
        <v>2</v>
      </c>
      <c r="L285">
        <v>2</v>
      </c>
      <c r="M285" s="6" cm="1">
        <f t="array" ref="M285:Q285">_xlfn.LET(
_xlpm.Options, {"1","2","3","4","5","6","7","8","9","T","J","Q","K","A"},
MATCH(_xlfn.ANCHORARRAY(C285),_xlpm.Options,0)
)</f>
        <v>8</v>
      </c>
      <c r="N285" s="7">
        <v>3</v>
      </c>
      <c r="O285" s="7">
        <v>9</v>
      </c>
      <c r="P285" s="7">
        <v>9</v>
      </c>
      <c r="Q285" s="8">
        <v>3</v>
      </c>
      <c r="R285" s="6" t="str" cm="1">
        <f t="array" ref="R285:V285">TEXT(_xlfn.ANCHORARRAY(M285),"00")</f>
        <v>08</v>
      </c>
      <c r="S285" s="7" t="str">
        <v>03</v>
      </c>
      <c r="T285" s="7" t="str">
        <v>09</v>
      </c>
      <c r="U285" s="7" t="str">
        <v>09</v>
      </c>
      <c r="V285" s="8" t="str">
        <v>03</v>
      </c>
      <c r="W285" s="6" t="b">
        <f t="shared" si="64"/>
        <v>0</v>
      </c>
      <c r="X285" s="7" t="b">
        <f t="shared" si="65"/>
        <v>0</v>
      </c>
      <c r="Y285" s="7" t="b" cm="1">
        <f t="array" ref="Y285">AND(OR(_xlfn.ANCHORARRAY(H285)=3),OR(_xlfn.ANCHORARRAY(H285)=2))</f>
        <v>0</v>
      </c>
      <c r="Z285" s="7" t="b">
        <f t="shared" si="66"/>
        <v>0</v>
      </c>
      <c r="AA285" s="7" t="b">
        <f t="shared" si="67"/>
        <v>1</v>
      </c>
      <c r="AB285" s="7" t="b">
        <f t="shared" si="68"/>
        <v>0</v>
      </c>
      <c r="AC285" s="8" t="b">
        <f t="shared" si="69"/>
        <v>0</v>
      </c>
      <c r="AD285">
        <f t="shared" si="62"/>
        <v>3</v>
      </c>
      <c r="AE285" t="str">
        <f t="shared" si="70"/>
        <v>30803090903</v>
      </c>
      <c r="AF285">
        <f t="shared" si="59"/>
        <v>30803090903</v>
      </c>
      <c r="AG285">
        <f t="shared" si="60"/>
        <v>531</v>
      </c>
      <c r="AH285">
        <f t="shared" si="71"/>
        <v>670</v>
      </c>
      <c r="AI285">
        <f t="shared" si="72"/>
        <v>355770</v>
      </c>
      <c r="AL285">
        <f t="shared" si="63"/>
        <v>1</v>
      </c>
    </row>
    <row r="286" spans="1:38" x14ac:dyDescent="0.2">
      <c r="A286" t="s">
        <v>305</v>
      </c>
      <c r="B286" t="str">
        <f t="shared" si="61"/>
        <v>32232</v>
      </c>
      <c r="C286" s="6" t="str" cm="1">
        <f t="array" ref="C286:G286">_xlfn.LET(
_xlpm.MyHand, B286,
_xlpm.MySplitHand, MID(_xlpm.MyHand,_xlfn.SEQUENCE(1,LEN(_xlpm.MyHand)),1),
_xlpm.MySplitHand
)</f>
        <v>3</v>
      </c>
      <c r="D286" s="7" t="str">
        <v>2</v>
      </c>
      <c r="E286" s="7" t="str">
        <v>2</v>
      </c>
      <c r="F286" s="7" t="str">
        <v>3</v>
      </c>
      <c r="G286" s="8" t="str">
        <v>2</v>
      </c>
      <c r="H286" cm="1">
        <f t="array" ref="H286:L286">COUNTIF(_xlfn.ANCHORARRAY(C286),_xlfn.ANCHORARRAY(C286))</f>
        <v>2</v>
      </c>
      <c r="I286">
        <v>3</v>
      </c>
      <c r="J286">
        <v>3</v>
      </c>
      <c r="K286">
        <v>2</v>
      </c>
      <c r="L286">
        <v>3</v>
      </c>
      <c r="M286" s="6" cm="1">
        <f t="array" ref="M286:Q286">_xlfn.LET(
_xlpm.Options, {"1","2","3","4","5","6","7","8","9","T","J","Q","K","A"},
MATCH(_xlfn.ANCHORARRAY(C286),_xlpm.Options,0)
)</f>
        <v>3</v>
      </c>
      <c r="N286" s="7">
        <v>2</v>
      </c>
      <c r="O286" s="7">
        <v>2</v>
      </c>
      <c r="P286" s="7">
        <v>3</v>
      </c>
      <c r="Q286" s="8">
        <v>2</v>
      </c>
      <c r="R286" s="6" t="str" cm="1">
        <f t="array" ref="R286:V286">TEXT(_xlfn.ANCHORARRAY(M286),"00")</f>
        <v>03</v>
      </c>
      <c r="S286" s="7" t="str">
        <v>02</v>
      </c>
      <c r="T286" s="7" t="str">
        <v>02</v>
      </c>
      <c r="U286" s="7" t="str">
        <v>03</v>
      </c>
      <c r="V286" s="8" t="str">
        <v>02</v>
      </c>
      <c r="W286" s="6" t="b">
        <f t="shared" si="64"/>
        <v>0</v>
      </c>
      <c r="X286" s="7" t="b">
        <f t="shared" si="65"/>
        <v>0</v>
      </c>
      <c r="Y286" s="7" t="b" cm="1">
        <f t="array" ref="Y286">AND(OR(_xlfn.ANCHORARRAY(H286)=3),OR(_xlfn.ANCHORARRAY(H286)=2))</f>
        <v>1</v>
      </c>
      <c r="Z286" s="7" t="b">
        <f t="shared" si="66"/>
        <v>0</v>
      </c>
      <c r="AA286" s="7" t="b">
        <f t="shared" si="67"/>
        <v>0</v>
      </c>
      <c r="AB286" s="7" t="b">
        <f t="shared" si="68"/>
        <v>0</v>
      </c>
      <c r="AC286" s="8" t="b">
        <f t="shared" si="69"/>
        <v>0</v>
      </c>
      <c r="AD286">
        <f t="shared" si="62"/>
        <v>5</v>
      </c>
      <c r="AE286" t="str">
        <f t="shared" si="70"/>
        <v>50302020302</v>
      </c>
      <c r="AF286">
        <f t="shared" si="59"/>
        <v>50302020302</v>
      </c>
      <c r="AG286">
        <f t="shared" si="60"/>
        <v>819</v>
      </c>
      <c r="AH286">
        <f t="shared" si="71"/>
        <v>873</v>
      </c>
      <c r="AI286">
        <f t="shared" si="72"/>
        <v>714987</v>
      </c>
      <c r="AL286">
        <f t="shared" si="63"/>
        <v>1</v>
      </c>
    </row>
    <row r="287" spans="1:38" x14ac:dyDescent="0.2">
      <c r="A287" t="s">
        <v>306</v>
      </c>
      <c r="B287" t="str">
        <f t="shared" si="61"/>
        <v>T488T</v>
      </c>
      <c r="C287" s="6" t="str" cm="1">
        <f t="array" ref="C287:G287">_xlfn.LET(
_xlpm.MyHand, B287,
_xlpm.MySplitHand, MID(_xlpm.MyHand,_xlfn.SEQUENCE(1,LEN(_xlpm.MyHand)),1),
_xlpm.MySplitHand
)</f>
        <v>T</v>
      </c>
      <c r="D287" s="7" t="str">
        <v>4</v>
      </c>
      <c r="E287" s="7" t="str">
        <v>8</v>
      </c>
      <c r="F287" s="7" t="str">
        <v>8</v>
      </c>
      <c r="G287" s="8" t="str">
        <v>T</v>
      </c>
      <c r="H287" cm="1">
        <f t="array" ref="H287:L287">COUNTIF(_xlfn.ANCHORARRAY(C287),_xlfn.ANCHORARRAY(C287))</f>
        <v>2</v>
      </c>
      <c r="I287">
        <v>1</v>
      </c>
      <c r="J287">
        <v>2</v>
      </c>
      <c r="K287">
        <v>2</v>
      </c>
      <c r="L287">
        <v>2</v>
      </c>
      <c r="M287" s="6" cm="1">
        <f t="array" ref="M287:Q287">_xlfn.LET(
_xlpm.Options, {"1","2","3","4","5","6","7","8","9","T","J","Q","K","A"},
MATCH(_xlfn.ANCHORARRAY(C287),_xlpm.Options,0)
)</f>
        <v>10</v>
      </c>
      <c r="N287" s="7">
        <v>4</v>
      </c>
      <c r="O287" s="7">
        <v>8</v>
      </c>
      <c r="P287" s="7">
        <v>8</v>
      </c>
      <c r="Q287" s="8">
        <v>10</v>
      </c>
      <c r="R287" s="6" t="str" cm="1">
        <f t="array" ref="R287:V287">TEXT(_xlfn.ANCHORARRAY(M287),"00")</f>
        <v>10</v>
      </c>
      <c r="S287" s="7" t="str">
        <v>04</v>
      </c>
      <c r="T287" s="7" t="str">
        <v>08</v>
      </c>
      <c r="U287" s="7" t="str">
        <v>08</v>
      </c>
      <c r="V287" s="8" t="str">
        <v>10</v>
      </c>
      <c r="W287" s="6" t="b">
        <f t="shared" si="64"/>
        <v>0</v>
      </c>
      <c r="X287" s="7" t="b">
        <f t="shared" si="65"/>
        <v>0</v>
      </c>
      <c r="Y287" s="7" t="b" cm="1">
        <f t="array" ref="Y287">AND(OR(_xlfn.ANCHORARRAY(H287)=3),OR(_xlfn.ANCHORARRAY(H287)=2))</f>
        <v>0</v>
      </c>
      <c r="Z287" s="7" t="b">
        <f t="shared" si="66"/>
        <v>0</v>
      </c>
      <c r="AA287" s="7" t="b">
        <f t="shared" si="67"/>
        <v>1</v>
      </c>
      <c r="AB287" s="7" t="b">
        <f t="shared" si="68"/>
        <v>0</v>
      </c>
      <c r="AC287" s="8" t="b">
        <f t="shared" si="69"/>
        <v>0</v>
      </c>
      <c r="AD287">
        <f t="shared" si="62"/>
        <v>3</v>
      </c>
      <c r="AE287" t="str">
        <f t="shared" si="70"/>
        <v>31004080810</v>
      </c>
      <c r="AF287">
        <f t="shared" si="59"/>
        <v>31004080810</v>
      </c>
      <c r="AG287">
        <f t="shared" si="60"/>
        <v>560</v>
      </c>
      <c r="AH287">
        <f t="shared" si="71"/>
        <v>795</v>
      </c>
      <c r="AI287">
        <f t="shared" si="72"/>
        <v>445200</v>
      </c>
      <c r="AL287">
        <f t="shared" si="63"/>
        <v>1</v>
      </c>
    </row>
    <row r="288" spans="1:38" x14ac:dyDescent="0.2">
      <c r="A288" t="s">
        <v>307</v>
      </c>
      <c r="B288" t="str">
        <f t="shared" si="61"/>
        <v>622J6</v>
      </c>
      <c r="C288" s="6" t="str" cm="1">
        <f t="array" ref="C288:G288">_xlfn.LET(
_xlpm.MyHand, B288,
_xlpm.MySplitHand, MID(_xlpm.MyHand,_xlfn.SEQUENCE(1,LEN(_xlpm.MyHand)),1),
_xlpm.MySplitHand
)</f>
        <v>6</v>
      </c>
      <c r="D288" s="7" t="str">
        <v>2</v>
      </c>
      <c r="E288" s="7" t="str">
        <v>2</v>
      </c>
      <c r="F288" s="7" t="str">
        <v>J</v>
      </c>
      <c r="G288" s="8" t="str">
        <v>6</v>
      </c>
      <c r="H288" cm="1">
        <f t="array" ref="H288:L288">COUNTIF(_xlfn.ANCHORARRAY(C288),_xlfn.ANCHORARRAY(C288))</f>
        <v>2</v>
      </c>
      <c r="I288">
        <v>2</v>
      </c>
      <c r="J288">
        <v>2</v>
      </c>
      <c r="K288">
        <v>1</v>
      </c>
      <c r="L288">
        <v>2</v>
      </c>
      <c r="M288" s="6" cm="1">
        <f t="array" ref="M288:Q288">_xlfn.LET(
_xlpm.Options, {"1","2","3","4","5","6","7","8","9","T","J","Q","K","A"},
MATCH(_xlfn.ANCHORARRAY(C288),_xlpm.Options,0)
)</f>
        <v>6</v>
      </c>
      <c r="N288" s="7">
        <v>2</v>
      </c>
      <c r="O288" s="7">
        <v>2</v>
      </c>
      <c r="P288" s="7">
        <v>11</v>
      </c>
      <c r="Q288" s="8">
        <v>6</v>
      </c>
      <c r="R288" s="6" t="str" cm="1">
        <f t="array" ref="R288:V288">TEXT(_xlfn.ANCHORARRAY(M288),"00")</f>
        <v>06</v>
      </c>
      <c r="S288" s="7" t="str">
        <v>02</v>
      </c>
      <c r="T288" s="7" t="str">
        <v>02</v>
      </c>
      <c r="U288" s="7" t="str">
        <v>11</v>
      </c>
      <c r="V288" s="8" t="str">
        <v>06</v>
      </c>
      <c r="W288" s="6" t="b">
        <f t="shared" si="64"/>
        <v>0</v>
      </c>
      <c r="X288" s="7" t="b">
        <f t="shared" si="65"/>
        <v>0</v>
      </c>
      <c r="Y288" s="7" t="b" cm="1">
        <f t="array" ref="Y288">AND(OR(_xlfn.ANCHORARRAY(H288)=3),OR(_xlfn.ANCHORARRAY(H288)=2))</f>
        <v>0</v>
      </c>
      <c r="Z288" s="7" t="b">
        <f t="shared" si="66"/>
        <v>0</v>
      </c>
      <c r="AA288" s="7" t="b">
        <f t="shared" si="67"/>
        <v>1</v>
      </c>
      <c r="AB288" s="7" t="b">
        <f t="shared" si="68"/>
        <v>0</v>
      </c>
      <c r="AC288" s="8" t="b">
        <f t="shared" si="69"/>
        <v>0</v>
      </c>
      <c r="AD288">
        <f t="shared" si="62"/>
        <v>3</v>
      </c>
      <c r="AE288" t="str">
        <f t="shared" si="70"/>
        <v>30602021106</v>
      </c>
      <c r="AF288">
        <f t="shared" si="59"/>
        <v>30602021106</v>
      </c>
      <c r="AG288">
        <f t="shared" si="60"/>
        <v>505</v>
      </c>
      <c r="AH288">
        <f t="shared" si="71"/>
        <v>893</v>
      </c>
      <c r="AI288">
        <f t="shared" si="72"/>
        <v>450965</v>
      </c>
      <c r="AL288">
        <f t="shared" si="63"/>
        <v>1</v>
      </c>
    </row>
    <row r="289" spans="1:38" x14ac:dyDescent="0.2">
      <c r="A289" t="s">
        <v>308</v>
      </c>
      <c r="B289" t="str">
        <f t="shared" si="61"/>
        <v>53323</v>
      </c>
      <c r="C289" s="6" t="str" cm="1">
        <f t="array" ref="C289:G289">_xlfn.LET(
_xlpm.MyHand, B289,
_xlpm.MySplitHand, MID(_xlpm.MyHand,_xlfn.SEQUENCE(1,LEN(_xlpm.MyHand)),1),
_xlpm.MySplitHand
)</f>
        <v>5</v>
      </c>
      <c r="D289" s="7" t="str">
        <v>3</v>
      </c>
      <c r="E289" s="7" t="str">
        <v>3</v>
      </c>
      <c r="F289" s="7" t="str">
        <v>2</v>
      </c>
      <c r="G289" s="8" t="str">
        <v>3</v>
      </c>
      <c r="H289" cm="1">
        <f t="array" ref="H289:L289">COUNTIF(_xlfn.ANCHORARRAY(C289),_xlfn.ANCHORARRAY(C289))</f>
        <v>1</v>
      </c>
      <c r="I289">
        <v>3</v>
      </c>
      <c r="J289">
        <v>3</v>
      </c>
      <c r="K289">
        <v>1</v>
      </c>
      <c r="L289">
        <v>3</v>
      </c>
      <c r="M289" s="6" cm="1">
        <f t="array" ref="M289:Q289">_xlfn.LET(
_xlpm.Options, {"1","2","3","4","5","6","7","8","9","T","J","Q","K","A"},
MATCH(_xlfn.ANCHORARRAY(C289),_xlpm.Options,0)
)</f>
        <v>5</v>
      </c>
      <c r="N289" s="7">
        <v>3</v>
      </c>
      <c r="O289" s="7">
        <v>3</v>
      </c>
      <c r="P289" s="7">
        <v>2</v>
      </c>
      <c r="Q289" s="8">
        <v>3</v>
      </c>
      <c r="R289" s="6" t="str" cm="1">
        <f t="array" ref="R289:V289">TEXT(_xlfn.ANCHORARRAY(M289),"00")</f>
        <v>05</v>
      </c>
      <c r="S289" s="7" t="str">
        <v>03</v>
      </c>
      <c r="T289" s="7" t="str">
        <v>03</v>
      </c>
      <c r="U289" s="7" t="str">
        <v>02</v>
      </c>
      <c r="V289" s="8" t="str">
        <v>03</v>
      </c>
      <c r="W289" s="6" t="b">
        <f t="shared" si="64"/>
        <v>0</v>
      </c>
      <c r="X289" s="7" t="b">
        <f t="shared" si="65"/>
        <v>0</v>
      </c>
      <c r="Y289" s="7" t="b" cm="1">
        <f t="array" ref="Y289">AND(OR(_xlfn.ANCHORARRAY(H289)=3),OR(_xlfn.ANCHORARRAY(H289)=2))</f>
        <v>0</v>
      </c>
      <c r="Z289" s="7" t="b">
        <f t="shared" si="66"/>
        <v>1</v>
      </c>
      <c r="AA289" s="7" t="b">
        <f t="shared" si="67"/>
        <v>0</v>
      </c>
      <c r="AB289" s="7" t="b">
        <f t="shared" si="68"/>
        <v>0</v>
      </c>
      <c r="AC289" s="8" t="b">
        <f t="shared" si="69"/>
        <v>0</v>
      </c>
      <c r="AD289">
        <f t="shared" si="62"/>
        <v>4</v>
      </c>
      <c r="AE289" t="str">
        <f t="shared" si="70"/>
        <v>40503030203</v>
      </c>
      <c r="AF289">
        <f t="shared" si="59"/>
        <v>40503030203</v>
      </c>
      <c r="AG289">
        <f t="shared" si="60"/>
        <v>668</v>
      </c>
      <c r="AH289">
        <f t="shared" si="71"/>
        <v>914</v>
      </c>
      <c r="AI289">
        <f t="shared" si="72"/>
        <v>610552</v>
      </c>
      <c r="AL289">
        <f t="shared" si="63"/>
        <v>1</v>
      </c>
    </row>
    <row r="290" spans="1:38" x14ac:dyDescent="0.2">
      <c r="A290" t="s">
        <v>309</v>
      </c>
      <c r="B290" t="str">
        <f t="shared" si="61"/>
        <v>J77J7</v>
      </c>
      <c r="C290" s="6" t="str" cm="1">
        <f t="array" ref="C290:G290">_xlfn.LET(
_xlpm.MyHand, B290,
_xlpm.MySplitHand, MID(_xlpm.MyHand,_xlfn.SEQUENCE(1,LEN(_xlpm.MyHand)),1),
_xlpm.MySplitHand
)</f>
        <v>J</v>
      </c>
      <c r="D290" s="7" t="str">
        <v>7</v>
      </c>
      <c r="E290" s="7" t="str">
        <v>7</v>
      </c>
      <c r="F290" s="7" t="str">
        <v>J</v>
      </c>
      <c r="G290" s="8" t="str">
        <v>7</v>
      </c>
      <c r="H290" cm="1">
        <f t="array" ref="H290:L290">COUNTIF(_xlfn.ANCHORARRAY(C290),_xlfn.ANCHORARRAY(C290))</f>
        <v>2</v>
      </c>
      <c r="I290">
        <v>3</v>
      </c>
      <c r="J290">
        <v>3</v>
      </c>
      <c r="K290">
        <v>2</v>
      </c>
      <c r="L290">
        <v>3</v>
      </c>
      <c r="M290" s="6" cm="1">
        <f t="array" ref="M290:Q290">_xlfn.LET(
_xlpm.Options, {"1","2","3","4","5","6","7","8","9","T","J","Q","K","A"},
MATCH(_xlfn.ANCHORARRAY(C290),_xlpm.Options,0)
)</f>
        <v>11</v>
      </c>
      <c r="N290" s="7">
        <v>7</v>
      </c>
      <c r="O290" s="7">
        <v>7</v>
      </c>
      <c r="P290" s="7">
        <v>11</v>
      </c>
      <c r="Q290" s="8">
        <v>7</v>
      </c>
      <c r="R290" s="6" t="str" cm="1">
        <f t="array" ref="R290:V290">TEXT(_xlfn.ANCHORARRAY(M290),"00")</f>
        <v>11</v>
      </c>
      <c r="S290" s="7" t="str">
        <v>07</v>
      </c>
      <c r="T290" s="7" t="str">
        <v>07</v>
      </c>
      <c r="U290" s="7" t="str">
        <v>11</v>
      </c>
      <c r="V290" s="8" t="str">
        <v>07</v>
      </c>
      <c r="W290" s="6" t="b">
        <f t="shared" si="64"/>
        <v>0</v>
      </c>
      <c r="X290" s="7" t="b">
        <f t="shared" si="65"/>
        <v>0</v>
      </c>
      <c r="Y290" s="7" t="b" cm="1">
        <f t="array" ref="Y290">AND(OR(_xlfn.ANCHORARRAY(H290)=3),OR(_xlfn.ANCHORARRAY(H290)=2))</f>
        <v>1</v>
      </c>
      <c r="Z290" s="7" t="b">
        <f t="shared" si="66"/>
        <v>0</v>
      </c>
      <c r="AA290" s="7" t="b">
        <f t="shared" si="67"/>
        <v>0</v>
      </c>
      <c r="AB290" s="7" t="b">
        <f t="shared" si="68"/>
        <v>0</v>
      </c>
      <c r="AC290" s="8" t="b">
        <f t="shared" si="69"/>
        <v>0</v>
      </c>
      <c r="AD290">
        <f t="shared" si="62"/>
        <v>5</v>
      </c>
      <c r="AE290" t="str">
        <f t="shared" si="70"/>
        <v>51107071107</v>
      </c>
      <c r="AF290">
        <f t="shared" si="59"/>
        <v>51107071107</v>
      </c>
      <c r="AG290">
        <f t="shared" si="60"/>
        <v>885</v>
      </c>
      <c r="AH290">
        <f t="shared" si="71"/>
        <v>205</v>
      </c>
      <c r="AI290">
        <f t="shared" si="72"/>
        <v>181425</v>
      </c>
      <c r="AL290">
        <f t="shared" si="63"/>
        <v>1</v>
      </c>
    </row>
    <row r="291" spans="1:38" x14ac:dyDescent="0.2">
      <c r="A291" t="s">
        <v>310</v>
      </c>
      <c r="B291" t="str">
        <f t="shared" si="61"/>
        <v>55954</v>
      </c>
      <c r="C291" s="6" t="str" cm="1">
        <f t="array" ref="C291:G291">_xlfn.LET(
_xlpm.MyHand, B291,
_xlpm.MySplitHand, MID(_xlpm.MyHand,_xlfn.SEQUENCE(1,LEN(_xlpm.MyHand)),1),
_xlpm.MySplitHand
)</f>
        <v>5</v>
      </c>
      <c r="D291" s="7" t="str">
        <v>5</v>
      </c>
      <c r="E291" s="7" t="str">
        <v>9</v>
      </c>
      <c r="F291" s="7" t="str">
        <v>5</v>
      </c>
      <c r="G291" s="8" t="str">
        <v>4</v>
      </c>
      <c r="H291" cm="1">
        <f t="array" ref="H291:L291">COUNTIF(_xlfn.ANCHORARRAY(C291),_xlfn.ANCHORARRAY(C291))</f>
        <v>3</v>
      </c>
      <c r="I291">
        <v>3</v>
      </c>
      <c r="J291">
        <v>1</v>
      </c>
      <c r="K291">
        <v>3</v>
      </c>
      <c r="L291">
        <v>1</v>
      </c>
      <c r="M291" s="6" cm="1">
        <f t="array" ref="M291:Q291">_xlfn.LET(
_xlpm.Options, {"1","2","3","4","5","6","7","8","9","T","J","Q","K","A"},
MATCH(_xlfn.ANCHORARRAY(C291),_xlpm.Options,0)
)</f>
        <v>5</v>
      </c>
      <c r="N291" s="7">
        <v>5</v>
      </c>
      <c r="O291" s="7">
        <v>9</v>
      </c>
      <c r="P291" s="7">
        <v>5</v>
      </c>
      <c r="Q291" s="8">
        <v>4</v>
      </c>
      <c r="R291" s="6" t="str" cm="1">
        <f t="array" ref="R291:V291">TEXT(_xlfn.ANCHORARRAY(M291),"00")</f>
        <v>05</v>
      </c>
      <c r="S291" s="7" t="str">
        <v>05</v>
      </c>
      <c r="T291" s="7" t="str">
        <v>09</v>
      </c>
      <c r="U291" s="7" t="str">
        <v>05</v>
      </c>
      <c r="V291" s="8" t="str">
        <v>04</v>
      </c>
      <c r="W291" s="6" t="b">
        <f t="shared" si="64"/>
        <v>0</v>
      </c>
      <c r="X291" s="7" t="b">
        <f t="shared" si="65"/>
        <v>0</v>
      </c>
      <c r="Y291" s="7" t="b" cm="1">
        <f t="array" ref="Y291">AND(OR(_xlfn.ANCHORARRAY(H291)=3),OR(_xlfn.ANCHORARRAY(H291)=2))</f>
        <v>0</v>
      </c>
      <c r="Z291" s="7" t="b">
        <f t="shared" si="66"/>
        <v>1</v>
      </c>
      <c r="AA291" s="7" t="b">
        <f t="shared" si="67"/>
        <v>0</v>
      </c>
      <c r="AB291" s="7" t="b">
        <f t="shared" si="68"/>
        <v>0</v>
      </c>
      <c r="AC291" s="8" t="b">
        <f t="shared" si="69"/>
        <v>0</v>
      </c>
      <c r="AD291">
        <f t="shared" si="62"/>
        <v>4</v>
      </c>
      <c r="AE291" t="str">
        <f t="shared" si="70"/>
        <v>40505090504</v>
      </c>
      <c r="AF291">
        <f t="shared" si="59"/>
        <v>40505090504</v>
      </c>
      <c r="AG291">
        <f t="shared" si="60"/>
        <v>675</v>
      </c>
      <c r="AH291">
        <f t="shared" si="71"/>
        <v>385</v>
      </c>
      <c r="AI291">
        <f t="shared" si="72"/>
        <v>259875</v>
      </c>
      <c r="AL291">
        <f t="shared" si="63"/>
        <v>1</v>
      </c>
    </row>
    <row r="292" spans="1:38" x14ac:dyDescent="0.2">
      <c r="A292" t="s">
        <v>311</v>
      </c>
      <c r="B292" t="str">
        <f t="shared" si="61"/>
        <v>KJK48</v>
      </c>
      <c r="C292" s="6" t="str" cm="1">
        <f t="array" ref="C292:G292">_xlfn.LET(
_xlpm.MyHand, B292,
_xlpm.MySplitHand, MID(_xlpm.MyHand,_xlfn.SEQUENCE(1,LEN(_xlpm.MyHand)),1),
_xlpm.MySplitHand
)</f>
        <v>K</v>
      </c>
      <c r="D292" s="7" t="str">
        <v>J</v>
      </c>
      <c r="E292" s="7" t="str">
        <v>K</v>
      </c>
      <c r="F292" s="7" t="str">
        <v>4</v>
      </c>
      <c r="G292" s="8" t="str">
        <v>8</v>
      </c>
      <c r="H292" cm="1">
        <f t="array" ref="H292:L292">COUNTIF(_xlfn.ANCHORARRAY(C292),_xlfn.ANCHORARRAY(C292))</f>
        <v>2</v>
      </c>
      <c r="I292">
        <v>1</v>
      </c>
      <c r="J292">
        <v>2</v>
      </c>
      <c r="K292">
        <v>1</v>
      </c>
      <c r="L292">
        <v>1</v>
      </c>
      <c r="M292" s="6" cm="1">
        <f t="array" ref="M292:Q292">_xlfn.LET(
_xlpm.Options, {"1","2","3","4","5","6","7","8","9","T","J","Q","K","A"},
MATCH(_xlfn.ANCHORARRAY(C292),_xlpm.Options,0)
)</f>
        <v>13</v>
      </c>
      <c r="N292" s="7">
        <v>11</v>
      </c>
      <c r="O292" s="7">
        <v>13</v>
      </c>
      <c r="P292" s="7">
        <v>4</v>
      </c>
      <c r="Q292" s="8">
        <v>8</v>
      </c>
      <c r="R292" s="6" t="str" cm="1">
        <f t="array" ref="R292:V292">TEXT(_xlfn.ANCHORARRAY(M292),"00")</f>
        <v>13</v>
      </c>
      <c r="S292" s="7" t="str">
        <v>11</v>
      </c>
      <c r="T292" s="7" t="str">
        <v>13</v>
      </c>
      <c r="U292" s="7" t="str">
        <v>04</v>
      </c>
      <c r="V292" s="8" t="str">
        <v>08</v>
      </c>
      <c r="W292" s="6" t="b">
        <f t="shared" si="64"/>
        <v>0</v>
      </c>
      <c r="X292" s="7" t="b">
        <f t="shared" si="65"/>
        <v>0</v>
      </c>
      <c r="Y292" s="7" t="b" cm="1">
        <f t="array" ref="Y292">AND(OR(_xlfn.ANCHORARRAY(H292)=3),OR(_xlfn.ANCHORARRAY(H292)=2))</f>
        <v>0</v>
      </c>
      <c r="Z292" s="7" t="b">
        <f t="shared" si="66"/>
        <v>0</v>
      </c>
      <c r="AA292" s="7" t="b">
        <f t="shared" si="67"/>
        <v>0</v>
      </c>
      <c r="AB292" s="7" t="b">
        <f t="shared" si="68"/>
        <v>1</v>
      </c>
      <c r="AC292" s="8" t="b">
        <f t="shared" si="69"/>
        <v>0</v>
      </c>
      <c r="AD292">
        <f t="shared" si="62"/>
        <v>2</v>
      </c>
      <c r="AE292" t="str">
        <f t="shared" si="70"/>
        <v>21311130408</v>
      </c>
      <c r="AF292">
        <f t="shared" si="59"/>
        <v>21311130408</v>
      </c>
      <c r="AG292">
        <f t="shared" si="60"/>
        <v>413</v>
      </c>
      <c r="AH292">
        <f t="shared" si="71"/>
        <v>251</v>
      </c>
      <c r="AI292">
        <f t="shared" si="72"/>
        <v>103663</v>
      </c>
      <c r="AL292">
        <f t="shared" si="63"/>
        <v>1</v>
      </c>
    </row>
    <row r="293" spans="1:38" x14ac:dyDescent="0.2">
      <c r="A293" t="s">
        <v>312</v>
      </c>
      <c r="B293" t="str">
        <f t="shared" si="61"/>
        <v>96AQK</v>
      </c>
      <c r="C293" s="6" t="str" cm="1">
        <f t="array" ref="C293:G293">_xlfn.LET(
_xlpm.MyHand, B293,
_xlpm.MySplitHand, MID(_xlpm.MyHand,_xlfn.SEQUENCE(1,LEN(_xlpm.MyHand)),1),
_xlpm.MySplitHand
)</f>
        <v>9</v>
      </c>
      <c r="D293" s="7" t="str">
        <v>6</v>
      </c>
      <c r="E293" s="7" t="str">
        <v>A</v>
      </c>
      <c r="F293" s="7" t="str">
        <v>Q</v>
      </c>
      <c r="G293" s="8" t="str">
        <v>K</v>
      </c>
      <c r="H293" cm="1">
        <f t="array" ref="H293:L293">COUNTIF(_xlfn.ANCHORARRAY(C293),_xlfn.ANCHORARRAY(C293))</f>
        <v>1</v>
      </c>
      <c r="I293">
        <v>1</v>
      </c>
      <c r="J293">
        <v>1</v>
      </c>
      <c r="K293">
        <v>1</v>
      </c>
      <c r="L293">
        <v>1</v>
      </c>
      <c r="M293" s="6" cm="1">
        <f t="array" ref="M293:Q293">_xlfn.LET(
_xlpm.Options, {"1","2","3","4","5","6","7","8","9","T","J","Q","K","A"},
MATCH(_xlfn.ANCHORARRAY(C293),_xlpm.Options,0)
)</f>
        <v>9</v>
      </c>
      <c r="N293" s="7">
        <v>6</v>
      </c>
      <c r="O293" s="7">
        <v>14</v>
      </c>
      <c r="P293" s="7">
        <v>12</v>
      </c>
      <c r="Q293" s="8">
        <v>13</v>
      </c>
      <c r="R293" s="6" t="str" cm="1">
        <f t="array" ref="R293:V293">TEXT(_xlfn.ANCHORARRAY(M293),"00")</f>
        <v>09</v>
      </c>
      <c r="S293" s="7" t="str">
        <v>06</v>
      </c>
      <c r="T293" s="7" t="str">
        <v>14</v>
      </c>
      <c r="U293" s="7" t="str">
        <v>12</v>
      </c>
      <c r="V293" s="8" t="str">
        <v>13</v>
      </c>
      <c r="W293" s="6" t="b">
        <f t="shared" si="64"/>
        <v>0</v>
      </c>
      <c r="X293" s="7" t="b">
        <f t="shared" si="65"/>
        <v>0</v>
      </c>
      <c r="Y293" s="7" t="b" cm="1">
        <f t="array" ref="Y293">AND(OR(_xlfn.ANCHORARRAY(H293)=3),OR(_xlfn.ANCHORARRAY(H293)=2))</f>
        <v>0</v>
      </c>
      <c r="Z293" s="7" t="b">
        <f t="shared" si="66"/>
        <v>0</v>
      </c>
      <c r="AA293" s="7" t="b">
        <f t="shared" si="67"/>
        <v>0</v>
      </c>
      <c r="AB293" s="7" t="b">
        <f t="shared" si="68"/>
        <v>0</v>
      </c>
      <c r="AC293" s="8" t="b">
        <f t="shared" si="69"/>
        <v>1</v>
      </c>
      <c r="AD293">
        <f t="shared" si="62"/>
        <v>1</v>
      </c>
      <c r="AE293" t="str">
        <f t="shared" si="70"/>
        <v>10906141213</v>
      </c>
      <c r="AF293">
        <f t="shared" si="59"/>
        <v>10906141213</v>
      </c>
      <c r="AG293">
        <f t="shared" si="60"/>
        <v>118</v>
      </c>
      <c r="AH293">
        <f t="shared" si="71"/>
        <v>861</v>
      </c>
      <c r="AI293">
        <f t="shared" si="72"/>
        <v>101598</v>
      </c>
      <c r="AL293">
        <f t="shared" si="63"/>
        <v>1</v>
      </c>
    </row>
    <row r="294" spans="1:38" x14ac:dyDescent="0.2">
      <c r="A294" t="s">
        <v>313</v>
      </c>
      <c r="B294" t="str">
        <f t="shared" si="61"/>
        <v>QJT45</v>
      </c>
      <c r="C294" s="6" t="str" cm="1">
        <f t="array" ref="C294:G294">_xlfn.LET(
_xlpm.MyHand, B294,
_xlpm.MySplitHand, MID(_xlpm.MyHand,_xlfn.SEQUENCE(1,LEN(_xlpm.MyHand)),1),
_xlpm.MySplitHand
)</f>
        <v>Q</v>
      </c>
      <c r="D294" s="7" t="str">
        <v>J</v>
      </c>
      <c r="E294" s="7" t="str">
        <v>T</v>
      </c>
      <c r="F294" s="7" t="str">
        <v>4</v>
      </c>
      <c r="G294" s="8" t="str">
        <v>5</v>
      </c>
      <c r="H294" cm="1">
        <f t="array" ref="H294:L294">COUNTIF(_xlfn.ANCHORARRAY(C294),_xlfn.ANCHORARRAY(C294))</f>
        <v>1</v>
      </c>
      <c r="I294">
        <v>1</v>
      </c>
      <c r="J294">
        <v>1</v>
      </c>
      <c r="K294">
        <v>1</v>
      </c>
      <c r="L294">
        <v>1</v>
      </c>
      <c r="M294" s="6" cm="1">
        <f t="array" ref="M294:Q294">_xlfn.LET(
_xlpm.Options, {"1","2","3","4","5","6","7","8","9","T","J","Q","K","A"},
MATCH(_xlfn.ANCHORARRAY(C294),_xlpm.Options,0)
)</f>
        <v>12</v>
      </c>
      <c r="N294" s="7">
        <v>11</v>
      </c>
      <c r="O294" s="7">
        <v>10</v>
      </c>
      <c r="P294" s="7">
        <v>4</v>
      </c>
      <c r="Q294" s="8">
        <v>5</v>
      </c>
      <c r="R294" s="6" t="str" cm="1">
        <f t="array" ref="R294:V294">TEXT(_xlfn.ANCHORARRAY(M294),"00")</f>
        <v>12</v>
      </c>
      <c r="S294" s="7" t="str">
        <v>11</v>
      </c>
      <c r="T294" s="7" t="str">
        <v>10</v>
      </c>
      <c r="U294" s="7" t="str">
        <v>04</v>
      </c>
      <c r="V294" s="8" t="str">
        <v>05</v>
      </c>
      <c r="W294" s="6" t="b">
        <f t="shared" si="64"/>
        <v>0</v>
      </c>
      <c r="X294" s="7" t="b">
        <f t="shared" si="65"/>
        <v>0</v>
      </c>
      <c r="Y294" s="7" t="b" cm="1">
        <f t="array" ref="Y294">AND(OR(_xlfn.ANCHORARRAY(H294)=3),OR(_xlfn.ANCHORARRAY(H294)=2))</f>
        <v>0</v>
      </c>
      <c r="Z294" s="7" t="b">
        <f t="shared" si="66"/>
        <v>0</v>
      </c>
      <c r="AA294" s="7" t="b">
        <f t="shared" si="67"/>
        <v>0</v>
      </c>
      <c r="AB294" s="7" t="b">
        <f t="shared" si="68"/>
        <v>0</v>
      </c>
      <c r="AC294" s="8" t="b">
        <f t="shared" si="69"/>
        <v>1</v>
      </c>
      <c r="AD294">
        <f t="shared" si="62"/>
        <v>1</v>
      </c>
      <c r="AE294" t="str">
        <f t="shared" si="70"/>
        <v>11211100405</v>
      </c>
      <c r="AF294">
        <f t="shared" si="59"/>
        <v>11211100405</v>
      </c>
      <c r="AG294">
        <f t="shared" si="60"/>
        <v>168</v>
      </c>
      <c r="AH294">
        <f t="shared" si="71"/>
        <v>653</v>
      </c>
      <c r="AI294">
        <f t="shared" si="72"/>
        <v>109704</v>
      </c>
      <c r="AL294">
        <f t="shared" si="63"/>
        <v>1</v>
      </c>
    </row>
    <row r="295" spans="1:38" x14ac:dyDescent="0.2">
      <c r="A295" t="s">
        <v>314</v>
      </c>
      <c r="B295" t="str">
        <f t="shared" si="61"/>
        <v>K3826</v>
      </c>
      <c r="C295" s="6" t="str" cm="1">
        <f t="array" ref="C295:G295">_xlfn.LET(
_xlpm.MyHand, B295,
_xlpm.MySplitHand, MID(_xlpm.MyHand,_xlfn.SEQUENCE(1,LEN(_xlpm.MyHand)),1),
_xlpm.MySplitHand
)</f>
        <v>K</v>
      </c>
      <c r="D295" s="7" t="str">
        <v>3</v>
      </c>
      <c r="E295" s="7" t="str">
        <v>8</v>
      </c>
      <c r="F295" s="7" t="str">
        <v>2</v>
      </c>
      <c r="G295" s="8" t="str">
        <v>6</v>
      </c>
      <c r="H295" cm="1">
        <f t="array" ref="H295:L295">COUNTIF(_xlfn.ANCHORARRAY(C295),_xlfn.ANCHORARRAY(C295))</f>
        <v>1</v>
      </c>
      <c r="I295">
        <v>1</v>
      </c>
      <c r="J295">
        <v>1</v>
      </c>
      <c r="K295">
        <v>1</v>
      </c>
      <c r="L295">
        <v>1</v>
      </c>
      <c r="M295" s="6" cm="1">
        <f t="array" ref="M295:Q295">_xlfn.LET(
_xlpm.Options, {"1","2","3","4","5","6","7","8","9","T","J","Q","K","A"},
MATCH(_xlfn.ANCHORARRAY(C295),_xlpm.Options,0)
)</f>
        <v>13</v>
      </c>
      <c r="N295" s="7">
        <v>3</v>
      </c>
      <c r="O295" s="7">
        <v>8</v>
      </c>
      <c r="P295" s="7">
        <v>2</v>
      </c>
      <c r="Q295" s="8">
        <v>6</v>
      </c>
      <c r="R295" s="6" t="str" cm="1">
        <f t="array" ref="R295:V295">TEXT(_xlfn.ANCHORARRAY(M295),"00")</f>
        <v>13</v>
      </c>
      <c r="S295" s="7" t="str">
        <v>03</v>
      </c>
      <c r="T295" s="7" t="str">
        <v>08</v>
      </c>
      <c r="U295" s="7" t="str">
        <v>02</v>
      </c>
      <c r="V295" s="8" t="str">
        <v>06</v>
      </c>
      <c r="W295" s="6" t="b">
        <f t="shared" si="64"/>
        <v>0</v>
      </c>
      <c r="X295" s="7" t="b">
        <f t="shared" si="65"/>
        <v>0</v>
      </c>
      <c r="Y295" s="7" t="b" cm="1">
        <f t="array" ref="Y295">AND(OR(_xlfn.ANCHORARRAY(H295)=3),OR(_xlfn.ANCHORARRAY(H295)=2))</f>
        <v>0</v>
      </c>
      <c r="Z295" s="7" t="b">
        <f t="shared" si="66"/>
        <v>0</v>
      </c>
      <c r="AA295" s="7" t="b">
        <f t="shared" si="67"/>
        <v>0</v>
      </c>
      <c r="AB295" s="7" t="b">
        <f t="shared" si="68"/>
        <v>0</v>
      </c>
      <c r="AC295" s="8" t="b">
        <f t="shared" si="69"/>
        <v>1</v>
      </c>
      <c r="AD295">
        <f t="shared" si="62"/>
        <v>1</v>
      </c>
      <c r="AE295" t="str">
        <f t="shared" si="70"/>
        <v>11303080206</v>
      </c>
      <c r="AF295">
        <f t="shared" si="59"/>
        <v>11303080206</v>
      </c>
      <c r="AG295">
        <f t="shared" si="60"/>
        <v>172</v>
      </c>
      <c r="AH295">
        <f t="shared" si="71"/>
        <v>835</v>
      </c>
      <c r="AI295">
        <f t="shared" si="72"/>
        <v>143620</v>
      </c>
      <c r="AL295">
        <f t="shared" si="63"/>
        <v>1</v>
      </c>
    </row>
    <row r="296" spans="1:38" x14ac:dyDescent="0.2">
      <c r="A296" t="s">
        <v>315</v>
      </c>
      <c r="B296" t="str">
        <f t="shared" si="61"/>
        <v>44447</v>
      </c>
      <c r="C296" s="6" t="str" cm="1">
        <f t="array" ref="C296:G296">_xlfn.LET(
_xlpm.MyHand, B296,
_xlpm.MySplitHand, MID(_xlpm.MyHand,_xlfn.SEQUENCE(1,LEN(_xlpm.MyHand)),1),
_xlpm.MySplitHand
)</f>
        <v>4</v>
      </c>
      <c r="D296" s="7" t="str">
        <v>4</v>
      </c>
      <c r="E296" s="7" t="str">
        <v>4</v>
      </c>
      <c r="F296" s="7" t="str">
        <v>4</v>
      </c>
      <c r="G296" s="8" t="str">
        <v>7</v>
      </c>
      <c r="H296" cm="1">
        <f t="array" ref="H296:L296">COUNTIF(_xlfn.ANCHORARRAY(C296),_xlfn.ANCHORARRAY(C296))</f>
        <v>4</v>
      </c>
      <c r="I296">
        <v>4</v>
      </c>
      <c r="J296">
        <v>4</v>
      </c>
      <c r="K296">
        <v>4</v>
      </c>
      <c r="L296">
        <v>1</v>
      </c>
      <c r="M296" s="6" cm="1">
        <f t="array" ref="M296:Q296">_xlfn.LET(
_xlpm.Options, {"1","2","3","4","5","6","7","8","9","T","J","Q","K","A"},
MATCH(_xlfn.ANCHORARRAY(C296),_xlpm.Options,0)
)</f>
        <v>4</v>
      </c>
      <c r="N296" s="7">
        <v>4</v>
      </c>
      <c r="O296" s="7">
        <v>4</v>
      </c>
      <c r="P296" s="7">
        <v>4</v>
      </c>
      <c r="Q296" s="8">
        <v>7</v>
      </c>
      <c r="R296" s="6" t="str" cm="1">
        <f t="array" ref="R296:V296">TEXT(_xlfn.ANCHORARRAY(M296),"00")</f>
        <v>04</v>
      </c>
      <c r="S296" s="7" t="str">
        <v>04</v>
      </c>
      <c r="T296" s="7" t="str">
        <v>04</v>
      </c>
      <c r="U296" s="7" t="str">
        <v>04</v>
      </c>
      <c r="V296" s="8" t="str">
        <v>07</v>
      </c>
      <c r="W296" s="6" t="b">
        <f t="shared" si="64"/>
        <v>0</v>
      </c>
      <c r="X296" s="7" t="b">
        <f t="shared" si="65"/>
        <v>1</v>
      </c>
      <c r="Y296" s="7" t="b" cm="1">
        <f t="array" ref="Y296">AND(OR(_xlfn.ANCHORARRAY(H296)=3),OR(_xlfn.ANCHORARRAY(H296)=2))</f>
        <v>0</v>
      </c>
      <c r="Z296" s="7" t="b">
        <f t="shared" si="66"/>
        <v>0</v>
      </c>
      <c r="AA296" s="7" t="b">
        <f t="shared" si="67"/>
        <v>0</v>
      </c>
      <c r="AB296" s="7" t="b">
        <f t="shared" si="68"/>
        <v>0</v>
      </c>
      <c r="AC296" s="8" t="b">
        <f t="shared" si="69"/>
        <v>0</v>
      </c>
      <c r="AD296">
        <f t="shared" si="62"/>
        <v>6</v>
      </c>
      <c r="AE296" t="str">
        <f t="shared" si="70"/>
        <v>60404040407</v>
      </c>
      <c r="AF296">
        <f t="shared" si="59"/>
        <v>60404040407</v>
      </c>
      <c r="AG296">
        <f t="shared" si="60"/>
        <v>917</v>
      </c>
      <c r="AH296">
        <f t="shared" si="71"/>
        <v>546</v>
      </c>
      <c r="AI296">
        <f t="shared" si="72"/>
        <v>500682</v>
      </c>
      <c r="AL296">
        <f t="shared" si="63"/>
        <v>1</v>
      </c>
    </row>
    <row r="297" spans="1:38" x14ac:dyDescent="0.2">
      <c r="A297" t="s">
        <v>316</v>
      </c>
      <c r="B297" t="str">
        <f t="shared" si="61"/>
        <v>4T877</v>
      </c>
      <c r="C297" s="6" t="str" cm="1">
        <f t="array" ref="C297:G297">_xlfn.LET(
_xlpm.MyHand, B297,
_xlpm.MySplitHand, MID(_xlpm.MyHand,_xlfn.SEQUENCE(1,LEN(_xlpm.MyHand)),1),
_xlpm.MySplitHand
)</f>
        <v>4</v>
      </c>
      <c r="D297" s="7" t="str">
        <v>T</v>
      </c>
      <c r="E297" s="7" t="str">
        <v>8</v>
      </c>
      <c r="F297" s="7" t="str">
        <v>7</v>
      </c>
      <c r="G297" s="8" t="str">
        <v>7</v>
      </c>
      <c r="H297" cm="1">
        <f t="array" ref="H297:L297">COUNTIF(_xlfn.ANCHORARRAY(C297),_xlfn.ANCHORARRAY(C297))</f>
        <v>1</v>
      </c>
      <c r="I297">
        <v>1</v>
      </c>
      <c r="J297">
        <v>1</v>
      </c>
      <c r="K297">
        <v>2</v>
      </c>
      <c r="L297">
        <v>2</v>
      </c>
      <c r="M297" s="6" cm="1">
        <f t="array" ref="M297:Q297">_xlfn.LET(
_xlpm.Options, {"1","2","3","4","5","6","7","8","9","T","J","Q","K","A"},
MATCH(_xlfn.ANCHORARRAY(C297),_xlpm.Options,0)
)</f>
        <v>4</v>
      </c>
      <c r="N297" s="7">
        <v>10</v>
      </c>
      <c r="O297" s="7">
        <v>8</v>
      </c>
      <c r="P297" s="7">
        <v>7</v>
      </c>
      <c r="Q297" s="8">
        <v>7</v>
      </c>
      <c r="R297" s="6" t="str" cm="1">
        <f t="array" ref="R297:V297">TEXT(_xlfn.ANCHORARRAY(M297),"00")</f>
        <v>04</v>
      </c>
      <c r="S297" s="7" t="str">
        <v>10</v>
      </c>
      <c r="T297" s="7" t="str">
        <v>08</v>
      </c>
      <c r="U297" s="7" t="str">
        <v>07</v>
      </c>
      <c r="V297" s="8" t="str">
        <v>07</v>
      </c>
      <c r="W297" s="6" t="b">
        <f t="shared" si="64"/>
        <v>0</v>
      </c>
      <c r="X297" s="7" t="b">
        <f t="shared" si="65"/>
        <v>0</v>
      </c>
      <c r="Y297" s="7" t="b" cm="1">
        <f t="array" ref="Y297">AND(OR(_xlfn.ANCHORARRAY(H297)=3),OR(_xlfn.ANCHORARRAY(H297)=2))</f>
        <v>0</v>
      </c>
      <c r="Z297" s="7" t="b">
        <f t="shared" si="66"/>
        <v>0</v>
      </c>
      <c r="AA297" s="7" t="b">
        <f t="shared" si="67"/>
        <v>0</v>
      </c>
      <c r="AB297" s="7" t="b">
        <f t="shared" si="68"/>
        <v>1</v>
      </c>
      <c r="AC297" s="8" t="b">
        <f t="shared" si="69"/>
        <v>0</v>
      </c>
      <c r="AD297">
        <f t="shared" si="62"/>
        <v>2</v>
      </c>
      <c r="AE297" t="str">
        <f t="shared" si="70"/>
        <v>20410080707</v>
      </c>
      <c r="AF297">
        <f t="shared" si="59"/>
        <v>20410080707</v>
      </c>
      <c r="AG297">
        <f t="shared" si="60"/>
        <v>244</v>
      </c>
      <c r="AH297">
        <f t="shared" si="71"/>
        <v>793</v>
      </c>
      <c r="AI297">
        <f t="shared" si="72"/>
        <v>193492</v>
      </c>
      <c r="AL297">
        <f t="shared" si="63"/>
        <v>1</v>
      </c>
    </row>
    <row r="298" spans="1:38" x14ac:dyDescent="0.2">
      <c r="A298" t="s">
        <v>317</v>
      </c>
      <c r="B298" t="str">
        <f t="shared" si="61"/>
        <v>88333</v>
      </c>
      <c r="C298" s="6" t="str" cm="1">
        <f t="array" ref="C298:G298">_xlfn.LET(
_xlpm.MyHand, B298,
_xlpm.MySplitHand, MID(_xlpm.MyHand,_xlfn.SEQUENCE(1,LEN(_xlpm.MyHand)),1),
_xlpm.MySplitHand
)</f>
        <v>8</v>
      </c>
      <c r="D298" s="7" t="str">
        <v>8</v>
      </c>
      <c r="E298" s="7" t="str">
        <v>3</v>
      </c>
      <c r="F298" s="7" t="str">
        <v>3</v>
      </c>
      <c r="G298" s="8" t="str">
        <v>3</v>
      </c>
      <c r="H298" cm="1">
        <f t="array" ref="H298:L298">COUNTIF(_xlfn.ANCHORARRAY(C298),_xlfn.ANCHORARRAY(C298))</f>
        <v>2</v>
      </c>
      <c r="I298">
        <v>2</v>
      </c>
      <c r="J298">
        <v>3</v>
      </c>
      <c r="K298">
        <v>3</v>
      </c>
      <c r="L298">
        <v>3</v>
      </c>
      <c r="M298" s="6" cm="1">
        <f t="array" ref="M298:Q298">_xlfn.LET(
_xlpm.Options, {"1","2","3","4","5","6","7","8","9","T","J","Q","K","A"},
MATCH(_xlfn.ANCHORARRAY(C298),_xlpm.Options,0)
)</f>
        <v>8</v>
      </c>
      <c r="N298" s="7">
        <v>8</v>
      </c>
      <c r="O298" s="7">
        <v>3</v>
      </c>
      <c r="P298" s="7">
        <v>3</v>
      </c>
      <c r="Q298" s="8">
        <v>3</v>
      </c>
      <c r="R298" s="6" t="str" cm="1">
        <f t="array" ref="R298:V298">TEXT(_xlfn.ANCHORARRAY(M298),"00")</f>
        <v>08</v>
      </c>
      <c r="S298" s="7" t="str">
        <v>08</v>
      </c>
      <c r="T298" s="7" t="str">
        <v>03</v>
      </c>
      <c r="U298" s="7" t="str">
        <v>03</v>
      </c>
      <c r="V298" s="8" t="str">
        <v>03</v>
      </c>
      <c r="W298" s="6" t="b">
        <f t="shared" si="64"/>
        <v>0</v>
      </c>
      <c r="X298" s="7" t="b">
        <f t="shared" si="65"/>
        <v>0</v>
      </c>
      <c r="Y298" s="7" t="b" cm="1">
        <f t="array" ref="Y298">AND(OR(_xlfn.ANCHORARRAY(H298)=3),OR(_xlfn.ANCHORARRAY(H298)=2))</f>
        <v>1</v>
      </c>
      <c r="Z298" s="7" t="b">
        <f t="shared" si="66"/>
        <v>0</v>
      </c>
      <c r="AA298" s="7" t="b">
        <f t="shared" si="67"/>
        <v>0</v>
      </c>
      <c r="AB298" s="7" t="b">
        <f t="shared" si="68"/>
        <v>0</v>
      </c>
      <c r="AC298" s="8" t="b">
        <f t="shared" si="69"/>
        <v>0</v>
      </c>
      <c r="AD298">
        <f t="shared" si="62"/>
        <v>5</v>
      </c>
      <c r="AE298" t="str">
        <f t="shared" si="70"/>
        <v>50808030303</v>
      </c>
      <c r="AF298">
        <f t="shared" si="59"/>
        <v>50808030303</v>
      </c>
      <c r="AG298">
        <f t="shared" si="60"/>
        <v>870</v>
      </c>
      <c r="AH298">
        <f t="shared" si="71"/>
        <v>701</v>
      </c>
      <c r="AI298">
        <f t="shared" si="72"/>
        <v>609870</v>
      </c>
      <c r="AL298">
        <f t="shared" si="63"/>
        <v>1</v>
      </c>
    </row>
    <row r="299" spans="1:38" x14ac:dyDescent="0.2">
      <c r="A299" t="s">
        <v>318</v>
      </c>
      <c r="B299" t="str">
        <f t="shared" si="61"/>
        <v>QQQJ8</v>
      </c>
      <c r="C299" s="6" t="str" cm="1">
        <f t="array" ref="C299:G299">_xlfn.LET(
_xlpm.MyHand, B299,
_xlpm.MySplitHand, MID(_xlpm.MyHand,_xlfn.SEQUENCE(1,LEN(_xlpm.MyHand)),1),
_xlpm.MySplitHand
)</f>
        <v>Q</v>
      </c>
      <c r="D299" s="7" t="str">
        <v>Q</v>
      </c>
      <c r="E299" s="7" t="str">
        <v>Q</v>
      </c>
      <c r="F299" s="7" t="str">
        <v>J</v>
      </c>
      <c r="G299" s="8" t="str">
        <v>8</v>
      </c>
      <c r="H299" cm="1">
        <f t="array" ref="H299:L299">COUNTIF(_xlfn.ANCHORARRAY(C299),_xlfn.ANCHORARRAY(C299))</f>
        <v>3</v>
      </c>
      <c r="I299">
        <v>3</v>
      </c>
      <c r="J299">
        <v>3</v>
      </c>
      <c r="K299">
        <v>1</v>
      </c>
      <c r="L299">
        <v>1</v>
      </c>
      <c r="M299" s="6" cm="1">
        <f t="array" ref="M299:Q299">_xlfn.LET(
_xlpm.Options, {"1","2","3","4","5","6","7","8","9","T","J","Q","K","A"},
MATCH(_xlfn.ANCHORARRAY(C299),_xlpm.Options,0)
)</f>
        <v>12</v>
      </c>
      <c r="N299" s="7">
        <v>12</v>
      </c>
      <c r="O299" s="7">
        <v>12</v>
      </c>
      <c r="P299" s="7">
        <v>11</v>
      </c>
      <c r="Q299" s="8">
        <v>8</v>
      </c>
      <c r="R299" s="6" t="str" cm="1">
        <f t="array" ref="R299:V299">TEXT(_xlfn.ANCHORARRAY(M299),"00")</f>
        <v>12</v>
      </c>
      <c r="S299" s="7" t="str">
        <v>12</v>
      </c>
      <c r="T299" s="7" t="str">
        <v>12</v>
      </c>
      <c r="U299" s="7" t="str">
        <v>11</v>
      </c>
      <c r="V299" s="8" t="str">
        <v>08</v>
      </c>
      <c r="W299" s="6" t="b">
        <f t="shared" si="64"/>
        <v>0</v>
      </c>
      <c r="X299" s="7" t="b">
        <f t="shared" si="65"/>
        <v>0</v>
      </c>
      <c r="Y299" s="7" t="b" cm="1">
        <f t="array" ref="Y299">AND(OR(_xlfn.ANCHORARRAY(H299)=3),OR(_xlfn.ANCHORARRAY(H299)=2))</f>
        <v>0</v>
      </c>
      <c r="Z299" s="7" t="b">
        <f t="shared" si="66"/>
        <v>1</v>
      </c>
      <c r="AA299" s="7" t="b">
        <f t="shared" si="67"/>
        <v>0</v>
      </c>
      <c r="AB299" s="7" t="b">
        <f t="shared" si="68"/>
        <v>0</v>
      </c>
      <c r="AC299" s="8" t="b">
        <f t="shared" si="69"/>
        <v>0</v>
      </c>
      <c r="AD299">
        <f t="shared" si="62"/>
        <v>4</v>
      </c>
      <c r="AE299" t="str">
        <f t="shared" si="70"/>
        <v>41212121108</v>
      </c>
      <c r="AF299">
        <f t="shared" si="59"/>
        <v>41212121108</v>
      </c>
      <c r="AG299">
        <f t="shared" si="60"/>
        <v>778</v>
      </c>
      <c r="AH299">
        <f t="shared" si="71"/>
        <v>566</v>
      </c>
      <c r="AI299">
        <f t="shared" si="72"/>
        <v>440348</v>
      </c>
      <c r="AL299">
        <f t="shared" si="63"/>
        <v>1</v>
      </c>
    </row>
    <row r="300" spans="1:38" x14ac:dyDescent="0.2">
      <c r="A300" t="s">
        <v>319</v>
      </c>
      <c r="B300" t="str">
        <f t="shared" si="61"/>
        <v>36663</v>
      </c>
      <c r="C300" s="6" t="str" cm="1">
        <f t="array" ref="C300:G300">_xlfn.LET(
_xlpm.MyHand, B300,
_xlpm.MySplitHand, MID(_xlpm.MyHand,_xlfn.SEQUENCE(1,LEN(_xlpm.MyHand)),1),
_xlpm.MySplitHand
)</f>
        <v>3</v>
      </c>
      <c r="D300" s="7" t="str">
        <v>6</v>
      </c>
      <c r="E300" s="7" t="str">
        <v>6</v>
      </c>
      <c r="F300" s="7" t="str">
        <v>6</v>
      </c>
      <c r="G300" s="8" t="str">
        <v>3</v>
      </c>
      <c r="H300" cm="1">
        <f t="array" ref="H300:L300">COUNTIF(_xlfn.ANCHORARRAY(C300),_xlfn.ANCHORARRAY(C300))</f>
        <v>2</v>
      </c>
      <c r="I300">
        <v>3</v>
      </c>
      <c r="J300">
        <v>3</v>
      </c>
      <c r="K300">
        <v>3</v>
      </c>
      <c r="L300">
        <v>2</v>
      </c>
      <c r="M300" s="6" cm="1">
        <f t="array" ref="M300:Q300">_xlfn.LET(
_xlpm.Options, {"1","2","3","4","5","6","7","8","9","T","J","Q","K","A"},
MATCH(_xlfn.ANCHORARRAY(C300),_xlpm.Options,0)
)</f>
        <v>3</v>
      </c>
      <c r="N300" s="7">
        <v>6</v>
      </c>
      <c r="O300" s="7">
        <v>6</v>
      </c>
      <c r="P300" s="7">
        <v>6</v>
      </c>
      <c r="Q300" s="8">
        <v>3</v>
      </c>
      <c r="R300" s="6" t="str" cm="1">
        <f t="array" ref="R300:V300">TEXT(_xlfn.ANCHORARRAY(M300),"00")</f>
        <v>03</v>
      </c>
      <c r="S300" s="7" t="str">
        <v>06</v>
      </c>
      <c r="T300" s="7" t="str">
        <v>06</v>
      </c>
      <c r="U300" s="7" t="str">
        <v>06</v>
      </c>
      <c r="V300" s="8" t="str">
        <v>03</v>
      </c>
      <c r="W300" s="6" t="b">
        <f t="shared" si="64"/>
        <v>0</v>
      </c>
      <c r="X300" s="7" t="b">
        <f t="shared" si="65"/>
        <v>0</v>
      </c>
      <c r="Y300" s="7" t="b" cm="1">
        <f t="array" ref="Y300">AND(OR(_xlfn.ANCHORARRAY(H300)=3),OR(_xlfn.ANCHORARRAY(H300)=2))</f>
        <v>1</v>
      </c>
      <c r="Z300" s="7" t="b">
        <f t="shared" si="66"/>
        <v>0</v>
      </c>
      <c r="AA300" s="7" t="b">
        <f t="shared" si="67"/>
        <v>0</v>
      </c>
      <c r="AB300" s="7" t="b">
        <f t="shared" si="68"/>
        <v>0</v>
      </c>
      <c r="AC300" s="8" t="b">
        <f t="shared" si="69"/>
        <v>0</v>
      </c>
      <c r="AD300">
        <f t="shared" si="62"/>
        <v>5</v>
      </c>
      <c r="AE300" t="str">
        <f t="shared" si="70"/>
        <v>50306060603</v>
      </c>
      <c r="AF300">
        <f t="shared" si="59"/>
        <v>50306060603</v>
      </c>
      <c r="AG300">
        <f t="shared" si="60"/>
        <v>824</v>
      </c>
      <c r="AH300">
        <f t="shared" si="71"/>
        <v>799</v>
      </c>
      <c r="AI300">
        <f t="shared" si="72"/>
        <v>658376</v>
      </c>
      <c r="AL300">
        <f t="shared" si="63"/>
        <v>1</v>
      </c>
    </row>
    <row r="301" spans="1:38" x14ac:dyDescent="0.2">
      <c r="A301" t="s">
        <v>320</v>
      </c>
      <c r="B301" t="str">
        <f t="shared" si="61"/>
        <v>66Q5Q</v>
      </c>
      <c r="C301" s="6" t="str" cm="1">
        <f t="array" ref="C301:G301">_xlfn.LET(
_xlpm.MyHand, B301,
_xlpm.MySplitHand, MID(_xlpm.MyHand,_xlfn.SEQUENCE(1,LEN(_xlpm.MyHand)),1),
_xlpm.MySplitHand
)</f>
        <v>6</v>
      </c>
      <c r="D301" s="7" t="str">
        <v>6</v>
      </c>
      <c r="E301" s="7" t="str">
        <v>Q</v>
      </c>
      <c r="F301" s="7" t="str">
        <v>5</v>
      </c>
      <c r="G301" s="8" t="str">
        <v>Q</v>
      </c>
      <c r="H301" cm="1">
        <f t="array" ref="H301:L301">COUNTIF(_xlfn.ANCHORARRAY(C301),_xlfn.ANCHORARRAY(C301))</f>
        <v>2</v>
      </c>
      <c r="I301">
        <v>2</v>
      </c>
      <c r="J301">
        <v>2</v>
      </c>
      <c r="K301">
        <v>1</v>
      </c>
      <c r="L301">
        <v>2</v>
      </c>
      <c r="M301" s="6" cm="1">
        <f t="array" ref="M301:Q301">_xlfn.LET(
_xlpm.Options, {"1","2","3","4","5","6","7","8","9","T","J","Q","K","A"},
MATCH(_xlfn.ANCHORARRAY(C301),_xlpm.Options,0)
)</f>
        <v>6</v>
      </c>
      <c r="N301" s="7">
        <v>6</v>
      </c>
      <c r="O301" s="7">
        <v>12</v>
      </c>
      <c r="P301" s="7">
        <v>5</v>
      </c>
      <c r="Q301" s="8">
        <v>12</v>
      </c>
      <c r="R301" s="6" t="str" cm="1">
        <f t="array" ref="R301:V301">TEXT(_xlfn.ANCHORARRAY(M301),"00")</f>
        <v>06</v>
      </c>
      <c r="S301" s="7" t="str">
        <v>06</v>
      </c>
      <c r="T301" s="7" t="str">
        <v>12</v>
      </c>
      <c r="U301" s="7" t="str">
        <v>05</v>
      </c>
      <c r="V301" s="8" t="str">
        <v>12</v>
      </c>
      <c r="W301" s="6" t="b">
        <f t="shared" si="64"/>
        <v>0</v>
      </c>
      <c r="X301" s="7" t="b">
        <f t="shared" si="65"/>
        <v>0</v>
      </c>
      <c r="Y301" s="7" t="b" cm="1">
        <f t="array" ref="Y301">AND(OR(_xlfn.ANCHORARRAY(H301)=3),OR(_xlfn.ANCHORARRAY(H301)=2))</f>
        <v>0</v>
      </c>
      <c r="Z301" s="7" t="b">
        <f t="shared" si="66"/>
        <v>0</v>
      </c>
      <c r="AA301" s="7" t="b">
        <f t="shared" si="67"/>
        <v>1</v>
      </c>
      <c r="AB301" s="7" t="b">
        <f t="shared" si="68"/>
        <v>0</v>
      </c>
      <c r="AC301" s="8" t="b">
        <f t="shared" si="69"/>
        <v>0</v>
      </c>
      <c r="AD301">
        <f t="shared" si="62"/>
        <v>3</v>
      </c>
      <c r="AE301" t="str">
        <f t="shared" si="70"/>
        <v>30606120512</v>
      </c>
      <c r="AF301">
        <f t="shared" si="59"/>
        <v>30606120512</v>
      </c>
      <c r="AG301">
        <f t="shared" si="60"/>
        <v>507</v>
      </c>
      <c r="AH301">
        <f t="shared" si="71"/>
        <v>41</v>
      </c>
      <c r="AI301">
        <f t="shared" si="72"/>
        <v>20787</v>
      </c>
      <c r="AL301">
        <f t="shared" si="63"/>
        <v>1</v>
      </c>
    </row>
    <row r="302" spans="1:38" x14ac:dyDescent="0.2">
      <c r="A302" t="s">
        <v>321</v>
      </c>
      <c r="B302" t="str">
        <f t="shared" si="61"/>
        <v>A44Q9</v>
      </c>
      <c r="C302" s="6" t="str" cm="1">
        <f t="array" ref="C302:G302">_xlfn.LET(
_xlpm.MyHand, B302,
_xlpm.MySplitHand, MID(_xlpm.MyHand,_xlfn.SEQUENCE(1,LEN(_xlpm.MyHand)),1),
_xlpm.MySplitHand
)</f>
        <v>A</v>
      </c>
      <c r="D302" s="7" t="str">
        <v>4</v>
      </c>
      <c r="E302" s="7" t="str">
        <v>4</v>
      </c>
      <c r="F302" s="7" t="str">
        <v>Q</v>
      </c>
      <c r="G302" s="8" t="str">
        <v>9</v>
      </c>
      <c r="H302" cm="1">
        <f t="array" ref="H302:L302">COUNTIF(_xlfn.ANCHORARRAY(C302),_xlfn.ANCHORARRAY(C302))</f>
        <v>1</v>
      </c>
      <c r="I302">
        <v>2</v>
      </c>
      <c r="J302">
        <v>2</v>
      </c>
      <c r="K302">
        <v>1</v>
      </c>
      <c r="L302">
        <v>1</v>
      </c>
      <c r="M302" s="6" cm="1">
        <f t="array" ref="M302:Q302">_xlfn.LET(
_xlpm.Options, {"1","2","3","4","5","6","7","8","9","T","J","Q","K","A"},
MATCH(_xlfn.ANCHORARRAY(C302),_xlpm.Options,0)
)</f>
        <v>14</v>
      </c>
      <c r="N302" s="7">
        <v>4</v>
      </c>
      <c r="O302" s="7">
        <v>4</v>
      </c>
      <c r="P302" s="7">
        <v>12</v>
      </c>
      <c r="Q302" s="8">
        <v>9</v>
      </c>
      <c r="R302" s="6" t="str" cm="1">
        <f t="array" ref="R302:V302">TEXT(_xlfn.ANCHORARRAY(M302),"00")</f>
        <v>14</v>
      </c>
      <c r="S302" s="7" t="str">
        <v>04</v>
      </c>
      <c r="T302" s="7" t="str">
        <v>04</v>
      </c>
      <c r="U302" s="7" t="str">
        <v>12</v>
      </c>
      <c r="V302" s="8" t="str">
        <v>09</v>
      </c>
      <c r="W302" s="6" t="b">
        <f t="shared" si="64"/>
        <v>0</v>
      </c>
      <c r="X302" s="7" t="b">
        <f t="shared" si="65"/>
        <v>0</v>
      </c>
      <c r="Y302" s="7" t="b" cm="1">
        <f t="array" ref="Y302">AND(OR(_xlfn.ANCHORARRAY(H302)=3),OR(_xlfn.ANCHORARRAY(H302)=2))</f>
        <v>0</v>
      </c>
      <c r="Z302" s="7" t="b">
        <f t="shared" si="66"/>
        <v>0</v>
      </c>
      <c r="AA302" s="7" t="b">
        <f t="shared" si="67"/>
        <v>0</v>
      </c>
      <c r="AB302" s="7" t="b">
        <f t="shared" si="68"/>
        <v>1</v>
      </c>
      <c r="AC302" s="8" t="b">
        <f t="shared" si="69"/>
        <v>0</v>
      </c>
      <c r="AD302">
        <f t="shared" si="62"/>
        <v>2</v>
      </c>
      <c r="AE302" t="str">
        <f t="shared" si="70"/>
        <v>21404041209</v>
      </c>
      <c r="AF302">
        <f t="shared" si="59"/>
        <v>21404041209</v>
      </c>
      <c r="AG302">
        <f t="shared" si="60"/>
        <v>424</v>
      </c>
      <c r="AH302">
        <f t="shared" si="71"/>
        <v>43</v>
      </c>
      <c r="AI302">
        <f t="shared" si="72"/>
        <v>18232</v>
      </c>
      <c r="AL302">
        <f t="shared" si="63"/>
        <v>1</v>
      </c>
    </row>
    <row r="303" spans="1:38" x14ac:dyDescent="0.2">
      <c r="A303" t="s">
        <v>322</v>
      </c>
      <c r="B303" t="str">
        <f t="shared" si="61"/>
        <v>47KKK</v>
      </c>
      <c r="C303" s="6" t="str" cm="1">
        <f t="array" ref="C303:G303">_xlfn.LET(
_xlpm.MyHand, B303,
_xlpm.MySplitHand, MID(_xlpm.MyHand,_xlfn.SEQUENCE(1,LEN(_xlpm.MyHand)),1),
_xlpm.MySplitHand
)</f>
        <v>4</v>
      </c>
      <c r="D303" s="7" t="str">
        <v>7</v>
      </c>
      <c r="E303" s="7" t="str">
        <v>K</v>
      </c>
      <c r="F303" s="7" t="str">
        <v>K</v>
      </c>
      <c r="G303" s="8" t="str">
        <v>K</v>
      </c>
      <c r="H303" cm="1">
        <f t="array" ref="H303:L303">COUNTIF(_xlfn.ANCHORARRAY(C303),_xlfn.ANCHORARRAY(C303))</f>
        <v>1</v>
      </c>
      <c r="I303">
        <v>1</v>
      </c>
      <c r="J303">
        <v>3</v>
      </c>
      <c r="K303">
        <v>3</v>
      </c>
      <c r="L303">
        <v>3</v>
      </c>
      <c r="M303" s="6" cm="1">
        <f t="array" ref="M303:Q303">_xlfn.LET(
_xlpm.Options, {"1","2","3","4","5","6","7","8","9","T","J","Q","K","A"},
MATCH(_xlfn.ANCHORARRAY(C303),_xlpm.Options,0)
)</f>
        <v>4</v>
      </c>
      <c r="N303" s="7">
        <v>7</v>
      </c>
      <c r="O303" s="7">
        <v>13</v>
      </c>
      <c r="P303" s="7">
        <v>13</v>
      </c>
      <c r="Q303" s="8">
        <v>13</v>
      </c>
      <c r="R303" s="6" t="str" cm="1">
        <f t="array" ref="R303:V303">TEXT(_xlfn.ANCHORARRAY(M303),"00")</f>
        <v>04</v>
      </c>
      <c r="S303" s="7" t="str">
        <v>07</v>
      </c>
      <c r="T303" s="7" t="str">
        <v>13</v>
      </c>
      <c r="U303" s="7" t="str">
        <v>13</v>
      </c>
      <c r="V303" s="8" t="str">
        <v>13</v>
      </c>
      <c r="W303" s="6" t="b">
        <f t="shared" si="64"/>
        <v>0</v>
      </c>
      <c r="X303" s="7" t="b">
        <f t="shared" si="65"/>
        <v>0</v>
      </c>
      <c r="Y303" s="7" t="b" cm="1">
        <f t="array" ref="Y303">AND(OR(_xlfn.ANCHORARRAY(H303)=3),OR(_xlfn.ANCHORARRAY(H303)=2))</f>
        <v>0</v>
      </c>
      <c r="Z303" s="7" t="b">
        <f t="shared" si="66"/>
        <v>1</v>
      </c>
      <c r="AA303" s="7" t="b">
        <f t="shared" si="67"/>
        <v>0</v>
      </c>
      <c r="AB303" s="7" t="b">
        <f t="shared" si="68"/>
        <v>0</v>
      </c>
      <c r="AC303" s="8" t="b">
        <f t="shared" si="69"/>
        <v>0</v>
      </c>
      <c r="AD303">
        <f t="shared" si="62"/>
        <v>4</v>
      </c>
      <c r="AE303" t="str">
        <f t="shared" si="70"/>
        <v>40407131313</v>
      </c>
      <c r="AF303">
        <f t="shared" si="59"/>
        <v>40407131313</v>
      </c>
      <c r="AG303">
        <f t="shared" si="60"/>
        <v>661</v>
      </c>
      <c r="AH303">
        <f t="shared" si="71"/>
        <v>783</v>
      </c>
      <c r="AI303">
        <f t="shared" si="72"/>
        <v>517563</v>
      </c>
      <c r="AL303">
        <f t="shared" si="63"/>
        <v>1</v>
      </c>
    </row>
    <row r="304" spans="1:38" x14ac:dyDescent="0.2">
      <c r="A304" t="s">
        <v>323</v>
      </c>
      <c r="B304" t="str">
        <f t="shared" si="61"/>
        <v>23J22</v>
      </c>
      <c r="C304" s="6" t="str" cm="1">
        <f t="array" ref="C304:G304">_xlfn.LET(
_xlpm.MyHand, B304,
_xlpm.MySplitHand, MID(_xlpm.MyHand,_xlfn.SEQUENCE(1,LEN(_xlpm.MyHand)),1),
_xlpm.MySplitHand
)</f>
        <v>2</v>
      </c>
      <c r="D304" s="7" t="str">
        <v>3</v>
      </c>
      <c r="E304" s="7" t="str">
        <v>J</v>
      </c>
      <c r="F304" s="7" t="str">
        <v>2</v>
      </c>
      <c r="G304" s="8" t="str">
        <v>2</v>
      </c>
      <c r="H304" cm="1">
        <f t="array" ref="H304:L304">COUNTIF(_xlfn.ANCHORARRAY(C304),_xlfn.ANCHORARRAY(C304))</f>
        <v>3</v>
      </c>
      <c r="I304">
        <v>1</v>
      </c>
      <c r="J304">
        <v>1</v>
      </c>
      <c r="K304">
        <v>3</v>
      </c>
      <c r="L304">
        <v>3</v>
      </c>
      <c r="M304" s="6" cm="1">
        <f t="array" ref="M304:Q304">_xlfn.LET(
_xlpm.Options, {"1","2","3","4","5","6","7","8","9","T","J","Q","K","A"},
MATCH(_xlfn.ANCHORARRAY(C304),_xlpm.Options,0)
)</f>
        <v>2</v>
      </c>
      <c r="N304" s="7">
        <v>3</v>
      </c>
      <c r="O304" s="7">
        <v>11</v>
      </c>
      <c r="P304" s="7">
        <v>2</v>
      </c>
      <c r="Q304" s="8">
        <v>2</v>
      </c>
      <c r="R304" s="6" t="str" cm="1">
        <f t="array" ref="R304:V304">TEXT(_xlfn.ANCHORARRAY(M304),"00")</f>
        <v>02</v>
      </c>
      <c r="S304" s="7" t="str">
        <v>03</v>
      </c>
      <c r="T304" s="7" t="str">
        <v>11</v>
      </c>
      <c r="U304" s="7" t="str">
        <v>02</v>
      </c>
      <c r="V304" s="8" t="str">
        <v>02</v>
      </c>
      <c r="W304" s="6" t="b">
        <f t="shared" si="64"/>
        <v>0</v>
      </c>
      <c r="X304" s="7" t="b">
        <f t="shared" si="65"/>
        <v>0</v>
      </c>
      <c r="Y304" s="7" t="b" cm="1">
        <f t="array" ref="Y304">AND(OR(_xlfn.ANCHORARRAY(H304)=3),OR(_xlfn.ANCHORARRAY(H304)=2))</f>
        <v>0</v>
      </c>
      <c r="Z304" s="7" t="b">
        <f t="shared" si="66"/>
        <v>1</v>
      </c>
      <c r="AA304" s="7" t="b">
        <f t="shared" si="67"/>
        <v>0</v>
      </c>
      <c r="AB304" s="7" t="b">
        <f t="shared" si="68"/>
        <v>0</v>
      </c>
      <c r="AC304" s="8" t="b">
        <f t="shared" si="69"/>
        <v>0</v>
      </c>
      <c r="AD304">
        <f t="shared" si="62"/>
        <v>4</v>
      </c>
      <c r="AE304" t="str">
        <f t="shared" si="70"/>
        <v>40203110202</v>
      </c>
      <c r="AF304">
        <f t="shared" si="59"/>
        <v>40203110202</v>
      </c>
      <c r="AG304">
        <f t="shared" si="60"/>
        <v>633</v>
      </c>
      <c r="AH304">
        <f t="shared" si="71"/>
        <v>3</v>
      </c>
      <c r="AI304">
        <f t="shared" si="72"/>
        <v>1899</v>
      </c>
      <c r="AL304">
        <f t="shared" si="63"/>
        <v>1</v>
      </c>
    </row>
    <row r="305" spans="1:38" x14ac:dyDescent="0.2">
      <c r="A305" t="s">
        <v>324</v>
      </c>
      <c r="B305" t="str">
        <f t="shared" si="61"/>
        <v>67JQQ</v>
      </c>
      <c r="C305" s="6" t="str" cm="1">
        <f t="array" ref="C305:G305">_xlfn.LET(
_xlpm.MyHand, B305,
_xlpm.MySplitHand, MID(_xlpm.MyHand,_xlfn.SEQUENCE(1,LEN(_xlpm.MyHand)),1),
_xlpm.MySplitHand
)</f>
        <v>6</v>
      </c>
      <c r="D305" s="7" t="str">
        <v>7</v>
      </c>
      <c r="E305" s="7" t="str">
        <v>J</v>
      </c>
      <c r="F305" s="7" t="str">
        <v>Q</v>
      </c>
      <c r="G305" s="8" t="str">
        <v>Q</v>
      </c>
      <c r="H305" cm="1">
        <f t="array" ref="H305:L305">COUNTIF(_xlfn.ANCHORARRAY(C305),_xlfn.ANCHORARRAY(C305))</f>
        <v>1</v>
      </c>
      <c r="I305">
        <v>1</v>
      </c>
      <c r="J305">
        <v>1</v>
      </c>
      <c r="K305">
        <v>2</v>
      </c>
      <c r="L305">
        <v>2</v>
      </c>
      <c r="M305" s="6" cm="1">
        <f t="array" ref="M305:Q305">_xlfn.LET(
_xlpm.Options, {"1","2","3","4","5","6","7","8","9","T","J","Q","K","A"},
MATCH(_xlfn.ANCHORARRAY(C305),_xlpm.Options,0)
)</f>
        <v>6</v>
      </c>
      <c r="N305" s="7">
        <v>7</v>
      </c>
      <c r="O305" s="7">
        <v>11</v>
      </c>
      <c r="P305" s="7">
        <v>12</v>
      </c>
      <c r="Q305" s="8">
        <v>12</v>
      </c>
      <c r="R305" s="6" t="str" cm="1">
        <f t="array" ref="R305:V305">TEXT(_xlfn.ANCHORARRAY(M305),"00")</f>
        <v>06</v>
      </c>
      <c r="S305" s="7" t="str">
        <v>07</v>
      </c>
      <c r="T305" s="7" t="str">
        <v>11</v>
      </c>
      <c r="U305" s="7" t="str">
        <v>12</v>
      </c>
      <c r="V305" s="8" t="str">
        <v>12</v>
      </c>
      <c r="W305" s="6" t="b">
        <f t="shared" si="64"/>
        <v>0</v>
      </c>
      <c r="X305" s="7" t="b">
        <f t="shared" si="65"/>
        <v>0</v>
      </c>
      <c r="Y305" s="7" t="b" cm="1">
        <f t="array" ref="Y305">AND(OR(_xlfn.ANCHORARRAY(H305)=3),OR(_xlfn.ANCHORARRAY(H305)=2))</f>
        <v>0</v>
      </c>
      <c r="Z305" s="7" t="b">
        <f t="shared" si="66"/>
        <v>0</v>
      </c>
      <c r="AA305" s="7" t="b">
        <f t="shared" si="67"/>
        <v>0</v>
      </c>
      <c r="AB305" s="7" t="b">
        <f t="shared" si="68"/>
        <v>1</v>
      </c>
      <c r="AC305" s="8" t="b">
        <f t="shared" si="69"/>
        <v>0</v>
      </c>
      <c r="AD305">
        <f t="shared" si="62"/>
        <v>2</v>
      </c>
      <c r="AE305" t="str">
        <f t="shared" si="70"/>
        <v>20607111212</v>
      </c>
      <c r="AF305">
        <f t="shared" si="59"/>
        <v>20607111212</v>
      </c>
      <c r="AG305">
        <f t="shared" si="60"/>
        <v>281</v>
      </c>
      <c r="AH305">
        <f t="shared" si="71"/>
        <v>289</v>
      </c>
      <c r="AI305">
        <f t="shared" si="72"/>
        <v>81209</v>
      </c>
      <c r="AL305">
        <f t="shared" si="63"/>
        <v>1</v>
      </c>
    </row>
    <row r="306" spans="1:38" x14ac:dyDescent="0.2">
      <c r="A306" t="s">
        <v>325</v>
      </c>
      <c r="B306" t="str">
        <f t="shared" si="61"/>
        <v>K43J7</v>
      </c>
      <c r="C306" s="6" t="str" cm="1">
        <f t="array" ref="C306:G306">_xlfn.LET(
_xlpm.MyHand, B306,
_xlpm.MySplitHand, MID(_xlpm.MyHand,_xlfn.SEQUENCE(1,LEN(_xlpm.MyHand)),1),
_xlpm.MySplitHand
)</f>
        <v>K</v>
      </c>
      <c r="D306" s="7" t="str">
        <v>4</v>
      </c>
      <c r="E306" s="7" t="str">
        <v>3</v>
      </c>
      <c r="F306" s="7" t="str">
        <v>J</v>
      </c>
      <c r="G306" s="8" t="str">
        <v>7</v>
      </c>
      <c r="H306" cm="1">
        <f t="array" ref="H306:L306">COUNTIF(_xlfn.ANCHORARRAY(C306),_xlfn.ANCHORARRAY(C306))</f>
        <v>1</v>
      </c>
      <c r="I306">
        <v>1</v>
      </c>
      <c r="J306">
        <v>1</v>
      </c>
      <c r="K306">
        <v>1</v>
      </c>
      <c r="L306">
        <v>1</v>
      </c>
      <c r="M306" s="6" cm="1">
        <f t="array" ref="M306:Q306">_xlfn.LET(
_xlpm.Options, {"1","2","3","4","5","6","7","8","9","T","J","Q","K","A"},
MATCH(_xlfn.ANCHORARRAY(C306),_xlpm.Options,0)
)</f>
        <v>13</v>
      </c>
      <c r="N306" s="7">
        <v>4</v>
      </c>
      <c r="O306" s="7">
        <v>3</v>
      </c>
      <c r="P306" s="7">
        <v>11</v>
      </c>
      <c r="Q306" s="8">
        <v>7</v>
      </c>
      <c r="R306" s="6" t="str" cm="1">
        <f t="array" ref="R306:V306">TEXT(_xlfn.ANCHORARRAY(M306),"00")</f>
        <v>13</v>
      </c>
      <c r="S306" s="7" t="str">
        <v>04</v>
      </c>
      <c r="T306" s="7" t="str">
        <v>03</v>
      </c>
      <c r="U306" s="7" t="str">
        <v>11</v>
      </c>
      <c r="V306" s="8" t="str">
        <v>07</v>
      </c>
      <c r="W306" s="6" t="b">
        <f t="shared" si="64"/>
        <v>0</v>
      </c>
      <c r="X306" s="7" t="b">
        <f t="shared" si="65"/>
        <v>0</v>
      </c>
      <c r="Y306" s="7" t="b" cm="1">
        <f t="array" ref="Y306">AND(OR(_xlfn.ANCHORARRAY(H306)=3),OR(_xlfn.ANCHORARRAY(H306)=2))</f>
        <v>0</v>
      </c>
      <c r="Z306" s="7" t="b">
        <f t="shared" si="66"/>
        <v>0</v>
      </c>
      <c r="AA306" s="7" t="b">
        <f t="shared" si="67"/>
        <v>0</v>
      </c>
      <c r="AB306" s="7" t="b">
        <f t="shared" si="68"/>
        <v>0</v>
      </c>
      <c r="AC306" s="8" t="b">
        <f t="shared" si="69"/>
        <v>1</v>
      </c>
      <c r="AD306">
        <f t="shared" si="62"/>
        <v>1</v>
      </c>
      <c r="AE306" t="str">
        <f t="shared" si="70"/>
        <v>11304031107</v>
      </c>
      <c r="AF306">
        <f t="shared" si="59"/>
        <v>11304031107</v>
      </c>
      <c r="AG306">
        <f t="shared" si="60"/>
        <v>174</v>
      </c>
      <c r="AH306">
        <f t="shared" si="71"/>
        <v>484</v>
      </c>
      <c r="AI306">
        <f t="shared" si="72"/>
        <v>84216</v>
      </c>
      <c r="AL306">
        <f t="shared" si="63"/>
        <v>1</v>
      </c>
    </row>
    <row r="307" spans="1:38" x14ac:dyDescent="0.2">
      <c r="A307" t="s">
        <v>326</v>
      </c>
      <c r="B307" t="str">
        <f t="shared" si="61"/>
        <v>QJQQQ</v>
      </c>
      <c r="C307" s="6" t="str" cm="1">
        <f t="array" ref="C307:G307">_xlfn.LET(
_xlpm.MyHand, B307,
_xlpm.MySplitHand, MID(_xlpm.MyHand,_xlfn.SEQUENCE(1,LEN(_xlpm.MyHand)),1),
_xlpm.MySplitHand
)</f>
        <v>Q</v>
      </c>
      <c r="D307" s="7" t="str">
        <v>J</v>
      </c>
      <c r="E307" s="7" t="str">
        <v>Q</v>
      </c>
      <c r="F307" s="7" t="str">
        <v>Q</v>
      </c>
      <c r="G307" s="8" t="str">
        <v>Q</v>
      </c>
      <c r="H307" cm="1">
        <f t="array" ref="H307:L307">COUNTIF(_xlfn.ANCHORARRAY(C307),_xlfn.ANCHORARRAY(C307))</f>
        <v>4</v>
      </c>
      <c r="I307">
        <v>1</v>
      </c>
      <c r="J307">
        <v>4</v>
      </c>
      <c r="K307">
        <v>4</v>
      </c>
      <c r="L307">
        <v>4</v>
      </c>
      <c r="M307" s="6" cm="1">
        <f t="array" ref="M307:Q307">_xlfn.LET(
_xlpm.Options, {"1","2","3","4","5","6","7","8","9","T","J","Q","K","A"},
MATCH(_xlfn.ANCHORARRAY(C307),_xlpm.Options,0)
)</f>
        <v>12</v>
      </c>
      <c r="N307" s="7">
        <v>11</v>
      </c>
      <c r="O307" s="7">
        <v>12</v>
      </c>
      <c r="P307" s="7">
        <v>12</v>
      </c>
      <c r="Q307" s="8">
        <v>12</v>
      </c>
      <c r="R307" s="6" t="str" cm="1">
        <f t="array" ref="R307:V307">TEXT(_xlfn.ANCHORARRAY(M307),"00")</f>
        <v>12</v>
      </c>
      <c r="S307" s="7" t="str">
        <v>11</v>
      </c>
      <c r="T307" s="7" t="str">
        <v>12</v>
      </c>
      <c r="U307" s="7" t="str">
        <v>12</v>
      </c>
      <c r="V307" s="8" t="str">
        <v>12</v>
      </c>
      <c r="W307" s="6" t="b">
        <f t="shared" si="64"/>
        <v>0</v>
      </c>
      <c r="X307" s="7" t="b">
        <f t="shared" si="65"/>
        <v>1</v>
      </c>
      <c r="Y307" s="7" t="b" cm="1">
        <f t="array" ref="Y307">AND(OR(_xlfn.ANCHORARRAY(H307)=3),OR(_xlfn.ANCHORARRAY(H307)=2))</f>
        <v>0</v>
      </c>
      <c r="Z307" s="7" t="b">
        <f t="shared" si="66"/>
        <v>0</v>
      </c>
      <c r="AA307" s="7" t="b">
        <f t="shared" si="67"/>
        <v>0</v>
      </c>
      <c r="AB307" s="7" t="b">
        <f t="shared" si="68"/>
        <v>0</v>
      </c>
      <c r="AC307" s="8" t="b">
        <f t="shared" si="69"/>
        <v>0</v>
      </c>
      <c r="AD307">
        <f t="shared" si="62"/>
        <v>6</v>
      </c>
      <c r="AE307" t="str">
        <f t="shared" si="70"/>
        <v>61211121212</v>
      </c>
      <c r="AF307">
        <f t="shared" si="59"/>
        <v>61211121212</v>
      </c>
      <c r="AG307">
        <f t="shared" si="60"/>
        <v>980</v>
      </c>
      <c r="AH307">
        <f t="shared" si="71"/>
        <v>89</v>
      </c>
      <c r="AI307">
        <f t="shared" si="72"/>
        <v>87220</v>
      </c>
      <c r="AL307">
        <f t="shared" si="63"/>
        <v>1</v>
      </c>
    </row>
    <row r="308" spans="1:38" x14ac:dyDescent="0.2">
      <c r="A308" t="s">
        <v>327</v>
      </c>
      <c r="B308" t="str">
        <f t="shared" si="61"/>
        <v>32T65</v>
      </c>
      <c r="C308" s="6" t="str" cm="1">
        <f t="array" ref="C308:G308">_xlfn.LET(
_xlpm.MyHand, B308,
_xlpm.MySplitHand, MID(_xlpm.MyHand,_xlfn.SEQUENCE(1,LEN(_xlpm.MyHand)),1),
_xlpm.MySplitHand
)</f>
        <v>3</v>
      </c>
      <c r="D308" s="7" t="str">
        <v>2</v>
      </c>
      <c r="E308" s="7" t="str">
        <v>T</v>
      </c>
      <c r="F308" s="7" t="str">
        <v>6</v>
      </c>
      <c r="G308" s="8" t="str">
        <v>5</v>
      </c>
      <c r="H308" cm="1">
        <f t="array" ref="H308:L308">COUNTIF(_xlfn.ANCHORARRAY(C308),_xlfn.ANCHORARRAY(C308))</f>
        <v>1</v>
      </c>
      <c r="I308">
        <v>1</v>
      </c>
      <c r="J308">
        <v>1</v>
      </c>
      <c r="K308">
        <v>1</v>
      </c>
      <c r="L308">
        <v>1</v>
      </c>
      <c r="M308" s="6" cm="1">
        <f t="array" ref="M308:Q308">_xlfn.LET(
_xlpm.Options, {"1","2","3","4","5","6","7","8","9","T","J","Q","K","A"},
MATCH(_xlfn.ANCHORARRAY(C308),_xlpm.Options,0)
)</f>
        <v>3</v>
      </c>
      <c r="N308" s="7">
        <v>2</v>
      </c>
      <c r="O308" s="7">
        <v>10</v>
      </c>
      <c r="P308" s="7">
        <v>6</v>
      </c>
      <c r="Q308" s="8">
        <v>5</v>
      </c>
      <c r="R308" s="6" t="str" cm="1">
        <f t="array" ref="R308:V308">TEXT(_xlfn.ANCHORARRAY(M308),"00")</f>
        <v>03</v>
      </c>
      <c r="S308" s="7" t="str">
        <v>02</v>
      </c>
      <c r="T308" s="7" t="str">
        <v>10</v>
      </c>
      <c r="U308" s="7" t="str">
        <v>06</v>
      </c>
      <c r="V308" s="8" t="str">
        <v>05</v>
      </c>
      <c r="W308" s="6" t="b">
        <f t="shared" si="64"/>
        <v>0</v>
      </c>
      <c r="X308" s="7" t="b">
        <f t="shared" si="65"/>
        <v>0</v>
      </c>
      <c r="Y308" s="7" t="b" cm="1">
        <f t="array" ref="Y308">AND(OR(_xlfn.ANCHORARRAY(H308)=3),OR(_xlfn.ANCHORARRAY(H308)=2))</f>
        <v>0</v>
      </c>
      <c r="Z308" s="7" t="b">
        <f t="shared" si="66"/>
        <v>0</v>
      </c>
      <c r="AA308" s="7" t="b">
        <f t="shared" si="67"/>
        <v>0</v>
      </c>
      <c r="AB308" s="7" t="b">
        <f t="shared" si="68"/>
        <v>0</v>
      </c>
      <c r="AC308" s="8" t="b">
        <f t="shared" si="69"/>
        <v>1</v>
      </c>
      <c r="AD308">
        <f t="shared" si="62"/>
        <v>1</v>
      </c>
      <c r="AE308" t="str">
        <f t="shared" si="70"/>
        <v>10302100605</v>
      </c>
      <c r="AF308">
        <f t="shared" si="59"/>
        <v>10302100605</v>
      </c>
      <c r="AG308">
        <f t="shared" si="60"/>
        <v>18</v>
      </c>
      <c r="AH308">
        <f t="shared" si="71"/>
        <v>709</v>
      </c>
      <c r="AI308">
        <f t="shared" si="72"/>
        <v>12762</v>
      </c>
      <c r="AL308">
        <f t="shared" si="63"/>
        <v>1</v>
      </c>
    </row>
    <row r="309" spans="1:38" x14ac:dyDescent="0.2">
      <c r="A309" t="s">
        <v>328</v>
      </c>
      <c r="B309" t="str">
        <f t="shared" si="61"/>
        <v>4646T</v>
      </c>
      <c r="C309" s="6" t="str" cm="1">
        <f t="array" ref="C309:G309">_xlfn.LET(
_xlpm.MyHand, B309,
_xlpm.MySplitHand, MID(_xlpm.MyHand,_xlfn.SEQUENCE(1,LEN(_xlpm.MyHand)),1),
_xlpm.MySplitHand
)</f>
        <v>4</v>
      </c>
      <c r="D309" s="7" t="str">
        <v>6</v>
      </c>
      <c r="E309" s="7" t="str">
        <v>4</v>
      </c>
      <c r="F309" s="7" t="str">
        <v>6</v>
      </c>
      <c r="G309" s="8" t="str">
        <v>T</v>
      </c>
      <c r="H309" cm="1">
        <f t="array" ref="H309:L309">COUNTIF(_xlfn.ANCHORARRAY(C309),_xlfn.ANCHORARRAY(C309))</f>
        <v>2</v>
      </c>
      <c r="I309">
        <v>2</v>
      </c>
      <c r="J309">
        <v>2</v>
      </c>
      <c r="K309">
        <v>2</v>
      </c>
      <c r="L309">
        <v>1</v>
      </c>
      <c r="M309" s="6" cm="1">
        <f t="array" ref="M309:Q309">_xlfn.LET(
_xlpm.Options, {"1","2","3","4","5","6","7","8","9","T","J","Q","K","A"},
MATCH(_xlfn.ANCHORARRAY(C309),_xlpm.Options,0)
)</f>
        <v>4</v>
      </c>
      <c r="N309" s="7">
        <v>6</v>
      </c>
      <c r="O309" s="7">
        <v>4</v>
      </c>
      <c r="P309" s="7">
        <v>6</v>
      </c>
      <c r="Q309" s="8">
        <v>10</v>
      </c>
      <c r="R309" s="6" t="str" cm="1">
        <f t="array" ref="R309:V309">TEXT(_xlfn.ANCHORARRAY(M309),"00")</f>
        <v>04</v>
      </c>
      <c r="S309" s="7" t="str">
        <v>06</v>
      </c>
      <c r="T309" s="7" t="str">
        <v>04</v>
      </c>
      <c r="U309" s="7" t="str">
        <v>06</v>
      </c>
      <c r="V309" s="8" t="str">
        <v>10</v>
      </c>
      <c r="W309" s="6" t="b">
        <f t="shared" si="64"/>
        <v>0</v>
      </c>
      <c r="X309" s="7" t="b">
        <f t="shared" si="65"/>
        <v>0</v>
      </c>
      <c r="Y309" s="7" t="b" cm="1">
        <f t="array" ref="Y309">AND(OR(_xlfn.ANCHORARRAY(H309)=3),OR(_xlfn.ANCHORARRAY(H309)=2))</f>
        <v>0</v>
      </c>
      <c r="Z309" s="7" t="b">
        <f t="shared" si="66"/>
        <v>0</v>
      </c>
      <c r="AA309" s="7" t="b">
        <f t="shared" si="67"/>
        <v>1</v>
      </c>
      <c r="AB309" s="7" t="b">
        <f t="shared" si="68"/>
        <v>0</v>
      </c>
      <c r="AC309" s="8" t="b">
        <f t="shared" si="69"/>
        <v>0</v>
      </c>
      <c r="AD309">
        <f t="shared" si="62"/>
        <v>3</v>
      </c>
      <c r="AE309" t="str">
        <f t="shared" si="70"/>
        <v>30406040610</v>
      </c>
      <c r="AF309">
        <f t="shared" si="59"/>
        <v>30406040610</v>
      </c>
      <c r="AG309">
        <f t="shared" si="60"/>
        <v>481</v>
      </c>
      <c r="AH309">
        <f t="shared" si="71"/>
        <v>515</v>
      </c>
      <c r="AI309">
        <f t="shared" si="72"/>
        <v>247715</v>
      </c>
      <c r="AL309">
        <f t="shared" si="63"/>
        <v>1</v>
      </c>
    </row>
    <row r="310" spans="1:38" x14ac:dyDescent="0.2">
      <c r="A310" t="s">
        <v>329</v>
      </c>
      <c r="B310" t="str">
        <f t="shared" si="61"/>
        <v>T3A29</v>
      </c>
      <c r="C310" s="6" t="str" cm="1">
        <f t="array" ref="C310:G310">_xlfn.LET(
_xlpm.MyHand, B310,
_xlpm.MySplitHand, MID(_xlpm.MyHand,_xlfn.SEQUENCE(1,LEN(_xlpm.MyHand)),1),
_xlpm.MySplitHand
)</f>
        <v>T</v>
      </c>
      <c r="D310" s="7" t="str">
        <v>3</v>
      </c>
      <c r="E310" s="7" t="str">
        <v>A</v>
      </c>
      <c r="F310" s="7" t="str">
        <v>2</v>
      </c>
      <c r="G310" s="8" t="str">
        <v>9</v>
      </c>
      <c r="H310" cm="1">
        <f t="array" ref="H310:L310">COUNTIF(_xlfn.ANCHORARRAY(C310),_xlfn.ANCHORARRAY(C310))</f>
        <v>1</v>
      </c>
      <c r="I310">
        <v>1</v>
      </c>
      <c r="J310">
        <v>1</v>
      </c>
      <c r="K310">
        <v>1</v>
      </c>
      <c r="L310">
        <v>1</v>
      </c>
      <c r="M310" s="6" cm="1">
        <f t="array" ref="M310:Q310">_xlfn.LET(
_xlpm.Options, {"1","2","3","4","5","6","7","8","9","T","J","Q","K","A"},
MATCH(_xlfn.ANCHORARRAY(C310),_xlpm.Options,0)
)</f>
        <v>10</v>
      </c>
      <c r="N310" s="7">
        <v>3</v>
      </c>
      <c r="O310" s="7">
        <v>14</v>
      </c>
      <c r="P310" s="7">
        <v>2</v>
      </c>
      <c r="Q310" s="8">
        <v>9</v>
      </c>
      <c r="R310" s="6" t="str" cm="1">
        <f t="array" ref="R310:V310">TEXT(_xlfn.ANCHORARRAY(M310),"00")</f>
        <v>10</v>
      </c>
      <c r="S310" s="7" t="str">
        <v>03</v>
      </c>
      <c r="T310" s="7" t="str">
        <v>14</v>
      </c>
      <c r="U310" s="7" t="str">
        <v>02</v>
      </c>
      <c r="V310" s="8" t="str">
        <v>09</v>
      </c>
      <c r="W310" s="6" t="b">
        <f t="shared" si="64"/>
        <v>0</v>
      </c>
      <c r="X310" s="7" t="b">
        <f t="shared" si="65"/>
        <v>0</v>
      </c>
      <c r="Y310" s="7" t="b" cm="1">
        <f t="array" ref="Y310">AND(OR(_xlfn.ANCHORARRAY(H310)=3),OR(_xlfn.ANCHORARRAY(H310)=2))</f>
        <v>0</v>
      </c>
      <c r="Z310" s="7" t="b">
        <f t="shared" si="66"/>
        <v>0</v>
      </c>
      <c r="AA310" s="7" t="b">
        <f t="shared" si="67"/>
        <v>0</v>
      </c>
      <c r="AB310" s="7" t="b">
        <f t="shared" si="68"/>
        <v>0</v>
      </c>
      <c r="AC310" s="8" t="b">
        <f t="shared" si="69"/>
        <v>1</v>
      </c>
      <c r="AD310">
        <f t="shared" si="62"/>
        <v>1</v>
      </c>
      <c r="AE310" t="str">
        <f t="shared" si="70"/>
        <v>11003140209</v>
      </c>
      <c r="AF310">
        <f t="shared" si="59"/>
        <v>11003140209</v>
      </c>
      <c r="AG310">
        <f t="shared" si="60"/>
        <v>128</v>
      </c>
      <c r="AH310">
        <f t="shared" si="71"/>
        <v>535</v>
      </c>
      <c r="AI310">
        <f t="shared" si="72"/>
        <v>68480</v>
      </c>
      <c r="AL310">
        <f t="shared" si="63"/>
        <v>1</v>
      </c>
    </row>
    <row r="311" spans="1:38" x14ac:dyDescent="0.2">
      <c r="A311" t="s">
        <v>330</v>
      </c>
      <c r="B311" t="str">
        <f t="shared" si="61"/>
        <v>75665</v>
      </c>
      <c r="C311" s="6" t="str" cm="1">
        <f t="array" ref="C311:G311">_xlfn.LET(
_xlpm.MyHand, B311,
_xlpm.MySplitHand, MID(_xlpm.MyHand,_xlfn.SEQUENCE(1,LEN(_xlpm.MyHand)),1),
_xlpm.MySplitHand
)</f>
        <v>7</v>
      </c>
      <c r="D311" s="7" t="str">
        <v>5</v>
      </c>
      <c r="E311" s="7" t="str">
        <v>6</v>
      </c>
      <c r="F311" s="7" t="str">
        <v>6</v>
      </c>
      <c r="G311" s="8" t="str">
        <v>5</v>
      </c>
      <c r="H311" cm="1">
        <f t="array" ref="H311:L311">COUNTIF(_xlfn.ANCHORARRAY(C311),_xlfn.ANCHORARRAY(C311))</f>
        <v>1</v>
      </c>
      <c r="I311">
        <v>2</v>
      </c>
      <c r="J311">
        <v>2</v>
      </c>
      <c r="K311">
        <v>2</v>
      </c>
      <c r="L311">
        <v>2</v>
      </c>
      <c r="M311" s="6" cm="1">
        <f t="array" ref="M311:Q311">_xlfn.LET(
_xlpm.Options, {"1","2","3","4","5","6","7","8","9","T","J","Q","K","A"},
MATCH(_xlfn.ANCHORARRAY(C311),_xlpm.Options,0)
)</f>
        <v>7</v>
      </c>
      <c r="N311" s="7">
        <v>5</v>
      </c>
      <c r="O311" s="7">
        <v>6</v>
      </c>
      <c r="P311" s="7">
        <v>6</v>
      </c>
      <c r="Q311" s="8">
        <v>5</v>
      </c>
      <c r="R311" s="6" t="str" cm="1">
        <f t="array" ref="R311:V311">TEXT(_xlfn.ANCHORARRAY(M311),"00")</f>
        <v>07</v>
      </c>
      <c r="S311" s="7" t="str">
        <v>05</v>
      </c>
      <c r="T311" s="7" t="str">
        <v>06</v>
      </c>
      <c r="U311" s="7" t="str">
        <v>06</v>
      </c>
      <c r="V311" s="8" t="str">
        <v>05</v>
      </c>
      <c r="W311" s="6" t="b">
        <f t="shared" si="64"/>
        <v>0</v>
      </c>
      <c r="X311" s="7" t="b">
        <f t="shared" si="65"/>
        <v>0</v>
      </c>
      <c r="Y311" s="7" t="b" cm="1">
        <f t="array" ref="Y311">AND(OR(_xlfn.ANCHORARRAY(H311)=3),OR(_xlfn.ANCHORARRAY(H311)=2))</f>
        <v>0</v>
      </c>
      <c r="Z311" s="7" t="b">
        <f t="shared" si="66"/>
        <v>0</v>
      </c>
      <c r="AA311" s="7" t="b">
        <f t="shared" si="67"/>
        <v>1</v>
      </c>
      <c r="AB311" s="7" t="b">
        <f t="shared" si="68"/>
        <v>0</v>
      </c>
      <c r="AC311" s="8" t="b">
        <f t="shared" si="69"/>
        <v>0</v>
      </c>
      <c r="AD311">
        <f t="shared" si="62"/>
        <v>3</v>
      </c>
      <c r="AE311" t="str">
        <f t="shared" si="70"/>
        <v>30705060605</v>
      </c>
      <c r="AF311">
        <f t="shared" si="59"/>
        <v>30705060605</v>
      </c>
      <c r="AG311">
        <f t="shared" si="60"/>
        <v>517</v>
      </c>
      <c r="AH311">
        <f t="shared" si="71"/>
        <v>952</v>
      </c>
      <c r="AI311">
        <f t="shared" si="72"/>
        <v>492184</v>
      </c>
      <c r="AL311">
        <f t="shared" si="63"/>
        <v>1</v>
      </c>
    </row>
    <row r="312" spans="1:38" x14ac:dyDescent="0.2">
      <c r="A312" t="s">
        <v>331</v>
      </c>
      <c r="B312" t="str">
        <f t="shared" si="61"/>
        <v>KQQ2T</v>
      </c>
      <c r="C312" s="6" t="str" cm="1">
        <f t="array" ref="C312:G312">_xlfn.LET(
_xlpm.MyHand, B312,
_xlpm.MySplitHand, MID(_xlpm.MyHand,_xlfn.SEQUENCE(1,LEN(_xlpm.MyHand)),1),
_xlpm.MySplitHand
)</f>
        <v>K</v>
      </c>
      <c r="D312" s="7" t="str">
        <v>Q</v>
      </c>
      <c r="E312" s="7" t="str">
        <v>Q</v>
      </c>
      <c r="F312" s="7" t="str">
        <v>2</v>
      </c>
      <c r="G312" s="8" t="str">
        <v>T</v>
      </c>
      <c r="H312" cm="1">
        <f t="array" ref="H312:L312">COUNTIF(_xlfn.ANCHORARRAY(C312),_xlfn.ANCHORARRAY(C312))</f>
        <v>1</v>
      </c>
      <c r="I312">
        <v>2</v>
      </c>
      <c r="J312">
        <v>2</v>
      </c>
      <c r="K312">
        <v>1</v>
      </c>
      <c r="L312">
        <v>1</v>
      </c>
      <c r="M312" s="6" cm="1">
        <f t="array" ref="M312:Q312">_xlfn.LET(
_xlpm.Options, {"1","2","3","4","5","6","7","8","9","T","J","Q","K","A"},
MATCH(_xlfn.ANCHORARRAY(C312),_xlpm.Options,0)
)</f>
        <v>13</v>
      </c>
      <c r="N312" s="7">
        <v>12</v>
      </c>
      <c r="O312" s="7">
        <v>12</v>
      </c>
      <c r="P312" s="7">
        <v>2</v>
      </c>
      <c r="Q312" s="8">
        <v>10</v>
      </c>
      <c r="R312" s="6" t="str" cm="1">
        <f t="array" ref="R312:V312">TEXT(_xlfn.ANCHORARRAY(M312),"00")</f>
        <v>13</v>
      </c>
      <c r="S312" s="7" t="str">
        <v>12</v>
      </c>
      <c r="T312" s="7" t="str">
        <v>12</v>
      </c>
      <c r="U312" s="7" t="str">
        <v>02</v>
      </c>
      <c r="V312" s="8" t="str">
        <v>10</v>
      </c>
      <c r="W312" s="6" t="b">
        <f t="shared" si="64"/>
        <v>0</v>
      </c>
      <c r="X312" s="7" t="b">
        <f t="shared" si="65"/>
        <v>0</v>
      </c>
      <c r="Y312" s="7" t="b" cm="1">
        <f t="array" ref="Y312">AND(OR(_xlfn.ANCHORARRAY(H312)=3),OR(_xlfn.ANCHORARRAY(H312)=2))</f>
        <v>0</v>
      </c>
      <c r="Z312" s="7" t="b">
        <f t="shared" si="66"/>
        <v>0</v>
      </c>
      <c r="AA312" s="7" t="b">
        <f t="shared" si="67"/>
        <v>0</v>
      </c>
      <c r="AB312" s="7" t="b">
        <f t="shared" si="68"/>
        <v>1</v>
      </c>
      <c r="AC312" s="8" t="b">
        <f t="shared" si="69"/>
        <v>0</v>
      </c>
      <c r="AD312">
        <f t="shared" si="62"/>
        <v>2</v>
      </c>
      <c r="AE312" t="str">
        <f t="shared" si="70"/>
        <v>21312120210</v>
      </c>
      <c r="AF312">
        <f t="shared" si="59"/>
        <v>21312120210</v>
      </c>
      <c r="AG312">
        <f t="shared" si="60"/>
        <v>414</v>
      </c>
      <c r="AH312">
        <f t="shared" si="71"/>
        <v>837</v>
      </c>
      <c r="AI312">
        <f t="shared" si="72"/>
        <v>346518</v>
      </c>
      <c r="AL312">
        <f t="shared" si="63"/>
        <v>1</v>
      </c>
    </row>
    <row r="313" spans="1:38" x14ac:dyDescent="0.2">
      <c r="A313" t="s">
        <v>332</v>
      </c>
      <c r="B313" t="str">
        <f t="shared" si="61"/>
        <v>AJTT4</v>
      </c>
      <c r="C313" s="6" t="str" cm="1">
        <f t="array" ref="C313:G313">_xlfn.LET(
_xlpm.MyHand, B313,
_xlpm.MySplitHand, MID(_xlpm.MyHand,_xlfn.SEQUENCE(1,LEN(_xlpm.MyHand)),1),
_xlpm.MySplitHand
)</f>
        <v>A</v>
      </c>
      <c r="D313" s="7" t="str">
        <v>J</v>
      </c>
      <c r="E313" s="7" t="str">
        <v>T</v>
      </c>
      <c r="F313" s="7" t="str">
        <v>T</v>
      </c>
      <c r="G313" s="8" t="str">
        <v>4</v>
      </c>
      <c r="H313" cm="1">
        <f t="array" ref="H313:L313">COUNTIF(_xlfn.ANCHORARRAY(C313),_xlfn.ANCHORARRAY(C313))</f>
        <v>1</v>
      </c>
      <c r="I313">
        <v>1</v>
      </c>
      <c r="J313">
        <v>2</v>
      </c>
      <c r="K313">
        <v>2</v>
      </c>
      <c r="L313">
        <v>1</v>
      </c>
      <c r="M313" s="6" cm="1">
        <f t="array" ref="M313:Q313">_xlfn.LET(
_xlpm.Options, {"1","2","3","4","5","6","7","8","9","T","J","Q","K","A"},
MATCH(_xlfn.ANCHORARRAY(C313),_xlpm.Options,0)
)</f>
        <v>14</v>
      </c>
      <c r="N313" s="7">
        <v>11</v>
      </c>
      <c r="O313" s="7">
        <v>10</v>
      </c>
      <c r="P313" s="7">
        <v>10</v>
      </c>
      <c r="Q313" s="8">
        <v>4</v>
      </c>
      <c r="R313" s="6" t="str" cm="1">
        <f t="array" ref="R313:V313">TEXT(_xlfn.ANCHORARRAY(M313),"00")</f>
        <v>14</v>
      </c>
      <c r="S313" s="7" t="str">
        <v>11</v>
      </c>
      <c r="T313" s="7" t="str">
        <v>10</v>
      </c>
      <c r="U313" s="7" t="str">
        <v>10</v>
      </c>
      <c r="V313" s="8" t="str">
        <v>04</v>
      </c>
      <c r="W313" s="6" t="b">
        <f t="shared" si="64"/>
        <v>0</v>
      </c>
      <c r="X313" s="7" t="b">
        <f t="shared" si="65"/>
        <v>0</v>
      </c>
      <c r="Y313" s="7" t="b" cm="1">
        <f t="array" ref="Y313">AND(OR(_xlfn.ANCHORARRAY(H313)=3),OR(_xlfn.ANCHORARRAY(H313)=2))</f>
        <v>0</v>
      </c>
      <c r="Z313" s="7" t="b">
        <f t="shared" si="66"/>
        <v>0</v>
      </c>
      <c r="AA313" s="7" t="b">
        <f t="shared" si="67"/>
        <v>0</v>
      </c>
      <c r="AB313" s="7" t="b">
        <f t="shared" si="68"/>
        <v>1</v>
      </c>
      <c r="AC313" s="8" t="b">
        <f t="shared" si="69"/>
        <v>0</v>
      </c>
      <c r="AD313">
        <f t="shared" si="62"/>
        <v>2</v>
      </c>
      <c r="AE313" t="str">
        <f t="shared" si="70"/>
        <v>21411101004</v>
      </c>
      <c r="AF313">
        <f t="shared" si="59"/>
        <v>21411101004</v>
      </c>
      <c r="AG313">
        <f t="shared" si="60"/>
        <v>432</v>
      </c>
      <c r="AH313">
        <f t="shared" si="71"/>
        <v>578</v>
      </c>
      <c r="AI313">
        <f t="shared" si="72"/>
        <v>249696</v>
      </c>
      <c r="AL313">
        <f t="shared" si="63"/>
        <v>1</v>
      </c>
    </row>
    <row r="314" spans="1:38" x14ac:dyDescent="0.2">
      <c r="A314" t="s">
        <v>333</v>
      </c>
      <c r="B314" t="str">
        <f t="shared" si="61"/>
        <v>QK4Q4</v>
      </c>
      <c r="C314" s="6" t="str" cm="1">
        <f t="array" ref="C314:G314">_xlfn.LET(
_xlpm.MyHand, B314,
_xlpm.MySplitHand, MID(_xlpm.MyHand,_xlfn.SEQUENCE(1,LEN(_xlpm.MyHand)),1),
_xlpm.MySplitHand
)</f>
        <v>Q</v>
      </c>
      <c r="D314" s="7" t="str">
        <v>K</v>
      </c>
      <c r="E314" s="7" t="str">
        <v>4</v>
      </c>
      <c r="F314" s="7" t="str">
        <v>Q</v>
      </c>
      <c r="G314" s="8" t="str">
        <v>4</v>
      </c>
      <c r="H314" cm="1">
        <f t="array" ref="H314:L314">COUNTIF(_xlfn.ANCHORARRAY(C314),_xlfn.ANCHORARRAY(C314))</f>
        <v>2</v>
      </c>
      <c r="I314">
        <v>1</v>
      </c>
      <c r="J314">
        <v>2</v>
      </c>
      <c r="K314">
        <v>2</v>
      </c>
      <c r="L314">
        <v>2</v>
      </c>
      <c r="M314" s="6" cm="1">
        <f t="array" ref="M314:Q314">_xlfn.LET(
_xlpm.Options, {"1","2","3","4","5","6","7","8","9","T","J","Q","K","A"},
MATCH(_xlfn.ANCHORARRAY(C314),_xlpm.Options,0)
)</f>
        <v>12</v>
      </c>
      <c r="N314" s="7">
        <v>13</v>
      </c>
      <c r="O314" s="7">
        <v>4</v>
      </c>
      <c r="P314" s="7">
        <v>12</v>
      </c>
      <c r="Q314" s="8">
        <v>4</v>
      </c>
      <c r="R314" s="6" t="str" cm="1">
        <f t="array" ref="R314:V314">TEXT(_xlfn.ANCHORARRAY(M314),"00")</f>
        <v>12</v>
      </c>
      <c r="S314" s="7" t="str">
        <v>13</v>
      </c>
      <c r="T314" s="7" t="str">
        <v>04</v>
      </c>
      <c r="U314" s="7" t="str">
        <v>12</v>
      </c>
      <c r="V314" s="8" t="str">
        <v>04</v>
      </c>
      <c r="W314" s="6" t="b">
        <f t="shared" si="64"/>
        <v>0</v>
      </c>
      <c r="X314" s="7" t="b">
        <f t="shared" si="65"/>
        <v>0</v>
      </c>
      <c r="Y314" s="7" t="b" cm="1">
        <f t="array" ref="Y314">AND(OR(_xlfn.ANCHORARRAY(H314)=3),OR(_xlfn.ANCHORARRAY(H314)=2))</f>
        <v>0</v>
      </c>
      <c r="Z314" s="7" t="b">
        <f t="shared" si="66"/>
        <v>0</v>
      </c>
      <c r="AA314" s="7" t="b">
        <f t="shared" si="67"/>
        <v>1</v>
      </c>
      <c r="AB314" s="7" t="b">
        <f t="shared" si="68"/>
        <v>0</v>
      </c>
      <c r="AC314" s="8" t="b">
        <f t="shared" si="69"/>
        <v>0</v>
      </c>
      <c r="AD314">
        <f t="shared" si="62"/>
        <v>3</v>
      </c>
      <c r="AE314" t="str">
        <f t="shared" si="70"/>
        <v>31213041204</v>
      </c>
      <c r="AF314">
        <f t="shared" si="59"/>
        <v>31213041204</v>
      </c>
      <c r="AG314">
        <f t="shared" si="60"/>
        <v>596</v>
      </c>
      <c r="AH314">
        <f t="shared" si="71"/>
        <v>288</v>
      </c>
      <c r="AI314">
        <f t="shared" si="72"/>
        <v>171648</v>
      </c>
      <c r="AL314">
        <f t="shared" si="63"/>
        <v>1</v>
      </c>
    </row>
    <row r="315" spans="1:38" x14ac:dyDescent="0.2">
      <c r="A315" t="s">
        <v>334</v>
      </c>
      <c r="B315" t="str">
        <f t="shared" si="61"/>
        <v>6J6JJ</v>
      </c>
      <c r="C315" s="6" t="str" cm="1">
        <f t="array" ref="C315:G315">_xlfn.LET(
_xlpm.MyHand, B315,
_xlpm.MySplitHand, MID(_xlpm.MyHand,_xlfn.SEQUENCE(1,LEN(_xlpm.MyHand)),1),
_xlpm.MySplitHand
)</f>
        <v>6</v>
      </c>
      <c r="D315" s="7" t="str">
        <v>J</v>
      </c>
      <c r="E315" s="7" t="str">
        <v>6</v>
      </c>
      <c r="F315" s="7" t="str">
        <v>J</v>
      </c>
      <c r="G315" s="8" t="str">
        <v>J</v>
      </c>
      <c r="H315" cm="1">
        <f t="array" ref="H315:L315">COUNTIF(_xlfn.ANCHORARRAY(C315),_xlfn.ANCHORARRAY(C315))</f>
        <v>2</v>
      </c>
      <c r="I315">
        <v>3</v>
      </c>
      <c r="J315">
        <v>2</v>
      </c>
      <c r="K315">
        <v>3</v>
      </c>
      <c r="L315">
        <v>3</v>
      </c>
      <c r="M315" s="6" cm="1">
        <f t="array" ref="M315:Q315">_xlfn.LET(
_xlpm.Options, {"1","2","3","4","5","6","7","8","9","T","J","Q","K","A"},
MATCH(_xlfn.ANCHORARRAY(C315),_xlpm.Options,0)
)</f>
        <v>6</v>
      </c>
      <c r="N315" s="7">
        <v>11</v>
      </c>
      <c r="O315" s="7">
        <v>6</v>
      </c>
      <c r="P315" s="7">
        <v>11</v>
      </c>
      <c r="Q315" s="8">
        <v>11</v>
      </c>
      <c r="R315" s="6" t="str" cm="1">
        <f t="array" ref="R315:V315">TEXT(_xlfn.ANCHORARRAY(M315),"00")</f>
        <v>06</v>
      </c>
      <c r="S315" s="7" t="str">
        <v>11</v>
      </c>
      <c r="T315" s="7" t="str">
        <v>06</v>
      </c>
      <c r="U315" s="7" t="str">
        <v>11</v>
      </c>
      <c r="V315" s="8" t="str">
        <v>11</v>
      </c>
      <c r="W315" s="6" t="b">
        <f t="shared" si="64"/>
        <v>0</v>
      </c>
      <c r="X315" s="7" t="b">
        <f t="shared" si="65"/>
        <v>0</v>
      </c>
      <c r="Y315" s="7" t="b" cm="1">
        <f t="array" ref="Y315">AND(OR(_xlfn.ANCHORARRAY(H315)=3),OR(_xlfn.ANCHORARRAY(H315)=2))</f>
        <v>1</v>
      </c>
      <c r="Z315" s="7" t="b">
        <f t="shared" si="66"/>
        <v>0</v>
      </c>
      <c r="AA315" s="7" t="b">
        <f t="shared" si="67"/>
        <v>0</v>
      </c>
      <c r="AB315" s="7" t="b">
        <f t="shared" si="68"/>
        <v>0</v>
      </c>
      <c r="AC315" s="8" t="b">
        <f t="shared" si="69"/>
        <v>0</v>
      </c>
      <c r="AD315">
        <f t="shared" si="62"/>
        <v>5</v>
      </c>
      <c r="AE315" t="str">
        <f t="shared" si="70"/>
        <v>50611061111</v>
      </c>
      <c r="AF315">
        <f t="shared" si="59"/>
        <v>50611061111</v>
      </c>
      <c r="AG315">
        <f t="shared" si="60"/>
        <v>858</v>
      </c>
      <c r="AH315">
        <f t="shared" si="71"/>
        <v>312</v>
      </c>
      <c r="AI315">
        <f t="shared" si="72"/>
        <v>267696</v>
      </c>
      <c r="AL315">
        <f t="shared" si="63"/>
        <v>1</v>
      </c>
    </row>
    <row r="316" spans="1:38" x14ac:dyDescent="0.2">
      <c r="A316" t="s">
        <v>335</v>
      </c>
      <c r="B316" t="str">
        <f t="shared" si="61"/>
        <v>28887</v>
      </c>
      <c r="C316" s="6" t="str" cm="1">
        <f t="array" ref="C316:G316">_xlfn.LET(
_xlpm.MyHand, B316,
_xlpm.MySplitHand, MID(_xlpm.MyHand,_xlfn.SEQUENCE(1,LEN(_xlpm.MyHand)),1),
_xlpm.MySplitHand
)</f>
        <v>2</v>
      </c>
      <c r="D316" s="7" t="str">
        <v>8</v>
      </c>
      <c r="E316" s="7" t="str">
        <v>8</v>
      </c>
      <c r="F316" s="7" t="str">
        <v>8</v>
      </c>
      <c r="G316" s="8" t="str">
        <v>7</v>
      </c>
      <c r="H316" cm="1">
        <f t="array" ref="H316:L316">COUNTIF(_xlfn.ANCHORARRAY(C316),_xlfn.ANCHORARRAY(C316))</f>
        <v>1</v>
      </c>
      <c r="I316">
        <v>3</v>
      </c>
      <c r="J316">
        <v>3</v>
      </c>
      <c r="K316">
        <v>3</v>
      </c>
      <c r="L316">
        <v>1</v>
      </c>
      <c r="M316" s="6" cm="1">
        <f t="array" ref="M316:Q316">_xlfn.LET(
_xlpm.Options, {"1","2","3","4","5","6","7","8","9","T","J","Q","K","A"},
MATCH(_xlfn.ANCHORARRAY(C316),_xlpm.Options,0)
)</f>
        <v>2</v>
      </c>
      <c r="N316" s="7">
        <v>8</v>
      </c>
      <c r="O316" s="7">
        <v>8</v>
      </c>
      <c r="P316" s="7">
        <v>8</v>
      </c>
      <c r="Q316" s="8">
        <v>7</v>
      </c>
      <c r="R316" s="6" t="str" cm="1">
        <f t="array" ref="R316:V316">TEXT(_xlfn.ANCHORARRAY(M316),"00")</f>
        <v>02</v>
      </c>
      <c r="S316" s="7" t="str">
        <v>08</v>
      </c>
      <c r="T316" s="7" t="str">
        <v>08</v>
      </c>
      <c r="U316" s="7" t="str">
        <v>08</v>
      </c>
      <c r="V316" s="8" t="str">
        <v>07</v>
      </c>
      <c r="W316" s="6" t="b">
        <f t="shared" si="64"/>
        <v>0</v>
      </c>
      <c r="X316" s="7" t="b">
        <f t="shared" si="65"/>
        <v>0</v>
      </c>
      <c r="Y316" s="7" t="b" cm="1">
        <f t="array" ref="Y316">AND(OR(_xlfn.ANCHORARRAY(H316)=3),OR(_xlfn.ANCHORARRAY(H316)=2))</f>
        <v>0</v>
      </c>
      <c r="Z316" s="7" t="b">
        <f t="shared" si="66"/>
        <v>1</v>
      </c>
      <c r="AA316" s="7" t="b">
        <f t="shared" si="67"/>
        <v>0</v>
      </c>
      <c r="AB316" s="7" t="b">
        <f t="shared" si="68"/>
        <v>0</v>
      </c>
      <c r="AC316" s="8" t="b">
        <f t="shared" si="69"/>
        <v>0</v>
      </c>
      <c r="AD316">
        <f t="shared" si="62"/>
        <v>4</v>
      </c>
      <c r="AE316" t="str">
        <f t="shared" si="70"/>
        <v>40208080807</v>
      </c>
      <c r="AF316">
        <f t="shared" si="59"/>
        <v>40208080807</v>
      </c>
      <c r="AG316">
        <f t="shared" si="60"/>
        <v>636</v>
      </c>
      <c r="AH316">
        <f t="shared" si="71"/>
        <v>138</v>
      </c>
      <c r="AI316">
        <f t="shared" si="72"/>
        <v>87768</v>
      </c>
      <c r="AL316">
        <f t="shared" si="63"/>
        <v>1</v>
      </c>
    </row>
    <row r="317" spans="1:38" x14ac:dyDescent="0.2">
      <c r="A317" t="s">
        <v>336</v>
      </c>
      <c r="B317" t="str">
        <f t="shared" si="61"/>
        <v>33TK4</v>
      </c>
      <c r="C317" s="6" t="str" cm="1">
        <f t="array" ref="C317:G317">_xlfn.LET(
_xlpm.MyHand, B317,
_xlpm.MySplitHand, MID(_xlpm.MyHand,_xlfn.SEQUENCE(1,LEN(_xlpm.MyHand)),1),
_xlpm.MySplitHand
)</f>
        <v>3</v>
      </c>
      <c r="D317" s="7" t="str">
        <v>3</v>
      </c>
      <c r="E317" s="7" t="str">
        <v>T</v>
      </c>
      <c r="F317" s="7" t="str">
        <v>K</v>
      </c>
      <c r="G317" s="8" t="str">
        <v>4</v>
      </c>
      <c r="H317" cm="1">
        <f t="array" ref="H317:L317">COUNTIF(_xlfn.ANCHORARRAY(C317),_xlfn.ANCHORARRAY(C317))</f>
        <v>2</v>
      </c>
      <c r="I317">
        <v>2</v>
      </c>
      <c r="J317">
        <v>1</v>
      </c>
      <c r="K317">
        <v>1</v>
      </c>
      <c r="L317">
        <v>1</v>
      </c>
      <c r="M317" s="6" cm="1">
        <f t="array" ref="M317:Q317">_xlfn.LET(
_xlpm.Options, {"1","2","3","4","5","6","7","8","9","T","J","Q","K","A"},
MATCH(_xlfn.ANCHORARRAY(C317),_xlpm.Options,0)
)</f>
        <v>3</v>
      </c>
      <c r="N317" s="7">
        <v>3</v>
      </c>
      <c r="O317" s="7">
        <v>10</v>
      </c>
      <c r="P317" s="7">
        <v>13</v>
      </c>
      <c r="Q317" s="8">
        <v>4</v>
      </c>
      <c r="R317" s="6" t="str" cm="1">
        <f t="array" ref="R317:V317">TEXT(_xlfn.ANCHORARRAY(M317),"00")</f>
        <v>03</v>
      </c>
      <c r="S317" s="7" t="str">
        <v>03</v>
      </c>
      <c r="T317" s="7" t="str">
        <v>10</v>
      </c>
      <c r="U317" s="7" t="str">
        <v>13</v>
      </c>
      <c r="V317" s="8" t="str">
        <v>04</v>
      </c>
      <c r="W317" s="6" t="b">
        <f t="shared" si="64"/>
        <v>0</v>
      </c>
      <c r="X317" s="7" t="b">
        <f t="shared" si="65"/>
        <v>0</v>
      </c>
      <c r="Y317" s="7" t="b" cm="1">
        <f t="array" ref="Y317">AND(OR(_xlfn.ANCHORARRAY(H317)=3),OR(_xlfn.ANCHORARRAY(H317)=2))</f>
        <v>0</v>
      </c>
      <c r="Z317" s="7" t="b">
        <f t="shared" si="66"/>
        <v>0</v>
      </c>
      <c r="AA317" s="7" t="b">
        <f t="shared" si="67"/>
        <v>0</v>
      </c>
      <c r="AB317" s="7" t="b">
        <f t="shared" si="68"/>
        <v>1</v>
      </c>
      <c r="AC317" s="8" t="b">
        <f t="shared" si="69"/>
        <v>0</v>
      </c>
      <c r="AD317">
        <f t="shared" si="62"/>
        <v>2</v>
      </c>
      <c r="AE317" t="str">
        <f t="shared" si="70"/>
        <v>20303101304</v>
      </c>
      <c r="AF317">
        <f t="shared" si="59"/>
        <v>20303101304</v>
      </c>
      <c r="AG317">
        <f t="shared" si="60"/>
        <v>220</v>
      </c>
      <c r="AH317">
        <f t="shared" si="71"/>
        <v>599</v>
      </c>
      <c r="AI317">
        <f t="shared" si="72"/>
        <v>131780</v>
      </c>
      <c r="AL317">
        <f t="shared" si="63"/>
        <v>1</v>
      </c>
    </row>
    <row r="318" spans="1:38" x14ac:dyDescent="0.2">
      <c r="A318" t="s">
        <v>337</v>
      </c>
      <c r="B318" t="str">
        <f t="shared" si="61"/>
        <v>77J2J</v>
      </c>
      <c r="C318" s="6" t="str" cm="1">
        <f t="array" ref="C318:G318">_xlfn.LET(
_xlpm.MyHand, B318,
_xlpm.MySplitHand, MID(_xlpm.MyHand,_xlfn.SEQUENCE(1,LEN(_xlpm.MyHand)),1),
_xlpm.MySplitHand
)</f>
        <v>7</v>
      </c>
      <c r="D318" s="7" t="str">
        <v>7</v>
      </c>
      <c r="E318" s="7" t="str">
        <v>J</v>
      </c>
      <c r="F318" s="7" t="str">
        <v>2</v>
      </c>
      <c r="G318" s="8" t="str">
        <v>J</v>
      </c>
      <c r="H318" cm="1">
        <f t="array" ref="H318:L318">COUNTIF(_xlfn.ANCHORARRAY(C318),_xlfn.ANCHORARRAY(C318))</f>
        <v>2</v>
      </c>
      <c r="I318">
        <v>2</v>
      </c>
      <c r="J318">
        <v>2</v>
      </c>
      <c r="K318">
        <v>1</v>
      </c>
      <c r="L318">
        <v>2</v>
      </c>
      <c r="M318" s="6" cm="1">
        <f t="array" ref="M318:Q318">_xlfn.LET(
_xlpm.Options, {"1","2","3","4","5","6","7","8","9","T","J","Q","K","A"},
MATCH(_xlfn.ANCHORARRAY(C318),_xlpm.Options,0)
)</f>
        <v>7</v>
      </c>
      <c r="N318" s="7">
        <v>7</v>
      </c>
      <c r="O318" s="7">
        <v>11</v>
      </c>
      <c r="P318" s="7">
        <v>2</v>
      </c>
      <c r="Q318" s="8">
        <v>11</v>
      </c>
      <c r="R318" s="6" t="str" cm="1">
        <f t="array" ref="R318:V318">TEXT(_xlfn.ANCHORARRAY(M318),"00")</f>
        <v>07</v>
      </c>
      <c r="S318" s="7" t="str">
        <v>07</v>
      </c>
      <c r="T318" s="7" t="str">
        <v>11</v>
      </c>
      <c r="U318" s="7" t="str">
        <v>02</v>
      </c>
      <c r="V318" s="8" t="str">
        <v>11</v>
      </c>
      <c r="W318" s="6" t="b">
        <f t="shared" si="64"/>
        <v>0</v>
      </c>
      <c r="X318" s="7" t="b">
        <f t="shared" si="65"/>
        <v>0</v>
      </c>
      <c r="Y318" s="7" t="b" cm="1">
        <f t="array" ref="Y318">AND(OR(_xlfn.ANCHORARRAY(H318)=3),OR(_xlfn.ANCHORARRAY(H318)=2))</f>
        <v>0</v>
      </c>
      <c r="Z318" s="7" t="b">
        <f t="shared" si="66"/>
        <v>0</v>
      </c>
      <c r="AA318" s="7" t="b">
        <f t="shared" si="67"/>
        <v>1</v>
      </c>
      <c r="AB318" s="7" t="b">
        <f t="shared" si="68"/>
        <v>0</v>
      </c>
      <c r="AC318" s="8" t="b">
        <f t="shared" si="69"/>
        <v>0</v>
      </c>
      <c r="AD318">
        <f t="shared" si="62"/>
        <v>3</v>
      </c>
      <c r="AE318" t="str">
        <f t="shared" si="70"/>
        <v>30707110211</v>
      </c>
      <c r="AF318">
        <f t="shared" si="59"/>
        <v>30707110211</v>
      </c>
      <c r="AG318">
        <f t="shared" si="60"/>
        <v>522</v>
      </c>
      <c r="AH318">
        <f t="shared" si="71"/>
        <v>946</v>
      </c>
      <c r="AI318">
        <f t="shared" si="72"/>
        <v>493812</v>
      </c>
      <c r="AL318">
        <f t="shared" si="63"/>
        <v>1</v>
      </c>
    </row>
    <row r="319" spans="1:38" x14ac:dyDescent="0.2">
      <c r="A319" t="s">
        <v>338</v>
      </c>
      <c r="B319" t="str">
        <f t="shared" si="61"/>
        <v>566J5</v>
      </c>
      <c r="C319" s="6" t="str" cm="1">
        <f t="array" ref="C319:G319">_xlfn.LET(
_xlpm.MyHand, B319,
_xlpm.MySplitHand, MID(_xlpm.MyHand,_xlfn.SEQUENCE(1,LEN(_xlpm.MyHand)),1),
_xlpm.MySplitHand
)</f>
        <v>5</v>
      </c>
      <c r="D319" s="7" t="str">
        <v>6</v>
      </c>
      <c r="E319" s="7" t="str">
        <v>6</v>
      </c>
      <c r="F319" s="7" t="str">
        <v>J</v>
      </c>
      <c r="G319" s="8" t="str">
        <v>5</v>
      </c>
      <c r="H319" cm="1">
        <f t="array" ref="H319:L319">COUNTIF(_xlfn.ANCHORARRAY(C319),_xlfn.ANCHORARRAY(C319))</f>
        <v>2</v>
      </c>
      <c r="I319">
        <v>2</v>
      </c>
      <c r="J319">
        <v>2</v>
      </c>
      <c r="K319">
        <v>1</v>
      </c>
      <c r="L319">
        <v>2</v>
      </c>
      <c r="M319" s="6" cm="1">
        <f t="array" ref="M319:Q319">_xlfn.LET(
_xlpm.Options, {"1","2","3","4","5","6","7","8","9","T","J","Q","K","A"},
MATCH(_xlfn.ANCHORARRAY(C319),_xlpm.Options,0)
)</f>
        <v>5</v>
      </c>
      <c r="N319" s="7">
        <v>6</v>
      </c>
      <c r="O319" s="7">
        <v>6</v>
      </c>
      <c r="P319" s="7">
        <v>11</v>
      </c>
      <c r="Q319" s="8">
        <v>5</v>
      </c>
      <c r="R319" s="6" t="str" cm="1">
        <f t="array" ref="R319:V319">TEXT(_xlfn.ANCHORARRAY(M319),"00")</f>
        <v>05</v>
      </c>
      <c r="S319" s="7" t="str">
        <v>06</v>
      </c>
      <c r="T319" s="7" t="str">
        <v>06</v>
      </c>
      <c r="U319" s="7" t="str">
        <v>11</v>
      </c>
      <c r="V319" s="8" t="str">
        <v>05</v>
      </c>
      <c r="W319" s="6" t="b">
        <f t="shared" si="64"/>
        <v>0</v>
      </c>
      <c r="X319" s="7" t="b">
        <f t="shared" si="65"/>
        <v>0</v>
      </c>
      <c r="Y319" s="7" t="b" cm="1">
        <f t="array" ref="Y319">AND(OR(_xlfn.ANCHORARRAY(H319)=3),OR(_xlfn.ANCHORARRAY(H319)=2))</f>
        <v>0</v>
      </c>
      <c r="Z319" s="7" t="b">
        <f t="shared" si="66"/>
        <v>0</v>
      </c>
      <c r="AA319" s="7" t="b">
        <f t="shared" si="67"/>
        <v>1</v>
      </c>
      <c r="AB319" s="7" t="b">
        <f t="shared" si="68"/>
        <v>0</v>
      </c>
      <c r="AC319" s="8" t="b">
        <f t="shared" si="69"/>
        <v>0</v>
      </c>
      <c r="AD319">
        <f t="shared" si="62"/>
        <v>3</v>
      </c>
      <c r="AE319" t="str">
        <f t="shared" si="70"/>
        <v>30506061105</v>
      </c>
      <c r="AF319">
        <f t="shared" si="59"/>
        <v>30506061105</v>
      </c>
      <c r="AG319">
        <f t="shared" si="60"/>
        <v>496</v>
      </c>
      <c r="AH319">
        <f t="shared" si="71"/>
        <v>63</v>
      </c>
      <c r="AI319">
        <f t="shared" si="72"/>
        <v>31248</v>
      </c>
      <c r="AL319">
        <f t="shared" si="63"/>
        <v>1</v>
      </c>
    </row>
    <row r="320" spans="1:38" x14ac:dyDescent="0.2">
      <c r="A320" t="s">
        <v>339</v>
      </c>
      <c r="B320" t="str">
        <f t="shared" si="61"/>
        <v>333A5</v>
      </c>
      <c r="C320" s="6" t="str" cm="1">
        <f t="array" ref="C320:G320">_xlfn.LET(
_xlpm.MyHand, B320,
_xlpm.MySplitHand, MID(_xlpm.MyHand,_xlfn.SEQUENCE(1,LEN(_xlpm.MyHand)),1),
_xlpm.MySplitHand
)</f>
        <v>3</v>
      </c>
      <c r="D320" s="7" t="str">
        <v>3</v>
      </c>
      <c r="E320" s="7" t="str">
        <v>3</v>
      </c>
      <c r="F320" s="7" t="str">
        <v>A</v>
      </c>
      <c r="G320" s="8" t="str">
        <v>5</v>
      </c>
      <c r="H320" cm="1">
        <f t="array" ref="H320:L320">COUNTIF(_xlfn.ANCHORARRAY(C320),_xlfn.ANCHORARRAY(C320))</f>
        <v>3</v>
      </c>
      <c r="I320">
        <v>3</v>
      </c>
      <c r="J320">
        <v>3</v>
      </c>
      <c r="K320">
        <v>1</v>
      </c>
      <c r="L320">
        <v>1</v>
      </c>
      <c r="M320" s="6" cm="1">
        <f t="array" ref="M320:Q320">_xlfn.LET(
_xlpm.Options, {"1","2","3","4","5","6","7","8","9","T","J","Q","K","A"},
MATCH(_xlfn.ANCHORARRAY(C320),_xlpm.Options,0)
)</f>
        <v>3</v>
      </c>
      <c r="N320" s="7">
        <v>3</v>
      </c>
      <c r="O320" s="7">
        <v>3</v>
      </c>
      <c r="P320" s="7">
        <v>14</v>
      </c>
      <c r="Q320" s="8">
        <v>5</v>
      </c>
      <c r="R320" s="6" t="str" cm="1">
        <f t="array" ref="R320:V320">TEXT(_xlfn.ANCHORARRAY(M320),"00")</f>
        <v>03</v>
      </c>
      <c r="S320" s="7" t="str">
        <v>03</v>
      </c>
      <c r="T320" s="7" t="str">
        <v>03</v>
      </c>
      <c r="U320" s="7" t="str">
        <v>14</v>
      </c>
      <c r="V320" s="8" t="str">
        <v>05</v>
      </c>
      <c r="W320" s="6" t="b">
        <f t="shared" si="64"/>
        <v>0</v>
      </c>
      <c r="X320" s="7" t="b">
        <f t="shared" si="65"/>
        <v>0</v>
      </c>
      <c r="Y320" s="7" t="b" cm="1">
        <f t="array" ref="Y320">AND(OR(_xlfn.ANCHORARRAY(H320)=3),OR(_xlfn.ANCHORARRAY(H320)=2))</f>
        <v>0</v>
      </c>
      <c r="Z320" s="7" t="b">
        <f t="shared" si="66"/>
        <v>1</v>
      </c>
      <c r="AA320" s="7" t="b">
        <f t="shared" si="67"/>
        <v>0</v>
      </c>
      <c r="AB320" s="7" t="b">
        <f t="shared" si="68"/>
        <v>0</v>
      </c>
      <c r="AC320" s="8" t="b">
        <f t="shared" si="69"/>
        <v>0</v>
      </c>
      <c r="AD320">
        <f t="shared" si="62"/>
        <v>4</v>
      </c>
      <c r="AE320" t="str">
        <f t="shared" si="70"/>
        <v>40303031405</v>
      </c>
      <c r="AF320">
        <f t="shared" si="59"/>
        <v>40303031405</v>
      </c>
      <c r="AG320">
        <f t="shared" si="60"/>
        <v>642</v>
      </c>
      <c r="AH320">
        <f t="shared" si="71"/>
        <v>457</v>
      </c>
      <c r="AI320">
        <f t="shared" si="72"/>
        <v>293394</v>
      </c>
      <c r="AL320">
        <f t="shared" si="63"/>
        <v>1</v>
      </c>
    </row>
    <row r="321" spans="1:38" x14ac:dyDescent="0.2">
      <c r="A321" t="s">
        <v>340</v>
      </c>
      <c r="B321" t="str">
        <f t="shared" si="61"/>
        <v>A2A66</v>
      </c>
      <c r="C321" s="6" t="str" cm="1">
        <f t="array" ref="C321:G321">_xlfn.LET(
_xlpm.MyHand, B321,
_xlpm.MySplitHand, MID(_xlpm.MyHand,_xlfn.SEQUENCE(1,LEN(_xlpm.MyHand)),1),
_xlpm.MySplitHand
)</f>
        <v>A</v>
      </c>
      <c r="D321" s="7" t="str">
        <v>2</v>
      </c>
      <c r="E321" s="7" t="str">
        <v>A</v>
      </c>
      <c r="F321" s="7" t="str">
        <v>6</v>
      </c>
      <c r="G321" s="8" t="str">
        <v>6</v>
      </c>
      <c r="H321" cm="1">
        <f t="array" ref="H321:L321">COUNTIF(_xlfn.ANCHORARRAY(C321),_xlfn.ANCHORARRAY(C321))</f>
        <v>2</v>
      </c>
      <c r="I321">
        <v>1</v>
      </c>
      <c r="J321">
        <v>2</v>
      </c>
      <c r="K321">
        <v>2</v>
      </c>
      <c r="L321">
        <v>2</v>
      </c>
      <c r="M321" s="6" cm="1">
        <f t="array" ref="M321:Q321">_xlfn.LET(
_xlpm.Options, {"1","2","3","4","5","6","7","8","9","T","J","Q","K","A"},
MATCH(_xlfn.ANCHORARRAY(C321),_xlpm.Options,0)
)</f>
        <v>14</v>
      </c>
      <c r="N321" s="7">
        <v>2</v>
      </c>
      <c r="O321" s="7">
        <v>14</v>
      </c>
      <c r="P321" s="7">
        <v>6</v>
      </c>
      <c r="Q321" s="8">
        <v>6</v>
      </c>
      <c r="R321" s="6" t="str" cm="1">
        <f t="array" ref="R321:V321">TEXT(_xlfn.ANCHORARRAY(M321),"00")</f>
        <v>14</v>
      </c>
      <c r="S321" s="7" t="str">
        <v>02</v>
      </c>
      <c r="T321" s="7" t="str">
        <v>14</v>
      </c>
      <c r="U321" s="7" t="str">
        <v>06</v>
      </c>
      <c r="V321" s="8" t="str">
        <v>06</v>
      </c>
      <c r="W321" s="6" t="b">
        <f t="shared" si="64"/>
        <v>0</v>
      </c>
      <c r="X321" s="7" t="b">
        <f t="shared" si="65"/>
        <v>0</v>
      </c>
      <c r="Y321" s="7" t="b" cm="1">
        <f t="array" ref="Y321">AND(OR(_xlfn.ANCHORARRAY(H321)=3),OR(_xlfn.ANCHORARRAY(H321)=2))</f>
        <v>0</v>
      </c>
      <c r="Z321" s="7" t="b">
        <f t="shared" si="66"/>
        <v>0</v>
      </c>
      <c r="AA321" s="7" t="b">
        <f t="shared" si="67"/>
        <v>1</v>
      </c>
      <c r="AB321" s="7" t="b">
        <f t="shared" si="68"/>
        <v>0</v>
      </c>
      <c r="AC321" s="8" t="b">
        <f t="shared" si="69"/>
        <v>0</v>
      </c>
      <c r="AD321">
        <f t="shared" si="62"/>
        <v>3</v>
      </c>
      <c r="AE321" t="str">
        <f t="shared" si="70"/>
        <v>31402140606</v>
      </c>
      <c r="AF321">
        <f t="shared" si="59"/>
        <v>31402140606</v>
      </c>
      <c r="AG321">
        <f t="shared" si="60"/>
        <v>614</v>
      </c>
      <c r="AH321">
        <f t="shared" si="71"/>
        <v>575</v>
      </c>
      <c r="AI321">
        <f t="shared" si="72"/>
        <v>353050</v>
      </c>
      <c r="AL321">
        <f t="shared" si="63"/>
        <v>1</v>
      </c>
    </row>
    <row r="322" spans="1:38" x14ac:dyDescent="0.2">
      <c r="A322" t="s">
        <v>341</v>
      </c>
      <c r="B322" t="str">
        <f t="shared" si="61"/>
        <v>6296T</v>
      </c>
      <c r="C322" s="6" t="str" cm="1">
        <f t="array" ref="C322:G322">_xlfn.LET(
_xlpm.MyHand, B322,
_xlpm.MySplitHand, MID(_xlpm.MyHand,_xlfn.SEQUENCE(1,LEN(_xlpm.MyHand)),1),
_xlpm.MySplitHand
)</f>
        <v>6</v>
      </c>
      <c r="D322" s="7" t="str">
        <v>2</v>
      </c>
      <c r="E322" s="7" t="str">
        <v>9</v>
      </c>
      <c r="F322" s="7" t="str">
        <v>6</v>
      </c>
      <c r="G322" s="8" t="str">
        <v>T</v>
      </c>
      <c r="H322" cm="1">
        <f t="array" ref="H322:L322">COUNTIF(_xlfn.ANCHORARRAY(C322),_xlfn.ANCHORARRAY(C322))</f>
        <v>2</v>
      </c>
      <c r="I322">
        <v>1</v>
      </c>
      <c r="J322">
        <v>1</v>
      </c>
      <c r="K322">
        <v>2</v>
      </c>
      <c r="L322">
        <v>1</v>
      </c>
      <c r="M322" s="6" cm="1">
        <f t="array" ref="M322:Q322">_xlfn.LET(
_xlpm.Options, {"1","2","3","4","5","6","7","8","9","T","J","Q","K","A"},
MATCH(_xlfn.ANCHORARRAY(C322),_xlpm.Options,0)
)</f>
        <v>6</v>
      </c>
      <c r="N322" s="7">
        <v>2</v>
      </c>
      <c r="O322" s="7">
        <v>9</v>
      </c>
      <c r="P322" s="7">
        <v>6</v>
      </c>
      <c r="Q322" s="8">
        <v>10</v>
      </c>
      <c r="R322" s="6" t="str" cm="1">
        <f t="array" ref="R322:V322">TEXT(_xlfn.ANCHORARRAY(M322),"00")</f>
        <v>06</v>
      </c>
      <c r="S322" s="7" t="str">
        <v>02</v>
      </c>
      <c r="T322" s="7" t="str">
        <v>09</v>
      </c>
      <c r="U322" s="7" t="str">
        <v>06</v>
      </c>
      <c r="V322" s="8" t="str">
        <v>10</v>
      </c>
      <c r="W322" s="6" t="b">
        <f t="shared" si="64"/>
        <v>0</v>
      </c>
      <c r="X322" s="7" t="b">
        <f t="shared" si="65"/>
        <v>0</v>
      </c>
      <c r="Y322" s="7" t="b" cm="1">
        <f t="array" ref="Y322">AND(OR(_xlfn.ANCHORARRAY(H322)=3),OR(_xlfn.ANCHORARRAY(H322)=2))</f>
        <v>0</v>
      </c>
      <c r="Z322" s="7" t="b">
        <f t="shared" si="66"/>
        <v>0</v>
      </c>
      <c r="AA322" s="7" t="b">
        <f t="shared" si="67"/>
        <v>0</v>
      </c>
      <c r="AB322" s="7" t="b">
        <f t="shared" si="68"/>
        <v>1</v>
      </c>
      <c r="AC322" s="8" t="b">
        <f t="shared" si="69"/>
        <v>0</v>
      </c>
      <c r="AD322">
        <f t="shared" si="62"/>
        <v>2</v>
      </c>
      <c r="AE322" t="str">
        <f t="shared" si="70"/>
        <v>20602090610</v>
      </c>
      <c r="AF322">
        <f t="shared" ref="AF322:AF385" si="73">INT(AE322)</f>
        <v>20602090610</v>
      </c>
      <c r="AG322">
        <f t="shared" ref="AG322:AG385" si="74">RANK(AF322,AF:AF,1)</f>
        <v>275</v>
      </c>
      <c r="AH322">
        <f t="shared" si="71"/>
        <v>611</v>
      </c>
      <c r="AI322">
        <f t="shared" si="72"/>
        <v>168025</v>
      </c>
      <c r="AL322">
        <f t="shared" si="63"/>
        <v>1</v>
      </c>
    </row>
    <row r="323" spans="1:38" x14ac:dyDescent="0.2">
      <c r="A323" t="s">
        <v>342</v>
      </c>
      <c r="B323" t="str">
        <f t="shared" ref="B323:B386" si="75">_xlfn.TEXTBEFORE(A323," ")</f>
        <v>3TQ46</v>
      </c>
      <c r="C323" s="6" t="str" cm="1">
        <f t="array" ref="C323:G323">_xlfn.LET(
_xlpm.MyHand, B323,
_xlpm.MySplitHand, MID(_xlpm.MyHand,_xlfn.SEQUENCE(1,LEN(_xlpm.MyHand)),1),
_xlpm.MySplitHand
)</f>
        <v>3</v>
      </c>
      <c r="D323" s="7" t="str">
        <v>T</v>
      </c>
      <c r="E323" s="7" t="str">
        <v>Q</v>
      </c>
      <c r="F323" s="7" t="str">
        <v>4</v>
      </c>
      <c r="G323" s="8" t="str">
        <v>6</v>
      </c>
      <c r="H323" cm="1">
        <f t="array" ref="H323:L323">COUNTIF(_xlfn.ANCHORARRAY(C323),_xlfn.ANCHORARRAY(C323))</f>
        <v>1</v>
      </c>
      <c r="I323">
        <v>1</v>
      </c>
      <c r="J323">
        <v>1</v>
      </c>
      <c r="K323">
        <v>1</v>
      </c>
      <c r="L323">
        <v>1</v>
      </c>
      <c r="M323" s="6" cm="1">
        <f t="array" ref="M323:Q323">_xlfn.LET(
_xlpm.Options, {"1","2","3","4","5","6","7","8","9","T","J","Q","K","A"},
MATCH(_xlfn.ANCHORARRAY(C323),_xlpm.Options,0)
)</f>
        <v>3</v>
      </c>
      <c r="N323" s="7">
        <v>10</v>
      </c>
      <c r="O323" s="7">
        <v>12</v>
      </c>
      <c r="P323" s="7">
        <v>4</v>
      </c>
      <c r="Q323" s="8">
        <v>6</v>
      </c>
      <c r="R323" s="6" t="str" cm="1">
        <f t="array" ref="R323:V323">TEXT(_xlfn.ANCHORARRAY(M323),"00")</f>
        <v>03</v>
      </c>
      <c r="S323" s="7" t="str">
        <v>10</v>
      </c>
      <c r="T323" s="7" t="str">
        <v>12</v>
      </c>
      <c r="U323" s="7" t="str">
        <v>04</v>
      </c>
      <c r="V323" s="8" t="str">
        <v>06</v>
      </c>
      <c r="W323" s="6" t="b">
        <f t="shared" si="64"/>
        <v>0</v>
      </c>
      <c r="X323" s="7" t="b">
        <f t="shared" si="65"/>
        <v>0</v>
      </c>
      <c r="Y323" s="7" t="b" cm="1">
        <f t="array" ref="Y323">AND(OR(_xlfn.ANCHORARRAY(H323)=3),OR(_xlfn.ANCHORARRAY(H323)=2))</f>
        <v>0</v>
      </c>
      <c r="Z323" s="7" t="b">
        <f t="shared" si="66"/>
        <v>0</v>
      </c>
      <c r="AA323" s="7" t="b">
        <f t="shared" si="67"/>
        <v>0</v>
      </c>
      <c r="AB323" s="7" t="b">
        <f t="shared" si="68"/>
        <v>0</v>
      </c>
      <c r="AC323" s="8" t="b">
        <f t="shared" si="69"/>
        <v>1</v>
      </c>
      <c r="AD323">
        <f t="shared" ref="AD323:AD386" si="76">8-MATCH(TRUE,W323:AC323,0)</f>
        <v>1</v>
      </c>
      <c r="AE323" t="str">
        <f t="shared" si="70"/>
        <v>10310120406</v>
      </c>
      <c r="AF323">
        <f t="shared" si="73"/>
        <v>10310120406</v>
      </c>
      <c r="AG323">
        <f t="shared" si="74"/>
        <v>23</v>
      </c>
      <c r="AH323">
        <f t="shared" si="71"/>
        <v>373</v>
      </c>
      <c r="AI323">
        <f t="shared" si="72"/>
        <v>8579</v>
      </c>
      <c r="AL323">
        <f t="shared" ref="AL323:AL386" si="77">COUNTIF(AE:AE,AE323)</f>
        <v>1</v>
      </c>
    </row>
    <row r="324" spans="1:38" x14ac:dyDescent="0.2">
      <c r="A324" t="s">
        <v>343</v>
      </c>
      <c r="B324" t="str">
        <f t="shared" si="75"/>
        <v>J888J</v>
      </c>
      <c r="C324" s="6" t="str" cm="1">
        <f t="array" ref="C324:G324">_xlfn.LET(
_xlpm.MyHand, B324,
_xlpm.MySplitHand, MID(_xlpm.MyHand,_xlfn.SEQUENCE(1,LEN(_xlpm.MyHand)),1),
_xlpm.MySplitHand
)</f>
        <v>J</v>
      </c>
      <c r="D324" s="7" t="str">
        <v>8</v>
      </c>
      <c r="E324" s="7" t="str">
        <v>8</v>
      </c>
      <c r="F324" s="7" t="str">
        <v>8</v>
      </c>
      <c r="G324" s="8" t="str">
        <v>J</v>
      </c>
      <c r="H324" cm="1">
        <f t="array" ref="H324:L324">COUNTIF(_xlfn.ANCHORARRAY(C324),_xlfn.ANCHORARRAY(C324))</f>
        <v>2</v>
      </c>
      <c r="I324">
        <v>3</v>
      </c>
      <c r="J324">
        <v>3</v>
      </c>
      <c r="K324">
        <v>3</v>
      </c>
      <c r="L324">
        <v>2</v>
      </c>
      <c r="M324" s="6" cm="1">
        <f t="array" ref="M324:Q324">_xlfn.LET(
_xlpm.Options, {"1","2","3","4","5","6","7","8","9","T","J","Q","K","A"},
MATCH(_xlfn.ANCHORARRAY(C324),_xlpm.Options,0)
)</f>
        <v>11</v>
      </c>
      <c r="N324" s="7">
        <v>8</v>
      </c>
      <c r="O324" s="7">
        <v>8</v>
      </c>
      <c r="P324" s="7">
        <v>8</v>
      </c>
      <c r="Q324" s="8">
        <v>11</v>
      </c>
      <c r="R324" s="6" t="str" cm="1">
        <f t="array" ref="R324:V324">TEXT(_xlfn.ANCHORARRAY(M324),"00")</f>
        <v>11</v>
      </c>
      <c r="S324" s="7" t="str">
        <v>08</v>
      </c>
      <c r="T324" s="7" t="str">
        <v>08</v>
      </c>
      <c r="U324" s="7" t="str">
        <v>08</v>
      </c>
      <c r="V324" s="8" t="str">
        <v>11</v>
      </c>
      <c r="W324" s="6" t="b">
        <f t="shared" si="64"/>
        <v>0</v>
      </c>
      <c r="X324" s="7" t="b">
        <f t="shared" si="65"/>
        <v>0</v>
      </c>
      <c r="Y324" s="7" t="b" cm="1">
        <f t="array" ref="Y324">AND(OR(_xlfn.ANCHORARRAY(H324)=3),OR(_xlfn.ANCHORARRAY(H324)=2))</f>
        <v>1</v>
      </c>
      <c r="Z324" s="7" t="b">
        <f t="shared" si="66"/>
        <v>0</v>
      </c>
      <c r="AA324" s="7" t="b">
        <f t="shared" si="67"/>
        <v>0</v>
      </c>
      <c r="AB324" s="7" t="b">
        <f t="shared" si="68"/>
        <v>0</v>
      </c>
      <c r="AC324" s="8" t="b">
        <f t="shared" si="69"/>
        <v>0</v>
      </c>
      <c r="AD324">
        <f t="shared" si="76"/>
        <v>5</v>
      </c>
      <c r="AE324" t="str">
        <f t="shared" si="70"/>
        <v>51108080811</v>
      </c>
      <c r="AF324">
        <f t="shared" si="73"/>
        <v>51108080811</v>
      </c>
      <c r="AG324">
        <f t="shared" si="74"/>
        <v>886</v>
      </c>
      <c r="AH324">
        <f t="shared" si="71"/>
        <v>726</v>
      </c>
      <c r="AI324">
        <f t="shared" si="72"/>
        <v>643236</v>
      </c>
      <c r="AL324">
        <f t="shared" si="77"/>
        <v>1</v>
      </c>
    </row>
    <row r="325" spans="1:38" x14ac:dyDescent="0.2">
      <c r="A325" t="s">
        <v>344</v>
      </c>
      <c r="B325" t="str">
        <f t="shared" si="75"/>
        <v>KKJ4K</v>
      </c>
      <c r="C325" s="6" t="str" cm="1">
        <f t="array" ref="C325:G325">_xlfn.LET(
_xlpm.MyHand, B325,
_xlpm.MySplitHand, MID(_xlpm.MyHand,_xlfn.SEQUENCE(1,LEN(_xlpm.MyHand)),1),
_xlpm.MySplitHand
)</f>
        <v>K</v>
      </c>
      <c r="D325" s="7" t="str">
        <v>K</v>
      </c>
      <c r="E325" s="7" t="str">
        <v>J</v>
      </c>
      <c r="F325" s="7" t="str">
        <v>4</v>
      </c>
      <c r="G325" s="8" t="str">
        <v>K</v>
      </c>
      <c r="H325" cm="1">
        <f t="array" ref="H325:L325">COUNTIF(_xlfn.ANCHORARRAY(C325),_xlfn.ANCHORARRAY(C325))</f>
        <v>3</v>
      </c>
      <c r="I325">
        <v>3</v>
      </c>
      <c r="J325">
        <v>1</v>
      </c>
      <c r="K325">
        <v>1</v>
      </c>
      <c r="L325">
        <v>3</v>
      </c>
      <c r="M325" s="6" cm="1">
        <f t="array" ref="M325:Q325">_xlfn.LET(
_xlpm.Options, {"1","2","3","4","5","6","7","8","9","T","J","Q","K","A"},
MATCH(_xlfn.ANCHORARRAY(C325),_xlpm.Options,0)
)</f>
        <v>13</v>
      </c>
      <c r="N325" s="7">
        <v>13</v>
      </c>
      <c r="O325" s="7">
        <v>11</v>
      </c>
      <c r="P325" s="7">
        <v>4</v>
      </c>
      <c r="Q325" s="8">
        <v>13</v>
      </c>
      <c r="R325" s="6" t="str" cm="1">
        <f t="array" ref="R325:V325">TEXT(_xlfn.ANCHORARRAY(M325),"00")</f>
        <v>13</v>
      </c>
      <c r="S325" s="7" t="str">
        <v>13</v>
      </c>
      <c r="T325" s="7" t="str">
        <v>11</v>
      </c>
      <c r="U325" s="7" t="str">
        <v>04</v>
      </c>
      <c r="V325" s="8" t="str">
        <v>13</v>
      </c>
      <c r="W325" s="6" t="b">
        <f t="shared" si="64"/>
        <v>0</v>
      </c>
      <c r="X325" s="7" t="b">
        <f t="shared" si="65"/>
        <v>0</v>
      </c>
      <c r="Y325" s="7" t="b" cm="1">
        <f t="array" ref="Y325">AND(OR(_xlfn.ANCHORARRAY(H325)=3),OR(_xlfn.ANCHORARRAY(H325)=2))</f>
        <v>0</v>
      </c>
      <c r="Z325" s="7" t="b">
        <f t="shared" si="66"/>
        <v>1</v>
      </c>
      <c r="AA325" s="7" t="b">
        <f t="shared" si="67"/>
        <v>0</v>
      </c>
      <c r="AB325" s="7" t="b">
        <f t="shared" si="68"/>
        <v>0</v>
      </c>
      <c r="AC325" s="8" t="b">
        <f t="shared" si="69"/>
        <v>0</v>
      </c>
      <c r="AD325">
        <f t="shared" si="76"/>
        <v>4</v>
      </c>
      <c r="AE325" t="str">
        <f t="shared" si="70"/>
        <v>41313110413</v>
      </c>
      <c r="AF325">
        <f t="shared" si="73"/>
        <v>41313110413</v>
      </c>
      <c r="AG325">
        <f t="shared" si="74"/>
        <v>789</v>
      </c>
      <c r="AH325">
        <f t="shared" si="71"/>
        <v>948</v>
      </c>
      <c r="AI325">
        <f t="shared" si="72"/>
        <v>747972</v>
      </c>
      <c r="AL325">
        <f t="shared" si="77"/>
        <v>1</v>
      </c>
    </row>
    <row r="326" spans="1:38" x14ac:dyDescent="0.2">
      <c r="A326" t="s">
        <v>345</v>
      </c>
      <c r="B326" t="str">
        <f t="shared" si="75"/>
        <v>J5T4A</v>
      </c>
      <c r="C326" s="6" t="str" cm="1">
        <f t="array" ref="C326:G326">_xlfn.LET(
_xlpm.MyHand, B326,
_xlpm.MySplitHand, MID(_xlpm.MyHand,_xlfn.SEQUENCE(1,LEN(_xlpm.MyHand)),1),
_xlpm.MySplitHand
)</f>
        <v>J</v>
      </c>
      <c r="D326" s="7" t="str">
        <v>5</v>
      </c>
      <c r="E326" s="7" t="str">
        <v>T</v>
      </c>
      <c r="F326" s="7" t="str">
        <v>4</v>
      </c>
      <c r="G326" s="8" t="str">
        <v>A</v>
      </c>
      <c r="H326" cm="1">
        <f t="array" ref="H326:L326">COUNTIF(_xlfn.ANCHORARRAY(C326),_xlfn.ANCHORARRAY(C326))</f>
        <v>1</v>
      </c>
      <c r="I326">
        <v>1</v>
      </c>
      <c r="J326">
        <v>1</v>
      </c>
      <c r="K326">
        <v>1</v>
      </c>
      <c r="L326">
        <v>1</v>
      </c>
      <c r="M326" s="6" cm="1">
        <f t="array" ref="M326:Q326">_xlfn.LET(
_xlpm.Options, {"1","2","3","4","5","6","7","8","9","T","J","Q","K","A"},
MATCH(_xlfn.ANCHORARRAY(C326),_xlpm.Options,0)
)</f>
        <v>11</v>
      </c>
      <c r="N326" s="7">
        <v>5</v>
      </c>
      <c r="O326" s="7">
        <v>10</v>
      </c>
      <c r="P326" s="7">
        <v>4</v>
      </c>
      <c r="Q326" s="8">
        <v>14</v>
      </c>
      <c r="R326" s="6" t="str" cm="1">
        <f t="array" ref="R326:V326">TEXT(_xlfn.ANCHORARRAY(M326),"00")</f>
        <v>11</v>
      </c>
      <c r="S326" s="7" t="str">
        <v>05</v>
      </c>
      <c r="T326" s="7" t="str">
        <v>10</v>
      </c>
      <c r="U326" s="7" t="str">
        <v>04</v>
      </c>
      <c r="V326" s="8" t="str">
        <v>14</v>
      </c>
      <c r="W326" s="6" t="b">
        <f t="shared" si="64"/>
        <v>0</v>
      </c>
      <c r="X326" s="7" t="b">
        <f t="shared" si="65"/>
        <v>0</v>
      </c>
      <c r="Y326" s="7" t="b" cm="1">
        <f t="array" ref="Y326">AND(OR(_xlfn.ANCHORARRAY(H326)=3),OR(_xlfn.ANCHORARRAY(H326)=2))</f>
        <v>0</v>
      </c>
      <c r="Z326" s="7" t="b">
        <f t="shared" si="66"/>
        <v>0</v>
      </c>
      <c r="AA326" s="7" t="b">
        <f t="shared" si="67"/>
        <v>0</v>
      </c>
      <c r="AB326" s="7" t="b">
        <f t="shared" si="68"/>
        <v>0</v>
      </c>
      <c r="AC326" s="8" t="b">
        <f t="shared" si="69"/>
        <v>1</v>
      </c>
      <c r="AD326">
        <f t="shared" si="76"/>
        <v>1</v>
      </c>
      <c r="AE326" t="str">
        <f t="shared" si="70"/>
        <v>11105100414</v>
      </c>
      <c r="AF326">
        <f t="shared" si="73"/>
        <v>11105100414</v>
      </c>
      <c r="AG326">
        <f t="shared" si="74"/>
        <v>138</v>
      </c>
      <c r="AH326">
        <f t="shared" si="71"/>
        <v>455</v>
      </c>
      <c r="AI326">
        <f t="shared" si="72"/>
        <v>62790</v>
      </c>
      <c r="AL326">
        <f t="shared" si="77"/>
        <v>1</v>
      </c>
    </row>
    <row r="327" spans="1:38" x14ac:dyDescent="0.2">
      <c r="A327" t="s">
        <v>346</v>
      </c>
      <c r="B327" t="str">
        <f t="shared" si="75"/>
        <v>4T74T</v>
      </c>
      <c r="C327" s="6" t="str" cm="1">
        <f t="array" ref="C327:G327">_xlfn.LET(
_xlpm.MyHand, B327,
_xlpm.MySplitHand, MID(_xlpm.MyHand,_xlfn.SEQUENCE(1,LEN(_xlpm.MyHand)),1),
_xlpm.MySplitHand
)</f>
        <v>4</v>
      </c>
      <c r="D327" s="7" t="str">
        <v>T</v>
      </c>
      <c r="E327" s="7" t="str">
        <v>7</v>
      </c>
      <c r="F327" s="7" t="str">
        <v>4</v>
      </c>
      <c r="G327" s="8" t="str">
        <v>T</v>
      </c>
      <c r="H327" cm="1">
        <f t="array" ref="H327:L327">COUNTIF(_xlfn.ANCHORARRAY(C327),_xlfn.ANCHORARRAY(C327))</f>
        <v>2</v>
      </c>
      <c r="I327">
        <v>2</v>
      </c>
      <c r="J327">
        <v>1</v>
      </c>
      <c r="K327">
        <v>2</v>
      </c>
      <c r="L327">
        <v>2</v>
      </c>
      <c r="M327" s="6" cm="1">
        <f t="array" ref="M327:Q327">_xlfn.LET(
_xlpm.Options, {"1","2","3","4","5","6","7","8","9","T","J","Q","K","A"},
MATCH(_xlfn.ANCHORARRAY(C327),_xlpm.Options,0)
)</f>
        <v>4</v>
      </c>
      <c r="N327" s="7">
        <v>10</v>
      </c>
      <c r="O327" s="7">
        <v>7</v>
      </c>
      <c r="P327" s="7">
        <v>4</v>
      </c>
      <c r="Q327" s="8">
        <v>10</v>
      </c>
      <c r="R327" s="6" t="str" cm="1">
        <f t="array" ref="R327:V327">TEXT(_xlfn.ANCHORARRAY(M327),"00")</f>
        <v>04</v>
      </c>
      <c r="S327" s="7" t="str">
        <v>10</v>
      </c>
      <c r="T327" s="7" t="str">
        <v>07</v>
      </c>
      <c r="U327" s="7" t="str">
        <v>04</v>
      </c>
      <c r="V327" s="8" t="str">
        <v>10</v>
      </c>
      <c r="W327" s="6" t="b">
        <f t="shared" ref="W327:W390" si="78">MAX(_xlfn.ANCHORARRAY(H327))=5</f>
        <v>0</v>
      </c>
      <c r="X327" s="7" t="b">
        <f t="shared" ref="X327:X390" si="79">MAX(_xlfn.ANCHORARRAY(H327))=4</f>
        <v>0</v>
      </c>
      <c r="Y327" s="7" t="b" cm="1">
        <f t="array" ref="Y327">AND(OR(_xlfn.ANCHORARRAY(H327)=3),OR(_xlfn.ANCHORARRAY(H327)=2))</f>
        <v>0</v>
      </c>
      <c r="Z327" s="7" t="b">
        <f t="shared" ref="Z327:Z390" si="80">IF(Y327,FALSE,MAX(_xlfn.ANCHORARRAY(H327))=3)</f>
        <v>0</v>
      </c>
      <c r="AA327" s="7" t="b">
        <f t="shared" ref="AA327:AA390" si="81">COUNTIF(_xlfn.ANCHORARRAY(H327),2)=4</f>
        <v>1</v>
      </c>
      <c r="AB327" s="7" t="b">
        <f t="shared" ref="AB327:AB390" si="82">IF(AA327,FALSE,MAX(_xlfn.ANCHORARRAY(H327))=2)</f>
        <v>0</v>
      </c>
      <c r="AC327" s="8" t="b">
        <f t="shared" ref="AC327:AC390" si="83">NOT(OR(W327:AB327))</f>
        <v>0</v>
      </c>
      <c r="AD327">
        <f t="shared" si="76"/>
        <v>3</v>
      </c>
      <c r="AE327" t="str">
        <f t="shared" ref="AE327:AE390" si="84">_xlfn.CONCAT(AD327,_xlfn.ANCHORARRAY(R327))</f>
        <v>30410070410</v>
      </c>
      <c r="AF327">
        <f t="shared" si="73"/>
        <v>30410070410</v>
      </c>
      <c r="AG327">
        <f t="shared" si="74"/>
        <v>488</v>
      </c>
      <c r="AH327">
        <f t="shared" ref="AH327:AH390" si="85">INT(_xlfn.TEXTAFTER(A327," "))</f>
        <v>962</v>
      </c>
      <c r="AI327">
        <f t="shared" ref="AI327:AI390" si="86">AG327*AH327</f>
        <v>469456</v>
      </c>
      <c r="AL327">
        <f t="shared" si="77"/>
        <v>1</v>
      </c>
    </row>
    <row r="328" spans="1:38" x14ac:dyDescent="0.2">
      <c r="A328" t="s">
        <v>347</v>
      </c>
      <c r="B328" t="str">
        <f t="shared" si="75"/>
        <v>473A8</v>
      </c>
      <c r="C328" s="6" t="str" cm="1">
        <f t="array" ref="C328:G328">_xlfn.LET(
_xlpm.MyHand, B328,
_xlpm.MySplitHand, MID(_xlpm.MyHand,_xlfn.SEQUENCE(1,LEN(_xlpm.MyHand)),1),
_xlpm.MySplitHand
)</f>
        <v>4</v>
      </c>
      <c r="D328" s="7" t="str">
        <v>7</v>
      </c>
      <c r="E328" s="7" t="str">
        <v>3</v>
      </c>
      <c r="F328" s="7" t="str">
        <v>A</v>
      </c>
      <c r="G328" s="8" t="str">
        <v>8</v>
      </c>
      <c r="H328" cm="1">
        <f t="array" ref="H328:L328">COUNTIF(_xlfn.ANCHORARRAY(C328),_xlfn.ANCHORARRAY(C328))</f>
        <v>1</v>
      </c>
      <c r="I328">
        <v>1</v>
      </c>
      <c r="J328">
        <v>1</v>
      </c>
      <c r="K328">
        <v>1</v>
      </c>
      <c r="L328">
        <v>1</v>
      </c>
      <c r="M328" s="6" cm="1">
        <f t="array" ref="M328:Q328">_xlfn.LET(
_xlpm.Options, {"1","2","3","4","5","6","7","8","9","T","J","Q","K","A"},
MATCH(_xlfn.ANCHORARRAY(C328),_xlpm.Options,0)
)</f>
        <v>4</v>
      </c>
      <c r="N328" s="7">
        <v>7</v>
      </c>
      <c r="O328" s="7">
        <v>3</v>
      </c>
      <c r="P328" s="7">
        <v>14</v>
      </c>
      <c r="Q328" s="8">
        <v>8</v>
      </c>
      <c r="R328" s="6" t="str" cm="1">
        <f t="array" ref="R328:V328">TEXT(_xlfn.ANCHORARRAY(M328),"00")</f>
        <v>04</v>
      </c>
      <c r="S328" s="7" t="str">
        <v>07</v>
      </c>
      <c r="T328" s="7" t="str">
        <v>03</v>
      </c>
      <c r="U328" s="7" t="str">
        <v>14</v>
      </c>
      <c r="V328" s="8" t="str">
        <v>08</v>
      </c>
      <c r="W328" s="6" t="b">
        <f t="shared" si="78"/>
        <v>0</v>
      </c>
      <c r="X328" s="7" t="b">
        <f t="shared" si="79"/>
        <v>0</v>
      </c>
      <c r="Y328" s="7" t="b" cm="1">
        <f t="array" ref="Y328">AND(OR(_xlfn.ANCHORARRAY(H328)=3),OR(_xlfn.ANCHORARRAY(H328)=2))</f>
        <v>0</v>
      </c>
      <c r="Z328" s="7" t="b">
        <f t="shared" si="80"/>
        <v>0</v>
      </c>
      <c r="AA328" s="7" t="b">
        <f t="shared" si="81"/>
        <v>0</v>
      </c>
      <c r="AB328" s="7" t="b">
        <f t="shared" si="82"/>
        <v>0</v>
      </c>
      <c r="AC328" s="8" t="b">
        <f t="shared" si="83"/>
        <v>1</v>
      </c>
      <c r="AD328">
        <f t="shared" si="76"/>
        <v>1</v>
      </c>
      <c r="AE328" t="str">
        <f t="shared" si="84"/>
        <v>10407031408</v>
      </c>
      <c r="AF328">
        <f t="shared" si="73"/>
        <v>10407031408</v>
      </c>
      <c r="AG328">
        <f t="shared" si="74"/>
        <v>34</v>
      </c>
      <c r="AH328">
        <f t="shared" si="85"/>
        <v>431</v>
      </c>
      <c r="AI328">
        <f t="shared" si="86"/>
        <v>14654</v>
      </c>
      <c r="AL328">
        <f t="shared" si="77"/>
        <v>1</v>
      </c>
    </row>
    <row r="329" spans="1:38" x14ac:dyDescent="0.2">
      <c r="A329" t="s">
        <v>348</v>
      </c>
      <c r="B329" t="str">
        <f t="shared" si="75"/>
        <v>ATATA</v>
      </c>
      <c r="C329" s="6" t="str" cm="1">
        <f t="array" ref="C329:G329">_xlfn.LET(
_xlpm.MyHand, B329,
_xlpm.MySplitHand, MID(_xlpm.MyHand,_xlfn.SEQUENCE(1,LEN(_xlpm.MyHand)),1),
_xlpm.MySplitHand
)</f>
        <v>A</v>
      </c>
      <c r="D329" s="7" t="str">
        <v>T</v>
      </c>
      <c r="E329" s="7" t="str">
        <v>A</v>
      </c>
      <c r="F329" s="7" t="str">
        <v>T</v>
      </c>
      <c r="G329" s="8" t="str">
        <v>A</v>
      </c>
      <c r="H329" cm="1">
        <f t="array" ref="H329:L329">COUNTIF(_xlfn.ANCHORARRAY(C329),_xlfn.ANCHORARRAY(C329))</f>
        <v>3</v>
      </c>
      <c r="I329">
        <v>2</v>
      </c>
      <c r="J329">
        <v>3</v>
      </c>
      <c r="K329">
        <v>2</v>
      </c>
      <c r="L329">
        <v>3</v>
      </c>
      <c r="M329" s="6" cm="1">
        <f t="array" ref="M329:Q329">_xlfn.LET(
_xlpm.Options, {"1","2","3","4","5","6","7","8","9","T","J","Q","K","A"},
MATCH(_xlfn.ANCHORARRAY(C329),_xlpm.Options,0)
)</f>
        <v>14</v>
      </c>
      <c r="N329" s="7">
        <v>10</v>
      </c>
      <c r="O329" s="7">
        <v>14</v>
      </c>
      <c r="P329" s="7">
        <v>10</v>
      </c>
      <c r="Q329" s="8">
        <v>14</v>
      </c>
      <c r="R329" s="6" t="str" cm="1">
        <f t="array" ref="R329:V329">TEXT(_xlfn.ANCHORARRAY(M329),"00")</f>
        <v>14</v>
      </c>
      <c r="S329" s="7" t="str">
        <v>10</v>
      </c>
      <c r="T329" s="7" t="str">
        <v>14</v>
      </c>
      <c r="U329" s="7" t="str">
        <v>10</v>
      </c>
      <c r="V329" s="8" t="str">
        <v>14</v>
      </c>
      <c r="W329" s="6" t="b">
        <f t="shared" si="78"/>
        <v>0</v>
      </c>
      <c r="X329" s="7" t="b">
        <f t="shared" si="79"/>
        <v>0</v>
      </c>
      <c r="Y329" s="7" t="b" cm="1">
        <f t="array" ref="Y329">AND(OR(_xlfn.ANCHORARRAY(H329)=3),OR(_xlfn.ANCHORARRAY(H329)=2))</f>
        <v>1</v>
      </c>
      <c r="Z329" s="7" t="b">
        <f t="shared" si="80"/>
        <v>0</v>
      </c>
      <c r="AA329" s="7" t="b">
        <f t="shared" si="81"/>
        <v>0</v>
      </c>
      <c r="AB329" s="7" t="b">
        <f t="shared" si="82"/>
        <v>0</v>
      </c>
      <c r="AC329" s="8" t="b">
        <f t="shared" si="83"/>
        <v>0</v>
      </c>
      <c r="AD329">
        <f t="shared" si="76"/>
        <v>5</v>
      </c>
      <c r="AE329" t="str">
        <f t="shared" si="84"/>
        <v>51410141014</v>
      </c>
      <c r="AF329">
        <f t="shared" si="73"/>
        <v>51410141014</v>
      </c>
      <c r="AG329">
        <f t="shared" si="74"/>
        <v>904</v>
      </c>
      <c r="AH329">
        <f t="shared" si="85"/>
        <v>514</v>
      </c>
      <c r="AI329">
        <f t="shared" si="86"/>
        <v>464656</v>
      </c>
      <c r="AL329">
        <f t="shared" si="77"/>
        <v>1</v>
      </c>
    </row>
    <row r="330" spans="1:38" x14ac:dyDescent="0.2">
      <c r="A330" t="s">
        <v>349</v>
      </c>
      <c r="B330" t="str">
        <f t="shared" si="75"/>
        <v>4Q385</v>
      </c>
      <c r="C330" s="6" t="str" cm="1">
        <f t="array" ref="C330:G330">_xlfn.LET(
_xlpm.MyHand, B330,
_xlpm.MySplitHand, MID(_xlpm.MyHand,_xlfn.SEQUENCE(1,LEN(_xlpm.MyHand)),1),
_xlpm.MySplitHand
)</f>
        <v>4</v>
      </c>
      <c r="D330" s="7" t="str">
        <v>Q</v>
      </c>
      <c r="E330" s="7" t="str">
        <v>3</v>
      </c>
      <c r="F330" s="7" t="str">
        <v>8</v>
      </c>
      <c r="G330" s="8" t="str">
        <v>5</v>
      </c>
      <c r="H330" cm="1">
        <f t="array" ref="H330:L330">COUNTIF(_xlfn.ANCHORARRAY(C330),_xlfn.ANCHORARRAY(C330))</f>
        <v>1</v>
      </c>
      <c r="I330">
        <v>1</v>
      </c>
      <c r="J330">
        <v>1</v>
      </c>
      <c r="K330">
        <v>1</v>
      </c>
      <c r="L330">
        <v>1</v>
      </c>
      <c r="M330" s="6" cm="1">
        <f t="array" ref="M330:Q330">_xlfn.LET(
_xlpm.Options, {"1","2","3","4","5","6","7","8","9","T","J","Q","K","A"},
MATCH(_xlfn.ANCHORARRAY(C330),_xlpm.Options,0)
)</f>
        <v>4</v>
      </c>
      <c r="N330" s="7">
        <v>12</v>
      </c>
      <c r="O330" s="7">
        <v>3</v>
      </c>
      <c r="P330" s="7">
        <v>8</v>
      </c>
      <c r="Q330" s="8">
        <v>5</v>
      </c>
      <c r="R330" s="6" t="str" cm="1">
        <f t="array" ref="R330:V330">TEXT(_xlfn.ANCHORARRAY(M330),"00")</f>
        <v>04</v>
      </c>
      <c r="S330" s="7" t="str">
        <v>12</v>
      </c>
      <c r="T330" s="7" t="str">
        <v>03</v>
      </c>
      <c r="U330" s="7" t="str">
        <v>08</v>
      </c>
      <c r="V330" s="8" t="str">
        <v>05</v>
      </c>
      <c r="W330" s="6" t="b">
        <f t="shared" si="78"/>
        <v>0</v>
      </c>
      <c r="X330" s="7" t="b">
        <f t="shared" si="79"/>
        <v>0</v>
      </c>
      <c r="Y330" s="7" t="b" cm="1">
        <f t="array" ref="Y330">AND(OR(_xlfn.ANCHORARRAY(H330)=3),OR(_xlfn.ANCHORARRAY(H330)=2))</f>
        <v>0</v>
      </c>
      <c r="Z330" s="7" t="b">
        <f t="shared" si="80"/>
        <v>0</v>
      </c>
      <c r="AA330" s="7" t="b">
        <f t="shared" si="81"/>
        <v>0</v>
      </c>
      <c r="AB330" s="7" t="b">
        <f t="shared" si="82"/>
        <v>0</v>
      </c>
      <c r="AC330" s="8" t="b">
        <f t="shared" si="83"/>
        <v>1</v>
      </c>
      <c r="AD330">
        <f t="shared" si="76"/>
        <v>1</v>
      </c>
      <c r="AE330" t="str">
        <f t="shared" si="84"/>
        <v>10412030805</v>
      </c>
      <c r="AF330">
        <f t="shared" si="73"/>
        <v>10412030805</v>
      </c>
      <c r="AG330">
        <f t="shared" si="74"/>
        <v>46</v>
      </c>
      <c r="AH330">
        <f t="shared" si="85"/>
        <v>269</v>
      </c>
      <c r="AI330">
        <f t="shared" si="86"/>
        <v>12374</v>
      </c>
      <c r="AL330">
        <f t="shared" si="77"/>
        <v>1</v>
      </c>
    </row>
    <row r="331" spans="1:38" x14ac:dyDescent="0.2">
      <c r="A331" t="s">
        <v>350</v>
      </c>
      <c r="B331" t="str">
        <f t="shared" si="75"/>
        <v>K65K6</v>
      </c>
      <c r="C331" s="6" t="str" cm="1">
        <f t="array" ref="C331:G331">_xlfn.LET(
_xlpm.MyHand, B331,
_xlpm.MySplitHand, MID(_xlpm.MyHand,_xlfn.SEQUENCE(1,LEN(_xlpm.MyHand)),1),
_xlpm.MySplitHand
)</f>
        <v>K</v>
      </c>
      <c r="D331" s="7" t="str">
        <v>6</v>
      </c>
      <c r="E331" s="7" t="str">
        <v>5</v>
      </c>
      <c r="F331" s="7" t="str">
        <v>K</v>
      </c>
      <c r="G331" s="8" t="str">
        <v>6</v>
      </c>
      <c r="H331" cm="1">
        <f t="array" ref="H331:L331">COUNTIF(_xlfn.ANCHORARRAY(C331),_xlfn.ANCHORARRAY(C331))</f>
        <v>2</v>
      </c>
      <c r="I331">
        <v>2</v>
      </c>
      <c r="J331">
        <v>1</v>
      </c>
      <c r="K331">
        <v>2</v>
      </c>
      <c r="L331">
        <v>2</v>
      </c>
      <c r="M331" s="6" cm="1">
        <f t="array" ref="M331:Q331">_xlfn.LET(
_xlpm.Options, {"1","2","3","4","5","6","7","8","9","T","J","Q","K","A"},
MATCH(_xlfn.ANCHORARRAY(C331),_xlpm.Options,0)
)</f>
        <v>13</v>
      </c>
      <c r="N331" s="7">
        <v>6</v>
      </c>
      <c r="O331" s="7">
        <v>5</v>
      </c>
      <c r="P331" s="7">
        <v>13</v>
      </c>
      <c r="Q331" s="8">
        <v>6</v>
      </c>
      <c r="R331" s="6" t="str" cm="1">
        <f t="array" ref="R331:V331">TEXT(_xlfn.ANCHORARRAY(M331),"00")</f>
        <v>13</v>
      </c>
      <c r="S331" s="7" t="str">
        <v>06</v>
      </c>
      <c r="T331" s="7" t="str">
        <v>05</v>
      </c>
      <c r="U331" s="7" t="str">
        <v>13</v>
      </c>
      <c r="V331" s="8" t="str">
        <v>06</v>
      </c>
      <c r="W331" s="6" t="b">
        <f t="shared" si="78"/>
        <v>0</v>
      </c>
      <c r="X331" s="7" t="b">
        <f t="shared" si="79"/>
        <v>0</v>
      </c>
      <c r="Y331" s="7" t="b" cm="1">
        <f t="array" ref="Y331">AND(OR(_xlfn.ANCHORARRAY(H331)=3),OR(_xlfn.ANCHORARRAY(H331)=2))</f>
        <v>0</v>
      </c>
      <c r="Z331" s="7" t="b">
        <f t="shared" si="80"/>
        <v>0</v>
      </c>
      <c r="AA331" s="7" t="b">
        <f t="shared" si="81"/>
        <v>1</v>
      </c>
      <c r="AB331" s="7" t="b">
        <f t="shared" si="82"/>
        <v>0</v>
      </c>
      <c r="AC331" s="8" t="b">
        <f t="shared" si="83"/>
        <v>0</v>
      </c>
      <c r="AD331">
        <f t="shared" si="76"/>
        <v>3</v>
      </c>
      <c r="AE331" t="str">
        <f t="shared" si="84"/>
        <v>31306051306</v>
      </c>
      <c r="AF331">
        <f t="shared" si="73"/>
        <v>31306051306</v>
      </c>
      <c r="AG331">
        <f t="shared" si="74"/>
        <v>606</v>
      </c>
      <c r="AH331">
        <f t="shared" si="85"/>
        <v>383</v>
      </c>
      <c r="AI331">
        <f t="shared" si="86"/>
        <v>232098</v>
      </c>
      <c r="AL331">
        <f t="shared" si="77"/>
        <v>1</v>
      </c>
    </row>
    <row r="332" spans="1:38" x14ac:dyDescent="0.2">
      <c r="A332" t="s">
        <v>351</v>
      </c>
      <c r="B332" t="str">
        <f t="shared" si="75"/>
        <v>398K4</v>
      </c>
      <c r="C332" s="6" t="str" cm="1">
        <f t="array" ref="C332:G332">_xlfn.LET(
_xlpm.MyHand, B332,
_xlpm.MySplitHand, MID(_xlpm.MyHand,_xlfn.SEQUENCE(1,LEN(_xlpm.MyHand)),1),
_xlpm.MySplitHand
)</f>
        <v>3</v>
      </c>
      <c r="D332" s="7" t="str">
        <v>9</v>
      </c>
      <c r="E332" s="7" t="str">
        <v>8</v>
      </c>
      <c r="F332" s="7" t="str">
        <v>K</v>
      </c>
      <c r="G332" s="8" t="str">
        <v>4</v>
      </c>
      <c r="H332" cm="1">
        <f t="array" ref="H332:L332">COUNTIF(_xlfn.ANCHORARRAY(C332),_xlfn.ANCHORARRAY(C332))</f>
        <v>1</v>
      </c>
      <c r="I332">
        <v>1</v>
      </c>
      <c r="J332">
        <v>1</v>
      </c>
      <c r="K332">
        <v>1</v>
      </c>
      <c r="L332">
        <v>1</v>
      </c>
      <c r="M332" s="6" cm="1">
        <f t="array" ref="M332:Q332">_xlfn.LET(
_xlpm.Options, {"1","2","3","4","5","6","7","8","9","T","J","Q","K","A"},
MATCH(_xlfn.ANCHORARRAY(C332),_xlpm.Options,0)
)</f>
        <v>3</v>
      </c>
      <c r="N332" s="7">
        <v>9</v>
      </c>
      <c r="O332" s="7">
        <v>8</v>
      </c>
      <c r="P332" s="7">
        <v>13</v>
      </c>
      <c r="Q332" s="8">
        <v>4</v>
      </c>
      <c r="R332" s="6" t="str" cm="1">
        <f t="array" ref="R332:V332">TEXT(_xlfn.ANCHORARRAY(M332),"00")</f>
        <v>03</v>
      </c>
      <c r="S332" s="7" t="str">
        <v>09</v>
      </c>
      <c r="T332" s="7" t="str">
        <v>08</v>
      </c>
      <c r="U332" s="7" t="str">
        <v>13</v>
      </c>
      <c r="V332" s="8" t="str">
        <v>04</v>
      </c>
      <c r="W332" s="6" t="b">
        <f t="shared" si="78"/>
        <v>0</v>
      </c>
      <c r="X332" s="7" t="b">
        <f t="shared" si="79"/>
        <v>0</v>
      </c>
      <c r="Y332" s="7" t="b" cm="1">
        <f t="array" ref="Y332">AND(OR(_xlfn.ANCHORARRAY(H332)=3),OR(_xlfn.ANCHORARRAY(H332)=2))</f>
        <v>0</v>
      </c>
      <c r="Z332" s="7" t="b">
        <f t="shared" si="80"/>
        <v>0</v>
      </c>
      <c r="AA332" s="7" t="b">
        <f t="shared" si="81"/>
        <v>0</v>
      </c>
      <c r="AB332" s="7" t="b">
        <f t="shared" si="82"/>
        <v>0</v>
      </c>
      <c r="AC332" s="8" t="b">
        <f t="shared" si="83"/>
        <v>1</v>
      </c>
      <c r="AD332">
        <f t="shared" si="76"/>
        <v>1</v>
      </c>
      <c r="AE332" t="str">
        <f t="shared" si="84"/>
        <v>10309081304</v>
      </c>
      <c r="AF332">
        <f t="shared" si="73"/>
        <v>10309081304</v>
      </c>
      <c r="AG332">
        <f t="shared" si="74"/>
        <v>22</v>
      </c>
      <c r="AH332">
        <f t="shared" si="85"/>
        <v>715</v>
      </c>
      <c r="AI332">
        <f t="shared" si="86"/>
        <v>15730</v>
      </c>
      <c r="AL332">
        <f t="shared" si="77"/>
        <v>1</v>
      </c>
    </row>
    <row r="333" spans="1:38" x14ac:dyDescent="0.2">
      <c r="A333" t="s">
        <v>352</v>
      </c>
      <c r="B333" t="str">
        <f t="shared" si="75"/>
        <v>65JT7</v>
      </c>
      <c r="C333" s="6" t="str" cm="1">
        <f t="array" ref="C333:G333">_xlfn.LET(
_xlpm.MyHand, B333,
_xlpm.MySplitHand, MID(_xlpm.MyHand,_xlfn.SEQUENCE(1,LEN(_xlpm.MyHand)),1),
_xlpm.MySplitHand
)</f>
        <v>6</v>
      </c>
      <c r="D333" s="7" t="str">
        <v>5</v>
      </c>
      <c r="E333" s="7" t="str">
        <v>J</v>
      </c>
      <c r="F333" s="7" t="str">
        <v>T</v>
      </c>
      <c r="G333" s="8" t="str">
        <v>7</v>
      </c>
      <c r="H333" cm="1">
        <f t="array" ref="H333:L333">COUNTIF(_xlfn.ANCHORARRAY(C333),_xlfn.ANCHORARRAY(C333))</f>
        <v>1</v>
      </c>
      <c r="I333">
        <v>1</v>
      </c>
      <c r="J333">
        <v>1</v>
      </c>
      <c r="K333">
        <v>1</v>
      </c>
      <c r="L333">
        <v>1</v>
      </c>
      <c r="M333" s="6" cm="1">
        <f t="array" ref="M333:Q333">_xlfn.LET(
_xlpm.Options, {"1","2","3","4","5","6","7","8","9","T","J","Q","K","A"},
MATCH(_xlfn.ANCHORARRAY(C333),_xlpm.Options,0)
)</f>
        <v>6</v>
      </c>
      <c r="N333" s="7">
        <v>5</v>
      </c>
      <c r="O333" s="7">
        <v>11</v>
      </c>
      <c r="P333" s="7">
        <v>10</v>
      </c>
      <c r="Q333" s="8">
        <v>7</v>
      </c>
      <c r="R333" s="6" t="str" cm="1">
        <f t="array" ref="R333:V333">TEXT(_xlfn.ANCHORARRAY(M333),"00")</f>
        <v>06</v>
      </c>
      <c r="S333" s="7" t="str">
        <v>05</v>
      </c>
      <c r="T333" s="7" t="str">
        <v>11</v>
      </c>
      <c r="U333" s="7" t="str">
        <v>10</v>
      </c>
      <c r="V333" s="8" t="str">
        <v>07</v>
      </c>
      <c r="W333" s="6" t="b">
        <f t="shared" si="78"/>
        <v>0</v>
      </c>
      <c r="X333" s="7" t="b">
        <f t="shared" si="79"/>
        <v>0</v>
      </c>
      <c r="Y333" s="7" t="b" cm="1">
        <f t="array" ref="Y333">AND(OR(_xlfn.ANCHORARRAY(H333)=3),OR(_xlfn.ANCHORARRAY(H333)=2))</f>
        <v>0</v>
      </c>
      <c r="Z333" s="7" t="b">
        <f t="shared" si="80"/>
        <v>0</v>
      </c>
      <c r="AA333" s="7" t="b">
        <f t="shared" si="81"/>
        <v>0</v>
      </c>
      <c r="AB333" s="7" t="b">
        <f t="shared" si="82"/>
        <v>0</v>
      </c>
      <c r="AC333" s="8" t="b">
        <f t="shared" si="83"/>
        <v>1</v>
      </c>
      <c r="AD333">
        <f t="shared" si="76"/>
        <v>1</v>
      </c>
      <c r="AE333" t="str">
        <f t="shared" si="84"/>
        <v>10605111007</v>
      </c>
      <c r="AF333">
        <f t="shared" si="73"/>
        <v>10605111007</v>
      </c>
      <c r="AG333">
        <f t="shared" si="74"/>
        <v>67</v>
      </c>
      <c r="AH333">
        <f t="shared" si="85"/>
        <v>630</v>
      </c>
      <c r="AI333">
        <f t="shared" si="86"/>
        <v>42210</v>
      </c>
      <c r="AL333">
        <f t="shared" si="77"/>
        <v>1</v>
      </c>
    </row>
    <row r="334" spans="1:38" x14ac:dyDescent="0.2">
      <c r="A334" t="s">
        <v>353</v>
      </c>
      <c r="B334" t="str">
        <f t="shared" si="75"/>
        <v>8A6J9</v>
      </c>
      <c r="C334" s="6" t="str" cm="1">
        <f t="array" ref="C334:G334">_xlfn.LET(
_xlpm.MyHand, B334,
_xlpm.MySplitHand, MID(_xlpm.MyHand,_xlfn.SEQUENCE(1,LEN(_xlpm.MyHand)),1),
_xlpm.MySplitHand
)</f>
        <v>8</v>
      </c>
      <c r="D334" s="7" t="str">
        <v>A</v>
      </c>
      <c r="E334" s="7" t="str">
        <v>6</v>
      </c>
      <c r="F334" s="7" t="str">
        <v>J</v>
      </c>
      <c r="G334" s="8" t="str">
        <v>9</v>
      </c>
      <c r="H334" cm="1">
        <f t="array" ref="H334:L334">COUNTIF(_xlfn.ANCHORARRAY(C334),_xlfn.ANCHORARRAY(C334))</f>
        <v>1</v>
      </c>
      <c r="I334">
        <v>1</v>
      </c>
      <c r="J334">
        <v>1</v>
      </c>
      <c r="K334">
        <v>1</v>
      </c>
      <c r="L334">
        <v>1</v>
      </c>
      <c r="M334" s="6" cm="1">
        <f t="array" ref="M334:Q334">_xlfn.LET(
_xlpm.Options, {"1","2","3","4","5","6","7","8","9","T","J","Q","K","A"},
MATCH(_xlfn.ANCHORARRAY(C334),_xlpm.Options,0)
)</f>
        <v>8</v>
      </c>
      <c r="N334" s="7">
        <v>14</v>
      </c>
      <c r="O334" s="7">
        <v>6</v>
      </c>
      <c r="P334" s="7">
        <v>11</v>
      </c>
      <c r="Q334" s="8">
        <v>9</v>
      </c>
      <c r="R334" s="6" t="str" cm="1">
        <f t="array" ref="R334:V334">TEXT(_xlfn.ANCHORARRAY(M334),"00")</f>
        <v>08</v>
      </c>
      <c r="S334" s="7" t="str">
        <v>14</v>
      </c>
      <c r="T334" s="7" t="str">
        <v>06</v>
      </c>
      <c r="U334" s="7" t="str">
        <v>11</v>
      </c>
      <c r="V334" s="8" t="str">
        <v>09</v>
      </c>
      <c r="W334" s="6" t="b">
        <f t="shared" si="78"/>
        <v>0</v>
      </c>
      <c r="X334" s="7" t="b">
        <f t="shared" si="79"/>
        <v>0</v>
      </c>
      <c r="Y334" s="7" t="b" cm="1">
        <f t="array" ref="Y334">AND(OR(_xlfn.ANCHORARRAY(H334)=3),OR(_xlfn.ANCHORARRAY(H334)=2))</f>
        <v>0</v>
      </c>
      <c r="Z334" s="7" t="b">
        <f t="shared" si="80"/>
        <v>0</v>
      </c>
      <c r="AA334" s="7" t="b">
        <f t="shared" si="81"/>
        <v>0</v>
      </c>
      <c r="AB334" s="7" t="b">
        <f t="shared" si="82"/>
        <v>0</v>
      </c>
      <c r="AC334" s="8" t="b">
        <f t="shared" si="83"/>
        <v>1</v>
      </c>
      <c r="AD334">
        <f t="shared" si="76"/>
        <v>1</v>
      </c>
      <c r="AE334" t="str">
        <f t="shared" si="84"/>
        <v>10814061109</v>
      </c>
      <c r="AF334">
        <f t="shared" si="73"/>
        <v>10814061109</v>
      </c>
      <c r="AG334">
        <f t="shared" si="74"/>
        <v>111</v>
      </c>
      <c r="AH334">
        <f t="shared" si="85"/>
        <v>419</v>
      </c>
      <c r="AI334">
        <f t="shared" si="86"/>
        <v>46509</v>
      </c>
      <c r="AL334">
        <f t="shared" si="77"/>
        <v>1</v>
      </c>
    </row>
    <row r="335" spans="1:38" x14ac:dyDescent="0.2">
      <c r="A335" t="s">
        <v>354</v>
      </c>
      <c r="B335" t="str">
        <f t="shared" si="75"/>
        <v>QA5JQ</v>
      </c>
      <c r="C335" s="6" t="str" cm="1">
        <f t="array" ref="C335:G335">_xlfn.LET(
_xlpm.MyHand, B335,
_xlpm.MySplitHand, MID(_xlpm.MyHand,_xlfn.SEQUENCE(1,LEN(_xlpm.MyHand)),1),
_xlpm.MySplitHand
)</f>
        <v>Q</v>
      </c>
      <c r="D335" s="7" t="str">
        <v>A</v>
      </c>
      <c r="E335" s="7" t="str">
        <v>5</v>
      </c>
      <c r="F335" s="7" t="str">
        <v>J</v>
      </c>
      <c r="G335" s="8" t="str">
        <v>Q</v>
      </c>
      <c r="H335" cm="1">
        <f t="array" ref="H335:L335">COUNTIF(_xlfn.ANCHORARRAY(C335),_xlfn.ANCHORARRAY(C335))</f>
        <v>2</v>
      </c>
      <c r="I335">
        <v>1</v>
      </c>
      <c r="J335">
        <v>1</v>
      </c>
      <c r="K335">
        <v>1</v>
      </c>
      <c r="L335">
        <v>2</v>
      </c>
      <c r="M335" s="6" cm="1">
        <f t="array" ref="M335:Q335">_xlfn.LET(
_xlpm.Options, {"1","2","3","4","5","6","7","8","9","T","J","Q","K","A"},
MATCH(_xlfn.ANCHORARRAY(C335),_xlpm.Options,0)
)</f>
        <v>12</v>
      </c>
      <c r="N335" s="7">
        <v>14</v>
      </c>
      <c r="O335" s="7">
        <v>5</v>
      </c>
      <c r="P335" s="7">
        <v>11</v>
      </c>
      <c r="Q335" s="8">
        <v>12</v>
      </c>
      <c r="R335" s="6" t="str" cm="1">
        <f t="array" ref="R335:V335">TEXT(_xlfn.ANCHORARRAY(M335),"00")</f>
        <v>12</v>
      </c>
      <c r="S335" s="7" t="str">
        <v>14</v>
      </c>
      <c r="T335" s="7" t="str">
        <v>05</v>
      </c>
      <c r="U335" s="7" t="str">
        <v>11</v>
      </c>
      <c r="V335" s="8" t="str">
        <v>12</v>
      </c>
      <c r="W335" s="6" t="b">
        <f t="shared" si="78"/>
        <v>0</v>
      </c>
      <c r="X335" s="7" t="b">
        <f t="shared" si="79"/>
        <v>0</v>
      </c>
      <c r="Y335" s="7" t="b" cm="1">
        <f t="array" ref="Y335">AND(OR(_xlfn.ANCHORARRAY(H335)=3),OR(_xlfn.ANCHORARRAY(H335)=2))</f>
        <v>0</v>
      </c>
      <c r="Z335" s="7" t="b">
        <f t="shared" si="80"/>
        <v>0</v>
      </c>
      <c r="AA335" s="7" t="b">
        <f t="shared" si="81"/>
        <v>0</v>
      </c>
      <c r="AB335" s="7" t="b">
        <f t="shared" si="82"/>
        <v>1</v>
      </c>
      <c r="AC335" s="8" t="b">
        <f t="shared" si="83"/>
        <v>0</v>
      </c>
      <c r="AD335">
        <f t="shared" si="76"/>
        <v>2</v>
      </c>
      <c r="AE335" t="str">
        <f t="shared" si="84"/>
        <v>21214051112</v>
      </c>
      <c r="AF335">
        <f t="shared" si="73"/>
        <v>21214051112</v>
      </c>
      <c r="AG335">
        <f t="shared" si="74"/>
        <v>397</v>
      </c>
      <c r="AH335">
        <f t="shared" si="85"/>
        <v>585</v>
      </c>
      <c r="AI335">
        <f t="shared" si="86"/>
        <v>232245</v>
      </c>
      <c r="AL335">
        <f t="shared" si="77"/>
        <v>1</v>
      </c>
    </row>
    <row r="336" spans="1:38" x14ac:dyDescent="0.2">
      <c r="A336" t="s">
        <v>355</v>
      </c>
      <c r="B336" t="str">
        <f t="shared" si="75"/>
        <v>Q45KA</v>
      </c>
      <c r="C336" s="6" t="str" cm="1">
        <f t="array" ref="C336:G336">_xlfn.LET(
_xlpm.MyHand, B336,
_xlpm.MySplitHand, MID(_xlpm.MyHand,_xlfn.SEQUENCE(1,LEN(_xlpm.MyHand)),1),
_xlpm.MySplitHand
)</f>
        <v>Q</v>
      </c>
      <c r="D336" s="7" t="str">
        <v>4</v>
      </c>
      <c r="E336" s="7" t="str">
        <v>5</v>
      </c>
      <c r="F336" s="7" t="str">
        <v>K</v>
      </c>
      <c r="G336" s="8" t="str">
        <v>A</v>
      </c>
      <c r="H336" cm="1">
        <f t="array" ref="H336:L336">COUNTIF(_xlfn.ANCHORARRAY(C336),_xlfn.ANCHORARRAY(C336))</f>
        <v>1</v>
      </c>
      <c r="I336">
        <v>1</v>
      </c>
      <c r="J336">
        <v>1</v>
      </c>
      <c r="K336">
        <v>1</v>
      </c>
      <c r="L336">
        <v>1</v>
      </c>
      <c r="M336" s="6" cm="1">
        <f t="array" ref="M336:Q336">_xlfn.LET(
_xlpm.Options, {"1","2","3","4","5","6","7","8","9","T","J","Q","K","A"},
MATCH(_xlfn.ANCHORARRAY(C336),_xlpm.Options,0)
)</f>
        <v>12</v>
      </c>
      <c r="N336" s="7">
        <v>4</v>
      </c>
      <c r="O336" s="7">
        <v>5</v>
      </c>
      <c r="P336" s="7">
        <v>13</v>
      </c>
      <c r="Q336" s="8">
        <v>14</v>
      </c>
      <c r="R336" s="6" t="str" cm="1">
        <f t="array" ref="R336:V336">TEXT(_xlfn.ANCHORARRAY(M336),"00")</f>
        <v>12</v>
      </c>
      <c r="S336" s="7" t="str">
        <v>04</v>
      </c>
      <c r="T336" s="7" t="str">
        <v>05</v>
      </c>
      <c r="U336" s="7" t="str">
        <v>13</v>
      </c>
      <c r="V336" s="8" t="str">
        <v>14</v>
      </c>
      <c r="W336" s="6" t="b">
        <f t="shared" si="78"/>
        <v>0</v>
      </c>
      <c r="X336" s="7" t="b">
        <f t="shared" si="79"/>
        <v>0</v>
      </c>
      <c r="Y336" s="7" t="b" cm="1">
        <f t="array" ref="Y336">AND(OR(_xlfn.ANCHORARRAY(H336)=3),OR(_xlfn.ANCHORARRAY(H336)=2))</f>
        <v>0</v>
      </c>
      <c r="Z336" s="7" t="b">
        <f t="shared" si="80"/>
        <v>0</v>
      </c>
      <c r="AA336" s="7" t="b">
        <f t="shared" si="81"/>
        <v>0</v>
      </c>
      <c r="AB336" s="7" t="b">
        <f t="shared" si="82"/>
        <v>0</v>
      </c>
      <c r="AC336" s="8" t="b">
        <f t="shared" si="83"/>
        <v>1</v>
      </c>
      <c r="AD336">
        <f t="shared" si="76"/>
        <v>1</v>
      </c>
      <c r="AE336" t="str">
        <f t="shared" si="84"/>
        <v>11204051314</v>
      </c>
      <c r="AF336">
        <f t="shared" si="73"/>
        <v>11204051314</v>
      </c>
      <c r="AG336">
        <f t="shared" si="74"/>
        <v>154</v>
      </c>
      <c r="AH336">
        <f t="shared" si="85"/>
        <v>754</v>
      </c>
      <c r="AI336">
        <f t="shared" si="86"/>
        <v>116116</v>
      </c>
      <c r="AL336">
        <f t="shared" si="77"/>
        <v>1</v>
      </c>
    </row>
    <row r="337" spans="1:38" x14ac:dyDescent="0.2">
      <c r="A337" t="s">
        <v>356</v>
      </c>
      <c r="B337" t="str">
        <f t="shared" si="75"/>
        <v>AAA66</v>
      </c>
      <c r="C337" s="6" t="str" cm="1">
        <f t="array" ref="C337:G337">_xlfn.LET(
_xlpm.MyHand, B337,
_xlpm.MySplitHand, MID(_xlpm.MyHand,_xlfn.SEQUENCE(1,LEN(_xlpm.MyHand)),1),
_xlpm.MySplitHand
)</f>
        <v>A</v>
      </c>
      <c r="D337" s="7" t="str">
        <v>A</v>
      </c>
      <c r="E337" s="7" t="str">
        <v>A</v>
      </c>
      <c r="F337" s="7" t="str">
        <v>6</v>
      </c>
      <c r="G337" s="8" t="str">
        <v>6</v>
      </c>
      <c r="H337" cm="1">
        <f t="array" ref="H337:L337">COUNTIF(_xlfn.ANCHORARRAY(C337),_xlfn.ANCHORARRAY(C337))</f>
        <v>3</v>
      </c>
      <c r="I337">
        <v>3</v>
      </c>
      <c r="J337">
        <v>3</v>
      </c>
      <c r="K337">
        <v>2</v>
      </c>
      <c r="L337">
        <v>2</v>
      </c>
      <c r="M337" s="6" cm="1">
        <f t="array" ref="M337:Q337">_xlfn.LET(
_xlpm.Options, {"1","2","3","4","5","6","7","8","9","T","J","Q","K","A"},
MATCH(_xlfn.ANCHORARRAY(C337),_xlpm.Options,0)
)</f>
        <v>14</v>
      </c>
      <c r="N337" s="7">
        <v>14</v>
      </c>
      <c r="O337" s="7">
        <v>14</v>
      </c>
      <c r="P337" s="7">
        <v>6</v>
      </c>
      <c r="Q337" s="8">
        <v>6</v>
      </c>
      <c r="R337" s="6" t="str" cm="1">
        <f t="array" ref="R337:V337">TEXT(_xlfn.ANCHORARRAY(M337),"00")</f>
        <v>14</v>
      </c>
      <c r="S337" s="7" t="str">
        <v>14</v>
      </c>
      <c r="T337" s="7" t="str">
        <v>14</v>
      </c>
      <c r="U337" s="7" t="str">
        <v>06</v>
      </c>
      <c r="V337" s="8" t="str">
        <v>06</v>
      </c>
      <c r="W337" s="6" t="b">
        <f t="shared" si="78"/>
        <v>0</v>
      </c>
      <c r="X337" s="7" t="b">
        <f t="shared" si="79"/>
        <v>0</v>
      </c>
      <c r="Y337" s="7" t="b" cm="1">
        <f t="array" ref="Y337">AND(OR(_xlfn.ANCHORARRAY(H337)=3),OR(_xlfn.ANCHORARRAY(H337)=2))</f>
        <v>1</v>
      </c>
      <c r="Z337" s="7" t="b">
        <f t="shared" si="80"/>
        <v>0</v>
      </c>
      <c r="AA337" s="7" t="b">
        <f t="shared" si="81"/>
        <v>0</v>
      </c>
      <c r="AB337" s="7" t="b">
        <f t="shared" si="82"/>
        <v>0</v>
      </c>
      <c r="AC337" s="8" t="b">
        <f t="shared" si="83"/>
        <v>0</v>
      </c>
      <c r="AD337">
        <f t="shared" si="76"/>
        <v>5</v>
      </c>
      <c r="AE337" t="str">
        <f t="shared" si="84"/>
        <v>51414140606</v>
      </c>
      <c r="AF337">
        <f t="shared" si="73"/>
        <v>51414140606</v>
      </c>
      <c r="AG337">
        <f t="shared" si="74"/>
        <v>907</v>
      </c>
      <c r="AH337">
        <f t="shared" si="85"/>
        <v>173</v>
      </c>
      <c r="AI337">
        <f t="shared" si="86"/>
        <v>156911</v>
      </c>
      <c r="AL337">
        <f t="shared" si="77"/>
        <v>1</v>
      </c>
    </row>
    <row r="338" spans="1:38" x14ac:dyDescent="0.2">
      <c r="A338" t="s">
        <v>357</v>
      </c>
      <c r="B338" t="str">
        <f t="shared" si="75"/>
        <v>4949Q</v>
      </c>
      <c r="C338" s="6" t="str" cm="1">
        <f t="array" ref="C338:G338">_xlfn.LET(
_xlpm.MyHand, B338,
_xlpm.MySplitHand, MID(_xlpm.MyHand,_xlfn.SEQUENCE(1,LEN(_xlpm.MyHand)),1),
_xlpm.MySplitHand
)</f>
        <v>4</v>
      </c>
      <c r="D338" s="7" t="str">
        <v>9</v>
      </c>
      <c r="E338" s="7" t="str">
        <v>4</v>
      </c>
      <c r="F338" s="7" t="str">
        <v>9</v>
      </c>
      <c r="G338" s="8" t="str">
        <v>Q</v>
      </c>
      <c r="H338" cm="1">
        <f t="array" ref="H338:L338">COUNTIF(_xlfn.ANCHORARRAY(C338),_xlfn.ANCHORARRAY(C338))</f>
        <v>2</v>
      </c>
      <c r="I338">
        <v>2</v>
      </c>
      <c r="J338">
        <v>2</v>
      </c>
      <c r="K338">
        <v>2</v>
      </c>
      <c r="L338">
        <v>1</v>
      </c>
      <c r="M338" s="6" cm="1">
        <f t="array" ref="M338:Q338">_xlfn.LET(
_xlpm.Options, {"1","2","3","4","5","6","7","8","9","T","J","Q","K","A"},
MATCH(_xlfn.ANCHORARRAY(C338),_xlpm.Options,0)
)</f>
        <v>4</v>
      </c>
      <c r="N338" s="7">
        <v>9</v>
      </c>
      <c r="O338" s="7">
        <v>4</v>
      </c>
      <c r="P338" s="7">
        <v>9</v>
      </c>
      <c r="Q338" s="8">
        <v>12</v>
      </c>
      <c r="R338" s="6" t="str" cm="1">
        <f t="array" ref="R338:V338">TEXT(_xlfn.ANCHORARRAY(M338),"00")</f>
        <v>04</v>
      </c>
      <c r="S338" s="7" t="str">
        <v>09</v>
      </c>
      <c r="T338" s="7" t="str">
        <v>04</v>
      </c>
      <c r="U338" s="7" t="str">
        <v>09</v>
      </c>
      <c r="V338" s="8" t="str">
        <v>12</v>
      </c>
      <c r="W338" s="6" t="b">
        <f t="shared" si="78"/>
        <v>0</v>
      </c>
      <c r="X338" s="7" t="b">
        <f t="shared" si="79"/>
        <v>0</v>
      </c>
      <c r="Y338" s="7" t="b" cm="1">
        <f t="array" ref="Y338">AND(OR(_xlfn.ANCHORARRAY(H338)=3),OR(_xlfn.ANCHORARRAY(H338)=2))</f>
        <v>0</v>
      </c>
      <c r="Z338" s="7" t="b">
        <f t="shared" si="80"/>
        <v>0</v>
      </c>
      <c r="AA338" s="7" t="b">
        <f t="shared" si="81"/>
        <v>1</v>
      </c>
      <c r="AB338" s="7" t="b">
        <f t="shared" si="82"/>
        <v>0</v>
      </c>
      <c r="AC338" s="8" t="b">
        <f t="shared" si="83"/>
        <v>0</v>
      </c>
      <c r="AD338">
        <f t="shared" si="76"/>
        <v>3</v>
      </c>
      <c r="AE338" t="str">
        <f t="shared" si="84"/>
        <v>30409040912</v>
      </c>
      <c r="AF338">
        <f t="shared" si="73"/>
        <v>30409040912</v>
      </c>
      <c r="AG338">
        <f t="shared" si="74"/>
        <v>487</v>
      </c>
      <c r="AH338">
        <f t="shared" si="85"/>
        <v>733</v>
      </c>
      <c r="AI338">
        <f t="shared" si="86"/>
        <v>356971</v>
      </c>
      <c r="AL338">
        <f t="shared" si="77"/>
        <v>1</v>
      </c>
    </row>
    <row r="339" spans="1:38" x14ac:dyDescent="0.2">
      <c r="A339" t="s">
        <v>358</v>
      </c>
      <c r="B339" t="str">
        <f t="shared" si="75"/>
        <v>K9972</v>
      </c>
      <c r="C339" s="6" t="str" cm="1">
        <f t="array" ref="C339:G339">_xlfn.LET(
_xlpm.MyHand, B339,
_xlpm.MySplitHand, MID(_xlpm.MyHand,_xlfn.SEQUENCE(1,LEN(_xlpm.MyHand)),1),
_xlpm.MySplitHand
)</f>
        <v>K</v>
      </c>
      <c r="D339" s="7" t="str">
        <v>9</v>
      </c>
      <c r="E339" s="7" t="str">
        <v>9</v>
      </c>
      <c r="F339" s="7" t="str">
        <v>7</v>
      </c>
      <c r="G339" s="8" t="str">
        <v>2</v>
      </c>
      <c r="H339" cm="1">
        <f t="array" ref="H339:L339">COUNTIF(_xlfn.ANCHORARRAY(C339),_xlfn.ANCHORARRAY(C339))</f>
        <v>1</v>
      </c>
      <c r="I339">
        <v>2</v>
      </c>
      <c r="J339">
        <v>2</v>
      </c>
      <c r="K339">
        <v>1</v>
      </c>
      <c r="L339">
        <v>1</v>
      </c>
      <c r="M339" s="6" cm="1">
        <f t="array" ref="M339:Q339">_xlfn.LET(
_xlpm.Options, {"1","2","3","4","5","6","7","8","9","T","J","Q","K","A"},
MATCH(_xlfn.ANCHORARRAY(C339),_xlpm.Options,0)
)</f>
        <v>13</v>
      </c>
      <c r="N339" s="7">
        <v>9</v>
      </c>
      <c r="O339" s="7">
        <v>9</v>
      </c>
      <c r="P339" s="7">
        <v>7</v>
      </c>
      <c r="Q339" s="8">
        <v>2</v>
      </c>
      <c r="R339" s="6" t="str" cm="1">
        <f t="array" ref="R339:V339">TEXT(_xlfn.ANCHORARRAY(M339),"00")</f>
        <v>13</v>
      </c>
      <c r="S339" s="7" t="str">
        <v>09</v>
      </c>
      <c r="T339" s="7" t="str">
        <v>09</v>
      </c>
      <c r="U339" s="7" t="str">
        <v>07</v>
      </c>
      <c r="V339" s="8" t="str">
        <v>02</v>
      </c>
      <c r="W339" s="6" t="b">
        <f t="shared" si="78"/>
        <v>0</v>
      </c>
      <c r="X339" s="7" t="b">
        <f t="shared" si="79"/>
        <v>0</v>
      </c>
      <c r="Y339" s="7" t="b" cm="1">
        <f t="array" ref="Y339">AND(OR(_xlfn.ANCHORARRAY(H339)=3),OR(_xlfn.ANCHORARRAY(H339)=2))</f>
        <v>0</v>
      </c>
      <c r="Z339" s="7" t="b">
        <f t="shared" si="80"/>
        <v>0</v>
      </c>
      <c r="AA339" s="7" t="b">
        <f t="shared" si="81"/>
        <v>0</v>
      </c>
      <c r="AB339" s="7" t="b">
        <f t="shared" si="82"/>
        <v>1</v>
      </c>
      <c r="AC339" s="8" t="b">
        <f t="shared" si="83"/>
        <v>0</v>
      </c>
      <c r="AD339">
        <f t="shared" si="76"/>
        <v>2</v>
      </c>
      <c r="AE339" t="str">
        <f t="shared" si="84"/>
        <v>21309090702</v>
      </c>
      <c r="AF339">
        <f t="shared" si="73"/>
        <v>21309090702</v>
      </c>
      <c r="AG339">
        <f t="shared" si="74"/>
        <v>407</v>
      </c>
      <c r="AH339">
        <f t="shared" si="85"/>
        <v>22</v>
      </c>
      <c r="AI339">
        <f t="shared" si="86"/>
        <v>8954</v>
      </c>
      <c r="AL339">
        <f t="shared" si="77"/>
        <v>1</v>
      </c>
    </row>
    <row r="340" spans="1:38" x14ac:dyDescent="0.2">
      <c r="A340" t="s">
        <v>359</v>
      </c>
      <c r="B340" t="str">
        <f t="shared" si="75"/>
        <v>KTKKK</v>
      </c>
      <c r="C340" s="6" t="str" cm="1">
        <f t="array" ref="C340:G340">_xlfn.LET(
_xlpm.MyHand, B340,
_xlpm.MySplitHand, MID(_xlpm.MyHand,_xlfn.SEQUENCE(1,LEN(_xlpm.MyHand)),1),
_xlpm.MySplitHand
)</f>
        <v>K</v>
      </c>
      <c r="D340" s="7" t="str">
        <v>T</v>
      </c>
      <c r="E340" s="7" t="str">
        <v>K</v>
      </c>
      <c r="F340" s="7" t="str">
        <v>K</v>
      </c>
      <c r="G340" s="8" t="str">
        <v>K</v>
      </c>
      <c r="H340" cm="1">
        <f t="array" ref="H340:L340">COUNTIF(_xlfn.ANCHORARRAY(C340),_xlfn.ANCHORARRAY(C340))</f>
        <v>4</v>
      </c>
      <c r="I340">
        <v>1</v>
      </c>
      <c r="J340">
        <v>4</v>
      </c>
      <c r="K340">
        <v>4</v>
      </c>
      <c r="L340">
        <v>4</v>
      </c>
      <c r="M340" s="6" cm="1">
        <f t="array" ref="M340:Q340">_xlfn.LET(
_xlpm.Options, {"1","2","3","4","5","6","7","8","9","T","J","Q","K","A"},
MATCH(_xlfn.ANCHORARRAY(C340),_xlpm.Options,0)
)</f>
        <v>13</v>
      </c>
      <c r="N340" s="7">
        <v>10</v>
      </c>
      <c r="O340" s="7">
        <v>13</v>
      </c>
      <c r="P340" s="7">
        <v>13</v>
      </c>
      <c r="Q340" s="8">
        <v>13</v>
      </c>
      <c r="R340" s="6" t="str" cm="1">
        <f t="array" ref="R340:V340">TEXT(_xlfn.ANCHORARRAY(M340),"00")</f>
        <v>13</v>
      </c>
      <c r="S340" s="7" t="str">
        <v>10</v>
      </c>
      <c r="T340" s="7" t="str">
        <v>13</v>
      </c>
      <c r="U340" s="7" t="str">
        <v>13</v>
      </c>
      <c r="V340" s="8" t="str">
        <v>13</v>
      </c>
      <c r="W340" s="6" t="b">
        <f t="shared" si="78"/>
        <v>0</v>
      </c>
      <c r="X340" s="7" t="b">
        <f t="shared" si="79"/>
        <v>1</v>
      </c>
      <c r="Y340" s="7" t="b" cm="1">
        <f t="array" ref="Y340">AND(OR(_xlfn.ANCHORARRAY(H340)=3),OR(_xlfn.ANCHORARRAY(H340)=2))</f>
        <v>0</v>
      </c>
      <c r="Z340" s="7" t="b">
        <f t="shared" si="80"/>
        <v>0</v>
      </c>
      <c r="AA340" s="7" t="b">
        <f t="shared" si="81"/>
        <v>0</v>
      </c>
      <c r="AB340" s="7" t="b">
        <f t="shared" si="82"/>
        <v>0</v>
      </c>
      <c r="AC340" s="8" t="b">
        <f t="shared" si="83"/>
        <v>0</v>
      </c>
      <c r="AD340">
        <f t="shared" si="76"/>
        <v>6</v>
      </c>
      <c r="AE340" t="str">
        <f t="shared" si="84"/>
        <v>61310131313</v>
      </c>
      <c r="AF340">
        <f t="shared" si="73"/>
        <v>61310131313</v>
      </c>
      <c r="AG340">
        <f t="shared" si="74"/>
        <v>989</v>
      </c>
      <c r="AH340">
        <f t="shared" si="85"/>
        <v>422</v>
      </c>
      <c r="AI340">
        <f t="shared" si="86"/>
        <v>417358</v>
      </c>
      <c r="AL340">
        <f t="shared" si="77"/>
        <v>1</v>
      </c>
    </row>
    <row r="341" spans="1:38" x14ac:dyDescent="0.2">
      <c r="A341" t="s">
        <v>360</v>
      </c>
      <c r="B341" t="str">
        <f t="shared" si="75"/>
        <v>5JQ22</v>
      </c>
      <c r="C341" s="6" t="str" cm="1">
        <f t="array" ref="C341:G341">_xlfn.LET(
_xlpm.MyHand, B341,
_xlpm.MySplitHand, MID(_xlpm.MyHand,_xlfn.SEQUENCE(1,LEN(_xlpm.MyHand)),1),
_xlpm.MySplitHand
)</f>
        <v>5</v>
      </c>
      <c r="D341" s="7" t="str">
        <v>J</v>
      </c>
      <c r="E341" s="7" t="str">
        <v>Q</v>
      </c>
      <c r="F341" s="7" t="str">
        <v>2</v>
      </c>
      <c r="G341" s="8" t="str">
        <v>2</v>
      </c>
      <c r="H341" cm="1">
        <f t="array" ref="H341:L341">COUNTIF(_xlfn.ANCHORARRAY(C341),_xlfn.ANCHORARRAY(C341))</f>
        <v>1</v>
      </c>
      <c r="I341">
        <v>1</v>
      </c>
      <c r="J341">
        <v>1</v>
      </c>
      <c r="K341">
        <v>2</v>
      </c>
      <c r="L341">
        <v>2</v>
      </c>
      <c r="M341" s="6" cm="1">
        <f t="array" ref="M341:Q341">_xlfn.LET(
_xlpm.Options, {"1","2","3","4","5","6","7","8","9","T","J","Q","K","A"},
MATCH(_xlfn.ANCHORARRAY(C341),_xlpm.Options,0)
)</f>
        <v>5</v>
      </c>
      <c r="N341" s="7">
        <v>11</v>
      </c>
      <c r="O341" s="7">
        <v>12</v>
      </c>
      <c r="P341" s="7">
        <v>2</v>
      </c>
      <c r="Q341" s="8">
        <v>2</v>
      </c>
      <c r="R341" s="6" t="str" cm="1">
        <f t="array" ref="R341:V341">TEXT(_xlfn.ANCHORARRAY(M341),"00")</f>
        <v>05</v>
      </c>
      <c r="S341" s="7" t="str">
        <v>11</v>
      </c>
      <c r="T341" s="7" t="str">
        <v>12</v>
      </c>
      <c r="U341" s="7" t="str">
        <v>02</v>
      </c>
      <c r="V341" s="8" t="str">
        <v>02</v>
      </c>
      <c r="W341" s="6" t="b">
        <f t="shared" si="78"/>
        <v>0</v>
      </c>
      <c r="X341" s="7" t="b">
        <f t="shared" si="79"/>
        <v>0</v>
      </c>
      <c r="Y341" s="7" t="b" cm="1">
        <f t="array" ref="Y341">AND(OR(_xlfn.ANCHORARRAY(H341)=3),OR(_xlfn.ANCHORARRAY(H341)=2))</f>
        <v>0</v>
      </c>
      <c r="Z341" s="7" t="b">
        <f t="shared" si="80"/>
        <v>0</v>
      </c>
      <c r="AA341" s="7" t="b">
        <f t="shared" si="81"/>
        <v>0</v>
      </c>
      <c r="AB341" s="7" t="b">
        <f t="shared" si="82"/>
        <v>1</v>
      </c>
      <c r="AC341" s="8" t="b">
        <f t="shared" si="83"/>
        <v>0</v>
      </c>
      <c r="AD341">
        <f t="shared" si="76"/>
        <v>2</v>
      </c>
      <c r="AE341" t="str">
        <f t="shared" si="84"/>
        <v>20511120202</v>
      </c>
      <c r="AF341">
        <f t="shared" si="73"/>
        <v>20511120202</v>
      </c>
      <c r="AG341">
        <f t="shared" si="74"/>
        <v>267</v>
      </c>
      <c r="AH341">
        <f t="shared" si="85"/>
        <v>502</v>
      </c>
      <c r="AI341">
        <f t="shared" si="86"/>
        <v>134034</v>
      </c>
      <c r="AL341">
        <f t="shared" si="77"/>
        <v>1</v>
      </c>
    </row>
    <row r="342" spans="1:38" x14ac:dyDescent="0.2">
      <c r="A342" t="s">
        <v>361</v>
      </c>
      <c r="B342" t="str">
        <f t="shared" si="75"/>
        <v>K787K</v>
      </c>
      <c r="C342" s="6" t="str" cm="1">
        <f t="array" ref="C342:G342">_xlfn.LET(
_xlpm.MyHand, B342,
_xlpm.MySplitHand, MID(_xlpm.MyHand,_xlfn.SEQUENCE(1,LEN(_xlpm.MyHand)),1),
_xlpm.MySplitHand
)</f>
        <v>K</v>
      </c>
      <c r="D342" s="7" t="str">
        <v>7</v>
      </c>
      <c r="E342" s="7" t="str">
        <v>8</v>
      </c>
      <c r="F342" s="7" t="str">
        <v>7</v>
      </c>
      <c r="G342" s="8" t="str">
        <v>K</v>
      </c>
      <c r="H342" cm="1">
        <f t="array" ref="H342:L342">COUNTIF(_xlfn.ANCHORARRAY(C342),_xlfn.ANCHORARRAY(C342))</f>
        <v>2</v>
      </c>
      <c r="I342">
        <v>2</v>
      </c>
      <c r="J342">
        <v>1</v>
      </c>
      <c r="K342">
        <v>2</v>
      </c>
      <c r="L342">
        <v>2</v>
      </c>
      <c r="M342" s="6" cm="1">
        <f t="array" ref="M342:Q342">_xlfn.LET(
_xlpm.Options, {"1","2","3","4","5","6","7","8","9","T","J","Q","K","A"},
MATCH(_xlfn.ANCHORARRAY(C342),_xlpm.Options,0)
)</f>
        <v>13</v>
      </c>
      <c r="N342" s="7">
        <v>7</v>
      </c>
      <c r="O342" s="7">
        <v>8</v>
      </c>
      <c r="P342" s="7">
        <v>7</v>
      </c>
      <c r="Q342" s="8">
        <v>13</v>
      </c>
      <c r="R342" s="6" t="str" cm="1">
        <f t="array" ref="R342:V342">TEXT(_xlfn.ANCHORARRAY(M342),"00")</f>
        <v>13</v>
      </c>
      <c r="S342" s="7" t="str">
        <v>07</v>
      </c>
      <c r="T342" s="7" t="str">
        <v>08</v>
      </c>
      <c r="U342" s="7" t="str">
        <v>07</v>
      </c>
      <c r="V342" s="8" t="str">
        <v>13</v>
      </c>
      <c r="W342" s="6" t="b">
        <f t="shared" si="78"/>
        <v>0</v>
      </c>
      <c r="X342" s="7" t="b">
        <f t="shared" si="79"/>
        <v>0</v>
      </c>
      <c r="Y342" s="7" t="b" cm="1">
        <f t="array" ref="Y342">AND(OR(_xlfn.ANCHORARRAY(H342)=3),OR(_xlfn.ANCHORARRAY(H342)=2))</f>
        <v>0</v>
      </c>
      <c r="Z342" s="7" t="b">
        <f t="shared" si="80"/>
        <v>0</v>
      </c>
      <c r="AA342" s="7" t="b">
        <f t="shared" si="81"/>
        <v>1</v>
      </c>
      <c r="AB342" s="7" t="b">
        <f t="shared" si="82"/>
        <v>0</v>
      </c>
      <c r="AC342" s="8" t="b">
        <f t="shared" si="83"/>
        <v>0</v>
      </c>
      <c r="AD342">
        <f t="shared" si="76"/>
        <v>3</v>
      </c>
      <c r="AE342" t="str">
        <f t="shared" si="84"/>
        <v>31307080713</v>
      </c>
      <c r="AF342">
        <f t="shared" si="73"/>
        <v>31307080713</v>
      </c>
      <c r="AG342">
        <f t="shared" si="74"/>
        <v>607</v>
      </c>
      <c r="AH342">
        <f t="shared" si="85"/>
        <v>302</v>
      </c>
      <c r="AI342">
        <f t="shared" si="86"/>
        <v>183314</v>
      </c>
      <c r="AL342">
        <f t="shared" si="77"/>
        <v>1</v>
      </c>
    </row>
    <row r="343" spans="1:38" x14ac:dyDescent="0.2">
      <c r="A343" t="s">
        <v>362</v>
      </c>
      <c r="B343" t="str">
        <f t="shared" si="75"/>
        <v>TT8TJ</v>
      </c>
      <c r="C343" s="6" t="str" cm="1">
        <f t="array" ref="C343:G343">_xlfn.LET(
_xlpm.MyHand, B343,
_xlpm.MySplitHand, MID(_xlpm.MyHand,_xlfn.SEQUENCE(1,LEN(_xlpm.MyHand)),1),
_xlpm.MySplitHand
)</f>
        <v>T</v>
      </c>
      <c r="D343" s="7" t="str">
        <v>T</v>
      </c>
      <c r="E343" s="7" t="str">
        <v>8</v>
      </c>
      <c r="F343" s="7" t="str">
        <v>T</v>
      </c>
      <c r="G343" s="8" t="str">
        <v>J</v>
      </c>
      <c r="H343" cm="1">
        <f t="array" ref="H343:L343">COUNTIF(_xlfn.ANCHORARRAY(C343),_xlfn.ANCHORARRAY(C343))</f>
        <v>3</v>
      </c>
      <c r="I343">
        <v>3</v>
      </c>
      <c r="J343">
        <v>1</v>
      </c>
      <c r="K343">
        <v>3</v>
      </c>
      <c r="L343">
        <v>1</v>
      </c>
      <c r="M343" s="6" cm="1">
        <f t="array" ref="M343:Q343">_xlfn.LET(
_xlpm.Options, {"1","2","3","4","5","6","7","8","9","T","J","Q","K","A"},
MATCH(_xlfn.ANCHORARRAY(C343),_xlpm.Options,0)
)</f>
        <v>10</v>
      </c>
      <c r="N343" s="7">
        <v>10</v>
      </c>
      <c r="O343" s="7">
        <v>8</v>
      </c>
      <c r="P343" s="7">
        <v>10</v>
      </c>
      <c r="Q343" s="8">
        <v>11</v>
      </c>
      <c r="R343" s="6" t="str" cm="1">
        <f t="array" ref="R343:V343">TEXT(_xlfn.ANCHORARRAY(M343),"00")</f>
        <v>10</v>
      </c>
      <c r="S343" s="7" t="str">
        <v>10</v>
      </c>
      <c r="T343" s="7" t="str">
        <v>08</v>
      </c>
      <c r="U343" s="7" t="str">
        <v>10</v>
      </c>
      <c r="V343" s="8" t="str">
        <v>11</v>
      </c>
      <c r="W343" s="6" t="b">
        <f t="shared" si="78"/>
        <v>0</v>
      </c>
      <c r="X343" s="7" t="b">
        <f t="shared" si="79"/>
        <v>0</v>
      </c>
      <c r="Y343" s="7" t="b" cm="1">
        <f t="array" ref="Y343">AND(OR(_xlfn.ANCHORARRAY(H343)=3),OR(_xlfn.ANCHORARRAY(H343)=2))</f>
        <v>0</v>
      </c>
      <c r="Z343" s="7" t="b">
        <f t="shared" si="80"/>
        <v>1</v>
      </c>
      <c r="AA343" s="7" t="b">
        <f t="shared" si="81"/>
        <v>0</v>
      </c>
      <c r="AB343" s="7" t="b">
        <f t="shared" si="82"/>
        <v>0</v>
      </c>
      <c r="AC343" s="8" t="b">
        <f t="shared" si="83"/>
        <v>0</v>
      </c>
      <c r="AD343">
        <f t="shared" si="76"/>
        <v>4</v>
      </c>
      <c r="AE343" t="str">
        <f t="shared" si="84"/>
        <v>41010081011</v>
      </c>
      <c r="AF343">
        <f t="shared" si="73"/>
        <v>41010081011</v>
      </c>
      <c r="AG343">
        <f t="shared" si="74"/>
        <v>746</v>
      </c>
      <c r="AH343">
        <f t="shared" si="85"/>
        <v>527</v>
      </c>
      <c r="AI343">
        <f t="shared" si="86"/>
        <v>393142</v>
      </c>
      <c r="AL343">
        <f t="shared" si="77"/>
        <v>1</v>
      </c>
    </row>
    <row r="344" spans="1:38" x14ac:dyDescent="0.2">
      <c r="A344" t="s">
        <v>363</v>
      </c>
      <c r="B344" t="str">
        <f t="shared" si="75"/>
        <v>265KA</v>
      </c>
      <c r="C344" s="6" t="str" cm="1">
        <f t="array" ref="C344:G344">_xlfn.LET(
_xlpm.MyHand, B344,
_xlpm.MySplitHand, MID(_xlpm.MyHand,_xlfn.SEQUENCE(1,LEN(_xlpm.MyHand)),1),
_xlpm.MySplitHand
)</f>
        <v>2</v>
      </c>
      <c r="D344" s="7" t="str">
        <v>6</v>
      </c>
      <c r="E344" s="7" t="str">
        <v>5</v>
      </c>
      <c r="F344" s="7" t="str">
        <v>K</v>
      </c>
      <c r="G344" s="8" t="str">
        <v>A</v>
      </c>
      <c r="H344" cm="1">
        <f t="array" ref="H344:L344">COUNTIF(_xlfn.ANCHORARRAY(C344),_xlfn.ANCHORARRAY(C344))</f>
        <v>1</v>
      </c>
      <c r="I344">
        <v>1</v>
      </c>
      <c r="J344">
        <v>1</v>
      </c>
      <c r="K344">
        <v>1</v>
      </c>
      <c r="L344">
        <v>1</v>
      </c>
      <c r="M344" s="6" cm="1">
        <f t="array" ref="M344:Q344">_xlfn.LET(
_xlpm.Options, {"1","2","3","4","5","6","7","8","9","T","J","Q","K","A"},
MATCH(_xlfn.ANCHORARRAY(C344),_xlpm.Options,0)
)</f>
        <v>2</v>
      </c>
      <c r="N344" s="7">
        <v>6</v>
      </c>
      <c r="O344" s="7">
        <v>5</v>
      </c>
      <c r="P344" s="7">
        <v>13</v>
      </c>
      <c r="Q344" s="8">
        <v>14</v>
      </c>
      <c r="R344" s="6" t="str" cm="1">
        <f t="array" ref="R344:V344">TEXT(_xlfn.ANCHORARRAY(M344),"00")</f>
        <v>02</v>
      </c>
      <c r="S344" s="7" t="str">
        <v>06</v>
      </c>
      <c r="T344" s="7" t="str">
        <v>05</v>
      </c>
      <c r="U344" s="7" t="str">
        <v>13</v>
      </c>
      <c r="V344" s="8" t="str">
        <v>14</v>
      </c>
      <c r="W344" s="6" t="b">
        <f t="shared" si="78"/>
        <v>0</v>
      </c>
      <c r="X344" s="7" t="b">
        <f t="shared" si="79"/>
        <v>0</v>
      </c>
      <c r="Y344" s="7" t="b" cm="1">
        <f t="array" ref="Y344">AND(OR(_xlfn.ANCHORARRAY(H344)=3),OR(_xlfn.ANCHORARRAY(H344)=2))</f>
        <v>0</v>
      </c>
      <c r="Z344" s="7" t="b">
        <f t="shared" si="80"/>
        <v>0</v>
      </c>
      <c r="AA344" s="7" t="b">
        <f t="shared" si="81"/>
        <v>0</v>
      </c>
      <c r="AB344" s="7" t="b">
        <f t="shared" si="82"/>
        <v>0</v>
      </c>
      <c r="AC344" s="8" t="b">
        <f t="shared" si="83"/>
        <v>1</v>
      </c>
      <c r="AD344">
        <f t="shared" si="76"/>
        <v>1</v>
      </c>
      <c r="AE344" t="str">
        <f t="shared" si="84"/>
        <v>10206051314</v>
      </c>
      <c r="AF344">
        <f t="shared" si="73"/>
        <v>10206051314</v>
      </c>
      <c r="AG344">
        <f t="shared" si="74"/>
        <v>8</v>
      </c>
      <c r="AH344">
        <f t="shared" si="85"/>
        <v>363</v>
      </c>
      <c r="AI344">
        <f t="shared" si="86"/>
        <v>2904</v>
      </c>
      <c r="AL344">
        <f t="shared" si="77"/>
        <v>1</v>
      </c>
    </row>
    <row r="345" spans="1:38" x14ac:dyDescent="0.2">
      <c r="A345" t="s">
        <v>364</v>
      </c>
      <c r="B345" t="str">
        <f t="shared" si="75"/>
        <v>KK7KK</v>
      </c>
      <c r="C345" s="6" t="str" cm="1">
        <f t="array" ref="C345:G345">_xlfn.LET(
_xlpm.MyHand, B345,
_xlpm.MySplitHand, MID(_xlpm.MyHand,_xlfn.SEQUENCE(1,LEN(_xlpm.MyHand)),1),
_xlpm.MySplitHand
)</f>
        <v>K</v>
      </c>
      <c r="D345" s="7" t="str">
        <v>K</v>
      </c>
      <c r="E345" s="7" t="str">
        <v>7</v>
      </c>
      <c r="F345" s="7" t="str">
        <v>K</v>
      </c>
      <c r="G345" s="8" t="str">
        <v>K</v>
      </c>
      <c r="H345" cm="1">
        <f t="array" ref="H345:L345">COUNTIF(_xlfn.ANCHORARRAY(C345),_xlfn.ANCHORARRAY(C345))</f>
        <v>4</v>
      </c>
      <c r="I345">
        <v>4</v>
      </c>
      <c r="J345">
        <v>1</v>
      </c>
      <c r="K345">
        <v>4</v>
      </c>
      <c r="L345">
        <v>4</v>
      </c>
      <c r="M345" s="6" cm="1">
        <f t="array" ref="M345:Q345">_xlfn.LET(
_xlpm.Options, {"1","2","3","4","5","6","7","8","9","T","J","Q","K","A"},
MATCH(_xlfn.ANCHORARRAY(C345),_xlpm.Options,0)
)</f>
        <v>13</v>
      </c>
      <c r="N345" s="7">
        <v>13</v>
      </c>
      <c r="O345" s="7">
        <v>7</v>
      </c>
      <c r="P345" s="7">
        <v>13</v>
      </c>
      <c r="Q345" s="8">
        <v>13</v>
      </c>
      <c r="R345" s="6" t="str" cm="1">
        <f t="array" ref="R345:V345">TEXT(_xlfn.ANCHORARRAY(M345),"00")</f>
        <v>13</v>
      </c>
      <c r="S345" s="7" t="str">
        <v>13</v>
      </c>
      <c r="T345" s="7" t="str">
        <v>07</v>
      </c>
      <c r="U345" s="7" t="str">
        <v>13</v>
      </c>
      <c r="V345" s="8" t="str">
        <v>13</v>
      </c>
      <c r="W345" s="6" t="b">
        <f t="shared" si="78"/>
        <v>0</v>
      </c>
      <c r="X345" s="7" t="b">
        <f t="shared" si="79"/>
        <v>1</v>
      </c>
      <c r="Y345" s="7" t="b" cm="1">
        <f t="array" ref="Y345">AND(OR(_xlfn.ANCHORARRAY(H345)=3),OR(_xlfn.ANCHORARRAY(H345)=2))</f>
        <v>0</v>
      </c>
      <c r="Z345" s="7" t="b">
        <f t="shared" si="80"/>
        <v>0</v>
      </c>
      <c r="AA345" s="7" t="b">
        <f t="shared" si="81"/>
        <v>0</v>
      </c>
      <c r="AB345" s="7" t="b">
        <f t="shared" si="82"/>
        <v>0</v>
      </c>
      <c r="AC345" s="8" t="b">
        <f t="shared" si="83"/>
        <v>0</v>
      </c>
      <c r="AD345">
        <f t="shared" si="76"/>
        <v>6</v>
      </c>
      <c r="AE345" t="str">
        <f t="shared" si="84"/>
        <v>61313071313</v>
      </c>
      <c r="AF345">
        <f t="shared" si="73"/>
        <v>61313071313</v>
      </c>
      <c r="AG345">
        <f t="shared" si="74"/>
        <v>991</v>
      </c>
      <c r="AH345">
        <f t="shared" si="85"/>
        <v>745</v>
      </c>
      <c r="AI345">
        <f t="shared" si="86"/>
        <v>738295</v>
      </c>
      <c r="AL345">
        <f t="shared" si="77"/>
        <v>1</v>
      </c>
    </row>
    <row r="346" spans="1:38" x14ac:dyDescent="0.2">
      <c r="A346" t="s">
        <v>365</v>
      </c>
      <c r="B346" t="str">
        <f t="shared" si="75"/>
        <v>6263K</v>
      </c>
      <c r="C346" s="6" t="str" cm="1">
        <f t="array" ref="C346:G346">_xlfn.LET(
_xlpm.MyHand, B346,
_xlpm.MySplitHand, MID(_xlpm.MyHand,_xlfn.SEQUENCE(1,LEN(_xlpm.MyHand)),1),
_xlpm.MySplitHand
)</f>
        <v>6</v>
      </c>
      <c r="D346" s="7" t="str">
        <v>2</v>
      </c>
      <c r="E346" s="7" t="str">
        <v>6</v>
      </c>
      <c r="F346" s="7" t="str">
        <v>3</v>
      </c>
      <c r="G346" s="8" t="str">
        <v>K</v>
      </c>
      <c r="H346" cm="1">
        <f t="array" ref="H346:L346">COUNTIF(_xlfn.ANCHORARRAY(C346),_xlfn.ANCHORARRAY(C346))</f>
        <v>2</v>
      </c>
      <c r="I346">
        <v>1</v>
      </c>
      <c r="J346">
        <v>2</v>
      </c>
      <c r="K346">
        <v>1</v>
      </c>
      <c r="L346">
        <v>1</v>
      </c>
      <c r="M346" s="6" cm="1">
        <f t="array" ref="M346:Q346">_xlfn.LET(
_xlpm.Options, {"1","2","3","4","5","6","7","8","9","T","J","Q","K","A"},
MATCH(_xlfn.ANCHORARRAY(C346),_xlpm.Options,0)
)</f>
        <v>6</v>
      </c>
      <c r="N346" s="7">
        <v>2</v>
      </c>
      <c r="O346" s="7">
        <v>6</v>
      </c>
      <c r="P346" s="7">
        <v>3</v>
      </c>
      <c r="Q346" s="8">
        <v>13</v>
      </c>
      <c r="R346" s="6" t="str" cm="1">
        <f t="array" ref="R346:V346">TEXT(_xlfn.ANCHORARRAY(M346),"00")</f>
        <v>06</v>
      </c>
      <c r="S346" s="7" t="str">
        <v>02</v>
      </c>
      <c r="T346" s="7" t="str">
        <v>06</v>
      </c>
      <c r="U346" s="7" t="str">
        <v>03</v>
      </c>
      <c r="V346" s="8" t="str">
        <v>13</v>
      </c>
      <c r="W346" s="6" t="b">
        <f t="shared" si="78"/>
        <v>0</v>
      </c>
      <c r="X346" s="7" t="b">
        <f t="shared" si="79"/>
        <v>0</v>
      </c>
      <c r="Y346" s="7" t="b" cm="1">
        <f t="array" ref="Y346">AND(OR(_xlfn.ANCHORARRAY(H346)=3),OR(_xlfn.ANCHORARRAY(H346)=2))</f>
        <v>0</v>
      </c>
      <c r="Z346" s="7" t="b">
        <f t="shared" si="80"/>
        <v>0</v>
      </c>
      <c r="AA346" s="7" t="b">
        <f t="shared" si="81"/>
        <v>0</v>
      </c>
      <c r="AB346" s="7" t="b">
        <f t="shared" si="82"/>
        <v>1</v>
      </c>
      <c r="AC346" s="8" t="b">
        <f t="shared" si="83"/>
        <v>0</v>
      </c>
      <c r="AD346">
        <f t="shared" si="76"/>
        <v>2</v>
      </c>
      <c r="AE346" t="str">
        <f t="shared" si="84"/>
        <v>20602060313</v>
      </c>
      <c r="AF346">
        <f t="shared" si="73"/>
        <v>20602060313</v>
      </c>
      <c r="AG346">
        <f t="shared" si="74"/>
        <v>274</v>
      </c>
      <c r="AH346">
        <f t="shared" si="85"/>
        <v>498</v>
      </c>
      <c r="AI346">
        <f t="shared" si="86"/>
        <v>136452</v>
      </c>
      <c r="AL346">
        <f t="shared" si="77"/>
        <v>1</v>
      </c>
    </row>
    <row r="347" spans="1:38" x14ac:dyDescent="0.2">
      <c r="A347" t="s">
        <v>366</v>
      </c>
      <c r="B347" t="str">
        <f t="shared" si="75"/>
        <v>65J2K</v>
      </c>
      <c r="C347" s="6" t="str" cm="1">
        <f t="array" ref="C347:G347">_xlfn.LET(
_xlpm.MyHand, B347,
_xlpm.MySplitHand, MID(_xlpm.MyHand,_xlfn.SEQUENCE(1,LEN(_xlpm.MyHand)),1),
_xlpm.MySplitHand
)</f>
        <v>6</v>
      </c>
      <c r="D347" s="7" t="str">
        <v>5</v>
      </c>
      <c r="E347" s="7" t="str">
        <v>J</v>
      </c>
      <c r="F347" s="7" t="str">
        <v>2</v>
      </c>
      <c r="G347" s="8" t="str">
        <v>K</v>
      </c>
      <c r="H347" cm="1">
        <f t="array" ref="H347:L347">COUNTIF(_xlfn.ANCHORARRAY(C347),_xlfn.ANCHORARRAY(C347))</f>
        <v>1</v>
      </c>
      <c r="I347">
        <v>1</v>
      </c>
      <c r="J347">
        <v>1</v>
      </c>
      <c r="K347">
        <v>1</v>
      </c>
      <c r="L347">
        <v>1</v>
      </c>
      <c r="M347" s="6" cm="1">
        <f t="array" ref="M347:Q347">_xlfn.LET(
_xlpm.Options, {"1","2","3","4","5","6","7","8","9","T","J","Q","K","A"},
MATCH(_xlfn.ANCHORARRAY(C347),_xlpm.Options,0)
)</f>
        <v>6</v>
      </c>
      <c r="N347" s="7">
        <v>5</v>
      </c>
      <c r="O347" s="7">
        <v>11</v>
      </c>
      <c r="P347" s="7">
        <v>2</v>
      </c>
      <c r="Q347" s="8">
        <v>13</v>
      </c>
      <c r="R347" s="6" t="str" cm="1">
        <f t="array" ref="R347:V347">TEXT(_xlfn.ANCHORARRAY(M347),"00")</f>
        <v>06</v>
      </c>
      <c r="S347" s="7" t="str">
        <v>05</v>
      </c>
      <c r="T347" s="7" t="str">
        <v>11</v>
      </c>
      <c r="U347" s="7" t="str">
        <v>02</v>
      </c>
      <c r="V347" s="8" t="str">
        <v>13</v>
      </c>
      <c r="W347" s="6" t="b">
        <f t="shared" si="78"/>
        <v>0</v>
      </c>
      <c r="X347" s="7" t="b">
        <f t="shared" si="79"/>
        <v>0</v>
      </c>
      <c r="Y347" s="7" t="b" cm="1">
        <f t="array" ref="Y347">AND(OR(_xlfn.ANCHORARRAY(H347)=3),OR(_xlfn.ANCHORARRAY(H347)=2))</f>
        <v>0</v>
      </c>
      <c r="Z347" s="7" t="b">
        <f t="shared" si="80"/>
        <v>0</v>
      </c>
      <c r="AA347" s="7" t="b">
        <f t="shared" si="81"/>
        <v>0</v>
      </c>
      <c r="AB347" s="7" t="b">
        <f t="shared" si="82"/>
        <v>0</v>
      </c>
      <c r="AC347" s="8" t="b">
        <f t="shared" si="83"/>
        <v>1</v>
      </c>
      <c r="AD347">
        <f t="shared" si="76"/>
        <v>1</v>
      </c>
      <c r="AE347" t="str">
        <f t="shared" si="84"/>
        <v>10605110213</v>
      </c>
      <c r="AF347">
        <f t="shared" si="73"/>
        <v>10605110213</v>
      </c>
      <c r="AG347">
        <f t="shared" si="74"/>
        <v>66</v>
      </c>
      <c r="AH347">
        <f t="shared" si="85"/>
        <v>565</v>
      </c>
      <c r="AI347">
        <f t="shared" si="86"/>
        <v>37290</v>
      </c>
      <c r="AL347">
        <f t="shared" si="77"/>
        <v>1</v>
      </c>
    </row>
    <row r="348" spans="1:38" x14ac:dyDescent="0.2">
      <c r="A348" t="s">
        <v>367</v>
      </c>
      <c r="B348" t="str">
        <f t="shared" si="75"/>
        <v>26322</v>
      </c>
      <c r="C348" s="6" t="str" cm="1">
        <f t="array" ref="C348:G348">_xlfn.LET(
_xlpm.MyHand, B348,
_xlpm.MySplitHand, MID(_xlpm.MyHand,_xlfn.SEQUENCE(1,LEN(_xlpm.MyHand)),1),
_xlpm.MySplitHand
)</f>
        <v>2</v>
      </c>
      <c r="D348" s="7" t="str">
        <v>6</v>
      </c>
      <c r="E348" s="7" t="str">
        <v>3</v>
      </c>
      <c r="F348" s="7" t="str">
        <v>2</v>
      </c>
      <c r="G348" s="8" t="str">
        <v>2</v>
      </c>
      <c r="H348" cm="1">
        <f t="array" ref="H348:L348">COUNTIF(_xlfn.ANCHORARRAY(C348),_xlfn.ANCHORARRAY(C348))</f>
        <v>3</v>
      </c>
      <c r="I348">
        <v>1</v>
      </c>
      <c r="J348">
        <v>1</v>
      </c>
      <c r="K348">
        <v>3</v>
      </c>
      <c r="L348">
        <v>3</v>
      </c>
      <c r="M348" s="6" cm="1">
        <f t="array" ref="M348:Q348">_xlfn.LET(
_xlpm.Options, {"1","2","3","4","5","6","7","8","9","T","J","Q","K","A"},
MATCH(_xlfn.ANCHORARRAY(C348),_xlpm.Options,0)
)</f>
        <v>2</v>
      </c>
      <c r="N348" s="7">
        <v>6</v>
      </c>
      <c r="O348" s="7">
        <v>3</v>
      </c>
      <c r="P348" s="7">
        <v>2</v>
      </c>
      <c r="Q348" s="8">
        <v>2</v>
      </c>
      <c r="R348" s="6" t="str" cm="1">
        <f t="array" ref="R348:V348">TEXT(_xlfn.ANCHORARRAY(M348),"00")</f>
        <v>02</v>
      </c>
      <c r="S348" s="7" t="str">
        <v>06</v>
      </c>
      <c r="T348" s="7" t="str">
        <v>03</v>
      </c>
      <c r="U348" s="7" t="str">
        <v>02</v>
      </c>
      <c r="V348" s="8" t="str">
        <v>02</v>
      </c>
      <c r="W348" s="6" t="b">
        <f t="shared" si="78"/>
        <v>0</v>
      </c>
      <c r="X348" s="7" t="b">
        <f t="shared" si="79"/>
        <v>0</v>
      </c>
      <c r="Y348" s="7" t="b" cm="1">
        <f t="array" ref="Y348">AND(OR(_xlfn.ANCHORARRAY(H348)=3),OR(_xlfn.ANCHORARRAY(H348)=2))</f>
        <v>0</v>
      </c>
      <c r="Z348" s="7" t="b">
        <f t="shared" si="80"/>
        <v>1</v>
      </c>
      <c r="AA348" s="7" t="b">
        <f t="shared" si="81"/>
        <v>0</v>
      </c>
      <c r="AB348" s="7" t="b">
        <f t="shared" si="82"/>
        <v>0</v>
      </c>
      <c r="AC348" s="8" t="b">
        <f t="shared" si="83"/>
        <v>0</v>
      </c>
      <c r="AD348">
        <f t="shared" si="76"/>
        <v>4</v>
      </c>
      <c r="AE348" t="str">
        <f t="shared" si="84"/>
        <v>40206030202</v>
      </c>
      <c r="AF348">
        <f t="shared" si="73"/>
        <v>40206030202</v>
      </c>
      <c r="AG348">
        <f t="shared" si="74"/>
        <v>635</v>
      </c>
      <c r="AH348">
        <f t="shared" si="85"/>
        <v>104</v>
      </c>
      <c r="AI348">
        <f t="shared" si="86"/>
        <v>66040</v>
      </c>
      <c r="AL348">
        <f t="shared" si="77"/>
        <v>1</v>
      </c>
    </row>
    <row r="349" spans="1:38" x14ac:dyDescent="0.2">
      <c r="A349" t="s">
        <v>368</v>
      </c>
      <c r="B349" t="str">
        <f t="shared" si="75"/>
        <v>44Q74</v>
      </c>
      <c r="C349" s="6" t="str" cm="1">
        <f t="array" ref="C349:G349">_xlfn.LET(
_xlpm.MyHand, B349,
_xlpm.MySplitHand, MID(_xlpm.MyHand,_xlfn.SEQUENCE(1,LEN(_xlpm.MyHand)),1),
_xlpm.MySplitHand
)</f>
        <v>4</v>
      </c>
      <c r="D349" s="7" t="str">
        <v>4</v>
      </c>
      <c r="E349" s="7" t="str">
        <v>Q</v>
      </c>
      <c r="F349" s="7" t="str">
        <v>7</v>
      </c>
      <c r="G349" s="8" t="str">
        <v>4</v>
      </c>
      <c r="H349" cm="1">
        <f t="array" ref="H349:L349">COUNTIF(_xlfn.ANCHORARRAY(C349),_xlfn.ANCHORARRAY(C349))</f>
        <v>3</v>
      </c>
      <c r="I349">
        <v>3</v>
      </c>
      <c r="J349">
        <v>1</v>
      </c>
      <c r="K349">
        <v>1</v>
      </c>
      <c r="L349">
        <v>3</v>
      </c>
      <c r="M349" s="6" cm="1">
        <f t="array" ref="M349:Q349">_xlfn.LET(
_xlpm.Options, {"1","2","3","4","5","6","7","8","9","T","J","Q","K","A"},
MATCH(_xlfn.ANCHORARRAY(C349),_xlpm.Options,0)
)</f>
        <v>4</v>
      </c>
      <c r="N349" s="7">
        <v>4</v>
      </c>
      <c r="O349" s="7">
        <v>12</v>
      </c>
      <c r="P349" s="7">
        <v>7</v>
      </c>
      <c r="Q349" s="8">
        <v>4</v>
      </c>
      <c r="R349" s="6" t="str" cm="1">
        <f t="array" ref="R349:V349">TEXT(_xlfn.ANCHORARRAY(M349),"00")</f>
        <v>04</v>
      </c>
      <c r="S349" s="7" t="str">
        <v>04</v>
      </c>
      <c r="T349" s="7" t="str">
        <v>12</v>
      </c>
      <c r="U349" s="7" t="str">
        <v>07</v>
      </c>
      <c r="V349" s="8" t="str">
        <v>04</v>
      </c>
      <c r="W349" s="6" t="b">
        <f t="shared" si="78"/>
        <v>0</v>
      </c>
      <c r="X349" s="7" t="b">
        <f t="shared" si="79"/>
        <v>0</v>
      </c>
      <c r="Y349" s="7" t="b" cm="1">
        <f t="array" ref="Y349">AND(OR(_xlfn.ANCHORARRAY(H349)=3),OR(_xlfn.ANCHORARRAY(H349)=2))</f>
        <v>0</v>
      </c>
      <c r="Z349" s="7" t="b">
        <f t="shared" si="80"/>
        <v>1</v>
      </c>
      <c r="AA349" s="7" t="b">
        <f t="shared" si="81"/>
        <v>0</v>
      </c>
      <c r="AB349" s="7" t="b">
        <f t="shared" si="82"/>
        <v>0</v>
      </c>
      <c r="AC349" s="8" t="b">
        <f t="shared" si="83"/>
        <v>0</v>
      </c>
      <c r="AD349">
        <f t="shared" si="76"/>
        <v>4</v>
      </c>
      <c r="AE349" t="str">
        <f t="shared" si="84"/>
        <v>40404120704</v>
      </c>
      <c r="AF349">
        <f t="shared" si="73"/>
        <v>40404120704</v>
      </c>
      <c r="AG349">
        <f t="shared" si="74"/>
        <v>660</v>
      </c>
      <c r="AH349">
        <f t="shared" si="85"/>
        <v>731</v>
      </c>
      <c r="AI349">
        <f t="shared" si="86"/>
        <v>482460</v>
      </c>
      <c r="AL349">
        <f t="shared" si="77"/>
        <v>1</v>
      </c>
    </row>
    <row r="350" spans="1:38" x14ac:dyDescent="0.2">
      <c r="A350" t="s">
        <v>369</v>
      </c>
      <c r="B350" t="str">
        <f t="shared" si="75"/>
        <v>23383</v>
      </c>
      <c r="C350" s="6" t="str" cm="1">
        <f t="array" ref="C350:G350">_xlfn.LET(
_xlpm.MyHand, B350,
_xlpm.MySplitHand, MID(_xlpm.MyHand,_xlfn.SEQUENCE(1,LEN(_xlpm.MyHand)),1),
_xlpm.MySplitHand
)</f>
        <v>2</v>
      </c>
      <c r="D350" s="7" t="str">
        <v>3</v>
      </c>
      <c r="E350" s="7" t="str">
        <v>3</v>
      </c>
      <c r="F350" s="7" t="str">
        <v>8</v>
      </c>
      <c r="G350" s="8" t="str">
        <v>3</v>
      </c>
      <c r="H350" cm="1">
        <f t="array" ref="H350:L350">COUNTIF(_xlfn.ANCHORARRAY(C350),_xlfn.ANCHORARRAY(C350))</f>
        <v>1</v>
      </c>
      <c r="I350">
        <v>3</v>
      </c>
      <c r="J350">
        <v>3</v>
      </c>
      <c r="K350">
        <v>1</v>
      </c>
      <c r="L350">
        <v>3</v>
      </c>
      <c r="M350" s="6" cm="1">
        <f t="array" ref="M350:Q350">_xlfn.LET(
_xlpm.Options, {"1","2","3","4","5","6","7","8","9","T","J","Q","K","A"},
MATCH(_xlfn.ANCHORARRAY(C350),_xlpm.Options,0)
)</f>
        <v>2</v>
      </c>
      <c r="N350" s="7">
        <v>3</v>
      </c>
      <c r="O350" s="7">
        <v>3</v>
      </c>
      <c r="P350" s="7">
        <v>8</v>
      </c>
      <c r="Q350" s="8">
        <v>3</v>
      </c>
      <c r="R350" s="6" t="str" cm="1">
        <f t="array" ref="R350:V350">TEXT(_xlfn.ANCHORARRAY(M350),"00")</f>
        <v>02</v>
      </c>
      <c r="S350" s="7" t="str">
        <v>03</v>
      </c>
      <c r="T350" s="7" t="str">
        <v>03</v>
      </c>
      <c r="U350" s="7" t="str">
        <v>08</v>
      </c>
      <c r="V350" s="8" t="str">
        <v>03</v>
      </c>
      <c r="W350" s="6" t="b">
        <f t="shared" si="78"/>
        <v>0</v>
      </c>
      <c r="X350" s="7" t="b">
        <f t="shared" si="79"/>
        <v>0</v>
      </c>
      <c r="Y350" s="7" t="b" cm="1">
        <f t="array" ref="Y350">AND(OR(_xlfn.ANCHORARRAY(H350)=3),OR(_xlfn.ANCHORARRAY(H350)=2))</f>
        <v>0</v>
      </c>
      <c r="Z350" s="7" t="b">
        <f t="shared" si="80"/>
        <v>1</v>
      </c>
      <c r="AA350" s="7" t="b">
        <f t="shared" si="81"/>
        <v>0</v>
      </c>
      <c r="AB350" s="7" t="b">
        <f t="shared" si="82"/>
        <v>0</v>
      </c>
      <c r="AC350" s="8" t="b">
        <f t="shared" si="83"/>
        <v>0</v>
      </c>
      <c r="AD350">
        <f t="shared" si="76"/>
        <v>4</v>
      </c>
      <c r="AE350" t="str">
        <f t="shared" si="84"/>
        <v>40203030803</v>
      </c>
      <c r="AF350">
        <f t="shared" si="73"/>
        <v>40203030803</v>
      </c>
      <c r="AG350">
        <f t="shared" si="74"/>
        <v>632</v>
      </c>
      <c r="AH350">
        <f t="shared" si="85"/>
        <v>276</v>
      </c>
      <c r="AI350">
        <f t="shared" si="86"/>
        <v>174432</v>
      </c>
      <c r="AL350">
        <f t="shared" si="77"/>
        <v>1</v>
      </c>
    </row>
    <row r="351" spans="1:38" x14ac:dyDescent="0.2">
      <c r="A351" t="s">
        <v>370</v>
      </c>
      <c r="B351" t="str">
        <f t="shared" si="75"/>
        <v>KQ948</v>
      </c>
      <c r="C351" s="6" t="str" cm="1">
        <f t="array" ref="C351:G351">_xlfn.LET(
_xlpm.MyHand, B351,
_xlpm.MySplitHand, MID(_xlpm.MyHand,_xlfn.SEQUENCE(1,LEN(_xlpm.MyHand)),1),
_xlpm.MySplitHand
)</f>
        <v>K</v>
      </c>
      <c r="D351" s="7" t="str">
        <v>Q</v>
      </c>
      <c r="E351" s="7" t="str">
        <v>9</v>
      </c>
      <c r="F351" s="7" t="str">
        <v>4</v>
      </c>
      <c r="G351" s="8" t="str">
        <v>8</v>
      </c>
      <c r="H351" cm="1">
        <f t="array" ref="H351:L351">COUNTIF(_xlfn.ANCHORARRAY(C351),_xlfn.ANCHORARRAY(C351))</f>
        <v>1</v>
      </c>
      <c r="I351">
        <v>1</v>
      </c>
      <c r="J351">
        <v>1</v>
      </c>
      <c r="K351">
        <v>1</v>
      </c>
      <c r="L351">
        <v>1</v>
      </c>
      <c r="M351" s="6" cm="1">
        <f t="array" ref="M351:Q351">_xlfn.LET(
_xlpm.Options, {"1","2","3","4","5","6","7","8","9","T","J","Q","K","A"},
MATCH(_xlfn.ANCHORARRAY(C351),_xlpm.Options,0)
)</f>
        <v>13</v>
      </c>
      <c r="N351" s="7">
        <v>12</v>
      </c>
      <c r="O351" s="7">
        <v>9</v>
      </c>
      <c r="P351" s="7">
        <v>4</v>
      </c>
      <c r="Q351" s="8">
        <v>8</v>
      </c>
      <c r="R351" s="6" t="str" cm="1">
        <f t="array" ref="R351:V351">TEXT(_xlfn.ANCHORARRAY(M351),"00")</f>
        <v>13</v>
      </c>
      <c r="S351" s="7" t="str">
        <v>12</v>
      </c>
      <c r="T351" s="7" t="str">
        <v>09</v>
      </c>
      <c r="U351" s="7" t="str">
        <v>04</v>
      </c>
      <c r="V351" s="8" t="str">
        <v>08</v>
      </c>
      <c r="W351" s="6" t="b">
        <f t="shared" si="78"/>
        <v>0</v>
      </c>
      <c r="X351" s="7" t="b">
        <f t="shared" si="79"/>
        <v>0</v>
      </c>
      <c r="Y351" s="7" t="b" cm="1">
        <f t="array" ref="Y351">AND(OR(_xlfn.ANCHORARRAY(H351)=3),OR(_xlfn.ANCHORARRAY(H351)=2))</f>
        <v>0</v>
      </c>
      <c r="Z351" s="7" t="b">
        <f t="shared" si="80"/>
        <v>0</v>
      </c>
      <c r="AA351" s="7" t="b">
        <f t="shared" si="81"/>
        <v>0</v>
      </c>
      <c r="AB351" s="7" t="b">
        <f t="shared" si="82"/>
        <v>0</v>
      </c>
      <c r="AC351" s="8" t="b">
        <f t="shared" si="83"/>
        <v>1</v>
      </c>
      <c r="AD351">
        <f t="shared" si="76"/>
        <v>1</v>
      </c>
      <c r="AE351" t="str">
        <f t="shared" si="84"/>
        <v>11312090408</v>
      </c>
      <c r="AF351">
        <f t="shared" si="73"/>
        <v>11312090408</v>
      </c>
      <c r="AG351">
        <f t="shared" si="74"/>
        <v>183</v>
      </c>
      <c r="AH351">
        <f t="shared" si="85"/>
        <v>687</v>
      </c>
      <c r="AI351">
        <f t="shared" si="86"/>
        <v>125721</v>
      </c>
      <c r="AL351">
        <f t="shared" si="77"/>
        <v>1</v>
      </c>
    </row>
    <row r="352" spans="1:38" x14ac:dyDescent="0.2">
      <c r="A352" t="s">
        <v>371</v>
      </c>
      <c r="B352" t="str">
        <f t="shared" si="75"/>
        <v>9552J</v>
      </c>
      <c r="C352" s="6" t="str" cm="1">
        <f t="array" ref="C352:G352">_xlfn.LET(
_xlpm.MyHand, B352,
_xlpm.MySplitHand, MID(_xlpm.MyHand,_xlfn.SEQUENCE(1,LEN(_xlpm.MyHand)),1),
_xlpm.MySplitHand
)</f>
        <v>9</v>
      </c>
      <c r="D352" s="7" t="str">
        <v>5</v>
      </c>
      <c r="E352" s="7" t="str">
        <v>5</v>
      </c>
      <c r="F352" s="7" t="str">
        <v>2</v>
      </c>
      <c r="G352" s="8" t="str">
        <v>J</v>
      </c>
      <c r="H352" cm="1">
        <f t="array" ref="H352:L352">COUNTIF(_xlfn.ANCHORARRAY(C352),_xlfn.ANCHORARRAY(C352))</f>
        <v>1</v>
      </c>
      <c r="I352">
        <v>2</v>
      </c>
      <c r="J352">
        <v>2</v>
      </c>
      <c r="K352">
        <v>1</v>
      </c>
      <c r="L352">
        <v>1</v>
      </c>
      <c r="M352" s="6" cm="1">
        <f t="array" ref="M352:Q352">_xlfn.LET(
_xlpm.Options, {"1","2","3","4","5","6","7","8","9","T","J","Q","K","A"},
MATCH(_xlfn.ANCHORARRAY(C352),_xlpm.Options,0)
)</f>
        <v>9</v>
      </c>
      <c r="N352" s="7">
        <v>5</v>
      </c>
      <c r="O352" s="7">
        <v>5</v>
      </c>
      <c r="P352" s="7">
        <v>2</v>
      </c>
      <c r="Q352" s="8">
        <v>11</v>
      </c>
      <c r="R352" s="6" t="str" cm="1">
        <f t="array" ref="R352:V352">TEXT(_xlfn.ANCHORARRAY(M352),"00")</f>
        <v>09</v>
      </c>
      <c r="S352" s="7" t="str">
        <v>05</v>
      </c>
      <c r="T352" s="7" t="str">
        <v>05</v>
      </c>
      <c r="U352" s="7" t="str">
        <v>02</v>
      </c>
      <c r="V352" s="8" t="str">
        <v>11</v>
      </c>
      <c r="W352" s="6" t="b">
        <f t="shared" si="78"/>
        <v>0</v>
      </c>
      <c r="X352" s="7" t="b">
        <f t="shared" si="79"/>
        <v>0</v>
      </c>
      <c r="Y352" s="7" t="b" cm="1">
        <f t="array" ref="Y352">AND(OR(_xlfn.ANCHORARRAY(H352)=3),OR(_xlfn.ANCHORARRAY(H352)=2))</f>
        <v>0</v>
      </c>
      <c r="Z352" s="7" t="b">
        <f t="shared" si="80"/>
        <v>0</v>
      </c>
      <c r="AA352" s="7" t="b">
        <f t="shared" si="81"/>
        <v>0</v>
      </c>
      <c r="AB352" s="7" t="b">
        <f t="shared" si="82"/>
        <v>1</v>
      </c>
      <c r="AC352" s="8" t="b">
        <f t="shared" si="83"/>
        <v>0</v>
      </c>
      <c r="AD352">
        <f t="shared" si="76"/>
        <v>2</v>
      </c>
      <c r="AE352" t="str">
        <f t="shared" si="84"/>
        <v>20905050211</v>
      </c>
      <c r="AF352">
        <f t="shared" si="73"/>
        <v>20905050211</v>
      </c>
      <c r="AG352">
        <f t="shared" si="74"/>
        <v>338</v>
      </c>
      <c r="AH352">
        <f t="shared" si="85"/>
        <v>504</v>
      </c>
      <c r="AI352">
        <f t="shared" si="86"/>
        <v>170352</v>
      </c>
      <c r="AL352">
        <f t="shared" si="77"/>
        <v>1</v>
      </c>
    </row>
    <row r="353" spans="1:38" x14ac:dyDescent="0.2">
      <c r="A353" t="s">
        <v>372</v>
      </c>
      <c r="B353" t="str">
        <f t="shared" si="75"/>
        <v>75JA6</v>
      </c>
      <c r="C353" s="6" t="str" cm="1">
        <f t="array" ref="C353:G353">_xlfn.LET(
_xlpm.MyHand, B353,
_xlpm.MySplitHand, MID(_xlpm.MyHand,_xlfn.SEQUENCE(1,LEN(_xlpm.MyHand)),1),
_xlpm.MySplitHand
)</f>
        <v>7</v>
      </c>
      <c r="D353" s="7" t="str">
        <v>5</v>
      </c>
      <c r="E353" s="7" t="str">
        <v>J</v>
      </c>
      <c r="F353" s="7" t="str">
        <v>A</v>
      </c>
      <c r="G353" s="8" t="str">
        <v>6</v>
      </c>
      <c r="H353" cm="1">
        <f t="array" ref="H353:L353">COUNTIF(_xlfn.ANCHORARRAY(C353),_xlfn.ANCHORARRAY(C353))</f>
        <v>1</v>
      </c>
      <c r="I353">
        <v>1</v>
      </c>
      <c r="J353">
        <v>1</v>
      </c>
      <c r="K353">
        <v>1</v>
      </c>
      <c r="L353">
        <v>1</v>
      </c>
      <c r="M353" s="6" cm="1">
        <f t="array" ref="M353:Q353">_xlfn.LET(
_xlpm.Options, {"1","2","3","4","5","6","7","8","9","T","J","Q","K","A"},
MATCH(_xlfn.ANCHORARRAY(C353),_xlpm.Options,0)
)</f>
        <v>7</v>
      </c>
      <c r="N353" s="7">
        <v>5</v>
      </c>
      <c r="O353" s="7">
        <v>11</v>
      </c>
      <c r="P353" s="7">
        <v>14</v>
      </c>
      <c r="Q353" s="8">
        <v>6</v>
      </c>
      <c r="R353" s="6" t="str" cm="1">
        <f t="array" ref="R353:V353">TEXT(_xlfn.ANCHORARRAY(M353),"00")</f>
        <v>07</v>
      </c>
      <c r="S353" s="7" t="str">
        <v>05</v>
      </c>
      <c r="T353" s="7" t="str">
        <v>11</v>
      </c>
      <c r="U353" s="7" t="str">
        <v>14</v>
      </c>
      <c r="V353" s="8" t="str">
        <v>06</v>
      </c>
      <c r="W353" s="6" t="b">
        <f t="shared" si="78"/>
        <v>0</v>
      </c>
      <c r="X353" s="7" t="b">
        <f t="shared" si="79"/>
        <v>0</v>
      </c>
      <c r="Y353" s="7" t="b" cm="1">
        <f t="array" ref="Y353">AND(OR(_xlfn.ANCHORARRAY(H353)=3),OR(_xlfn.ANCHORARRAY(H353)=2))</f>
        <v>0</v>
      </c>
      <c r="Z353" s="7" t="b">
        <f t="shared" si="80"/>
        <v>0</v>
      </c>
      <c r="AA353" s="7" t="b">
        <f t="shared" si="81"/>
        <v>0</v>
      </c>
      <c r="AB353" s="7" t="b">
        <f t="shared" si="82"/>
        <v>0</v>
      </c>
      <c r="AC353" s="8" t="b">
        <f t="shared" si="83"/>
        <v>1</v>
      </c>
      <c r="AD353">
        <f t="shared" si="76"/>
        <v>1</v>
      </c>
      <c r="AE353" t="str">
        <f t="shared" si="84"/>
        <v>10705111406</v>
      </c>
      <c r="AF353">
        <f t="shared" si="73"/>
        <v>10705111406</v>
      </c>
      <c r="AG353">
        <f t="shared" si="74"/>
        <v>84</v>
      </c>
      <c r="AH353">
        <f t="shared" si="85"/>
        <v>95</v>
      </c>
      <c r="AI353">
        <f t="shared" si="86"/>
        <v>7980</v>
      </c>
      <c r="AL353">
        <f t="shared" si="77"/>
        <v>1</v>
      </c>
    </row>
    <row r="354" spans="1:38" x14ac:dyDescent="0.2">
      <c r="A354" t="s">
        <v>373</v>
      </c>
      <c r="B354" t="str">
        <f t="shared" si="75"/>
        <v>3JJ33</v>
      </c>
      <c r="C354" s="6" t="str" cm="1">
        <f t="array" ref="C354:G354">_xlfn.LET(
_xlpm.MyHand, B354,
_xlpm.MySplitHand, MID(_xlpm.MyHand,_xlfn.SEQUENCE(1,LEN(_xlpm.MyHand)),1),
_xlpm.MySplitHand
)</f>
        <v>3</v>
      </c>
      <c r="D354" s="7" t="str">
        <v>J</v>
      </c>
      <c r="E354" s="7" t="str">
        <v>J</v>
      </c>
      <c r="F354" s="7" t="str">
        <v>3</v>
      </c>
      <c r="G354" s="8" t="str">
        <v>3</v>
      </c>
      <c r="H354" cm="1">
        <f t="array" ref="H354:L354">COUNTIF(_xlfn.ANCHORARRAY(C354),_xlfn.ANCHORARRAY(C354))</f>
        <v>3</v>
      </c>
      <c r="I354">
        <v>2</v>
      </c>
      <c r="J354">
        <v>2</v>
      </c>
      <c r="K354">
        <v>3</v>
      </c>
      <c r="L354">
        <v>3</v>
      </c>
      <c r="M354" s="6" cm="1">
        <f t="array" ref="M354:Q354">_xlfn.LET(
_xlpm.Options, {"1","2","3","4","5","6","7","8","9","T","J","Q","K","A"},
MATCH(_xlfn.ANCHORARRAY(C354),_xlpm.Options,0)
)</f>
        <v>3</v>
      </c>
      <c r="N354" s="7">
        <v>11</v>
      </c>
      <c r="O354" s="7">
        <v>11</v>
      </c>
      <c r="P354" s="7">
        <v>3</v>
      </c>
      <c r="Q354" s="8">
        <v>3</v>
      </c>
      <c r="R354" s="6" t="str" cm="1">
        <f t="array" ref="R354:V354">TEXT(_xlfn.ANCHORARRAY(M354),"00")</f>
        <v>03</v>
      </c>
      <c r="S354" s="7" t="str">
        <v>11</v>
      </c>
      <c r="T354" s="7" t="str">
        <v>11</v>
      </c>
      <c r="U354" s="7" t="str">
        <v>03</v>
      </c>
      <c r="V354" s="8" t="str">
        <v>03</v>
      </c>
      <c r="W354" s="6" t="b">
        <f t="shared" si="78"/>
        <v>0</v>
      </c>
      <c r="X354" s="7" t="b">
        <f t="shared" si="79"/>
        <v>0</v>
      </c>
      <c r="Y354" s="7" t="b" cm="1">
        <f t="array" ref="Y354">AND(OR(_xlfn.ANCHORARRAY(H354)=3),OR(_xlfn.ANCHORARRAY(H354)=2))</f>
        <v>1</v>
      </c>
      <c r="Z354" s="7" t="b">
        <f t="shared" si="80"/>
        <v>0</v>
      </c>
      <c r="AA354" s="7" t="b">
        <f t="shared" si="81"/>
        <v>0</v>
      </c>
      <c r="AB354" s="7" t="b">
        <f t="shared" si="82"/>
        <v>0</v>
      </c>
      <c r="AC354" s="8" t="b">
        <f t="shared" si="83"/>
        <v>0</v>
      </c>
      <c r="AD354">
        <f t="shared" si="76"/>
        <v>5</v>
      </c>
      <c r="AE354" t="str">
        <f t="shared" si="84"/>
        <v>50311110303</v>
      </c>
      <c r="AF354">
        <f t="shared" si="73"/>
        <v>50311110303</v>
      </c>
      <c r="AG354">
        <f t="shared" si="74"/>
        <v>828</v>
      </c>
      <c r="AH354">
        <f t="shared" si="85"/>
        <v>994</v>
      </c>
      <c r="AI354">
        <f t="shared" si="86"/>
        <v>823032</v>
      </c>
      <c r="AL354">
        <f t="shared" si="77"/>
        <v>1</v>
      </c>
    </row>
    <row r="355" spans="1:38" x14ac:dyDescent="0.2">
      <c r="A355" t="s">
        <v>374</v>
      </c>
      <c r="B355" t="str">
        <f t="shared" si="75"/>
        <v>28824</v>
      </c>
      <c r="C355" s="6" t="str" cm="1">
        <f t="array" ref="C355:G355">_xlfn.LET(
_xlpm.MyHand, B355,
_xlpm.MySplitHand, MID(_xlpm.MyHand,_xlfn.SEQUENCE(1,LEN(_xlpm.MyHand)),1),
_xlpm.MySplitHand
)</f>
        <v>2</v>
      </c>
      <c r="D355" s="7" t="str">
        <v>8</v>
      </c>
      <c r="E355" s="7" t="str">
        <v>8</v>
      </c>
      <c r="F355" s="7" t="str">
        <v>2</v>
      </c>
      <c r="G355" s="8" t="str">
        <v>4</v>
      </c>
      <c r="H355" cm="1">
        <f t="array" ref="H355:L355">COUNTIF(_xlfn.ANCHORARRAY(C355),_xlfn.ANCHORARRAY(C355))</f>
        <v>2</v>
      </c>
      <c r="I355">
        <v>2</v>
      </c>
      <c r="J355">
        <v>2</v>
      </c>
      <c r="K355">
        <v>2</v>
      </c>
      <c r="L355">
        <v>1</v>
      </c>
      <c r="M355" s="6" cm="1">
        <f t="array" ref="M355:Q355">_xlfn.LET(
_xlpm.Options, {"1","2","3","4","5","6","7","8","9","T","J","Q","K","A"},
MATCH(_xlfn.ANCHORARRAY(C355),_xlpm.Options,0)
)</f>
        <v>2</v>
      </c>
      <c r="N355" s="7">
        <v>8</v>
      </c>
      <c r="O355" s="7">
        <v>8</v>
      </c>
      <c r="P355" s="7">
        <v>2</v>
      </c>
      <c r="Q355" s="8">
        <v>4</v>
      </c>
      <c r="R355" s="6" t="str" cm="1">
        <f t="array" ref="R355:V355">TEXT(_xlfn.ANCHORARRAY(M355),"00")</f>
        <v>02</v>
      </c>
      <c r="S355" s="7" t="str">
        <v>08</v>
      </c>
      <c r="T355" s="7" t="str">
        <v>08</v>
      </c>
      <c r="U355" s="7" t="str">
        <v>02</v>
      </c>
      <c r="V355" s="8" t="str">
        <v>04</v>
      </c>
      <c r="W355" s="6" t="b">
        <f t="shared" si="78"/>
        <v>0</v>
      </c>
      <c r="X355" s="7" t="b">
        <f t="shared" si="79"/>
        <v>0</v>
      </c>
      <c r="Y355" s="7" t="b" cm="1">
        <f t="array" ref="Y355">AND(OR(_xlfn.ANCHORARRAY(H355)=3),OR(_xlfn.ANCHORARRAY(H355)=2))</f>
        <v>0</v>
      </c>
      <c r="Z355" s="7" t="b">
        <f t="shared" si="80"/>
        <v>0</v>
      </c>
      <c r="AA355" s="7" t="b">
        <f t="shared" si="81"/>
        <v>1</v>
      </c>
      <c r="AB355" s="7" t="b">
        <f t="shared" si="82"/>
        <v>0</v>
      </c>
      <c r="AC355" s="8" t="b">
        <f t="shared" si="83"/>
        <v>0</v>
      </c>
      <c r="AD355">
        <f t="shared" si="76"/>
        <v>3</v>
      </c>
      <c r="AE355" t="str">
        <f t="shared" si="84"/>
        <v>30208080204</v>
      </c>
      <c r="AF355">
        <f t="shared" si="73"/>
        <v>30208080204</v>
      </c>
      <c r="AG355">
        <f t="shared" si="74"/>
        <v>448</v>
      </c>
      <c r="AH355">
        <f t="shared" si="85"/>
        <v>716</v>
      </c>
      <c r="AI355">
        <f t="shared" si="86"/>
        <v>320768</v>
      </c>
      <c r="AL355">
        <f t="shared" si="77"/>
        <v>1</v>
      </c>
    </row>
    <row r="356" spans="1:38" x14ac:dyDescent="0.2">
      <c r="A356" t="s">
        <v>375</v>
      </c>
      <c r="B356" t="str">
        <f t="shared" si="75"/>
        <v>2A8JK</v>
      </c>
      <c r="C356" s="6" t="str" cm="1">
        <f t="array" ref="C356:G356">_xlfn.LET(
_xlpm.MyHand, B356,
_xlpm.MySplitHand, MID(_xlpm.MyHand,_xlfn.SEQUENCE(1,LEN(_xlpm.MyHand)),1),
_xlpm.MySplitHand
)</f>
        <v>2</v>
      </c>
      <c r="D356" s="7" t="str">
        <v>A</v>
      </c>
      <c r="E356" s="7" t="str">
        <v>8</v>
      </c>
      <c r="F356" s="7" t="str">
        <v>J</v>
      </c>
      <c r="G356" s="8" t="str">
        <v>K</v>
      </c>
      <c r="H356" cm="1">
        <f t="array" ref="H356:L356">COUNTIF(_xlfn.ANCHORARRAY(C356),_xlfn.ANCHORARRAY(C356))</f>
        <v>1</v>
      </c>
      <c r="I356">
        <v>1</v>
      </c>
      <c r="J356">
        <v>1</v>
      </c>
      <c r="K356">
        <v>1</v>
      </c>
      <c r="L356">
        <v>1</v>
      </c>
      <c r="M356" s="6" cm="1">
        <f t="array" ref="M356:Q356">_xlfn.LET(
_xlpm.Options, {"1","2","3","4","5","6","7","8","9","T","J","Q","K","A"},
MATCH(_xlfn.ANCHORARRAY(C356),_xlpm.Options,0)
)</f>
        <v>2</v>
      </c>
      <c r="N356" s="7">
        <v>14</v>
      </c>
      <c r="O356" s="7">
        <v>8</v>
      </c>
      <c r="P356" s="7">
        <v>11</v>
      </c>
      <c r="Q356" s="8">
        <v>13</v>
      </c>
      <c r="R356" s="6" t="str" cm="1">
        <f t="array" ref="R356:V356">TEXT(_xlfn.ANCHORARRAY(M356),"00")</f>
        <v>02</v>
      </c>
      <c r="S356" s="7" t="str">
        <v>14</v>
      </c>
      <c r="T356" s="7" t="str">
        <v>08</v>
      </c>
      <c r="U356" s="7" t="str">
        <v>11</v>
      </c>
      <c r="V356" s="8" t="str">
        <v>13</v>
      </c>
      <c r="W356" s="6" t="b">
        <f t="shared" si="78"/>
        <v>0</v>
      </c>
      <c r="X356" s="7" t="b">
        <f t="shared" si="79"/>
        <v>0</v>
      </c>
      <c r="Y356" s="7" t="b" cm="1">
        <f t="array" ref="Y356">AND(OR(_xlfn.ANCHORARRAY(H356)=3),OR(_xlfn.ANCHORARRAY(H356)=2))</f>
        <v>0</v>
      </c>
      <c r="Z356" s="7" t="b">
        <f t="shared" si="80"/>
        <v>0</v>
      </c>
      <c r="AA356" s="7" t="b">
        <f t="shared" si="81"/>
        <v>0</v>
      </c>
      <c r="AB356" s="7" t="b">
        <f t="shared" si="82"/>
        <v>0</v>
      </c>
      <c r="AC356" s="8" t="b">
        <f t="shared" si="83"/>
        <v>1</v>
      </c>
      <c r="AD356">
        <f t="shared" si="76"/>
        <v>1</v>
      </c>
      <c r="AE356" t="str">
        <f t="shared" si="84"/>
        <v>10214081113</v>
      </c>
      <c r="AF356">
        <f t="shared" si="73"/>
        <v>10214081113</v>
      </c>
      <c r="AG356">
        <f t="shared" si="74"/>
        <v>17</v>
      </c>
      <c r="AH356">
        <f t="shared" si="85"/>
        <v>13</v>
      </c>
      <c r="AI356">
        <f t="shared" si="86"/>
        <v>221</v>
      </c>
      <c r="AL356">
        <f t="shared" si="77"/>
        <v>1</v>
      </c>
    </row>
    <row r="357" spans="1:38" x14ac:dyDescent="0.2">
      <c r="A357" t="s">
        <v>376</v>
      </c>
      <c r="B357" t="str">
        <f t="shared" si="75"/>
        <v>22868</v>
      </c>
      <c r="C357" s="6" t="str" cm="1">
        <f t="array" ref="C357:G357">_xlfn.LET(
_xlpm.MyHand, B357,
_xlpm.MySplitHand, MID(_xlpm.MyHand,_xlfn.SEQUENCE(1,LEN(_xlpm.MyHand)),1),
_xlpm.MySplitHand
)</f>
        <v>2</v>
      </c>
      <c r="D357" s="7" t="str">
        <v>2</v>
      </c>
      <c r="E357" s="7" t="str">
        <v>8</v>
      </c>
      <c r="F357" s="7" t="str">
        <v>6</v>
      </c>
      <c r="G357" s="8" t="str">
        <v>8</v>
      </c>
      <c r="H357" cm="1">
        <f t="array" ref="H357:L357">COUNTIF(_xlfn.ANCHORARRAY(C357),_xlfn.ANCHORARRAY(C357))</f>
        <v>2</v>
      </c>
      <c r="I357">
        <v>2</v>
      </c>
      <c r="J357">
        <v>2</v>
      </c>
      <c r="K357">
        <v>1</v>
      </c>
      <c r="L357">
        <v>2</v>
      </c>
      <c r="M357" s="6" cm="1">
        <f t="array" ref="M357:Q357">_xlfn.LET(
_xlpm.Options, {"1","2","3","4","5","6","7","8","9","T","J","Q","K","A"},
MATCH(_xlfn.ANCHORARRAY(C357),_xlpm.Options,0)
)</f>
        <v>2</v>
      </c>
      <c r="N357" s="7">
        <v>2</v>
      </c>
      <c r="O357" s="7">
        <v>8</v>
      </c>
      <c r="P357" s="7">
        <v>6</v>
      </c>
      <c r="Q357" s="8">
        <v>8</v>
      </c>
      <c r="R357" s="6" t="str" cm="1">
        <f t="array" ref="R357:V357">TEXT(_xlfn.ANCHORARRAY(M357),"00")</f>
        <v>02</v>
      </c>
      <c r="S357" s="7" t="str">
        <v>02</v>
      </c>
      <c r="T357" s="7" t="str">
        <v>08</v>
      </c>
      <c r="U357" s="7" t="str">
        <v>06</v>
      </c>
      <c r="V357" s="8" t="str">
        <v>08</v>
      </c>
      <c r="W357" s="6" t="b">
        <f t="shared" si="78"/>
        <v>0</v>
      </c>
      <c r="X357" s="7" t="b">
        <f t="shared" si="79"/>
        <v>0</v>
      </c>
      <c r="Y357" s="7" t="b" cm="1">
        <f t="array" ref="Y357">AND(OR(_xlfn.ANCHORARRAY(H357)=3),OR(_xlfn.ANCHORARRAY(H357)=2))</f>
        <v>0</v>
      </c>
      <c r="Z357" s="7" t="b">
        <f t="shared" si="80"/>
        <v>0</v>
      </c>
      <c r="AA357" s="7" t="b">
        <f t="shared" si="81"/>
        <v>1</v>
      </c>
      <c r="AB357" s="7" t="b">
        <f t="shared" si="82"/>
        <v>0</v>
      </c>
      <c r="AC357" s="8" t="b">
        <f t="shared" si="83"/>
        <v>0</v>
      </c>
      <c r="AD357">
        <f t="shared" si="76"/>
        <v>3</v>
      </c>
      <c r="AE357" t="str">
        <f t="shared" si="84"/>
        <v>30202080608</v>
      </c>
      <c r="AF357">
        <f t="shared" si="73"/>
        <v>30202080608</v>
      </c>
      <c r="AG357">
        <f t="shared" si="74"/>
        <v>439</v>
      </c>
      <c r="AH357">
        <f t="shared" si="85"/>
        <v>38</v>
      </c>
      <c r="AI357">
        <f t="shared" si="86"/>
        <v>16682</v>
      </c>
      <c r="AL357">
        <f t="shared" si="77"/>
        <v>1</v>
      </c>
    </row>
    <row r="358" spans="1:38" x14ac:dyDescent="0.2">
      <c r="A358" t="s">
        <v>377</v>
      </c>
      <c r="B358" t="str">
        <f t="shared" si="75"/>
        <v>88388</v>
      </c>
      <c r="C358" s="6" t="str" cm="1">
        <f t="array" ref="C358:G358">_xlfn.LET(
_xlpm.MyHand, B358,
_xlpm.MySplitHand, MID(_xlpm.MyHand,_xlfn.SEQUENCE(1,LEN(_xlpm.MyHand)),1),
_xlpm.MySplitHand
)</f>
        <v>8</v>
      </c>
      <c r="D358" s="7" t="str">
        <v>8</v>
      </c>
      <c r="E358" s="7" t="str">
        <v>3</v>
      </c>
      <c r="F358" s="7" t="str">
        <v>8</v>
      </c>
      <c r="G358" s="8" t="str">
        <v>8</v>
      </c>
      <c r="H358" cm="1">
        <f t="array" ref="H358:L358">COUNTIF(_xlfn.ANCHORARRAY(C358),_xlfn.ANCHORARRAY(C358))</f>
        <v>4</v>
      </c>
      <c r="I358">
        <v>4</v>
      </c>
      <c r="J358">
        <v>1</v>
      </c>
      <c r="K358">
        <v>4</v>
      </c>
      <c r="L358">
        <v>4</v>
      </c>
      <c r="M358" s="6" cm="1">
        <f t="array" ref="M358:Q358">_xlfn.LET(
_xlpm.Options, {"1","2","3","4","5","6","7","8","9","T","J","Q","K","A"},
MATCH(_xlfn.ANCHORARRAY(C358),_xlpm.Options,0)
)</f>
        <v>8</v>
      </c>
      <c r="N358" s="7">
        <v>8</v>
      </c>
      <c r="O358" s="7">
        <v>3</v>
      </c>
      <c r="P358" s="7">
        <v>8</v>
      </c>
      <c r="Q358" s="8">
        <v>8</v>
      </c>
      <c r="R358" s="6" t="str" cm="1">
        <f t="array" ref="R358:V358">TEXT(_xlfn.ANCHORARRAY(M358),"00")</f>
        <v>08</v>
      </c>
      <c r="S358" s="7" t="str">
        <v>08</v>
      </c>
      <c r="T358" s="7" t="str">
        <v>03</v>
      </c>
      <c r="U358" s="7" t="str">
        <v>08</v>
      </c>
      <c r="V358" s="8" t="str">
        <v>08</v>
      </c>
      <c r="W358" s="6" t="b">
        <f t="shared" si="78"/>
        <v>0</v>
      </c>
      <c r="X358" s="7" t="b">
        <f t="shared" si="79"/>
        <v>1</v>
      </c>
      <c r="Y358" s="7" t="b" cm="1">
        <f t="array" ref="Y358">AND(OR(_xlfn.ANCHORARRAY(H358)=3),OR(_xlfn.ANCHORARRAY(H358)=2))</f>
        <v>0</v>
      </c>
      <c r="Z358" s="7" t="b">
        <f t="shared" si="80"/>
        <v>0</v>
      </c>
      <c r="AA358" s="7" t="b">
        <f t="shared" si="81"/>
        <v>0</v>
      </c>
      <c r="AB358" s="7" t="b">
        <f t="shared" si="82"/>
        <v>0</v>
      </c>
      <c r="AC358" s="8" t="b">
        <f t="shared" si="83"/>
        <v>0</v>
      </c>
      <c r="AD358">
        <f t="shared" si="76"/>
        <v>6</v>
      </c>
      <c r="AE358" t="str">
        <f t="shared" si="84"/>
        <v>60808030808</v>
      </c>
      <c r="AF358">
        <f t="shared" si="73"/>
        <v>60808030808</v>
      </c>
      <c r="AG358">
        <f t="shared" si="74"/>
        <v>953</v>
      </c>
      <c r="AH358">
        <f t="shared" si="85"/>
        <v>987</v>
      </c>
      <c r="AI358">
        <f t="shared" si="86"/>
        <v>940611</v>
      </c>
      <c r="AL358">
        <f t="shared" si="77"/>
        <v>1</v>
      </c>
    </row>
    <row r="359" spans="1:38" x14ac:dyDescent="0.2">
      <c r="A359" t="s">
        <v>378</v>
      </c>
      <c r="B359" t="str">
        <f t="shared" si="75"/>
        <v>A955Q</v>
      </c>
      <c r="C359" s="6" t="str" cm="1">
        <f t="array" ref="C359:G359">_xlfn.LET(
_xlpm.MyHand, B359,
_xlpm.MySplitHand, MID(_xlpm.MyHand,_xlfn.SEQUENCE(1,LEN(_xlpm.MyHand)),1),
_xlpm.MySplitHand
)</f>
        <v>A</v>
      </c>
      <c r="D359" s="7" t="str">
        <v>9</v>
      </c>
      <c r="E359" s="7" t="str">
        <v>5</v>
      </c>
      <c r="F359" s="7" t="str">
        <v>5</v>
      </c>
      <c r="G359" s="8" t="str">
        <v>Q</v>
      </c>
      <c r="H359" cm="1">
        <f t="array" ref="H359:L359">COUNTIF(_xlfn.ANCHORARRAY(C359),_xlfn.ANCHORARRAY(C359))</f>
        <v>1</v>
      </c>
      <c r="I359">
        <v>1</v>
      </c>
      <c r="J359">
        <v>2</v>
      </c>
      <c r="K359">
        <v>2</v>
      </c>
      <c r="L359">
        <v>1</v>
      </c>
      <c r="M359" s="6" cm="1">
        <f t="array" ref="M359:Q359">_xlfn.LET(
_xlpm.Options, {"1","2","3","4","5","6","7","8","9","T","J","Q","K","A"},
MATCH(_xlfn.ANCHORARRAY(C359),_xlpm.Options,0)
)</f>
        <v>14</v>
      </c>
      <c r="N359" s="7">
        <v>9</v>
      </c>
      <c r="O359" s="7">
        <v>5</v>
      </c>
      <c r="P359" s="7">
        <v>5</v>
      </c>
      <c r="Q359" s="8">
        <v>12</v>
      </c>
      <c r="R359" s="6" t="str" cm="1">
        <f t="array" ref="R359:V359">TEXT(_xlfn.ANCHORARRAY(M359),"00")</f>
        <v>14</v>
      </c>
      <c r="S359" s="7" t="str">
        <v>09</v>
      </c>
      <c r="T359" s="7" t="str">
        <v>05</v>
      </c>
      <c r="U359" s="7" t="str">
        <v>05</v>
      </c>
      <c r="V359" s="8" t="str">
        <v>12</v>
      </c>
      <c r="W359" s="6" t="b">
        <f t="shared" si="78"/>
        <v>0</v>
      </c>
      <c r="X359" s="7" t="b">
        <f t="shared" si="79"/>
        <v>0</v>
      </c>
      <c r="Y359" s="7" t="b" cm="1">
        <f t="array" ref="Y359">AND(OR(_xlfn.ANCHORARRAY(H359)=3),OR(_xlfn.ANCHORARRAY(H359)=2))</f>
        <v>0</v>
      </c>
      <c r="Z359" s="7" t="b">
        <f t="shared" si="80"/>
        <v>0</v>
      </c>
      <c r="AA359" s="7" t="b">
        <f t="shared" si="81"/>
        <v>0</v>
      </c>
      <c r="AB359" s="7" t="b">
        <f t="shared" si="82"/>
        <v>1</v>
      </c>
      <c r="AC359" s="8" t="b">
        <f t="shared" si="83"/>
        <v>0</v>
      </c>
      <c r="AD359">
        <f t="shared" si="76"/>
        <v>2</v>
      </c>
      <c r="AE359" t="str">
        <f t="shared" si="84"/>
        <v>21409050512</v>
      </c>
      <c r="AF359">
        <f t="shared" si="73"/>
        <v>21409050512</v>
      </c>
      <c r="AG359">
        <f t="shared" si="74"/>
        <v>429</v>
      </c>
      <c r="AH359">
        <f t="shared" si="85"/>
        <v>963</v>
      </c>
      <c r="AI359">
        <f t="shared" si="86"/>
        <v>413127</v>
      </c>
      <c r="AL359">
        <f t="shared" si="77"/>
        <v>1</v>
      </c>
    </row>
    <row r="360" spans="1:38" x14ac:dyDescent="0.2">
      <c r="A360" t="s">
        <v>379</v>
      </c>
      <c r="B360" t="str">
        <f t="shared" si="75"/>
        <v>54T86</v>
      </c>
      <c r="C360" s="6" t="str" cm="1">
        <f t="array" ref="C360:G360">_xlfn.LET(
_xlpm.MyHand, B360,
_xlpm.MySplitHand, MID(_xlpm.MyHand,_xlfn.SEQUENCE(1,LEN(_xlpm.MyHand)),1),
_xlpm.MySplitHand
)</f>
        <v>5</v>
      </c>
      <c r="D360" s="7" t="str">
        <v>4</v>
      </c>
      <c r="E360" s="7" t="str">
        <v>T</v>
      </c>
      <c r="F360" s="7" t="str">
        <v>8</v>
      </c>
      <c r="G360" s="8" t="str">
        <v>6</v>
      </c>
      <c r="H360" cm="1">
        <f t="array" ref="H360:L360">COUNTIF(_xlfn.ANCHORARRAY(C360),_xlfn.ANCHORARRAY(C360))</f>
        <v>1</v>
      </c>
      <c r="I360">
        <v>1</v>
      </c>
      <c r="J360">
        <v>1</v>
      </c>
      <c r="K360">
        <v>1</v>
      </c>
      <c r="L360">
        <v>1</v>
      </c>
      <c r="M360" s="6" cm="1">
        <f t="array" ref="M360:Q360">_xlfn.LET(
_xlpm.Options, {"1","2","3","4","5","6","7","8","9","T","J","Q","K","A"},
MATCH(_xlfn.ANCHORARRAY(C360),_xlpm.Options,0)
)</f>
        <v>5</v>
      </c>
      <c r="N360" s="7">
        <v>4</v>
      </c>
      <c r="O360" s="7">
        <v>10</v>
      </c>
      <c r="P360" s="7">
        <v>8</v>
      </c>
      <c r="Q360" s="8">
        <v>6</v>
      </c>
      <c r="R360" s="6" t="str" cm="1">
        <f t="array" ref="R360:V360">TEXT(_xlfn.ANCHORARRAY(M360),"00")</f>
        <v>05</v>
      </c>
      <c r="S360" s="7" t="str">
        <v>04</v>
      </c>
      <c r="T360" s="7" t="str">
        <v>10</v>
      </c>
      <c r="U360" s="7" t="str">
        <v>08</v>
      </c>
      <c r="V360" s="8" t="str">
        <v>06</v>
      </c>
      <c r="W360" s="6" t="b">
        <f t="shared" si="78"/>
        <v>0</v>
      </c>
      <c r="X360" s="7" t="b">
        <f t="shared" si="79"/>
        <v>0</v>
      </c>
      <c r="Y360" s="7" t="b" cm="1">
        <f t="array" ref="Y360">AND(OR(_xlfn.ANCHORARRAY(H360)=3),OR(_xlfn.ANCHORARRAY(H360)=2))</f>
        <v>0</v>
      </c>
      <c r="Z360" s="7" t="b">
        <f t="shared" si="80"/>
        <v>0</v>
      </c>
      <c r="AA360" s="7" t="b">
        <f t="shared" si="81"/>
        <v>0</v>
      </c>
      <c r="AB360" s="7" t="b">
        <f t="shared" si="82"/>
        <v>0</v>
      </c>
      <c r="AC360" s="8" t="b">
        <f t="shared" si="83"/>
        <v>1</v>
      </c>
      <c r="AD360">
        <f t="shared" si="76"/>
        <v>1</v>
      </c>
      <c r="AE360" t="str">
        <f t="shared" si="84"/>
        <v>10504100806</v>
      </c>
      <c r="AF360">
        <f t="shared" si="73"/>
        <v>10504100806</v>
      </c>
      <c r="AG360">
        <f t="shared" si="74"/>
        <v>51</v>
      </c>
      <c r="AH360">
        <f t="shared" si="85"/>
        <v>547</v>
      </c>
      <c r="AI360">
        <f t="shared" si="86"/>
        <v>27897</v>
      </c>
      <c r="AL360">
        <f t="shared" si="77"/>
        <v>1</v>
      </c>
    </row>
    <row r="361" spans="1:38" x14ac:dyDescent="0.2">
      <c r="A361" t="s">
        <v>380</v>
      </c>
      <c r="B361" t="str">
        <f t="shared" si="75"/>
        <v>55547</v>
      </c>
      <c r="C361" s="6" t="str" cm="1">
        <f t="array" ref="C361:G361">_xlfn.LET(
_xlpm.MyHand, B361,
_xlpm.MySplitHand, MID(_xlpm.MyHand,_xlfn.SEQUENCE(1,LEN(_xlpm.MyHand)),1),
_xlpm.MySplitHand
)</f>
        <v>5</v>
      </c>
      <c r="D361" s="7" t="str">
        <v>5</v>
      </c>
      <c r="E361" s="7" t="str">
        <v>5</v>
      </c>
      <c r="F361" s="7" t="str">
        <v>4</v>
      </c>
      <c r="G361" s="8" t="str">
        <v>7</v>
      </c>
      <c r="H361" cm="1">
        <f t="array" ref="H361:L361">COUNTIF(_xlfn.ANCHORARRAY(C361),_xlfn.ANCHORARRAY(C361))</f>
        <v>3</v>
      </c>
      <c r="I361">
        <v>3</v>
      </c>
      <c r="J361">
        <v>3</v>
      </c>
      <c r="K361">
        <v>1</v>
      </c>
      <c r="L361">
        <v>1</v>
      </c>
      <c r="M361" s="6" cm="1">
        <f t="array" ref="M361:Q361">_xlfn.LET(
_xlpm.Options, {"1","2","3","4","5","6","7","8","9","T","J","Q","K","A"},
MATCH(_xlfn.ANCHORARRAY(C361),_xlpm.Options,0)
)</f>
        <v>5</v>
      </c>
      <c r="N361" s="7">
        <v>5</v>
      </c>
      <c r="O361" s="7">
        <v>5</v>
      </c>
      <c r="P361" s="7">
        <v>4</v>
      </c>
      <c r="Q361" s="8">
        <v>7</v>
      </c>
      <c r="R361" s="6" t="str" cm="1">
        <f t="array" ref="R361:V361">TEXT(_xlfn.ANCHORARRAY(M361),"00")</f>
        <v>05</v>
      </c>
      <c r="S361" s="7" t="str">
        <v>05</v>
      </c>
      <c r="T361" s="7" t="str">
        <v>05</v>
      </c>
      <c r="U361" s="7" t="str">
        <v>04</v>
      </c>
      <c r="V361" s="8" t="str">
        <v>07</v>
      </c>
      <c r="W361" s="6" t="b">
        <f t="shared" si="78"/>
        <v>0</v>
      </c>
      <c r="X361" s="7" t="b">
        <f t="shared" si="79"/>
        <v>0</v>
      </c>
      <c r="Y361" s="7" t="b" cm="1">
        <f t="array" ref="Y361">AND(OR(_xlfn.ANCHORARRAY(H361)=3),OR(_xlfn.ANCHORARRAY(H361)=2))</f>
        <v>0</v>
      </c>
      <c r="Z361" s="7" t="b">
        <f t="shared" si="80"/>
        <v>1</v>
      </c>
      <c r="AA361" s="7" t="b">
        <f t="shared" si="81"/>
        <v>0</v>
      </c>
      <c r="AB361" s="7" t="b">
        <f t="shared" si="82"/>
        <v>0</v>
      </c>
      <c r="AC361" s="8" t="b">
        <f t="shared" si="83"/>
        <v>0</v>
      </c>
      <c r="AD361">
        <f t="shared" si="76"/>
        <v>4</v>
      </c>
      <c r="AE361" t="str">
        <f t="shared" si="84"/>
        <v>40505050407</v>
      </c>
      <c r="AF361">
        <f t="shared" si="73"/>
        <v>40505050407</v>
      </c>
      <c r="AG361">
        <f t="shared" si="74"/>
        <v>671</v>
      </c>
      <c r="AH361">
        <f t="shared" si="85"/>
        <v>671</v>
      </c>
      <c r="AI361">
        <f t="shared" si="86"/>
        <v>450241</v>
      </c>
      <c r="AL361">
        <f t="shared" si="77"/>
        <v>1</v>
      </c>
    </row>
    <row r="362" spans="1:38" x14ac:dyDescent="0.2">
      <c r="A362" t="s">
        <v>381</v>
      </c>
      <c r="B362" t="str">
        <f t="shared" si="75"/>
        <v>5TK7Q</v>
      </c>
      <c r="C362" s="6" t="str" cm="1">
        <f t="array" ref="C362:G362">_xlfn.LET(
_xlpm.MyHand, B362,
_xlpm.MySplitHand, MID(_xlpm.MyHand,_xlfn.SEQUENCE(1,LEN(_xlpm.MyHand)),1),
_xlpm.MySplitHand
)</f>
        <v>5</v>
      </c>
      <c r="D362" s="7" t="str">
        <v>T</v>
      </c>
      <c r="E362" s="7" t="str">
        <v>K</v>
      </c>
      <c r="F362" s="7" t="str">
        <v>7</v>
      </c>
      <c r="G362" s="8" t="str">
        <v>Q</v>
      </c>
      <c r="H362" cm="1">
        <f t="array" ref="H362:L362">COUNTIF(_xlfn.ANCHORARRAY(C362),_xlfn.ANCHORARRAY(C362))</f>
        <v>1</v>
      </c>
      <c r="I362">
        <v>1</v>
      </c>
      <c r="J362">
        <v>1</v>
      </c>
      <c r="K362">
        <v>1</v>
      </c>
      <c r="L362">
        <v>1</v>
      </c>
      <c r="M362" s="6" cm="1">
        <f t="array" ref="M362:Q362">_xlfn.LET(
_xlpm.Options, {"1","2","3","4","5","6","7","8","9","T","J","Q","K","A"},
MATCH(_xlfn.ANCHORARRAY(C362),_xlpm.Options,0)
)</f>
        <v>5</v>
      </c>
      <c r="N362" s="7">
        <v>10</v>
      </c>
      <c r="O362" s="7">
        <v>13</v>
      </c>
      <c r="P362" s="7">
        <v>7</v>
      </c>
      <c r="Q362" s="8">
        <v>12</v>
      </c>
      <c r="R362" s="6" t="str" cm="1">
        <f t="array" ref="R362:V362">TEXT(_xlfn.ANCHORARRAY(M362),"00")</f>
        <v>05</v>
      </c>
      <c r="S362" s="7" t="str">
        <v>10</v>
      </c>
      <c r="T362" s="7" t="str">
        <v>13</v>
      </c>
      <c r="U362" s="7" t="str">
        <v>07</v>
      </c>
      <c r="V362" s="8" t="str">
        <v>12</v>
      </c>
      <c r="W362" s="6" t="b">
        <f t="shared" si="78"/>
        <v>0</v>
      </c>
      <c r="X362" s="7" t="b">
        <f t="shared" si="79"/>
        <v>0</v>
      </c>
      <c r="Y362" s="7" t="b" cm="1">
        <f t="array" ref="Y362">AND(OR(_xlfn.ANCHORARRAY(H362)=3),OR(_xlfn.ANCHORARRAY(H362)=2))</f>
        <v>0</v>
      </c>
      <c r="Z362" s="7" t="b">
        <f t="shared" si="80"/>
        <v>0</v>
      </c>
      <c r="AA362" s="7" t="b">
        <f t="shared" si="81"/>
        <v>0</v>
      </c>
      <c r="AB362" s="7" t="b">
        <f t="shared" si="82"/>
        <v>0</v>
      </c>
      <c r="AC362" s="8" t="b">
        <f t="shared" si="83"/>
        <v>1</v>
      </c>
      <c r="AD362">
        <f t="shared" si="76"/>
        <v>1</v>
      </c>
      <c r="AE362" t="str">
        <f t="shared" si="84"/>
        <v>10510130712</v>
      </c>
      <c r="AF362">
        <f t="shared" si="73"/>
        <v>10510130712</v>
      </c>
      <c r="AG362">
        <f t="shared" si="74"/>
        <v>56</v>
      </c>
      <c r="AH362">
        <f t="shared" si="85"/>
        <v>417</v>
      </c>
      <c r="AI362">
        <f t="shared" si="86"/>
        <v>23352</v>
      </c>
      <c r="AL362">
        <f t="shared" si="77"/>
        <v>1</v>
      </c>
    </row>
    <row r="363" spans="1:38" x14ac:dyDescent="0.2">
      <c r="A363" t="s">
        <v>382</v>
      </c>
      <c r="B363" t="str">
        <f t="shared" si="75"/>
        <v>4Q35K</v>
      </c>
      <c r="C363" s="6" t="str" cm="1">
        <f t="array" ref="C363:G363">_xlfn.LET(
_xlpm.MyHand, B363,
_xlpm.MySplitHand, MID(_xlpm.MyHand,_xlfn.SEQUENCE(1,LEN(_xlpm.MyHand)),1),
_xlpm.MySplitHand
)</f>
        <v>4</v>
      </c>
      <c r="D363" s="7" t="str">
        <v>Q</v>
      </c>
      <c r="E363" s="7" t="str">
        <v>3</v>
      </c>
      <c r="F363" s="7" t="str">
        <v>5</v>
      </c>
      <c r="G363" s="8" t="str">
        <v>K</v>
      </c>
      <c r="H363" cm="1">
        <f t="array" ref="H363:L363">COUNTIF(_xlfn.ANCHORARRAY(C363),_xlfn.ANCHORARRAY(C363))</f>
        <v>1</v>
      </c>
      <c r="I363">
        <v>1</v>
      </c>
      <c r="J363">
        <v>1</v>
      </c>
      <c r="K363">
        <v>1</v>
      </c>
      <c r="L363">
        <v>1</v>
      </c>
      <c r="M363" s="6" cm="1">
        <f t="array" ref="M363:Q363">_xlfn.LET(
_xlpm.Options, {"1","2","3","4","5","6","7","8","9","T","J","Q","K","A"},
MATCH(_xlfn.ANCHORARRAY(C363),_xlpm.Options,0)
)</f>
        <v>4</v>
      </c>
      <c r="N363" s="7">
        <v>12</v>
      </c>
      <c r="O363" s="7">
        <v>3</v>
      </c>
      <c r="P363" s="7">
        <v>5</v>
      </c>
      <c r="Q363" s="8">
        <v>13</v>
      </c>
      <c r="R363" s="6" t="str" cm="1">
        <f t="array" ref="R363:V363">TEXT(_xlfn.ANCHORARRAY(M363),"00")</f>
        <v>04</v>
      </c>
      <c r="S363" s="7" t="str">
        <v>12</v>
      </c>
      <c r="T363" s="7" t="str">
        <v>03</v>
      </c>
      <c r="U363" s="7" t="str">
        <v>05</v>
      </c>
      <c r="V363" s="8" t="str">
        <v>13</v>
      </c>
      <c r="W363" s="6" t="b">
        <f t="shared" si="78"/>
        <v>0</v>
      </c>
      <c r="X363" s="7" t="b">
        <f t="shared" si="79"/>
        <v>0</v>
      </c>
      <c r="Y363" s="7" t="b" cm="1">
        <f t="array" ref="Y363">AND(OR(_xlfn.ANCHORARRAY(H363)=3),OR(_xlfn.ANCHORARRAY(H363)=2))</f>
        <v>0</v>
      </c>
      <c r="Z363" s="7" t="b">
        <f t="shared" si="80"/>
        <v>0</v>
      </c>
      <c r="AA363" s="7" t="b">
        <f t="shared" si="81"/>
        <v>0</v>
      </c>
      <c r="AB363" s="7" t="b">
        <f t="shared" si="82"/>
        <v>0</v>
      </c>
      <c r="AC363" s="8" t="b">
        <f t="shared" si="83"/>
        <v>1</v>
      </c>
      <c r="AD363">
        <f t="shared" si="76"/>
        <v>1</v>
      </c>
      <c r="AE363" t="str">
        <f t="shared" si="84"/>
        <v>10412030513</v>
      </c>
      <c r="AF363">
        <f t="shared" si="73"/>
        <v>10412030513</v>
      </c>
      <c r="AG363">
        <f t="shared" si="74"/>
        <v>45</v>
      </c>
      <c r="AH363">
        <f t="shared" si="85"/>
        <v>842</v>
      </c>
      <c r="AI363">
        <f t="shared" si="86"/>
        <v>37890</v>
      </c>
      <c r="AL363">
        <f t="shared" si="77"/>
        <v>1</v>
      </c>
    </row>
    <row r="364" spans="1:38" x14ac:dyDescent="0.2">
      <c r="A364" t="s">
        <v>383</v>
      </c>
      <c r="B364" t="str">
        <f t="shared" si="75"/>
        <v>33353</v>
      </c>
      <c r="C364" s="6" t="str" cm="1">
        <f t="array" ref="C364:G364">_xlfn.LET(
_xlpm.MyHand, B364,
_xlpm.MySplitHand, MID(_xlpm.MyHand,_xlfn.SEQUENCE(1,LEN(_xlpm.MyHand)),1),
_xlpm.MySplitHand
)</f>
        <v>3</v>
      </c>
      <c r="D364" s="7" t="str">
        <v>3</v>
      </c>
      <c r="E364" s="7" t="str">
        <v>3</v>
      </c>
      <c r="F364" s="7" t="str">
        <v>5</v>
      </c>
      <c r="G364" s="8" t="str">
        <v>3</v>
      </c>
      <c r="H364" cm="1">
        <f t="array" ref="H364:L364">COUNTIF(_xlfn.ANCHORARRAY(C364),_xlfn.ANCHORARRAY(C364))</f>
        <v>4</v>
      </c>
      <c r="I364">
        <v>4</v>
      </c>
      <c r="J364">
        <v>4</v>
      </c>
      <c r="K364">
        <v>1</v>
      </c>
      <c r="L364">
        <v>4</v>
      </c>
      <c r="M364" s="6" cm="1">
        <f t="array" ref="M364:Q364">_xlfn.LET(
_xlpm.Options, {"1","2","3","4","5","6","7","8","9","T","J","Q","K","A"},
MATCH(_xlfn.ANCHORARRAY(C364),_xlpm.Options,0)
)</f>
        <v>3</v>
      </c>
      <c r="N364" s="7">
        <v>3</v>
      </c>
      <c r="O364" s="7">
        <v>3</v>
      </c>
      <c r="P364" s="7">
        <v>5</v>
      </c>
      <c r="Q364" s="8">
        <v>3</v>
      </c>
      <c r="R364" s="6" t="str" cm="1">
        <f t="array" ref="R364:V364">TEXT(_xlfn.ANCHORARRAY(M364),"00")</f>
        <v>03</v>
      </c>
      <c r="S364" s="7" t="str">
        <v>03</v>
      </c>
      <c r="T364" s="7" t="str">
        <v>03</v>
      </c>
      <c r="U364" s="7" t="str">
        <v>05</v>
      </c>
      <c r="V364" s="8" t="str">
        <v>03</v>
      </c>
      <c r="W364" s="6" t="b">
        <f t="shared" si="78"/>
        <v>0</v>
      </c>
      <c r="X364" s="7" t="b">
        <f t="shared" si="79"/>
        <v>1</v>
      </c>
      <c r="Y364" s="7" t="b" cm="1">
        <f t="array" ref="Y364">AND(OR(_xlfn.ANCHORARRAY(H364)=3),OR(_xlfn.ANCHORARRAY(H364)=2))</f>
        <v>0</v>
      </c>
      <c r="Z364" s="7" t="b">
        <f t="shared" si="80"/>
        <v>0</v>
      </c>
      <c r="AA364" s="7" t="b">
        <f t="shared" si="81"/>
        <v>0</v>
      </c>
      <c r="AB364" s="7" t="b">
        <f t="shared" si="82"/>
        <v>0</v>
      </c>
      <c r="AC364" s="8" t="b">
        <f t="shared" si="83"/>
        <v>0</v>
      </c>
      <c r="AD364">
        <f t="shared" si="76"/>
        <v>6</v>
      </c>
      <c r="AE364" t="str">
        <f t="shared" si="84"/>
        <v>60303030503</v>
      </c>
      <c r="AF364">
        <f t="shared" si="73"/>
        <v>60303030503</v>
      </c>
      <c r="AG364">
        <f t="shared" si="74"/>
        <v>911</v>
      </c>
      <c r="AH364">
        <f t="shared" si="85"/>
        <v>492</v>
      </c>
      <c r="AI364">
        <f t="shared" si="86"/>
        <v>448212</v>
      </c>
      <c r="AL364">
        <f t="shared" si="77"/>
        <v>1</v>
      </c>
    </row>
    <row r="365" spans="1:38" x14ac:dyDescent="0.2">
      <c r="A365" t="s">
        <v>384</v>
      </c>
      <c r="B365" t="str">
        <f t="shared" si="75"/>
        <v>96A85</v>
      </c>
      <c r="C365" s="6" t="str" cm="1">
        <f t="array" ref="C365:G365">_xlfn.LET(
_xlpm.MyHand, B365,
_xlpm.MySplitHand, MID(_xlpm.MyHand,_xlfn.SEQUENCE(1,LEN(_xlpm.MyHand)),1),
_xlpm.MySplitHand
)</f>
        <v>9</v>
      </c>
      <c r="D365" s="7" t="str">
        <v>6</v>
      </c>
      <c r="E365" s="7" t="str">
        <v>A</v>
      </c>
      <c r="F365" s="7" t="str">
        <v>8</v>
      </c>
      <c r="G365" s="8" t="str">
        <v>5</v>
      </c>
      <c r="H365" cm="1">
        <f t="array" ref="H365:L365">COUNTIF(_xlfn.ANCHORARRAY(C365),_xlfn.ANCHORARRAY(C365))</f>
        <v>1</v>
      </c>
      <c r="I365">
        <v>1</v>
      </c>
      <c r="J365">
        <v>1</v>
      </c>
      <c r="K365">
        <v>1</v>
      </c>
      <c r="L365">
        <v>1</v>
      </c>
      <c r="M365" s="6" cm="1">
        <f t="array" ref="M365:Q365">_xlfn.LET(
_xlpm.Options, {"1","2","3","4","5","6","7","8","9","T","J","Q","K","A"},
MATCH(_xlfn.ANCHORARRAY(C365),_xlpm.Options,0)
)</f>
        <v>9</v>
      </c>
      <c r="N365" s="7">
        <v>6</v>
      </c>
      <c r="O365" s="7">
        <v>14</v>
      </c>
      <c r="P365" s="7">
        <v>8</v>
      </c>
      <c r="Q365" s="8">
        <v>5</v>
      </c>
      <c r="R365" s="6" t="str" cm="1">
        <f t="array" ref="R365:V365">TEXT(_xlfn.ANCHORARRAY(M365),"00")</f>
        <v>09</v>
      </c>
      <c r="S365" s="7" t="str">
        <v>06</v>
      </c>
      <c r="T365" s="7" t="str">
        <v>14</v>
      </c>
      <c r="U365" s="7" t="str">
        <v>08</v>
      </c>
      <c r="V365" s="8" t="str">
        <v>05</v>
      </c>
      <c r="W365" s="6" t="b">
        <f t="shared" si="78"/>
        <v>0</v>
      </c>
      <c r="X365" s="7" t="b">
        <f t="shared" si="79"/>
        <v>0</v>
      </c>
      <c r="Y365" s="7" t="b" cm="1">
        <f t="array" ref="Y365">AND(OR(_xlfn.ANCHORARRAY(H365)=3),OR(_xlfn.ANCHORARRAY(H365)=2))</f>
        <v>0</v>
      </c>
      <c r="Z365" s="7" t="b">
        <f t="shared" si="80"/>
        <v>0</v>
      </c>
      <c r="AA365" s="7" t="b">
        <f t="shared" si="81"/>
        <v>0</v>
      </c>
      <c r="AB365" s="7" t="b">
        <f t="shared" si="82"/>
        <v>0</v>
      </c>
      <c r="AC365" s="8" t="b">
        <f t="shared" si="83"/>
        <v>1</v>
      </c>
      <c r="AD365">
        <f t="shared" si="76"/>
        <v>1</v>
      </c>
      <c r="AE365" t="str">
        <f t="shared" si="84"/>
        <v>10906140805</v>
      </c>
      <c r="AF365">
        <f t="shared" si="73"/>
        <v>10906140805</v>
      </c>
      <c r="AG365">
        <f t="shared" si="74"/>
        <v>117</v>
      </c>
      <c r="AH365">
        <f t="shared" si="85"/>
        <v>878</v>
      </c>
      <c r="AI365">
        <f t="shared" si="86"/>
        <v>102726</v>
      </c>
      <c r="AL365">
        <f t="shared" si="77"/>
        <v>1</v>
      </c>
    </row>
    <row r="366" spans="1:38" x14ac:dyDescent="0.2">
      <c r="A366" t="s">
        <v>385</v>
      </c>
      <c r="B366" t="str">
        <f t="shared" si="75"/>
        <v>Q6QAQ</v>
      </c>
      <c r="C366" s="6" t="str" cm="1">
        <f t="array" ref="C366:G366">_xlfn.LET(
_xlpm.MyHand, B366,
_xlpm.MySplitHand, MID(_xlpm.MyHand,_xlfn.SEQUENCE(1,LEN(_xlpm.MyHand)),1),
_xlpm.MySplitHand
)</f>
        <v>Q</v>
      </c>
      <c r="D366" s="7" t="str">
        <v>6</v>
      </c>
      <c r="E366" s="7" t="str">
        <v>Q</v>
      </c>
      <c r="F366" s="7" t="str">
        <v>A</v>
      </c>
      <c r="G366" s="8" t="str">
        <v>Q</v>
      </c>
      <c r="H366" cm="1">
        <f t="array" ref="H366:L366">COUNTIF(_xlfn.ANCHORARRAY(C366),_xlfn.ANCHORARRAY(C366))</f>
        <v>3</v>
      </c>
      <c r="I366">
        <v>1</v>
      </c>
      <c r="J366">
        <v>3</v>
      </c>
      <c r="K366">
        <v>1</v>
      </c>
      <c r="L366">
        <v>3</v>
      </c>
      <c r="M366" s="6" cm="1">
        <f t="array" ref="M366:Q366">_xlfn.LET(
_xlpm.Options, {"1","2","3","4","5","6","7","8","9","T","J","Q","K","A"},
MATCH(_xlfn.ANCHORARRAY(C366),_xlpm.Options,0)
)</f>
        <v>12</v>
      </c>
      <c r="N366" s="7">
        <v>6</v>
      </c>
      <c r="O366" s="7">
        <v>12</v>
      </c>
      <c r="P366" s="7">
        <v>14</v>
      </c>
      <c r="Q366" s="8">
        <v>12</v>
      </c>
      <c r="R366" s="6" t="str" cm="1">
        <f t="array" ref="R366:V366">TEXT(_xlfn.ANCHORARRAY(M366),"00")</f>
        <v>12</v>
      </c>
      <c r="S366" s="7" t="str">
        <v>06</v>
      </c>
      <c r="T366" s="7" t="str">
        <v>12</v>
      </c>
      <c r="U366" s="7" t="str">
        <v>14</v>
      </c>
      <c r="V366" s="8" t="str">
        <v>12</v>
      </c>
      <c r="W366" s="6" t="b">
        <f t="shared" si="78"/>
        <v>0</v>
      </c>
      <c r="X366" s="7" t="b">
        <f t="shared" si="79"/>
        <v>0</v>
      </c>
      <c r="Y366" s="7" t="b" cm="1">
        <f t="array" ref="Y366">AND(OR(_xlfn.ANCHORARRAY(H366)=3),OR(_xlfn.ANCHORARRAY(H366)=2))</f>
        <v>0</v>
      </c>
      <c r="Z366" s="7" t="b">
        <f t="shared" si="80"/>
        <v>1</v>
      </c>
      <c r="AA366" s="7" t="b">
        <f t="shared" si="81"/>
        <v>0</v>
      </c>
      <c r="AB366" s="7" t="b">
        <f t="shared" si="82"/>
        <v>0</v>
      </c>
      <c r="AC366" s="8" t="b">
        <f t="shared" si="83"/>
        <v>0</v>
      </c>
      <c r="AD366">
        <f t="shared" si="76"/>
        <v>4</v>
      </c>
      <c r="AE366" t="str">
        <f t="shared" si="84"/>
        <v>41206121412</v>
      </c>
      <c r="AF366">
        <f t="shared" si="73"/>
        <v>41206121412</v>
      </c>
      <c r="AG366">
        <f t="shared" si="74"/>
        <v>773</v>
      </c>
      <c r="AH366">
        <f t="shared" si="85"/>
        <v>867</v>
      </c>
      <c r="AI366">
        <f t="shared" si="86"/>
        <v>670191</v>
      </c>
      <c r="AL366">
        <f t="shared" si="77"/>
        <v>1</v>
      </c>
    </row>
    <row r="367" spans="1:38" x14ac:dyDescent="0.2">
      <c r="A367" t="s">
        <v>386</v>
      </c>
      <c r="B367" t="str">
        <f t="shared" si="75"/>
        <v>K55KJ</v>
      </c>
      <c r="C367" s="6" t="str" cm="1">
        <f t="array" ref="C367:G367">_xlfn.LET(
_xlpm.MyHand, B367,
_xlpm.MySplitHand, MID(_xlpm.MyHand,_xlfn.SEQUENCE(1,LEN(_xlpm.MyHand)),1),
_xlpm.MySplitHand
)</f>
        <v>K</v>
      </c>
      <c r="D367" s="7" t="str">
        <v>5</v>
      </c>
      <c r="E367" s="7" t="str">
        <v>5</v>
      </c>
      <c r="F367" s="7" t="str">
        <v>K</v>
      </c>
      <c r="G367" s="8" t="str">
        <v>J</v>
      </c>
      <c r="H367" cm="1">
        <f t="array" ref="H367:L367">COUNTIF(_xlfn.ANCHORARRAY(C367),_xlfn.ANCHORARRAY(C367))</f>
        <v>2</v>
      </c>
      <c r="I367">
        <v>2</v>
      </c>
      <c r="J367">
        <v>2</v>
      </c>
      <c r="K367">
        <v>2</v>
      </c>
      <c r="L367">
        <v>1</v>
      </c>
      <c r="M367" s="6" cm="1">
        <f t="array" ref="M367:Q367">_xlfn.LET(
_xlpm.Options, {"1","2","3","4","5","6","7","8","9","T","J","Q","K","A"},
MATCH(_xlfn.ANCHORARRAY(C367),_xlpm.Options,0)
)</f>
        <v>13</v>
      </c>
      <c r="N367" s="7">
        <v>5</v>
      </c>
      <c r="O367" s="7">
        <v>5</v>
      </c>
      <c r="P367" s="7">
        <v>13</v>
      </c>
      <c r="Q367" s="8">
        <v>11</v>
      </c>
      <c r="R367" s="6" t="str" cm="1">
        <f t="array" ref="R367:V367">TEXT(_xlfn.ANCHORARRAY(M367),"00")</f>
        <v>13</v>
      </c>
      <c r="S367" s="7" t="str">
        <v>05</v>
      </c>
      <c r="T367" s="7" t="str">
        <v>05</v>
      </c>
      <c r="U367" s="7" t="str">
        <v>13</v>
      </c>
      <c r="V367" s="8" t="str">
        <v>11</v>
      </c>
      <c r="W367" s="6" t="b">
        <f t="shared" si="78"/>
        <v>0</v>
      </c>
      <c r="X367" s="7" t="b">
        <f t="shared" si="79"/>
        <v>0</v>
      </c>
      <c r="Y367" s="7" t="b" cm="1">
        <f t="array" ref="Y367">AND(OR(_xlfn.ANCHORARRAY(H367)=3),OR(_xlfn.ANCHORARRAY(H367)=2))</f>
        <v>0</v>
      </c>
      <c r="Z367" s="7" t="b">
        <f t="shared" si="80"/>
        <v>0</v>
      </c>
      <c r="AA367" s="7" t="b">
        <f t="shared" si="81"/>
        <v>1</v>
      </c>
      <c r="AB367" s="7" t="b">
        <f t="shared" si="82"/>
        <v>0</v>
      </c>
      <c r="AC367" s="8" t="b">
        <f t="shared" si="83"/>
        <v>0</v>
      </c>
      <c r="AD367">
        <f t="shared" si="76"/>
        <v>3</v>
      </c>
      <c r="AE367" t="str">
        <f t="shared" si="84"/>
        <v>31305051311</v>
      </c>
      <c r="AF367">
        <f t="shared" si="73"/>
        <v>31305051311</v>
      </c>
      <c r="AG367">
        <f t="shared" si="74"/>
        <v>604</v>
      </c>
      <c r="AH367">
        <f t="shared" si="85"/>
        <v>822</v>
      </c>
      <c r="AI367">
        <f t="shared" si="86"/>
        <v>496488</v>
      </c>
      <c r="AL367">
        <f t="shared" si="77"/>
        <v>1</v>
      </c>
    </row>
    <row r="368" spans="1:38" x14ac:dyDescent="0.2">
      <c r="A368" t="s">
        <v>387</v>
      </c>
      <c r="B368" t="str">
        <f t="shared" si="75"/>
        <v>97QK2</v>
      </c>
      <c r="C368" s="6" t="str" cm="1">
        <f t="array" ref="C368:G368">_xlfn.LET(
_xlpm.MyHand, B368,
_xlpm.MySplitHand, MID(_xlpm.MyHand,_xlfn.SEQUENCE(1,LEN(_xlpm.MyHand)),1),
_xlpm.MySplitHand
)</f>
        <v>9</v>
      </c>
      <c r="D368" s="7" t="str">
        <v>7</v>
      </c>
      <c r="E368" s="7" t="str">
        <v>Q</v>
      </c>
      <c r="F368" s="7" t="str">
        <v>K</v>
      </c>
      <c r="G368" s="8" t="str">
        <v>2</v>
      </c>
      <c r="H368" cm="1">
        <f t="array" ref="H368:L368">COUNTIF(_xlfn.ANCHORARRAY(C368),_xlfn.ANCHORARRAY(C368))</f>
        <v>1</v>
      </c>
      <c r="I368">
        <v>1</v>
      </c>
      <c r="J368">
        <v>1</v>
      </c>
      <c r="K368">
        <v>1</v>
      </c>
      <c r="L368">
        <v>1</v>
      </c>
      <c r="M368" s="6" cm="1">
        <f t="array" ref="M368:Q368">_xlfn.LET(
_xlpm.Options, {"1","2","3","4","5","6","7","8","9","T","J","Q","K","A"},
MATCH(_xlfn.ANCHORARRAY(C368),_xlpm.Options,0)
)</f>
        <v>9</v>
      </c>
      <c r="N368" s="7">
        <v>7</v>
      </c>
      <c r="O368" s="7">
        <v>12</v>
      </c>
      <c r="P368" s="7">
        <v>13</v>
      </c>
      <c r="Q368" s="8">
        <v>2</v>
      </c>
      <c r="R368" s="6" t="str" cm="1">
        <f t="array" ref="R368:V368">TEXT(_xlfn.ANCHORARRAY(M368),"00")</f>
        <v>09</v>
      </c>
      <c r="S368" s="7" t="str">
        <v>07</v>
      </c>
      <c r="T368" s="7" t="str">
        <v>12</v>
      </c>
      <c r="U368" s="7" t="str">
        <v>13</v>
      </c>
      <c r="V368" s="8" t="str">
        <v>02</v>
      </c>
      <c r="W368" s="6" t="b">
        <f t="shared" si="78"/>
        <v>0</v>
      </c>
      <c r="X368" s="7" t="b">
        <f t="shared" si="79"/>
        <v>0</v>
      </c>
      <c r="Y368" s="7" t="b" cm="1">
        <f t="array" ref="Y368">AND(OR(_xlfn.ANCHORARRAY(H368)=3),OR(_xlfn.ANCHORARRAY(H368)=2))</f>
        <v>0</v>
      </c>
      <c r="Z368" s="7" t="b">
        <f t="shared" si="80"/>
        <v>0</v>
      </c>
      <c r="AA368" s="7" t="b">
        <f t="shared" si="81"/>
        <v>0</v>
      </c>
      <c r="AB368" s="7" t="b">
        <f t="shared" si="82"/>
        <v>0</v>
      </c>
      <c r="AC368" s="8" t="b">
        <f t="shared" si="83"/>
        <v>1</v>
      </c>
      <c r="AD368">
        <f t="shared" si="76"/>
        <v>1</v>
      </c>
      <c r="AE368" t="str">
        <f t="shared" si="84"/>
        <v>10907121302</v>
      </c>
      <c r="AF368">
        <f t="shared" si="73"/>
        <v>10907121302</v>
      </c>
      <c r="AG368">
        <f t="shared" si="74"/>
        <v>119</v>
      </c>
      <c r="AH368">
        <f t="shared" si="85"/>
        <v>398</v>
      </c>
      <c r="AI368">
        <f t="shared" si="86"/>
        <v>47362</v>
      </c>
      <c r="AL368">
        <f t="shared" si="77"/>
        <v>1</v>
      </c>
    </row>
    <row r="369" spans="1:38" x14ac:dyDescent="0.2">
      <c r="A369" t="s">
        <v>388</v>
      </c>
      <c r="B369" t="str">
        <f t="shared" si="75"/>
        <v>K6229</v>
      </c>
      <c r="C369" s="6" t="str" cm="1">
        <f t="array" ref="C369:G369">_xlfn.LET(
_xlpm.MyHand, B369,
_xlpm.MySplitHand, MID(_xlpm.MyHand,_xlfn.SEQUENCE(1,LEN(_xlpm.MyHand)),1),
_xlpm.MySplitHand
)</f>
        <v>K</v>
      </c>
      <c r="D369" s="7" t="str">
        <v>6</v>
      </c>
      <c r="E369" s="7" t="str">
        <v>2</v>
      </c>
      <c r="F369" s="7" t="str">
        <v>2</v>
      </c>
      <c r="G369" s="8" t="str">
        <v>9</v>
      </c>
      <c r="H369" cm="1">
        <f t="array" ref="H369:L369">COUNTIF(_xlfn.ANCHORARRAY(C369),_xlfn.ANCHORARRAY(C369))</f>
        <v>1</v>
      </c>
      <c r="I369">
        <v>1</v>
      </c>
      <c r="J369">
        <v>2</v>
      </c>
      <c r="K369">
        <v>2</v>
      </c>
      <c r="L369">
        <v>1</v>
      </c>
      <c r="M369" s="6" cm="1">
        <f t="array" ref="M369:Q369">_xlfn.LET(
_xlpm.Options, {"1","2","3","4","5","6","7","8","9","T","J","Q","K","A"},
MATCH(_xlfn.ANCHORARRAY(C369),_xlpm.Options,0)
)</f>
        <v>13</v>
      </c>
      <c r="N369" s="7">
        <v>6</v>
      </c>
      <c r="O369" s="7">
        <v>2</v>
      </c>
      <c r="P369" s="7">
        <v>2</v>
      </c>
      <c r="Q369" s="8">
        <v>9</v>
      </c>
      <c r="R369" s="6" t="str" cm="1">
        <f t="array" ref="R369:V369">TEXT(_xlfn.ANCHORARRAY(M369),"00")</f>
        <v>13</v>
      </c>
      <c r="S369" s="7" t="str">
        <v>06</v>
      </c>
      <c r="T369" s="7" t="str">
        <v>02</v>
      </c>
      <c r="U369" s="7" t="str">
        <v>02</v>
      </c>
      <c r="V369" s="8" t="str">
        <v>09</v>
      </c>
      <c r="W369" s="6" t="b">
        <f t="shared" si="78"/>
        <v>0</v>
      </c>
      <c r="X369" s="7" t="b">
        <f t="shared" si="79"/>
        <v>0</v>
      </c>
      <c r="Y369" s="7" t="b" cm="1">
        <f t="array" ref="Y369">AND(OR(_xlfn.ANCHORARRAY(H369)=3),OR(_xlfn.ANCHORARRAY(H369)=2))</f>
        <v>0</v>
      </c>
      <c r="Z369" s="7" t="b">
        <f t="shared" si="80"/>
        <v>0</v>
      </c>
      <c r="AA369" s="7" t="b">
        <f t="shared" si="81"/>
        <v>0</v>
      </c>
      <c r="AB369" s="7" t="b">
        <f t="shared" si="82"/>
        <v>1</v>
      </c>
      <c r="AC369" s="8" t="b">
        <f t="shared" si="83"/>
        <v>0</v>
      </c>
      <c r="AD369">
        <f t="shared" si="76"/>
        <v>2</v>
      </c>
      <c r="AE369" t="str">
        <f t="shared" si="84"/>
        <v>21306020209</v>
      </c>
      <c r="AF369">
        <f t="shared" si="73"/>
        <v>21306020209</v>
      </c>
      <c r="AG369">
        <f t="shared" si="74"/>
        <v>402</v>
      </c>
      <c r="AH369">
        <f t="shared" si="85"/>
        <v>162</v>
      </c>
      <c r="AI369">
        <f t="shared" si="86"/>
        <v>65124</v>
      </c>
      <c r="AL369">
        <f t="shared" si="77"/>
        <v>1</v>
      </c>
    </row>
    <row r="370" spans="1:38" x14ac:dyDescent="0.2">
      <c r="A370" t="s">
        <v>389</v>
      </c>
      <c r="B370" t="str">
        <f t="shared" si="75"/>
        <v>4TT84</v>
      </c>
      <c r="C370" s="6" t="str" cm="1">
        <f t="array" ref="C370:G370">_xlfn.LET(
_xlpm.MyHand, B370,
_xlpm.MySplitHand, MID(_xlpm.MyHand,_xlfn.SEQUENCE(1,LEN(_xlpm.MyHand)),1),
_xlpm.MySplitHand
)</f>
        <v>4</v>
      </c>
      <c r="D370" s="7" t="str">
        <v>T</v>
      </c>
      <c r="E370" s="7" t="str">
        <v>T</v>
      </c>
      <c r="F370" s="7" t="str">
        <v>8</v>
      </c>
      <c r="G370" s="8" t="str">
        <v>4</v>
      </c>
      <c r="H370" cm="1">
        <f t="array" ref="H370:L370">COUNTIF(_xlfn.ANCHORARRAY(C370),_xlfn.ANCHORARRAY(C370))</f>
        <v>2</v>
      </c>
      <c r="I370">
        <v>2</v>
      </c>
      <c r="J370">
        <v>2</v>
      </c>
      <c r="K370">
        <v>1</v>
      </c>
      <c r="L370">
        <v>2</v>
      </c>
      <c r="M370" s="6" cm="1">
        <f t="array" ref="M370:Q370">_xlfn.LET(
_xlpm.Options, {"1","2","3","4","5","6","7","8","9","T","J","Q","K","A"},
MATCH(_xlfn.ANCHORARRAY(C370),_xlpm.Options,0)
)</f>
        <v>4</v>
      </c>
      <c r="N370" s="7">
        <v>10</v>
      </c>
      <c r="O370" s="7">
        <v>10</v>
      </c>
      <c r="P370" s="7">
        <v>8</v>
      </c>
      <c r="Q370" s="8">
        <v>4</v>
      </c>
      <c r="R370" s="6" t="str" cm="1">
        <f t="array" ref="R370:V370">TEXT(_xlfn.ANCHORARRAY(M370),"00")</f>
        <v>04</v>
      </c>
      <c r="S370" s="7" t="str">
        <v>10</v>
      </c>
      <c r="T370" s="7" t="str">
        <v>10</v>
      </c>
      <c r="U370" s="7" t="str">
        <v>08</v>
      </c>
      <c r="V370" s="8" t="str">
        <v>04</v>
      </c>
      <c r="W370" s="6" t="b">
        <f t="shared" si="78"/>
        <v>0</v>
      </c>
      <c r="X370" s="7" t="b">
        <f t="shared" si="79"/>
        <v>0</v>
      </c>
      <c r="Y370" s="7" t="b" cm="1">
        <f t="array" ref="Y370">AND(OR(_xlfn.ANCHORARRAY(H370)=3),OR(_xlfn.ANCHORARRAY(H370)=2))</f>
        <v>0</v>
      </c>
      <c r="Z370" s="7" t="b">
        <f t="shared" si="80"/>
        <v>0</v>
      </c>
      <c r="AA370" s="7" t="b">
        <f t="shared" si="81"/>
        <v>1</v>
      </c>
      <c r="AB370" s="7" t="b">
        <f t="shared" si="82"/>
        <v>0</v>
      </c>
      <c r="AC370" s="8" t="b">
        <f t="shared" si="83"/>
        <v>0</v>
      </c>
      <c r="AD370">
        <f t="shared" si="76"/>
        <v>3</v>
      </c>
      <c r="AE370" t="str">
        <f t="shared" si="84"/>
        <v>30410100804</v>
      </c>
      <c r="AF370">
        <f t="shared" si="73"/>
        <v>30410100804</v>
      </c>
      <c r="AG370">
        <f t="shared" si="74"/>
        <v>489</v>
      </c>
      <c r="AH370">
        <f t="shared" si="85"/>
        <v>518</v>
      </c>
      <c r="AI370">
        <f t="shared" si="86"/>
        <v>253302</v>
      </c>
      <c r="AL370">
        <f t="shared" si="77"/>
        <v>1</v>
      </c>
    </row>
    <row r="371" spans="1:38" x14ac:dyDescent="0.2">
      <c r="A371" t="s">
        <v>390</v>
      </c>
      <c r="B371" t="str">
        <f t="shared" si="75"/>
        <v>Q67AJ</v>
      </c>
      <c r="C371" s="6" t="str" cm="1">
        <f t="array" ref="C371:G371">_xlfn.LET(
_xlpm.MyHand, B371,
_xlpm.MySplitHand, MID(_xlpm.MyHand,_xlfn.SEQUENCE(1,LEN(_xlpm.MyHand)),1),
_xlpm.MySplitHand
)</f>
        <v>Q</v>
      </c>
      <c r="D371" s="7" t="str">
        <v>6</v>
      </c>
      <c r="E371" s="7" t="str">
        <v>7</v>
      </c>
      <c r="F371" s="7" t="str">
        <v>A</v>
      </c>
      <c r="G371" s="8" t="str">
        <v>J</v>
      </c>
      <c r="H371" cm="1">
        <f t="array" ref="H371:L371">COUNTIF(_xlfn.ANCHORARRAY(C371),_xlfn.ANCHORARRAY(C371))</f>
        <v>1</v>
      </c>
      <c r="I371">
        <v>1</v>
      </c>
      <c r="J371">
        <v>1</v>
      </c>
      <c r="K371">
        <v>1</v>
      </c>
      <c r="L371">
        <v>1</v>
      </c>
      <c r="M371" s="6" cm="1">
        <f t="array" ref="M371:Q371">_xlfn.LET(
_xlpm.Options, {"1","2","3","4","5","6","7","8","9","T","J","Q","K","A"},
MATCH(_xlfn.ANCHORARRAY(C371),_xlpm.Options,0)
)</f>
        <v>12</v>
      </c>
      <c r="N371" s="7">
        <v>6</v>
      </c>
      <c r="O371" s="7">
        <v>7</v>
      </c>
      <c r="P371" s="7">
        <v>14</v>
      </c>
      <c r="Q371" s="8">
        <v>11</v>
      </c>
      <c r="R371" s="6" t="str" cm="1">
        <f t="array" ref="R371:V371">TEXT(_xlfn.ANCHORARRAY(M371),"00")</f>
        <v>12</v>
      </c>
      <c r="S371" s="7" t="str">
        <v>06</v>
      </c>
      <c r="T371" s="7" t="str">
        <v>07</v>
      </c>
      <c r="U371" s="7" t="str">
        <v>14</v>
      </c>
      <c r="V371" s="8" t="str">
        <v>11</v>
      </c>
      <c r="W371" s="6" t="b">
        <f t="shared" si="78"/>
        <v>0</v>
      </c>
      <c r="X371" s="7" t="b">
        <f t="shared" si="79"/>
        <v>0</v>
      </c>
      <c r="Y371" s="7" t="b" cm="1">
        <f t="array" ref="Y371">AND(OR(_xlfn.ANCHORARRAY(H371)=3),OR(_xlfn.ANCHORARRAY(H371)=2))</f>
        <v>0</v>
      </c>
      <c r="Z371" s="7" t="b">
        <f t="shared" si="80"/>
        <v>0</v>
      </c>
      <c r="AA371" s="7" t="b">
        <f t="shared" si="81"/>
        <v>0</v>
      </c>
      <c r="AB371" s="7" t="b">
        <f t="shared" si="82"/>
        <v>0</v>
      </c>
      <c r="AC371" s="8" t="b">
        <f t="shared" si="83"/>
        <v>1</v>
      </c>
      <c r="AD371">
        <f t="shared" si="76"/>
        <v>1</v>
      </c>
      <c r="AE371" t="str">
        <f t="shared" si="84"/>
        <v>11206071411</v>
      </c>
      <c r="AF371">
        <f t="shared" si="73"/>
        <v>11206071411</v>
      </c>
      <c r="AG371">
        <f t="shared" si="74"/>
        <v>157</v>
      </c>
      <c r="AH371">
        <f t="shared" si="85"/>
        <v>628</v>
      </c>
      <c r="AI371">
        <f t="shared" si="86"/>
        <v>98596</v>
      </c>
      <c r="AL371">
        <f t="shared" si="77"/>
        <v>1</v>
      </c>
    </row>
    <row r="372" spans="1:38" x14ac:dyDescent="0.2">
      <c r="A372" t="s">
        <v>391</v>
      </c>
      <c r="B372" t="str">
        <f t="shared" si="75"/>
        <v>2TT22</v>
      </c>
      <c r="C372" s="6" t="str" cm="1">
        <f t="array" ref="C372:G372">_xlfn.LET(
_xlpm.MyHand, B372,
_xlpm.MySplitHand, MID(_xlpm.MyHand,_xlfn.SEQUENCE(1,LEN(_xlpm.MyHand)),1),
_xlpm.MySplitHand
)</f>
        <v>2</v>
      </c>
      <c r="D372" s="7" t="str">
        <v>T</v>
      </c>
      <c r="E372" s="7" t="str">
        <v>T</v>
      </c>
      <c r="F372" s="7" t="str">
        <v>2</v>
      </c>
      <c r="G372" s="8" t="str">
        <v>2</v>
      </c>
      <c r="H372" cm="1">
        <f t="array" ref="H372:L372">COUNTIF(_xlfn.ANCHORARRAY(C372),_xlfn.ANCHORARRAY(C372))</f>
        <v>3</v>
      </c>
      <c r="I372">
        <v>2</v>
      </c>
      <c r="J372">
        <v>2</v>
      </c>
      <c r="K372">
        <v>3</v>
      </c>
      <c r="L372">
        <v>3</v>
      </c>
      <c r="M372" s="6" cm="1">
        <f t="array" ref="M372:Q372">_xlfn.LET(
_xlpm.Options, {"1","2","3","4","5","6","7","8","9","T","J","Q","K","A"},
MATCH(_xlfn.ANCHORARRAY(C372),_xlpm.Options,0)
)</f>
        <v>2</v>
      </c>
      <c r="N372" s="7">
        <v>10</v>
      </c>
      <c r="O372" s="7">
        <v>10</v>
      </c>
      <c r="P372" s="7">
        <v>2</v>
      </c>
      <c r="Q372" s="8">
        <v>2</v>
      </c>
      <c r="R372" s="6" t="str" cm="1">
        <f t="array" ref="R372:V372">TEXT(_xlfn.ANCHORARRAY(M372),"00")</f>
        <v>02</v>
      </c>
      <c r="S372" s="7" t="str">
        <v>10</v>
      </c>
      <c r="T372" s="7" t="str">
        <v>10</v>
      </c>
      <c r="U372" s="7" t="str">
        <v>02</v>
      </c>
      <c r="V372" s="8" t="str">
        <v>02</v>
      </c>
      <c r="W372" s="6" t="b">
        <f t="shared" si="78"/>
        <v>0</v>
      </c>
      <c r="X372" s="7" t="b">
        <f t="shared" si="79"/>
        <v>0</v>
      </c>
      <c r="Y372" s="7" t="b" cm="1">
        <f t="array" ref="Y372">AND(OR(_xlfn.ANCHORARRAY(H372)=3),OR(_xlfn.ANCHORARRAY(H372)=2))</f>
        <v>1</v>
      </c>
      <c r="Z372" s="7" t="b">
        <f t="shared" si="80"/>
        <v>0</v>
      </c>
      <c r="AA372" s="7" t="b">
        <f t="shared" si="81"/>
        <v>0</v>
      </c>
      <c r="AB372" s="7" t="b">
        <f t="shared" si="82"/>
        <v>0</v>
      </c>
      <c r="AC372" s="8" t="b">
        <f t="shared" si="83"/>
        <v>0</v>
      </c>
      <c r="AD372">
        <f t="shared" si="76"/>
        <v>5</v>
      </c>
      <c r="AE372" t="str">
        <f t="shared" si="84"/>
        <v>50210100202</v>
      </c>
      <c r="AF372">
        <f t="shared" si="73"/>
        <v>50210100202</v>
      </c>
      <c r="AG372">
        <f t="shared" si="74"/>
        <v>816</v>
      </c>
      <c r="AH372">
        <f t="shared" si="85"/>
        <v>776</v>
      </c>
      <c r="AI372">
        <f t="shared" si="86"/>
        <v>633216</v>
      </c>
      <c r="AL372">
        <f t="shared" si="77"/>
        <v>1</v>
      </c>
    </row>
    <row r="373" spans="1:38" x14ac:dyDescent="0.2">
      <c r="A373" t="s">
        <v>392</v>
      </c>
      <c r="B373" t="str">
        <f t="shared" si="75"/>
        <v>2QJ24</v>
      </c>
      <c r="C373" s="6" t="str" cm="1">
        <f t="array" ref="C373:G373">_xlfn.LET(
_xlpm.MyHand, B373,
_xlpm.MySplitHand, MID(_xlpm.MyHand,_xlfn.SEQUENCE(1,LEN(_xlpm.MyHand)),1),
_xlpm.MySplitHand
)</f>
        <v>2</v>
      </c>
      <c r="D373" s="7" t="str">
        <v>Q</v>
      </c>
      <c r="E373" s="7" t="str">
        <v>J</v>
      </c>
      <c r="F373" s="7" t="str">
        <v>2</v>
      </c>
      <c r="G373" s="8" t="str">
        <v>4</v>
      </c>
      <c r="H373" cm="1">
        <f t="array" ref="H373:L373">COUNTIF(_xlfn.ANCHORARRAY(C373),_xlfn.ANCHORARRAY(C373))</f>
        <v>2</v>
      </c>
      <c r="I373">
        <v>1</v>
      </c>
      <c r="J373">
        <v>1</v>
      </c>
      <c r="K373">
        <v>2</v>
      </c>
      <c r="L373">
        <v>1</v>
      </c>
      <c r="M373" s="6" cm="1">
        <f t="array" ref="M373:Q373">_xlfn.LET(
_xlpm.Options, {"1","2","3","4","5","6","7","8","9","T","J","Q","K","A"},
MATCH(_xlfn.ANCHORARRAY(C373),_xlpm.Options,0)
)</f>
        <v>2</v>
      </c>
      <c r="N373" s="7">
        <v>12</v>
      </c>
      <c r="O373" s="7">
        <v>11</v>
      </c>
      <c r="P373" s="7">
        <v>2</v>
      </c>
      <c r="Q373" s="8">
        <v>4</v>
      </c>
      <c r="R373" s="6" t="str" cm="1">
        <f t="array" ref="R373:V373">TEXT(_xlfn.ANCHORARRAY(M373),"00")</f>
        <v>02</v>
      </c>
      <c r="S373" s="7" t="str">
        <v>12</v>
      </c>
      <c r="T373" s="7" t="str">
        <v>11</v>
      </c>
      <c r="U373" s="7" t="str">
        <v>02</v>
      </c>
      <c r="V373" s="8" t="str">
        <v>04</v>
      </c>
      <c r="W373" s="6" t="b">
        <f t="shared" si="78"/>
        <v>0</v>
      </c>
      <c r="X373" s="7" t="b">
        <f t="shared" si="79"/>
        <v>0</v>
      </c>
      <c r="Y373" s="7" t="b" cm="1">
        <f t="array" ref="Y373">AND(OR(_xlfn.ANCHORARRAY(H373)=3),OR(_xlfn.ANCHORARRAY(H373)=2))</f>
        <v>0</v>
      </c>
      <c r="Z373" s="7" t="b">
        <f t="shared" si="80"/>
        <v>0</v>
      </c>
      <c r="AA373" s="7" t="b">
        <f t="shared" si="81"/>
        <v>0</v>
      </c>
      <c r="AB373" s="7" t="b">
        <f t="shared" si="82"/>
        <v>1</v>
      </c>
      <c r="AC373" s="8" t="b">
        <f t="shared" si="83"/>
        <v>0</v>
      </c>
      <c r="AD373">
        <f t="shared" si="76"/>
        <v>2</v>
      </c>
      <c r="AE373" t="str">
        <f t="shared" si="84"/>
        <v>20212110204</v>
      </c>
      <c r="AF373">
        <f t="shared" si="73"/>
        <v>20212110204</v>
      </c>
      <c r="AG373">
        <f t="shared" si="74"/>
        <v>215</v>
      </c>
      <c r="AH373">
        <f t="shared" si="85"/>
        <v>766</v>
      </c>
      <c r="AI373">
        <f t="shared" si="86"/>
        <v>164690</v>
      </c>
      <c r="AL373">
        <f t="shared" si="77"/>
        <v>1</v>
      </c>
    </row>
    <row r="374" spans="1:38" x14ac:dyDescent="0.2">
      <c r="A374" t="s">
        <v>393</v>
      </c>
      <c r="B374" t="str">
        <f t="shared" si="75"/>
        <v>A8TT8</v>
      </c>
      <c r="C374" s="6" t="str" cm="1">
        <f t="array" ref="C374:G374">_xlfn.LET(
_xlpm.MyHand, B374,
_xlpm.MySplitHand, MID(_xlpm.MyHand,_xlfn.SEQUENCE(1,LEN(_xlpm.MyHand)),1),
_xlpm.MySplitHand
)</f>
        <v>A</v>
      </c>
      <c r="D374" s="7" t="str">
        <v>8</v>
      </c>
      <c r="E374" s="7" t="str">
        <v>T</v>
      </c>
      <c r="F374" s="7" t="str">
        <v>T</v>
      </c>
      <c r="G374" s="8" t="str">
        <v>8</v>
      </c>
      <c r="H374" cm="1">
        <f t="array" ref="H374:L374">COUNTIF(_xlfn.ANCHORARRAY(C374),_xlfn.ANCHORARRAY(C374))</f>
        <v>1</v>
      </c>
      <c r="I374">
        <v>2</v>
      </c>
      <c r="J374">
        <v>2</v>
      </c>
      <c r="K374">
        <v>2</v>
      </c>
      <c r="L374">
        <v>2</v>
      </c>
      <c r="M374" s="6" cm="1">
        <f t="array" ref="M374:Q374">_xlfn.LET(
_xlpm.Options, {"1","2","3","4","5","6","7","8","9","T","J","Q","K","A"},
MATCH(_xlfn.ANCHORARRAY(C374),_xlpm.Options,0)
)</f>
        <v>14</v>
      </c>
      <c r="N374" s="7">
        <v>8</v>
      </c>
      <c r="O374" s="7">
        <v>10</v>
      </c>
      <c r="P374" s="7">
        <v>10</v>
      </c>
      <c r="Q374" s="8">
        <v>8</v>
      </c>
      <c r="R374" s="6" t="str" cm="1">
        <f t="array" ref="R374:V374">TEXT(_xlfn.ANCHORARRAY(M374),"00")</f>
        <v>14</v>
      </c>
      <c r="S374" s="7" t="str">
        <v>08</v>
      </c>
      <c r="T374" s="7" t="str">
        <v>10</v>
      </c>
      <c r="U374" s="7" t="str">
        <v>10</v>
      </c>
      <c r="V374" s="8" t="str">
        <v>08</v>
      </c>
      <c r="W374" s="6" t="b">
        <f t="shared" si="78"/>
        <v>0</v>
      </c>
      <c r="X374" s="7" t="b">
        <f t="shared" si="79"/>
        <v>0</v>
      </c>
      <c r="Y374" s="7" t="b" cm="1">
        <f t="array" ref="Y374">AND(OR(_xlfn.ANCHORARRAY(H374)=3),OR(_xlfn.ANCHORARRAY(H374)=2))</f>
        <v>0</v>
      </c>
      <c r="Z374" s="7" t="b">
        <f t="shared" si="80"/>
        <v>0</v>
      </c>
      <c r="AA374" s="7" t="b">
        <f t="shared" si="81"/>
        <v>1</v>
      </c>
      <c r="AB374" s="7" t="b">
        <f t="shared" si="82"/>
        <v>0</v>
      </c>
      <c r="AC374" s="8" t="b">
        <f t="shared" si="83"/>
        <v>0</v>
      </c>
      <c r="AD374">
        <f t="shared" si="76"/>
        <v>3</v>
      </c>
      <c r="AE374" t="str">
        <f t="shared" si="84"/>
        <v>31408101008</v>
      </c>
      <c r="AF374">
        <f t="shared" si="73"/>
        <v>31408101008</v>
      </c>
      <c r="AG374">
        <f t="shared" si="74"/>
        <v>621</v>
      </c>
      <c r="AH374">
        <f t="shared" si="85"/>
        <v>418</v>
      </c>
      <c r="AI374">
        <f t="shared" si="86"/>
        <v>259578</v>
      </c>
      <c r="AL374">
        <f t="shared" si="77"/>
        <v>1</v>
      </c>
    </row>
    <row r="375" spans="1:38" x14ac:dyDescent="0.2">
      <c r="A375" t="s">
        <v>394</v>
      </c>
      <c r="B375" t="str">
        <f t="shared" si="75"/>
        <v>A74Q2</v>
      </c>
      <c r="C375" s="6" t="str" cm="1">
        <f t="array" ref="C375:G375">_xlfn.LET(
_xlpm.MyHand, B375,
_xlpm.MySplitHand, MID(_xlpm.MyHand,_xlfn.SEQUENCE(1,LEN(_xlpm.MyHand)),1),
_xlpm.MySplitHand
)</f>
        <v>A</v>
      </c>
      <c r="D375" s="7" t="str">
        <v>7</v>
      </c>
      <c r="E375" s="7" t="str">
        <v>4</v>
      </c>
      <c r="F375" s="7" t="str">
        <v>Q</v>
      </c>
      <c r="G375" s="8" t="str">
        <v>2</v>
      </c>
      <c r="H375" cm="1">
        <f t="array" ref="H375:L375">COUNTIF(_xlfn.ANCHORARRAY(C375),_xlfn.ANCHORARRAY(C375))</f>
        <v>1</v>
      </c>
      <c r="I375">
        <v>1</v>
      </c>
      <c r="J375">
        <v>1</v>
      </c>
      <c r="K375">
        <v>1</v>
      </c>
      <c r="L375">
        <v>1</v>
      </c>
      <c r="M375" s="6" cm="1">
        <f t="array" ref="M375:Q375">_xlfn.LET(
_xlpm.Options, {"1","2","3","4","5","6","7","8","9","T","J","Q","K","A"},
MATCH(_xlfn.ANCHORARRAY(C375),_xlpm.Options,0)
)</f>
        <v>14</v>
      </c>
      <c r="N375" s="7">
        <v>7</v>
      </c>
      <c r="O375" s="7">
        <v>4</v>
      </c>
      <c r="P375" s="7">
        <v>12</v>
      </c>
      <c r="Q375" s="8">
        <v>2</v>
      </c>
      <c r="R375" s="6" t="str" cm="1">
        <f t="array" ref="R375:V375">TEXT(_xlfn.ANCHORARRAY(M375),"00")</f>
        <v>14</v>
      </c>
      <c r="S375" s="7" t="str">
        <v>07</v>
      </c>
      <c r="T375" s="7" t="str">
        <v>04</v>
      </c>
      <c r="U375" s="7" t="str">
        <v>12</v>
      </c>
      <c r="V375" s="8" t="str">
        <v>02</v>
      </c>
      <c r="W375" s="6" t="b">
        <f t="shared" si="78"/>
        <v>0</v>
      </c>
      <c r="X375" s="7" t="b">
        <f t="shared" si="79"/>
        <v>0</v>
      </c>
      <c r="Y375" s="7" t="b" cm="1">
        <f t="array" ref="Y375">AND(OR(_xlfn.ANCHORARRAY(H375)=3),OR(_xlfn.ANCHORARRAY(H375)=2))</f>
        <v>0</v>
      </c>
      <c r="Z375" s="7" t="b">
        <f t="shared" si="80"/>
        <v>0</v>
      </c>
      <c r="AA375" s="7" t="b">
        <f t="shared" si="81"/>
        <v>0</v>
      </c>
      <c r="AB375" s="7" t="b">
        <f t="shared" si="82"/>
        <v>0</v>
      </c>
      <c r="AC375" s="8" t="b">
        <f t="shared" si="83"/>
        <v>1</v>
      </c>
      <c r="AD375">
        <f t="shared" si="76"/>
        <v>1</v>
      </c>
      <c r="AE375" t="str">
        <f t="shared" si="84"/>
        <v>11407041202</v>
      </c>
      <c r="AF375">
        <f t="shared" si="73"/>
        <v>11407041202</v>
      </c>
      <c r="AG375">
        <f t="shared" si="74"/>
        <v>190</v>
      </c>
      <c r="AH375">
        <f t="shared" si="85"/>
        <v>704</v>
      </c>
      <c r="AI375">
        <f t="shared" si="86"/>
        <v>133760</v>
      </c>
      <c r="AL375">
        <f t="shared" si="77"/>
        <v>1</v>
      </c>
    </row>
    <row r="376" spans="1:38" x14ac:dyDescent="0.2">
      <c r="A376" t="s">
        <v>395</v>
      </c>
      <c r="B376" t="str">
        <f t="shared" si="75"/>
        <v>77T7T</v>
      </c>
      <c r="C376" s="6" t="str" cm="1">
        <f t="array" ref="C376:G376">_xlfn.LET(
_xlpm.MyHand, B376,
_xlpm.MySplitHand, MID(_xlpm.MyHand,_xlfn.SEQUENCE(1,LEN(_xlpm.MyHand)),1),
_xlpm.MySplitHand
)</f>
        <v>7</v>
      </c>
      <c r="D376" s="7" t="str">
        <v>7</v>
      </c>
      <c r="E376" s="7" t="str">
        <v>T</v>
      </c>
      <c r="F376" s="7" t="str">
        <v>7</v>
      </c>
      <c r="G376" s="8" t="str">
        <v>T</v>
      </c>
      <c r="H376" cm="1">
        <f t="array" ref="H376:L376">COUNTIF(_xlfn.ANCHORARRAY(C376),_xlfn.ANCHORARRAY(C376))</f>
        <v>3</v>
      </c>
      <c r="I376">
        <v>3</v>
      </c>
      <c r="J376">
        <v>2</v>
      </c>
      <c r="K376">
        <v>3</v>
      </c>
      <c r="L376">
        <v>2</v>
      </c>
      <c r="M376" s="6" cm="1">
        <f t="array" ref="M376:Q376">_xlfn.LET(
_xlpm.Options, {"1","2","3","4","5","6","7","8","9","T","J","Q","K","A"},
MATCH(_xlfn.ANCHORARRAY(C376),_xlpm.Options,0)
)</f>
        <v>7</v>
      </c>
      <c r="N376" s="7">
        <v>7</v>
      </c>
      <c r="O376" s="7">
        <v>10</v>
      </c>
      <c r="P376" s="7">
        <v>7</v>
      </c>
      <c r="Q376" s="8">
        <v>10</v>
      </c>
      <c r="R376" s="6" t="str" cm="1">
        <f t="array" ref="R376:V376">TEXT(_xlfn.ANCHORARRAY(M376),"00")</f>
        <v>07</v>
      </c>
      <c r="S376" s="7" t="str">
        <v>07</v>
      </c>
      <c r="T376" s="7" t="str">
        <v>10</v>
      </c>
      <c r="U376" s="7" t="str">
        <v>07</v>
      </c>
      <c r="V376" s="8" t="str">
        <v>10</v>
      </c>
      <c r="W376" s="6" t="b">
        <f t="shared" si="78"/>
        <v>0</v>
      </c>
      <c r="X376" s="7" t="b">
        <f t="shared" si="79"/>
        <v>0</v>
      </c>
      <c r="Y376" s="7" t="b" cm="1">
        <f t="array" ref="Y376">AND(OR(_xlfn.ANCHORARRAY(H376)=3),OR(_xlfn.ANCHORARRAY(H376)=2))</f>
        <v>1</v>
      </c>
      <c r="Z376" s="7" t="b">
        <f t="shared" si="80"/>
        <v>0</v>
      </c>
      <c r="AA376" s="7" t="b">
        <f t="shared" si="81"/>
        <v>0</v>
      </c>
      <c r="AB376" s="7" t="b">
        <f t="shared" si="82"/>
        <v>0</v>
      </c>
      <c r="AC376" s="8" t="b">
        <f t="shared" si="83"/>
        <v>0</v>
      </c>
      <c r="AD376">
        <f t="shared" si="76"/>
        <v>5</v>
      </c>
      <c r="AE376" t="str">
        <f t="shared" si="84"/>
        <v>50707100710</v>
      </c>
      <c r="AF376">
        <f t="shared" si="73"/>
        <v>50707100710</v>
      </c>
      <c r="AG376">
        <f t="shared" si="74"/>
        <v>864</v>
      </c>
      <c r="AH376">
        <f t="shared" si="85"/>
        <v>399</v>
      </c>
      <c r="AI376">
        <f t="shared" si="86"/>
        <v>344736</v>
      </c>
      <c r="AL376">
        <f t="shared" si="77"/>
        <v>1</v>
      </c>
    </row>
    <row r="377" spans="1:38" x14ac:dyDescent="0.2">
      <c r="A377" t="s">
        <v>396</v>
      </c>
      <c r="B377" t="str">
        <f t="shared" si="75"/>
        <v>774JT</v>
      </c>
      <c r="C377" s="6" t="str" cm="1">
        <f t="array" ref="C377:G377">_xlfn.LET(
_xlpm.MyHand, B377,
_xlpm.MySplitHand, MID(_xlpm.MyHand,_xlfn.SEQUENCE(1,LEN(_xlpm.MyHand)),1),
_xlpm.MySplitHand
)</f>
        <v>7</v>
      </c>
      <c r="D377" s="7" t="str">
        <v>7</v>
      </c>
      <c r="E377" s="7" t="str">
        <v>4</v>
      </c>
      <c r="F377" s="7" t="str">
        <v>J</v>
      </c>
      <c r="G377" s="8" t="str">
        <v>T</v>
      </c>
      <c r="H377" cm="1">
        <f t="array" ref="H377:L377">COUNTIF(_xlfn.ANCHORARRAY(C377),_xlfn.ANCHORARRAY(C377))</f>
        <v>2</v>
      </c>
      <c r="I377">
        <v>2</v>
      </c>
      <c r="J377">
        <v>1</v>
      </c>
      <c r="K377">
        <v>1</v>
      </c>
      <c r="L377">
        <v>1</v>
      </c>
      <c r="M377" s="6" cm="1">
        <f t="array" ref="M377:Q377">_xlfn.LET(
_xlpm.Options, {"1","2","3","4","5","6","7","8","9","T","J","Q","K","A"},
MATCH(_xlfn.ANCHORARRAY(C377),_xlpm.Options,0)
)</f>
        <v>7</v>
      </c>
      <c r="N377" s="7">
        <v>7</v>
      </c>
      <c r="O377" s="7">
        <v>4</v>
      </c>
      <c r="P377" s="7">
        <v>11</v>
      </c>
      <c r="Q377" s="8">
        <v>10</v>
      </c>
      <c r="R377" s="6" t="str" cm="1">
        <f t="array" ref="R377:V377">TEXT(_xlfn.ANCHORARRAY(M377),"00")</f>
        <v>07</v>
      </c>
      <c r="S377" s="7" t="str">
        <v>07</v>
      </c>
      <c r="T377" s="7" t="str">
        <v>04</v>
      </c>
      <c r="U377" s="7" t="str">
        <v>11</v>
      </c>
      <c r="V377" s="8" t="str">
        <v>10</v>
      </c>
      <c r="W377" s="6" t="b">
        <f t="shared" si="78"/>
        <v>0</v>
      </c>
      <c r="X377" s="7" t="b">
        <f t="shared" si="79"/>
        <v>0</v>
      </c>
      <c r="Y377" s="7" t="b" cm="1">
        <f t="array" ref="Y377">AND(OR(_xlfn.ANCHORARRAY(H377)=3),OR(_xlfn.ANCHORARRAY(H377)=2))</f>
        <v>0</v>
      </c>
      <c r="Z377" s="7" t="b">
        <f t="shared" si="80"/>
        <v>0</v>
      </c>
      <c r="AA377" s="7" t="b">
        <f t="shared" si="81"/>
        <v>0</v>
      </c>
      <c r="AB377" s="7" t="b">
        <f t="shared" si="82"/>
        <v>1</v>
      </c>
      <c r="AC377" s="8" t="b">
        <f t="shared" si="83"/>
        <v>0</v>
      </c>
      <c r="AD377">
        <f t="shared" si="76"/>
        <v>2</v>
      </c>
      <c r="AE377" t="str">
        <f t="shared" si="84"/>
        <v>20707041110</v>
      </c>
      <c r="AF377">
        <f t="shared" si="73"/>
        <v>20707041110</v>
      </c>
      <c r="AG377">
        <f t="shared" si="74"/>
        <v>301</v>
      </c>
      <c r="AH377">
        <f t="shared" si="85"/>
        <v>789</v>
      </c>
      <c r="AI377">
        <f t="shared" si="86"/>
        <v>237489</v>
      </c>
      <c r="AL377">
        <f t="shared" si="77"/>
        <v>1</v>
      </c>
    </row>
    <row r="378" spans="1:38" x14ac:dyDescent="0.2">
      <c r="A378" t="s">
        <v>397</v>
      </c>
      <c r="B378" t="str">
        <f t="shared" si="75"/>
        <v>6A845</v>
      </c>
      <c r="C378" s="6" t="str" cm="1">
        <f t="array" ref="C378:G378">_xlfn.LET(
_xlpm.MyHand, B378,
_xlpm.MySplitHand, MID(_xlpm.MyHand,_xlfn.SEQUENCE(1,LEN(_xlpm.MyHand)),1),
_xlpm.MySplitHand
)</f>
        <v>6</v>
      </c>
      <c r="D378" s="7" t="str">
        <v>A</v>
      </c>
      <c r="E378" s="7" t="str">
        <v>8</v>
      </c>
      <c r="F378" s="7" t="str">
        <v>4</v>
      </c>
      <c r="G378" s="8" t="str">
        <v>5</v>
      </c>
      <c r="H378" cm="1">
        <f t="array" ref="H378:L378">COUNTIF(_xlfn.ANCHORARRAY(C378),_xlfn.ANCHORARRAY(C378))</f>
        <v>1</v>
      </c>
      <c r="I378">
        <v>1</v>
      </c>
      <c r="J378">
        <v>1</v>
      </c>
      <c r="K378">
        <v>1</v>
      </c>
      <c r="L378">
        <v>1</v>
      </c>
      <c r="M378" s="6" cm="1">
        <f t="array" ref="M378:Q378">_xlfn.LET(
_xlpm.Options, {"1","2","3","4","5","6","7","8","9","T","J","Q","K","A"},
MATCH(_xlfn.ANCHORARRAY(C378),_xlpm.Options,0)
)</f>
        <v>6</v>
      </c>
      <c r="N378" s="7">
        <v>14</v>
      </c>
      <c r="O378" s="7">
        <v>8</v>
      </c>
      <c r="P378" s="7">
        <v>4</v>
      </c>
      <c r="Q378" s="8">
        <v>5</v>
      </c>
      <c r="R378" s="6" t="str" cm="1">
        <f t="array" ref="R378:V378">TEXT(_xlfn.ANCHORARRAY(M378),"00")</f>
        <v>06</v>
      </c>
      <c r="S378" s="7" t="str">
        <v>14</v>
      </c>
      <c r="T378" s="7" t="str">
        <v>08</v>
      </c>
      <c r="U378" s="7" t="str">
        <v>04</v>
      </c>
      <c r="V378" s="8" t="str">
        <v>05</v>
      </c>
      <c r="W378" s="6" t="b">
        <f t="shared" si="78"/>
        <v>0</v>
      </c>
      <c r="X378" s="7" t="b">
        <f t="shared" si="79"/>
        <v>0</v>
      </c>
      <c r="Y378" s="7" t="b" cm="1">
        <f t="array" ref="Y378">AND(OR(_xlfn.ANCHORARRAY(H378)=3),OR(_xlfn.ANCHORARRAY(H378)=2))</f>
        <v>0</v>
      </c>
      <c r="Z378" s="7" t="b">
        <f t="shared" si="80"/>
        <v>0</v>
      </c>
      <c r="AA378" s="7" t="b">
        <f t="shared" si="81"/>
        <v>0</v>
      </c>
      <c r="AB378" s="7" t="b">
        <f t="shared" si="82"/>
        <v>0</v>
      </c>
      <c r="AC378" s="8" t="b">
        <f t="shared" si="83"/>
        <v>1</v>
      </c>
      <c r="AD378">
        <f t="shared" si="76"/>
        <v>1</v>
      </c>
      <c r="AE378" t="str">
        <f t="shared" si="84"/>
        <v>10614080405</v>
      </c>
      <c r="AF378">
        <f t="shared" si="73"/>
        <v>10614080405</v>
      </c>
      <c r="AG378">
        <f t="shared" si="74"/>
        <v>76</v>
      </c>
      <c r="AH378">
        <f t="shared" si="85"/>
        <v>371</v>
      </c>
      <c r="AI378">
        <f t="shared" si="86"/>
        <v>28196</v>
      </c>
      <c r="AL378">
        <f t="shared" si="77"/>
        <v>1</v>
      </c>
    </row>
    <row r="379" spans="1:38" x14ac:dyDescent="0.2">
      <c r="A379" t="s">
        <v>398</v>
      </c>
      <c r="B379" t="str">
        <f t="shared" si="75"/>
        <v>8JQ5Q</v>
      </c>
      <c r="C379" s="6" t="str" cm="1">
        <f t="array" ref="C379:G379">_xlfn.LET(
_xlpm.MyHand, B379,
_xlpm.MySplitHand, MID(_xlpm.MyHand,_xlfn.SEQUENCE(1,LEN(_xlpm.MyHand)),1),
_xlpm.MySplitHand
)</f>
        <v>8</v>
      </c>
      <c r="D379" s="7" t="str">
        <v>J</v>
      </c>
      <c r="E379" s="7" t="str">
        <v>Q</v>
      </c>
      <c r="F379" s="7" t="str">
        <v>5</v>
      </c>
      <c r="G379" s="8" t="str">
        <v>Q</v>
      </c>
      <c r="H379" cm="1">
        <f t="array" ref="H379:L379">COUNTIF(_xlfn.ANCHORARRAY(C379),_xlfn.ANCHORARRAY(C379))</f>
        <v>1</v>
      </c>
      <c r="I379">
        <v>1</v>
      </c>
      <c r="J379">
        <v>2</v>
      </c>
      <c r="K379">
        <v>1</v>
      </c>
      <c r="L379">
        <v>2</v>
      </c>
      <c r="M379" s="6" cm="1">
        <f t="array" ref="M379:Q379">_xlfn.LET(
_xlpm.Options, {"1","2","3","4","5","6","7","8","9","T","J","Q","K","A"},
MATCH(_xlfn.ANCHORARRAY(C379),_xlpm.Options,0)
)</f>
        <v>8</v>
      </c>
      <c r="N379" s="7">
        <v>11</v>
      </c>
      <c r="O379" s="7">
        <v>12</v>
      </c>
      <c r="P379" s="7">
        <v>5</v>
      </c>
      <c r="Q379" s="8">
        <v>12</v>
      </c>
      <c r="R379" s="6" t="str" cm="1">
        <f t="array" ref="R379:V379">TEXT(_xlfn.ANCHORARRAY(M379),"00")</f>
        <v>08</v>
      </c>
      <c r="S379" s="7" t="str">
        <v>11</v>
      </c>
      <c r="T379" s="7" t="str">
        <v>12</v>
      </c>
      <c r="U379" s="7" t="str">
        <v>05</v>
      </c>
      <c r="V379" s="8" t="str">
        <v>12</v>
      </c>
      <c r="W379" s="6" t="b">
        <f t="shared" si="78"/>
        <v>0</v>
      </c>
      <c r="X379" s="7" t="b">
        <f t="shared" si="79"/>
        <v>0</v>
      </c>
      <c r="Y379" s="7" t="b" cm="1">
        <f t="array" ref="Y379">AND(OR(_xlfn.ANCHORARRAY(H379)=3),OR(_xlfn.ANCHORARRAY(H379)=2))</f>
        <v>0</v>
      </c>
      <c r="Z379" s="7" t="b">
        <f t="shared" si="80"/>
        <v>0</v>
      </c>
      <c r="AA379" s="7" t="b">
        <f t="shared" si="81"/>
        <v>0</v>
      </c>
      <c r="AB379" s="7" t="b">
        <f t="shared" si="82"/>
        <v>1</v>
      </c>
      <c r="AC379" s="8" t="b">
        <f t="shared" si="83"/>
        <v>0</v>
      </c>
      <c r="AD379">
        <f t="shared" si="76"/>
        <v>2</v>
      </c>
      <c r="AE379" t="str">
        <f t="shared" si="84"/>
        <v>20811120512</v>
      </c>
      <c r="AF379">
        <f t="shared" si="73"/>
        <v>20811120512</v>
      </c>
      <c r="AG379">
        <f t="shared" si="74"/>
        <v>328</v>
      </c>
      <c r="AH379">
        <f t="shared" si="85"/>
        <v>970</v>
      </c>
      <c r="AI379">
        <f t="shared" si="86"/>
        <v>318160</v>
      </c>
      <c r="AL379">
        <f t="shared" si="77"/>
        <v>1</v>
      </c>
    </row>
    <row r="380" spans="1:38" x14ac:dyDescent="0.2">
      <c r="A380" t="s">
        <v>399</v>
      </c>
      <c r="B380" t="str">
        <f t="shared" si="75"/>
        <v>55645</v>
      </c>
      <c r="C380" s="6" t="str" cm="1">
        <f t="array" ref="C380:G380">_xlfn.LET(
_xlpm.MyHand, B380,
_xlpm.MySplitHand, MID(_xlpm.MyHand,_xlfn.SEQUENCE(1,LEN(_xlpm.MyHand)),1),
_xlpm.MySplitHand
)</f>
        <v>5</v>
      </c>
      <c r="D380" s="7" t="str">
        <v>5</v>
      </c>
      <c r="E380" s="7" t="str">
        <v>6</v>
      </c>
      <c r="F380" s="7" t="str">
        <v>4</v>
      </c>
      <c r="G380" s="8" t="str">
        <v>5</v>
      </c>
      <c r="H380" cm="1">
        <f t="array" ref="H380:L380">COUNTIF(_xlfn.ANCHORARRAY(C380),_xlfn.ANCHORARRAY(C380))</f>
        <v>3</v>
      </c>
      <c r="I380">
        <v>3</v>
      </c>
      <c r="J380">
        <v>1</v>
      </c>
      <c r="K380">
        <v>1</v>
      </c>
      <c r="L380">
        <v>3</v>
      </c>
      <c r="M380" s="6" cm="1">
        <f t="array" ref="M380:Q380">_xlfn.LET(
_xlpm.Options, {"1","2","3","4","5","6","7","8","9","T","J","Q","K","A"},
MATCH(_xlfn.ANCHORARRAY(C380),_xlpm.Options,0)
)</f>
        <v>5</v>
      </c>
      <c r="N380" s="7">
        <v>5</v>
      </c>
      <c r="O380" s="7">
        <v>6</v>
      </c>
      <c r="P380" s="7">
        <v>4</v>
      </c>
      <c r="Q380" s="8">
        <v>5</v>
      </c>
      <c r="R380" s="6" t="str" cm="1">
        <f t="array" ref="R380:V380">TEXT(_xlfn.ANCHORARRAY(M380),"00")</f>
        <v>05</v>
      </c>
      <c r="S380" s="7" t="str">
        <v>05</v>
      </c>
      <c r="T380" s="7" t="str">
        <v>06</v>
      </c>
      <c r="U380" s="7" t="str">
        <v>04</v>
      </c>
      <c r="V380" s="8" t="str">
        <v>05</v>
      </c>
      <c r="W380" s="6" t="b">
        <f t="shared" si="78"/>
        <v>0</v>
      </c>
      <c r="X380" s="7" t="b">
        <f t="shared" si="79"/>
        <v>0</v>
      </c>
      <c r="Y380" s="7" t="b" cm="1">
        <f t="array" ref="Y380">AND(OR(_xlfn.ANCHORARRAY(H380)=3),OR(_xlfn.ANCHORARRAY(H380)=2))</f>
        <v>0</v>
      </c>
      <c r="Z380" s="7" t="b">
        <f t="shared" si="80"/>
        <v>1</v>
      </c>
      <c r="AA380" s="7" t="b">
        <f t="shared" si="81"/>
        <v>0</v>
      </c>
      <c r="AB380" s="7" t="b">
        <f t="shared" si="82"/>
        <v>0</v>
      </c>
      <c r="AC380" s="8" t="b">
        <f t="shared" si="83"/>
        <v>0</v>
      </c>
      <c r="AD380">
        <f t="shared" si="76"/>
        <v>4</v>
      </c>
      <c r="AE380" t="str">
        <f t="shared" si="84"/>
        <v>40505060405</v>
      </c>
      <c r="AF380">
        <f t="shared" si="73"/>
        <v>40505060405</v>
      </c>
      <c r="AG380">
        <f t="shared" si="74"/>
        <v>674</v>
      </c>
      <c r="AH380">
        <f t="shared" si="85"/>
        <v>757</v>
      </c>
      <c r="AI380">
        <f t="shared" si="86"/>
        <v>510218</v>
      </c>
      <c r="AL380">
        <f t="shared" si="77"/>
        <v>1</v>
      </c>
    </row>
    <row r="381" spans="1:38" x14ac:dyDescent="0.2">
      <c r="A381" t="s">
        <v>400</v>
      </c>
      <c r="B381" t="str">
        <f t="shared" si="75"/>
        <v>68788</v>
      </c>
      <c r="C381" s="6" t="str" cm="1">
        <f t="array" ref="C381:G381">_xlfn.LET(
_xlpm.MyHand, B381,
_xlpm.MySplitHand, MID(_xlpm.MyHand,_xlfn.SEQUENCE(1,LEN(_xlpm.MyHand)),1),
_xlpm.MySplitHand
)</f>
        <v>6</v>
      </c>
      <c r="D381" s="7" t="str">
        <v>8</v>
      </c>
      <c r="E381" s="7" t="str">
        <v>7</v>
      </c>
      <c r="F381" s="7" t="str">
        <v>8</v>
      </c>
      <c r="G381" s="8" t="str">
        <v>8</v>
      </c>
      <c r="H381" cm="1">
        <f t="array" ref="H381:L381">COUNTIF(_xlfn.ANCHORARRAY(C381),_xlfn.ANCHORARRAY(C381))</f>
        <v>1</v>
      </c>
      <c r="I381">
        <v>3</v>
      </c>
      <c r="J381">
        <v>1</v>
      </c>
      <c r="K381">
        <v>3</v>
      </c>
      <c r="L381">
        <v>3</v>
      </c>
      <c r="M381" s="6" cm="1">
        <f t="array" ref="M381:Q381">_xlfn.LET(
_xlpm.Options, {"1","2","3","4","5","6","7","8","9","T","J","Q","K","A"},
MATCH(_xlfn.ANCHORARRAY(C381),_xlpm.Options,0)
)</f>
        <v>6</v>
      </c>
      <c r="N381" s="7">
        <v>8</v>
      </c>
      <c r="O381" s="7">
        <v>7</v>
      </c>
      <c r="P381" s="7">
        <v>8</v>
      </c>
      <c r="Q381" s="8">
        <v>8</v>
      </c>
      <c r="R381" s="6" t="str" cm="1">
        <f t="array" ref="R381:V381">TEXT(_xlfn.ANCHORARRAY(M381),"00")</f>
        <v>06</v>
      </c>
      <c r="S381" s="7" t="str">
        <v>08</v>
      </c>
      <c r="T381" s="7" t="str">
        <v>07</v>
      </c>
      <c r="U381" s="7" t="str">
        <v>08</v>
      </c>
      <c r="V381" s="8" t="str">
        <v>08</v>
      </c>
      <c r="W381" s="6" t="b">
        <f t="shared" si="78"/>
        <v>0</v>
      </c>
      <c r="X381" s="7" t="b">
        <f t="shared" si="79"/>
        <v>0</v>
      </c>
      <c r="Y381" s="7" t="b" cm="1">
        <f t="array" ref="Y381">AND(OR(_xlfn.ANCHORARRAY(H381)=3),OR(_xlfn.ANCHORARRAY(H381)=2))</f>
        <v>0</v>
      </c>
      <c r="Z381" s="7" t="b">
        <f t="shared" si="80"/>
        <v>1</v>
      </c>
      <c r="AA381" s="7" t="b">
        <f t="shared" si="81"/>
        <v>0</v>
      </c>
      <c r="AB381" s="7" t="b">
        <f t="shared" si="82"/>
        <v>0</v>
      </c>
      <c r="AC381" s="8" t="b">
        <f t="shared" si="83"/>
        <v>0</v>
      </c>
      <c r="AD381">
        <f t="shared" si="76"/>
        <v>4</v>
      </c>
      <c r="AE381" t="str">
        <f t="shared" si="84"/>
        <v>40608070808</v>
      </c>
      <c r="AF381">
        <f t="shared" si="73"/>
        <v>40608070808</v>
      </c>
      <c r="AG381">
        <f t="shared" si="74"/>
        <v>687</v>
      </c>
      <c r="AH381">
        <f t="shared" si="85"/>
        <v>896</v>
      </c>
      <c r="AI381">
        <f t="shared" si="86"/>
        <v>615552</v>
      </c>
      <c r="AL381">
        <f t="shared" si="77"/>
        <v>1</v>
      </c>
    </row>
    <row r="382" spans="1:38" x14ac:dyDescent="0.2">
      <c r="A382" t="s">
        <v>401</v>
      </c>
      <c r="B382" t="str">
        <f t="shared" si="75"/>
        <v>5J2J7</v>
      </c>
      <c r="C382" s="6" t="str" cm="1">
        <f t="array" ref="C382:G382">_xlfn.LET(
_xlpm.MyHand, B382,
_xlpm.MySplitHand, MID(_xlpm.MyHand,_xlfn.SEQUENCE(1,LEN(_xlpm.MyHand)),1),
_xlpm.MySplitHand
)</f>
        <v>5</v>
      </c>
      <c r="D382" s="7" t="str">
        <v>J</v>
      </c>
      <c r="E382" s="7" t="str">
        <v>2</v>
      </c>
      <c r="F382" s="7" t="str">
        <v>J</v>
      </c>
      <c r="G382" s="8" t="str">
        <v>7</v>
      </c>
      <c r="H382" cm="1">
        <f t="array" ref="H382:L382">COUNTIF(_xlfn.ANCHORARRAY(C382),_xlfn.ANCHORARRAY(C382))</f>
        <v>1</v>
      </c>
      <c r="I382">
        <v>2</v>
      </c>
      <c r="J382">
        <v>1</v>
      </c>
      <c r="K382">
        <v>2</v>
      </c>
      <c r="L382">
        <v>1</v>
      </c>
      <c r="M382" s="6" cm="1">
        <f t="array" ref="M382:Q382">_xlfn.LET(
_xlpm.Options, {"1","2","3","4","5","6","7","8","9","T","J","Q","K","A"},
MATCH(_xlfn.ANCHORARRAY(C382),_xlpm.Options,0)
)</f>
        <v>5</v>
      </c>
      <c r="N382" s="7">
        <v>11</v>
      </c>
      <c r="O382" s="7">
        <v>2</v>
      </c>
      <c r="P382" s="7">
        <v>11</v>
      </c>
      <c r="Q382" s="8">
        <v>7</v>
      </c>
      <c r="R382" s="6" t="str" cm="1">
        <f t="array" ref="R382:V382">TEXT(_xlfn.ANCHORARRAY(M382),"00")</f>
        <v>05</v>
      </c>
      <c r="S382" s="7" t="str">
        <v>11</v>
      </c>
      <c r="T382" s="7" t="str">
        <v>02</v>
      </c>
      <c r="U382" s="7" t="str">
        <v>11</v>
      </c>
      <c r="V382" s="8" t="str">
        <v>07</v>
      </c>
      <c r="W382" s="6" t="b">
        <f t="shared" si="78"/>
        <v>0</v>
      </c>
      <c r="X382" s="7" t="b">
        <f t="shared" si="79"/>
        <v>0</v>
      </c>
      <c r="Y382" s="7" t="b" cm="1">
        <f t="array" ref="Y382">AND(OR(_xlfn.ANCHORARRAY(H382)=3),OR(_xlfn.ANCHORARRAY(H382)=2))</f>
        <v>0</v>
      </c>
      <c r="Z382" s="7" t="b">
        <f t="shared" si="80"/>
        <v>0</v>
      </c>
      <c r="AA382" s="7" t="b">
        <f t="shared" si="81"/>
        <v>0</v>
      </c>
      <c r="AB382" s="7" t="b">
        <f t="shared" si="82"/>
        <v>1</v>
      </c>
      <c r="AC382" s="8" t="b">
        <f t="shared" si="83"/>
        <v>0</v>
      </c>
      <c r="AD382">
        <f t="shared" si="76"/>
        <v>2</v>
      </c>
      <c r="AE382" t="str">
        <f t="shared" si="84"/>
        <v>20511021107</v>
      </c>
      <c r="AF382">
        <f t="shared" si="73"/>
        <v>20511021107</v>
      </c>
      <c r="AG382">
        <f t="shared" si="74"/>
        <v>263</v>
      </c>
      <c r="AH382">
        <f t="shared" si="85"/>
        <v>350</v>
      </c>
      <c r="AI382">
        <f t="shared" si="86"/>
        <v>92050</v>
      </c>
      <c r="AL382">
        <f t="shared" si="77"/>
        <v>1</v>
      </c>
    </row>
    <row r="383" spans="1:38" x14ac:dyDescent="0.2">
      <c r="A383" t="s">
        <v>402</v>
      </c>
      <c r="B383" t="str">
        <f t="shared" si="75"/>
        <v>K88J6</v>
      </c>
      <c r="C383" s="6" t="str" cm="1">
        <f t="array" ref="C383:G383">_xlfn.LET(
_xlpm.MyHand, B383,
_xlpm.MySplitHand, MID(_xlpm.MyHand,_xlfn.SEQUENCE(1,LEN(_xlpm.MyHand)),1),
_xlpm.MySplitHand
)</f>
        <v>K</v>
      </c>
      <c r="D383" s="7" t="str">
        <v>8</v>
      </c>
      <c r="E383" s="7" t="str">
        <v>8</v>
      </c>
      <c r="F383" s="7" t="str">
        <v>J</v>
      </c>
      <c r="G383" s="8" t="str">
        <v>6</v>
      </c>
      <c r="H383" cm="1">
        <f t="array" ref="H383:L383">COUNTIF(_xlfn.ANCHORARRAY(C383),_xlfn.ANCHORARRAY(C383))</f>
        <v>1</v>
      </c>
      <c r="I383">
        <v>2</v>
      </c>
      <c r="J383">
        <v>2</v>
      </c>
      <c r="K383">
        <v>1</v>
      </c>
      <c r="L383">
        <v>1</v>
      </c>
      <c r="M383" s="6" cm="1">
        <f t="array" ref="M383:Q383">_xlfn.LET(
_xlpm.Options, {"1","2","3","4","5","6","7","8","9","T","J","Q","K","A"},
MATCH(_xlfn.ANCHORARRAY(C383),_xlpm.Options,0)
)</f>
        <v>13</v>
      </c>
      <c r="N383" s="7">
        <v>8</v>
      </c>
      <c r="O383" s="7">
        <v>8</v>
      </c>
      <c r="P383" s="7">
        <v>11</v>
      </c>
      <c r="Q383" s="8">
        <v>6</v>
      </c>
      <c r="R383" s="6" t="str" cm="1">
        <f t="array" ref="R383:V383">TEXT(_xlfn.ANCHORARRAY(M383),"00")</f>
        <v>13</v>
      </c>
      <c r="S383" s="7" t="str">
        <v>08</v>
      </c>
      <c r="T383" s="7" t="str">
        <v>08</v>
      </c>
      <c r="U383" s="7" t="str">
        <v>11</v>
      </c>
      <c r="V383" s="8" t="str">
        <v>06</v>
      </c>
      <c r="W383" s="6" t="b">
        <f t="shared" si="78"/>
        <v>0</v>
      </c>
      <c r="X383" s="7" t="b">
        <f t="shared" si="79"/>
        <v>0</v>
      </c>
      <c r="Y383" s="7" t="b" cm="1">
        <f t="array" ref="Y383">AND(OR(_xlfn.ANCHORARRAY(H383)=3),OR(_xlfn.ANCHORARRAY(H383)=2))</f>
        <v>0</v>
      </c>
      <c r="Z383" s="7" t="b">
        <f t="shared" si="80"/>
        <v>0</v>
      </c>
      <c r="AA383" s="7" t="b">
        <f t="shared" si="81"/>
        <v>0</v>
      </c>
      <c r="AB383" s="7" t="b">
        <f t="shared" si="82"/>
        <v>1</v>
      </c>
      <c r="AC383" s="8" t="b">
        <f t="shared" si="83"/>
        <v>0</v>
      </c>
      <c r="AD383">
        <f t="shared" si="76"/>
        <v>2</v>
      </c>
      <c r="AE383" t="str">
        <f t="shared" si="84"/>
        <v>21308081106</v>
      </c>
      <c r="AF383">
        <f t="shared" si="73"/>
        <v>21308081106</v>
      </c>
      <c r="AG383">
        <f t="shared" si="74"/>
        <v>404</v>
      </c>
      <c r="AH383">
        <f t="shared" si="85"/>
        <v>853</v>
      </c>
      <c r="AI383">
        <f t="shared" si="86"/>
        <v>344612</v>
      </c>
      <c r="AL383">
        <f t="shared" si="77"/>
        <v>1</v>
      </c>
    </row>
    <row r="384" spans="1:38" x14ac:dyDescent="0.2">
      <c r="A384" t="s">
        <v>403</v>
      </c>
      <c r="B384" t="str">
        <f t="shared" si="75"/>
        <v>3AAA3</v>
      </c>
      <c r="C384" s="6" t="str" cm="1">
        <f t="array" ref="C384:G384">_xlfn.LET(
_xlpm.MyHand, B384,
_xlpm.MySplitHand, MID(_xlpm.MyHand,_xlfn.SEQUENCE(1,LEN(_xlpm.MyHand)),1),
_xlpm.MySplitHand
)</f>
        <v>3</v>
      </c>
      <c r="D384" s="7" t="str">
        <v>A</v>
      </c>
      <c r="E384" s="7" t="str">
        <v>A</v>
      </c>
      <c r="F384" s="7" t="str">
        <v>A</v>
      </c>
      <c r="G384" s="8" t="str">
        <v>3</v>
      </c>
      <c r="H384" cm="1">
        <f t="array" ref="H384:L384">COUNTIF(_xlfn.ANCHORARRAY(C384),_xlfn.ANCHORARRAY(C384))</f>
        <v>2</v>
      </c>
      <c r="I384">
        <v>3</v>
      </c>
      <c r="J384">
        <v>3</v>
      </c>
      <c r="K384">
        <v>3</v>
      </c>
      <c r="L384">
        <v>2</v>
      </c>
      <c r="M384" s="6" cm="1">
        <f t="array" ref="M384:Q384">_xlfn.LET(
_xlpm.Options, {"1","2","3","4","5","6","7","8","9","T","J","Q","K","A"},
MATCH(_xlfn.ANCHORARRAY(C384),_xlpm.Options,0)
)</f>
        <v>3</v>
      </c>
      <c r="N384" s="7">
        <v>14</v>
      </c>
      <c r="O384" s="7">
        <v>14</v>
      </c>
      <c r="P384" s="7">
        <v>14</v>
      </c>
      <c r="Q384" s="8">
        <v>3</v>
      </c>
      <c r="R384" s="6" t="str" cm="1">
        <f t="array" ref="R384:V384">TEXT(_xlfn.ANCHORARRAY(M384),"00")</f>
        <v>03</v>
      </c>
      <c r="S384" s="7" t="str">
        <v>14</v>
      </c>
      <c r="T384" s="7" t="str">
        <v>14</v>
      </c>
      <c r="U384" s="7" t="str">
        <v>14</v>
      </c>
      <c r="V384" s="8" t="str">
        <v>03</v>
      </c>
      <c r="W384" s="6" t="b">
        <f t="shared" si="78"/>
        <v>0</v>
      </c>
      <c r="X384" s="7" t="b">
        <f t="shared" si="79"/>
        <v>0</v>
      </c>
      <c r="Y384" s="7" t="b" cm="1">
        <f t="array" ref="Y384">AND(OR(_xlfn.ANCHORARRAY(H384)=3),OR(_xlfn.ANCHORARRAY(H384)=2))</f>
        <v>1</v>
      </c>
      <c r="Z384" s="7" t="b">
        <f t="shared" si="80"/>
        <v>0</v>
      </c>
      <c r="AA384" s="7" t="b">
        <f t="shared" si="81"/>
        <v>0</v>
      </c>
      <c r="AB384" s="7" t="b">
        <f t="shared" si="82"/>
        <v>0</v>
      </c>
      <c r="AC384" s="8" t="b">
        <f t="shared" si="83"/>
        <v>0</v>
      </c>
      <c r="AD384">
        <f t="shared" si="76"/>
        <v>5</v>
      </c>
      <c r="AE384" t="str">
        <f t="shared" si="84"/>
        <v>50314141403</v>
      </c>
      <c r="AF384">
        <f t="shared" si="73"/>
        <v>50314141403</v>
      </c>
      <c r="AG384">
        <f t="shared" si="74"/>
        <v>830</v>
      </c>
      <c r="AH384">
        <f t="shared" si="85"/>
        <v>160</v>
      </c>
      <c r="AI384">
        <f t="shared" si="86"/>
        <v>132800</v>
      </c>
      <c r="AL384">
        <f t="shared" si="77"/>
        <v>1</v>
      </c>
    </row>
    <row r="385" spans="1:38" x14ac:dyDescent="0.2">
      <c r="A385" t="s">
        <v>404</v>
      </c>
      <c r="B385" t="str">
        <f t="shared" si="75"/>
        <v>3J777</v>
      </c>
      <c r="C385" s="6" t="str" cm="1">
        <f t="array" ref="C385:G385">_xlfn.LET(
_xlpm.MyHand, B385,
_xlpm.MySplitHand, MID(_xlpm.MyHand,_xlfn.SEQUENCE(1,LEN(_xlpm.MyHand)),1),
_xlpm.MySplitHand
)</f>
        <v>3</v>
      </c>
      <c r="D385" s="7" t="str">
        <v>J</v>
      </c>
      <c r="E385" s="7" t="str">
        <v>7</v>
      </c>
      <c r="F385" s="7" t="str">
        <v>7</v>
      </c>
      <c r="G385" s="8" t="str">
        <v>7</v>
      </c>
      <c r="H385" cm="1">
        <f t="array" ref="H385:L385">COUNTIF(_xlfn.ANCHORARRAY(C385),_xlfn.ANCHORARRAY(C385))</f>
        <v>1</v>
      </c>
      <c r="I385">
        <v>1</v>
      </c>
      <c r="J385">
        <v>3</v>
      </c>
      <c r="K385">
        <v>3</v>
      </c>
      <c r="L385">
        <v>3</v>
      </c>
      <c r="M385" s="6" cm="1">
        <f t="array" ref="M385:Q385">_xlfn.LET(
_xlpm.Options, {"1","2","3","4","5","6","7","8","9","T","J","Q","K","A"},
MATCH(_xlfn.ANCHORARRAY(C385),_xlpm.Options,0)
)</f>
        <v>3</v>
      </c>
      <c r="N385" s="7">
        <v>11</v>
      </c>
      <c r="O385" s="7">
        <v>7</v>
      </c>
      <c r="P385" s="7">
        <v>7</v>
      </c>
      <c r="Q385" s="8">
        <v>7</v>
      </c>
      <c r="R385" s="6" t="str" cm="1">
        <f t="array" ref="R385:V385">TEXT(_xlfn.ANCHORARRAY(M385),"00")</f>
        <v>03</v>
      </c>
      <c r="S385" s="7" t="str">
        <v>11</v>
      </c>
      <c r="T385" s="7" t="str">
        <v>07</v>
      </c>
      <c r="U385" s="7" t="str">
        <v>07</v>
      </c>
      <c r="V385" s="8" t="str">
        <v>07</v>
      </c>
      <c r="W385" s="6" t="b">
        <f t="shared" si="78"/>
        <v>0</v>
      </c>
      <c r="X385" s="7" t="b">
        <f t="shared" si="79"/>
        <v>0</v>
      </c>
      <c r="Y385" s="7" t="b" cm="1">
        <f t="array" ref="Y385">AND(OR(_xlfn.ANCHORARRAY(H385)=3),OR(_xlfn.ANCHORARRAY(H385)=2))</f>
        <v>0</v>
      </c>
      <c r="Z385" s="7" t="b">
        <f t="shared" si="80"/>
        <v>1</v>
      </c>
      <c r="AA385" s="7" t="b">
        <f t="shared" si="81"/>
        <v>0</v>
      </c>
      <c r="AB385" s="7" t="b">
        <f t="shared" si="82"/>
        <v>0</v>
      </c>
      <c r="AC385" s="8" t="b">
        <f t="shared" si="83"/>
        <v>0</v>
      </c>
      <c r="AD385">
        <f t="shared" si="76"/>
        <v>4</v>
      </c>
      <c r="AE385" t="str">
        <f t="shared" si="84"/>
        <v>40311070707</v>
      </c>
      <c r="AF385">
        <f t="shared" si="73"/>
        <v>40311070707</v>
      </c>
      <c r="AG385">
        <f t="shared" si="74"/>
        <v>650</v>
      </c>
      <c r="AH385">
        <f t="shared" si="85"/>
        <v>125</v>
      </c>
      <c r="AI385">
        <f t="shared" si="86"/>
        <v>81250</v>
      </c>
      <c r="AL385">
        <f t="shared" si="77"/>
        <v>1</v>
      </c>
    </row>
    <row r="386" spans="1:38" x14ac:dyDescent="0.2">
      <c r="A386" t="s">
        <v>405</v>
      </c>
      <c r="B386" t="str">
        <f t="shared" si="75"/>
        <v>3666K</v>
      </c>
      <c r="C386" s="6" t="str" cm="1">
        <f t="array" ref="C386:G386">_xlfn.LET(
_xlpm.MyHand, B386,
_xlpm.MySplitHand, MID(_xlpm.MyHand,_xlfn.SEQUENCE(1,LEN(_xlpm.MyHand)),1),
_xlpm.MySplitHand
)</f>
        <v>3</v>
      </c>
      <c r="D386" s="7" t="str">
        <v>6</v>
      </c>
      <c r="E386" s="7" t="str">
        <v>6</v>
      </c>
      <c r="F386" s="7" t="str">
        <v>6</v>
      </c>
      <c r="G386" s="8" t="str">
        <v>K</v>
      </c>
      <c r="H386" cm="1">
        <f t="array" ref="H386:L386">COUNTIF(_xlfn.ANCHORARRAY(C386),_xlfn.ANCHORARRAY(C386))</f>
        <v>1</v>
      </c>
      <c r="I386">
        <v>3</v>
      </c>
      <c r="J386">
        <v>3</v>
      </c>
      <c r="K386">
        <v>3</v>
      </c>
      <c r="L386">
        <v>1</v>
      </c>
      <c r="M386" s="6" cm="1">
        <f t="array" ref="M386:Q386">_xlfn.LET(
_xlpm.Options, {"1","2","3","4","5","6","7","8","9","T","J","Q","K","A"},
MATCH(_xlfn.ANCHORARRAY(C386),_xlpm.Options,0)
)</f>
        <v>3</v>
      </c>
      <c r="N386" s="7">
        <v>6</v>
      </c>
      <c r="O386" s="7">
        <v>6</v>
      </c>
      <c r="P386" s="7">
        <v>6</v>
      </c>
      <c r="Q386" s="8">
        <v>13</v>
      </c>
      <c r="R386" s="6" t="str" cm="1">
        <f t="array" ref="R386:V386">TEXT(_xlfn.ANCHORARRAY(M386),"00")</f>
        <v>03</v>
      </c>
      <c r="S386" s="7" t="str">
        <v>06</v>
      </c>
      <c r="T386" s="7" t="str">
        <v>06</v>
      </c>
      <c r="U386" s="7" t="str">
        <v>06</v>
      </c>
      <c r="V386" s="8" t="str">
        <v>13</v>
      </c>
      <c r="W386" s="6" t="b">
        <f t="shared" si="78"/>
        <v>0</v>
      </c>
      <c r="X386" s="7" t="b">
        <f t="shared" si="79"/>
        <v>0</v>
      </c>
      <c r="Y386" s="7" t="b" cm="1">
        <f t="array" ref="Y386">AND(OR(_xlfn.ANCHORARRAY(H386)=3),OR(_xlfn.ANCHORARRAY(H386)=2))</f>
        <v>0</v>
      </c>
      <c r="Z386" s="7" t="b">
        <f t="shared" si="80"/>
        <v>1</v>
      </c>
      <c r="AA386" s="7" t="b">
        <f t="shared" si="81"/>
        <v>0</v>
      </c>
      <c r="AB386" s="7" t="b">
        <f t="shared" si="82"/>
        <v>0</v>
      </c>
      <c r="AC386" s="8" t="b">
        <f t="shared" si="83"/>
        <v>0</v>
      </c>
      <c r="AD386">
        <f t="shared" si="76"/>
        <v>4</v>
      </c>
      <c r="AE386" t="str">
        <f t="shared" si="84"/>
        <v>40306060613</v>
      </c>
      <c r="AF386">
        <f t="shared" ref="AF386:AF449" si="87">INT(AE386)</f>
        <v>40306060613</v>
      </c>
      <c r="AG386">
        <f t="shared" ref="AG386:AG449" si="88">RANK(AF386,AF:AF,1)</f>
        <v>646</v>
      </c>
      <c r="AH386">
        <f t="shared" si="85"/>
        <v>247</v>
      </c>
      <c r="AI386">
        <f t="shared" si="86"/>
        <v>159562</v>
      </c>
      <c r="AL386">
        <f t="shared" si="77"/>
        <v>1</v>
      </c>
    </row>
    <row r="387" spans="1:38" x14ac:dyDescent="0.2">
      <c r="A387" t="s">
        <v>406</v>
      </c>
      <c r="B387" t="str">
        <f t="shared" ref="B387:B450" si="89">_xlfn.TEXTBEFORE(A387," ")</f>
        <v>5QA98</v>
      </c>
      <c r="C387" s="6" t="str" cm="1">
        <f t="array" ref="C387:G387">_xlfn.LET(
_xlpm.MyHand, B387,
_xlpm.MySplitHand, MID(_xlpm.MyHand,_xlfn.SEQUENCE(1,LEN(_xlpm.MyHand)),1),
_xlpm.MySplitHand
)</f>
        <v>5</v>
      </c>
      <c r="D387" s="7" t="str">
        <v>Q</v>
      </c>
      <c r="E387" s="7" t="str">
        <v>A</v>
      </c>
      <c r="F387" s="7" t="str">
        <v>9</v>
      </c>
      <c r="G387" s="8" t="str">
        <v>8</v>
      </c>
      <c r="H387" cm="1">
        <f t="array" ref="H387:L387">COUNTIF(_xlfn.ANCHORARRAY(C387),_xlfn.ANCHORARRAY(C387))</f>
        <v>1</v>
      </c>
      <c r="I387">
        <v>1</v>
      </c>
      <c r="J387">
        <v>1</v>
      </c>
      <c r="K387">
        <v>1</v>
      </c>
      <c r="L387">
        <v>1</v>
      </c>
      <c r="M387" s="6" cm="1">
        <f t="array" ref="M387:Q387">_xlfn.LET(
_xlpm.Options, {"1","2","3","4","5","6","7","8","9","T","J","Q","K","A"},
MATCH(_xlfn.ANCHORARRAY(C387),_xlpm.Options,0)
)</f>
        <v>5</v>
      </c>
      <c r="N387" s="7">
        <v>12</v>
      </c>
      <c r="O387" s="7">
        <v>14</v>
      </c>
      <c r="P387" s="7">
        <v>9</v>
      </c>
      <c r="Q387" s="8">
        <v>8</v>
      </c>
      <c r="R387" s="6" t="str" cm="1">
        <f t="array" ref="R387:V387">TEXT(_xlfn.ANCHORARRAY(M387),"00")</f>
        <v>05</v>
      </c>
      <c r="S387" s="7" t="str">
        <v>12</v>
      </c>
      <c r="T387" s="7" t="str">
        <v>14</v>
      </c>
      <c r="U387" s="7" t="str">
        <v>09</v>
      </c>
      <c r="V387" s="8" t="str">
        <v>08</v>
      </c>
      <c r="W387" s="6" t="b">
        <f t="shared" si="78"/>
        <v>0</v>
      </c>
      <c r="X387" s="7" t="b">
        <f t="shared" si="79"/>
        <v>0</v>
      </c>
      <c r="Y387" s="7" t="b" cm="1">
        <f t="array" ref="Y387">AND(OR(_xlfn.ANCHORARRAY(H387)=3),OR(_xlfn.ANCHORARRAY(H387)=2))</f>
        <v>0</v>
      </c>
      <c r="Z387" s="7" t="b">
        <f t="shared" si="80"/>
        <v>0</v>
      </c>
      <c r="AA387" s="7" t="b">
        <f t="shared" si="81"/>
        <v>0</v>
      </c>
      <c r="AB387" s="7" t="b">
        <f t="shared" si="82"/>
        <v>0</v>
      </c>
      <c r="AC387" s="8" t="b">
        <f t="shared" si="83"/>
        <v>1</v>
      </c>
      <c r="AD387">
        <f t="shared" ref="AD387:AD450" si="90">8-MATCH(TRUE,W387:AC387,0)</f>
        <v>1</v>
      </c>
      <c r="AE387" t="str">
        <f t="shared" si="84"/>
        <v>10512140908</v>
      </c>
      <c r="AF387">
        <f t="shared" si="87"/>
        <v>10512140908</v>
      </c>
      <c r="AG387">
        <f t="shared" si="88"/>
        <v>60</v>
      </c>
      <c r="AH387">
        <f t="shared" si="85"/>
        <v>887</v>
      </c>
      <c r="AI387">
        <f t="shared" si="86"/>
        <v>53220</v>
      </c>
      <c r="AL387">
        <f t="shared" ref="AL387:AL450" si="91">COUNTIF(AE:AE,AE387)</f>
        <v>1</v>
      </c>
    </row>
    <row r="388" spans="1:38" x14ac:dyDescent="0.2">
      <c r="A388" t="s">
        <v>407</v>
      </c>
      <c r="B388" t="str">
        <f t="shared" si="89"/>
        <v>QJ272</v>
      </c>
      <c r="C388" s="6" t="str" cm="1">
        <f t="array" ref="C388:G388">_xlfn.LET(
_xlpm.MyHand, B388,
_xlpm.MySplitHand, MID(_xlpm.MyHand,_xlfn.SEQUENCE(1,LEN(_xlpm.MyHand)),1),
_xlpm.MySplitHand
)</f>
        <v>Q</v>
      </c>
      <c r="D388" s="7" t="str">
        <v>J</v>
      </c>
      <c r="E388" s="7" t="str">
        <v>2</v>
      </c>
      <c r="F388" s="7" t="str">
        <v>7</v>
      </c>
      <c r="G388" s="8" t="str">
        <v>2</v>
      </c>
      <c r="H388" cm="1">
        <f t="array" ref="H388:L388">COUNTIF(_xlfn.ANCHORARRAY(C388),_xlfn.ANCHORARRAY(C388))</f>
        <v>1</v>
      </c>
      <c r="I388">
        <v>1</v>
      </c>
      <c r="J388">
        <v>2</v>
      </c>
      <c r="K388">
        <v>1</v>
      </c>
      <c r="L388">
        <v>2</v>
      </c>
      <c r="M388" s="6" cm="1">
        <f t="array" ref="M388:Q388">_xlfn.LET(
_xlpm.Options, {"1","2","3","4","5","6","7","8","9","T","J","Q","K","A"},
MATCH(_xlfn.ANCHORARRAY(C388),_xlpm.Options,0)
)</f>
        <v>12</v>
      </c>
      <c r="N388" s="7">
        <v>11</v>
      </c>
      <c r="O388" s="7">
        <v>2</v>
      </c>
      <c r="P388" s="7">
        <v>7</v>
      </c>
      <c r="Q388" s="8">
        <v>2</v>
      </c>
      <c r="R388" s="6" t="str" cm="1">
        <f t="array" ref="R388:V388">TEXT(_xlfn.ANCHORARRAY(M388),"00")</f>
        <v>12</v>
      </c>
      <c r="S388" s="7" t="str">
        <v>11</v>
      </c>
      <c r="T388" s="7" t="str">
        <v>02</v>
      </c>
      <c r="U388" s="7" t="str">
        <v>07</v>
      </c>
      <c r="V388" s="8" t="str">
        <v>02</v>
      </c>
      <c r="W388" s="6" t="b">
        <f t="shared" si="78"/>
        <v>0</v>
      </c>
      <c r="X388" s="7" t="b">
        <f t="shared" si="79"/>
        <v>0</v>
      </c>
      <c r="Y388" s="7" t="b" cm="1">
        <f t="array" ref="Y388">AND(OR(_xlfn.ANCHORARRAY(H388)=3),OR(_xlfn.ANCHORARRAY(H388)=2))</f>
        <v>0</v>
      </c>
      <c r="Z388" s="7" t="b">
        <f t="shared" si="80"/>
        <v>0</v>
      </c>
      <c r="AA388" s="7" t="b">
        <f t="shared" si="81"/>
        <v>0</v>
      </c>
      <c r="AB388" s="7" t="b">
        <f t="shared" si="82"/>
        <v>1</v>
      </c>
      <c r="AC388" s="8" t="b">
        <f t="shared" si="83"/>
        <v>0</v>
      </c>
      <c r="AD388">
        <f t="shared" si="90"/>
        <v>2</v>
      </c>
      <c r="AE388" t="str">
        <f t="shared" si="84"/>
        <v>21211020702</v>
      </c>
      <c r="AF388">
        <f t="shared" si="87"/>
        <v>21211020702</v>
      </c>
      <c r="AG388">
        <f t="shared" si="88"/>
        <v>392</v>
      </c>
      <c r="AH388">
        <f t="shared" si="85"/>
        <v>106</v>
      </c>
      <c r="AI388">
        <f t="shared" si="86"/>
        <v>41552</v>
      </c>
      <c r="AL388">
        <f t="shared" si="91"/>
        <v>1</v>
      </c>
    </row>
    <row r="389" spans="1:38" x14ac:dyDescent="0.2">
      <c r="A389" t="s">
        <v>408</v>
      </c>
      <c r="B389" t="str">
        <f t="shared" si="89"/>
        <v>45555</v>
      </c>
      <c r="C389" s="6" t="str" cm="1">
        <f t="array" ref="C389:G389">_xlfn.LET(
_xlpm.MyHand, B389,
_xlpm.MySplitHand, MID(_xlpm.MyHand,_xlfn.SEQUENCE(1,LEN(_xlpm.MyHand)),1),
_xlpm.MySplitHand
)</f>
        <v>4</v>
      </c>
      <c r="D389" s="7" t="str">
        <v>5</v>
      </c>
      <c r="E389" s="7" t="str">
        <v>5</v>
      </c>
      <c r="F389" s="7" t="str">
        <v>5</v>
      </c>
      <c r="G389" s="8" t="str">
        <v>5</v>
      </c>
      <c r="H389" cm="1">
        <f t="array" ref="H389:L389">COUNTIF(_xlfn.ANCHORARRAY(C389),_xlfn.ANCHORARRAY(C389))</f>
        <v>1</v>
      </c>
      <c r="I389">
        <v>4</v>
      </c>
      <c r="J389">
        <v>4</v>
      </c>
      <c r="K389">
        <v>4</v>
      </c>
      <c r="L389">
        <v>4</v>
      </c>
      <c r="M389" s="6" cm="1">
        <f t="array" ref="M389:Q389">_xlfn.LET(
_xlpm.Options, {"1","2","3","4","5","6","7","8","9","T","J","Q","K","A"},
MATCH(_xlfn.ANCHORARRAY(C389),_xlpm.Options,0)
)</f>
        <v>4</v>
      </c>
      <c r="N389" s="7">
        <v>5</v>
      </c>
      <c r="O389" s="7">
        <v>5</v>
      </c>
      <c r="P389" s="7">
        <v>5</v>
      </c>
      <c r="Q389" s="8">
        <v>5</v>
      </c>
      <c r="R389" s="6" t="str" cm="1">
        <f t="array" ref="R389:V389">TEXT(_xlfn.ANCHORARRAY(M389),"00")</f>
        <v>04</v>
      </c>
      <c r="S389" s="7" t="str">
        <v>05</v>
      </c>
      <c r="T389" s="7" t="str">
        <v>05</v>
      </c>
      <c r="U389" s="7" t="str">
        <v>05</v>
      </c>
      <c r="V389" s="8" t="str">
        <v>05</v>
      </c>
      <c r="W389" s="6" t="b">
        <f t="shared" si="78"/>
        <v>0</v>
      </c>
      <c r="X389" s="7" t="b">
        <f t="shared" si="79"/>
        <v>1</v>
      </c>
      <c r="Y389" s="7" t="b" cm="1">
        <f t="array" ref="Y389">AND(OR(_xlfn.ANCHORARRAY(H389)=3),OR(_xlfn.ANCHORARRAY(H389)=2))</f>
        <v>0</v>
      </c>
      <c r="Z389" s="7" t="b">
        <f t="shared" si="80"/>
        <v>0</v>
      </c>
      <c r="AA389" s="7" t="b">
        <f t="shared" si="81"/>
        <v>0</v>
      </c>
      <c r="AB389" s="7" t="b">
        <f t="shared" si="82"/>
        <v>0</v>
      </c>
      <c r="AC389" s="8" t="b">
        <f t="shared" si="83"/>
        <v>0</v>
      </c>
      <c r="AD389">
        <f t="shared" si="90"/>
        <v>6</v>
      </c>
      <c r="AE389" t="str">
        <f t="shared" si="84"/>
        <v>60405050505</v>
      </c>
      <c r="AF389">
        <f t="shared" si="87"/>
        <v>60405050505</v>
      </c>
      <c r="AG389">
        <f t="shared" si="88"/>
        <v>924</v>
      </c>
      <c r="AH389">
        <f t="shared" si="85"/>
        <v>767</v>
      </c>
      <c r="AI389">
        <f t="shared" si="86"/>
        <v>708708</v>
      </c>
      <c r="AL389">
        <f t="shared" si="91"/>
        <v>1</v>
      </c>
    </row>
    <row r="390" spans="1:38" x14ac:dyDescent="0.2">
      <c r="A390" t="s">
        <v>409</v>
      </c>
      <c r="B390" t="str">
        <f t="shared" si="89"/>
        <v>3T3T3</v>
      </c>
      <c r="C390" s="6" t="str" cm="1">
        <f t="array" ref="C390:G390">_xlfn.LET(
_xlpm.MyHand, B390,
_xlpm.MySplitHand, MID(_xlpm.MyHand,_xlfn.SEQUENCE(1,LEN(_xlpm.MyHand)),1),
_xlpm.MySplitHand
)</f>
        <v>3</v>
      </c>
      <c r="D390" s="7" t="str">
        <v>T</v>
      </c>
      <c r="E390" s="7" t="str">
        <v>3</v>
      </c>
      <c r="F390" s="7" t="str">
        <v>T</v>
      </c>
      <c r="G390" s="8" t="str">
        <v>3</v>
      </c>
      <c r="H390" cm="1">
        <f t="array" ref="H390:L390">COUNTIF(_xlfn.ANCHORARRAY(C390),_xlfn.ANCHORARRAY(C390))</f>
        <v>3</v>
      </c>
      <c r="I390">
        <v>2</v>
      </c>
      <c r="J390">
        <v>3</v>
      </c>
      <c r="K390">
        <v>2</v>
      </c>
      <c r="L390">
        <v>3</v>
      </c>
      <c r="M390" s="6" cm="1">
        <f t="array" ref="M390:Q390">_xlfn.LET(
_xlpm.Options, {"1","2","3","4","5","6","7","8","9","T","J","Q","K","A"},
MATCH(_xlfn.ANCHORARRAY(C390),_xlpm.Options,0)
)</f>
        <v>3</v>
      </c>
      <c r="N390" s="7">
        <v>10</v>
      </c>
      <c r="O390" s="7">
        <v>3</v>
      </c>
      <c r="P390" s="7">
        <v>10</v>
      </c>
      <c r="Q390" s="8">
        <v>3</v>
      </c>
      <c r="R390" s="6" t="str" cm="1">
        <f t="array" ref="R390:V390">TEXT(_xlfn.ANCHORARRAY(M390),"00")</f>
        <v>03</v>
      </c>
      <c r="S390" s="7" t="str">
        <v>10</v>
      </c>
      <c r="T390" s="7" t="str">
        <v>03</v>
      </c>
      <c r="U390" s="7" t="str">
        <v>10</v>
      </c>
      <c r="V390" s="8" t="str">
        <v>03</v>
      </c>
      <c r="W390" s="6" t="b">
        <f t="shared" si="78"/>
        <v>0</v>
      </c>
      <c r="X390" s="7" t="b">
        <f t="shared" si="79"/>
        <v>0</v>
      </c>
      <c r="Y390" s="7" t="b" cm="1">
        <f t="array" ref="Y390">AND(OR(_xlfn.ANCHORARRAY(H390)=3),OR(_xlfn.ANCHORARRAY(H390)=2))</f>
        <v>1</v>
      </c>
      <c r="Z390" s="7" t="b">
        <f t="shared" si="80"/>
        <v>0</v>
      </c>
      <c r="AA390" s="7" t="b">
        <f t="shared" si="81"/>
        <v>0</v>
      </c>
      <c r="AB390" s="7" t="b">
        <f t="shared" si="82"/>
        <v>0</v>
      </c>
      <c r="AC390" s="8" t="b">
        <f t="shared" si="83"/>
        <v>0</v>
      </c>
      <c r="AD390">
        <f t="shared" si="90"/>
        <v>5</v>
      </c>
      <c r="AE390" t="str">
        <f t="shared" si="84"/>
        <v>50310031003</v>
      </c>
      <c r="AF390">
        <f t="shared" si="87"/>
        <v>50310031003</v>
      </c>
      <c r="AG390">
        <f t="shared" si="88"/>
        <v>827</v>
      </c>
      <c r="AH390">
        <f t="shared" si="85"/>
        <v>441</v>
      </c>
      <c r="AI390">
        <f t="shared" si="86"/>
        <v>364707</v>
      </c>
      <c r="AL390">
        <f t="shared" si="91"/>
        <v>1</v>
      </c>
    </row>
    <row r="391" spans="1:38" x14ac:dyDescent="0.2">
      <c r="A391" t="s">
        <v>410</v>
      </c>
      <c r="B391" t="str">
        <f t="shared" si="89"/>
        <v>4448T</v>
      </c>
      <c r="C391" s="6" t="str" cm="1">
        <f t="array" ref="C391:G391">_xlfn.LET(
_xlpm.MyHand, B391,
_xlpm.MySplitHand, MID(_xlpm.MyHand,_xlfn.SEQUENCE(1,LEN(_xlpm.MyHand)),1),
_xlpm.MySplitHand
)</f>
        <v>4</v>
      </c>
      <c r="D391" s="7" t="str">
        <v>4</v>
      </c>
      <c r="E391" s="7" t="str">
        <v>4</v>
      </c>
      <c r="F391" s="7" t="str">
        <v>8</v>
      </c>
      <c r="G391" s="8" t="str">
        <v>T</v>
      </c>
      <c r="H391" cm="1">
        <f t="array" ref="H391:L391">COUNTIF(_xlfn.ANCHORARRAY(C391),_xlfn.ANCHORARRAY(C391))</f>
        <v>3</v>
      </c>
      <c r="I391">
        <v>3</v>
      </c>
      <c r="J391">
        <v>3</v>
      </c>
      <c r="K391">
        <v>1</v>
      </c>
      <c r="L391">
        <v>1</v>
      </c>
      <c r="M391" s="6" cm="1">
        <f t="array" ref="M391:Q391">_xlfn.LET(
_xlpm.Options, {"1","2","3","4","5","6","7","8","9","T","J","Q","K","A"},
MATCH(_xlfn.ANCHORARRAY(C391),_xlpm.Options,0)
)</f>
        <v>4</v>
      </c>
      <c r="N391" s="7">
        <v>4</v>
      </c>
      <c r="O391" s="7">
        <v>4</v>
      </c>
      <c r="P391" s="7">
        <v>8</v>
      </c>
      <c r="Q391" s="8">
        <v>10</v>
      </c>
      <c r="R391" s="6" t="str" cm="1">
        <f t="array" ref="R391:V391">TEXT(_xlfn.ANCHORARRAY(M391),"00")</f>
        <v>04</v>
      </c>
      <c r="S391" s="7" t="str">
        <v>04</v>
      </c>
      <c r="T391" s="7" t="str">
        <v>04</v>
      </c>
      <c r="U391" s="7" t="str">
        <v>08</v>
      </c>
      <c r="V391" s="8" t="str">
        <v>10</v>
      </c>
      <c r="W391" s="6" t="b">
        <f t="shared" ref="W391:W454" si="92">MAX(_xlfn.ANCHORARRAY(H391))=5</f>
        <v>0</v>
      </c>
      <c r="X391" s="7" t="b">
        <f t="shared" ref="X391:X454" si="93">MAX(_xlfn.ANCHORARRAY(H391))=4</f>
        <v>0</v>
      </c>
      <c r="Y391" s="7" t="b" cm="1">
        <f t="array" ref="Y391">AND(OR(_xlfn.ANCHORARRAY(H391)=3),OR(_xlfn.ANCHORARRAY(H391)=2))</f>
        <v>0</v>
      </c>
      <c r="Z391" s="7" t="b">
        <f t="shared" ref="Z391:Z454" si="94">IF(Y391,FALSE,MAX(_xlfn.ANCHORARRAY(H391))=3)</f>
        <v>1</v>
      </c>
      <c r="AA391" s="7" t="b">
        <f t="shared" ref="AA391:AA454" si="95">COUNTIF(_xlfn.ANCHORARRAY(H391),2)=4</f>
        <v>0</v>
      </c>
      <c r="AB391" s="7" t="b">
        <f t="shared" ref="AB391:AB454" si="96">IF(AA391,FALSE,MAX(_xlfn.ANCHORARRAY(H391))=2)</f>
        <v>0</v>
      </c>
      <c r="AC391" s="8" t="b">
        <f t="shared" ref="AC391:AC454" si="97">NOT(OR(W391:AB391))</f>
        <v>0</v>
      </c>
      <c r="AD391">
        <f t="shared" si="90"/>
        <v>4</v>
      </c>
      <c r="AE391" t="str">
        <f t="shared" ref="AE391:AE454" si="98">_xlfn.CONCAT(AD391,_xlfn.ANCHORARRAY(R391))</f>
        <v>40404040810</v>
      </c>
      <c r="AF391">
        <f t="shared" si="87"/>
        <v>40404040810</v>
      </c>
      <c r="AG391">
        <f t="shared" si="88"/>
        <v>657</v>
      </c>
      <c r="AH391">
        <f t="shared" ref="AH391:AH454" si="99">INT(_xlfn.TEXTAFTER(A391," "))</f>
        <v>260</v>
      </c>
      <c r="AI391">
        <f t="shared" ref="AI391:AI454" si="100">AG391*AH391</f>
        <v>170820</v>
      </c>
      <c r="AL391">
        <f t="shared" si="91"/>
        <v>1</v>
      </c>
    </row>
    <row r="392" spans="1:38" x14ac:dyDescent="0.2">
      <c r="A392" t="s">
        <v>411</v>
      </c>
      <c r="B392" t="str">
        <f t="shared" si="89"/>
        <v>A9A9A</v>
      </c>
      <c r="C392" s="6" t="str" cm="1">
        <f t="array" ref="C392:G392">_xlfn.LET(
_xlpm.MyHand, B392,
_xlpm.MySplitHand, MID(_xlpm.MyHand,_xlfn.SEQUENCE(1,LEN(_xlpm.MyHand)),1),
_xlpm.MySplitHand
)</f>
        <v>A</v>
      </c>
      <c r="D392" s="7" t="str">
        <v>9</v>
      </c>
      <c r="E392" s="7" t="str">
        <v>A</v>
      </c>
      <c r="F392" s="7" t="str">
        <v>9</v>
      </c>
      <c r="G392" s="8" t="str">
        <v>A</v>
      </c>
      <c r="H392" cm="1">
        <f t="array" ref="H392:L392">COUNTIF(_xlfn.ANCHORARRAY(C392),_xlfn.ANCHORARRAY(C392))</f>
        <v>3</v>
      </c>
      <c r="I392">
        <v>2</v>
      </c>
      <c r="J392">
        <v>3</v>
      </c>
      <c r="K392">
        <v>2</v>
      </c>
      <c r="L392">
        <v>3</v>
      </c>
      <c r="M392" s="6" cm="1">
        <f t="array" ref="M392:Q392">_xlfn.LET(
_xlpm.Options, {"1","2","3","4","5","6","7","8","9","T","J","Q","K","A"},
MATCH(_xlfn.ANCHORARRAY(C392),_xlpm.Options,0)
)</f>
        <v>14</v>
      </c>
      <c r="N392" s="7">
        <v>9</v>
      </c>
      <c r="O392" s="7">
        <v>14</v>
      </c>
      <c r="P392" s="7">
        <v>9</v>
      </c>
      <c r="Q392" s="8">
        <v>14</v>
      </c>
      <c r="R392" s="6" t="str" cm="1">
        <f t="array" ref="R392:V392">TEXT(_xlfn.ANCHORARRAY(M392),"00")</f>
        <v>14</v>
      </c>
      <c r="S392" s="7" t="str">
        <v>09</v>
      </c>
      <c r="T392" s="7" t="str">
        <v>14</v>
      </c>
      <c r="U392" s="7" t="str">
        <v>09</v>
      </c>
      <c r="V392" s="8" t="str">
        <v>14</v>
      </c>
      <c r="W392" s="6" t="b">
        <f t="shared" si="92"/>
        <v>0</v>
      </c>
      <c r="X392" s="7" t="b">
        <f t="shared" si="93"/>
        <v>0</v>
      </c>
      <c r="Y392" s="7" t="b" cm="1">
        <f t="array" ref="Y392">AND(OR(_xlfn.ANCHORARRAY(H392)=3),OR(_xlfn.ANCHORARRAY(H392)=2))</f>
        <v>1</v>
      </c>
      <c r="Z392" s="7" t="b">
        <f t="shared" si="94"/>
        <v>0</v>
      </c>
      <c r="AA392" s="7" t="b">
        <f t="shared" si="95"/>
        <v>0</v>
      </c>
      <c r="AB392" s="7" t="b">
        <f t="shared" si="96"/>
        <v>0</v>
      </c>
      <c r="AC392" s="8" t="b">
        <f t="shared" si="97"/>
        <v>0</v>
      </c>
      <c r="AD392">
        <f t="shared" si="90"/>
        <v>5</v>
      </c>
      <c r="AE392" t="str">
        <f t="shared" si="98"/>
        <v>51409140914</v>
      </c>
      <c r="AF392">
        <f t="shared" si="87"/>
        <v>51409140914</v>
      </c>
      <c r="AG392">
        <f t="shared" si="88"/>
        <v>903</v>
      </c>
      <c r="AH392">
        <f t="shared" si="99"/>
        <v>550</v>
      </c>
      <c r="AI392">
        <f t="shared" si="100"/>
        <v>496650</v>
      </c>
      <c r="AL392">
        <f t="shared" si="91"/>
        <v>1</v>
      </c>
    </row>
    <row r="393" spans="1:38" x14ac:dyDescent="0.2">
      <c r="A393" t="s">
        <v>412</v>
      </c>
      <c r="B393" t="str">
        <f t="shared" si="89"/>
        <v>76JA6</v>
      </c>
      <c r="C393" s="6" t="str" cm="1">
        <f t="array" ref="C393:G393">_xlfn.LET(
_xlpm.MyHand, B393,
_xlpm.MySplitHand, MID(_xlpm.MyHand,_xlfn.SEQUENCE(1,LEN(_xlpm.MyHand)),1),
_xlpm.MySplitHand
)</f>
        <v>7</v>
      </c>
      <c r="D393" s="7" t="str">
        <v>6</v>
      </c>
      <c r="E393" s="7" t="str">
        <v>J</v>
      </c>
      <c r="F393" s="7" t="str">
        <v>A</v>
      </c>
      <c r="G393" s="8" t="str">
        <v>6</v>
      </c>
      <c r="H393" cm="1">
        <f t="array" ref="H393:L393">COUNTIF(_xlfn.ANCHORARRAY(C393),_xlfn.ANCHORARRAY(C393))</f>
        <v>1</v>
      </c>
      <c r="I393">
        <v>2</v>
      </c>
      <c r="J393">
        <v>1</v>
      </c>
      <c r="K393">
        <v>1</v>
      </c>
      <c r="L393">
        <v>2</v>
      </c>
      <c r="M393" s="6" cm="1">
        <f t="array" ref="M393:Q393">_xlfn.LET(
_xlpm.Options, {"1","2","3","4","5","6","7","8","9","T","J","Q","K","A"},
MATCH(_xlfn.ANCHORARRAY(C393),_xlpm.Options,0)
)</f>
        <v>7</v>
      </c>
      <c r="N393" s="7">
        <v>6</v>
      </c>
      <c r="O393" s="7">
        <v>11</v>
      </c>
      <c r="P393" s="7">
        <v>14</v>
      </c>
      <c r="Q393" s="8">
        <v>6</v>
      </c>
      <c r="R393" s="6" t="str" cm="1">
        <f t="array" ref="R393:V393">TEXT(_xlfn.ANCHORARRAY(M393),"00")</f>
        <v>07</v>
      </c>
      <c r="S393" s="7" t="str">
        <v>06</v>
      </c>
      <c r="T393" s="7" t="str">
        <v>11</v>
      </c>
      <c r="U393" s="7" t="str">
        <v>14</v>
      </c>
      <c r="V393" s="8" t="str">
        <v>06</v>
      </c>
      <c r="W393" s="6" t="b">
        <f t="shared" si="92"/>
        <v>0</v>
      </c>
      <c r="X393" s="7" t="b">
        <f t="shared" si="93"/>
        <v>0</v>
      </c>
      <c r="Y393" s="7" t="b" cm="1">
        <f t="array" ref="Y393">AND(OR(_xlfn.ANCHORARRAY(H393)=3),OR(_xlfn.ANCHORARRAY(H393)=2))</f>
        <v>0</v>
      </c>
      <c r="Z393" s="7" t="b">
        <f t="shared" si="94"/>
        <v>0</v>
      </c>
      <c r="AA393" s="7" t="b">
        <f t="shared" si="95"/>
        <v>0</v>
      </c>
      <c r="AB393" s="7" t="b">
        <f t="shared" si="96"/>
        <v>1</v>
      </c>
      <c r="AC393" s="8" t="b">
        <f t="shared" si="97"/>
        <v>0</v>
      </c>
      <c r="AD393">
        <f t="shared" si="90"/>
        <v>2</v>
      </c>
      <c r="AE393" t="str">
        <f t="shared" si="98"/>
        <v>20706111406</v>
      </c>
      <c r="AF393">
        <f t="shared" si="87"/>
        <v>20706111406</v>
      </c>
      <c r="AG393">
        <f t="shared" si="88"/>
        <v>299</v>
      </c>
      <c r="AH393">
        <f t="shared" si="99"/>
        <v>591</v>
      </c>
      <c r="AI393">
        <f t="shared" si="100"/>
        <v>176709</v>
      </c>
      <c r="AL393">
        <f t="shared" si="91"/>
        <v>1</v>
      </c>
    </row>
    <row r="394" spans="1:38" x14ac:dyDescent="0.2">
      <c r="A394" t="s">
        <v>413</v>
      </c>
      <c r="B394" t="str">
        <f t="shared" si="89"/>
        <v>6T4T8</v>
      </c>
      <c r="C394" s="6" t="str" cm="1">
        <f t="array" ref="C394:G394">_xlfn.LET(
_xlpm.MyHand, B394,
_xlpm.MySplitHand, MID(_xlpm.MyHand,_xlfn.SEQUENCE(1,LEN(_xlpm.MyHand)),1),
_xlpm.MySplitHand
)</f>
        <v>6</v>
      </c>
      <c r="D394" s="7" t="str">
        <v>T</v>
      </c>
      <c r="E394" s="7" t="str">
        <v>4</v>
      </c>
      <c r="F394" s="7" t="str">
        <v>T</v>
      </c>
      <c r="G394" s="8" t="str">
        <v>8</v>
      </c>
      <c r="H394" cm="1">
        <f t="array" ref="H394:L394">COUNTIF(_xlfn.ANCHORARRAY(C394),_xlfn.ANCHORARRAY(C394))</f>
        <v>1</v>
      </c>
      <c r="I394">
        <v>2</v>
      </c>
      <c r="J394">
        <v>1</v>
      </c>
      <c r="K394">
        <v>2</v>
      </c>
      <c r="L394">
        <v>1</v>
      </c>
      <c r="M394" s="6" cm="1">
        <f t="array" ref="M394:Q394">_xlfn.LET(
_xlpm.Options, {"1","2","3","4","5","6","7","8","9","T","J","Q","K","A"},
MATCH(_xlfn.ANCHORARRAY(C394),_xlpm.Options,0)
)</f>
        <v>6</v>
      </c>
      <c r="N394" s="7">
        <v>10</v>
      </c>
      <c r="O394" s="7">
        <v>4</v>
      </c>
      <c r="P394" s="7">
        <v>10</v>
      </c>
      <c r="Q394" s="8">
        <v>8</v>
      </c>
      <c r="R394" s="6" t="str" cm="1">
        <f t="array" ref="R394:V394">TEXT(_xlfn.ANCHORARRAY(M394),"00")</f>
        <v>06</v>
      </c>
      <c r="S394" s="7" t="str">
        <v>10</v>
      </c>
      <c r="T394" s="7" t="str">
        <v>04</v>
      </c>
      <c r="U394" s="7" t="str">
        <v>10</v>
      </c>
      <c r="V394" s="8" t="str">
        <v>08</v>
      </c>
      <c r="W394" s="6" t="b">
        <f t="shared" si="92"/>
        <v>0</v>
      </c>
      <c r="X394" s="7" t="b">
        <f t="shared" si="93"/>
        <v>0</v>
      </c>
      <c r="Y394" s="7" t="b" cm="1">
        <f t="array" ref="Y394">AND(OR(_xlfn.ANCHORARRAY(H394)=3),OR(_xlfn.ANCHORARRAY(H394)=2))</f>
        <v>0</v>
      </c>
      <c r="Z394" s="7" t="b">
        <f t="shared" si="94"/>
        <v>0</v>
      </c>
      <c r="AA394" s="7" t="b">
        <f t="shared" si="95"/>
        <v>0</v>
      </c>
      <c r="AB394" s="7" t="b">
        <f t="shared" si="96"/>
        <v>1</v>
      </c>
      <c r="AC394" s="8" t="b">
        <f t="shared" si="97"/>
        <v>0</v>
      </c>
      <c r="AD394">
        <f t="shared" si="90"/>
        <v>2</v>
      </c>
      <c r="AE394" t="str">
        <f t="shared" si="98"/>
        <v>20610041008</v>
      </c>
      <c r="AF394">
        <f t="shared" si="87"/>
        <v>20610041008</v>
      </c>
      <c r="AG394">
        <f t="shared" si="88"/>
        <v>286</v>
      </c>
      <c r="AH394">
        <f t="shared" si="99"/>
        <v>984</v>
      </c>
      <c r="AI394">
        <f t="shared" si="100"/>
        <v>281424</v>
      </c>
      <c r="AL394">
        <f t="shared" si="91"/>
        <v>1</v>
      </c>
    </row>
    <row r="395" spans="1:38" x14ac:dyDescent="0.2">
      <c r="A395" t="s">
        <v>414</v>
      </c>
      <c r="B395" t="str">
        <f t="shared" si="89"/>
        <v>KT7JK</v>
      </c>
      <c r="C395" s="6" t="str" cm="1">
        <f t="array" ref="C395:G395">_xlfn.LET(
_xlpm.MyHand, B395,
_xlpm.MySplitHand, MID(_xlpm.MyHand,_xlfn.SEQUENCE(1,LEN(_xlpm.MyHand)),1),
_xlpm.MySplitHand
)</f>
        <v>K</v>
      </c>
      <c r="D395" s="7" t="str">
        <v>T</v>
      </c>
      <c r="E395" s="7" t="str">
        <v>7</v>
      </c>
      <c r="F395" s="7" t="str">
        <v>J</v>
      </c>
      <c r="G395" s="8" t="str">
        <v>K</v>
      </c>
      <c r="H395" cm="1">
        <f t="array" ref="H395:L395">COUNTIF(_xlfn.ANCHORARRAY(C395),_xlfn.ANCHORARRAY(C395))</f>
        <v>2</v>
      </c>
      <c r="I395">
        <v>1</v>
      </c>
      <c r="J395">
        <v>1</v>
      </c>
      <c r="K395">
        <v>1</v>
      </c>
      <c r="L395">
        <v>2</v>
      </c>
      <c r="M395" s="6" cm="1">
        <f t="array" ref="M395:Q395">_xlfn.LET(
_xlpm.Options, {"1","2","3","4","5","6","7","8","9","T","J","Q","K","A"},
MATCH(_xlfn.ANCHORARRAY(C395),_xlpm.Options,0)
)</f>
        <v>13</v>
      </c>
      <c r="N395" s="7">
        <v>10</v>
      </c>
      <c r="O395" s="7">
        <v>7</v>
      </c>
      <c r="P395" s="7">
        <v>11</v>
      </c>
      <c r="Q395" s="8">
        <v>13</v>
      </c>
      <c r="R395" s="6" t="str" cm="1">
        <f t="array" ref="R395:V395">TEXT(_xlfn.ANCHORARRAY(M395),"00")</f>
        <v>13</v>
      </c>
      <c r="S395" s="7" t="str">
        <v>10</v>
      </c>
      <c r="T395" s="7" t="str">
        <v>07</v>
      </c>
      <c r="U395" s="7" t="str">
        <v>11</v>
      </c>
      <c r="V395" s="8" t="str">
        <v>13</v>
      </c>
      <c r="W395" s="6" t="b">
        <f t="shared" si="92"/>
        <v>0</v>
      </c>
      <c r="X395" s="7" t="b">
        <f t="shared" si="93"/>
        <v>0</v>
      </c>
      <c r="Y395" s="7" t="b" cm="1">
        <f t="array" ref="Y395">AND(OR(_xlfn.ANCHORARRAY(H395)=3),OR(_xlfn.ANCHORARRAY(H395)=2))</f>
        <v>0</v>
      </c>
      <c r="Z395" s="7" t="b">
        <f t="shared" si="94"/>
        <v>0</v>
      </c>
      <c r="AA395" s="7" t="b">
        <f t="shared" si="95"/>
        <v>0</v>
      </c>
      <c r="AB395" s="7" t="b">
        <f t="shared" si="96"/>
        <v>1</v>
      </c>
      <c r="AC395" s="8" t="b">
        <f t="shared" si="97"/>
        <v>0</v>
      </c>
      <c r="AD395">
        <f t="shared" si="90"/>
        <v>2</v>
      </c>
      <c r="AE395" t="str">
        <f t="shared" si="98"/>
        <v>21310071113</v>
      </c>
      <c r="AF395">
        <f t="shared" si="87"/>
        <v>21310071113</v>
      </c>
      <c r="AG395">
        <f t="shared" si="88"/>
        <v>410</v>
      </c>
      <c r="AH395">
        <f t="shared" si="99"/>
        <v>748</v>
      </c>
      <c r="AI395">
        <f t="shared" si="100"/>
        <v>306680</v>
      </c>
      <c r="AL395">
        <f t="shared" si="91"/>
        <v>1</v>
      </c>
    </row>
    <row r="396" spans="1:38" x14ac:dyDescent="0.2">
      <c r="A396" t="s">
        <v>415</v>
      </c>
      <c r="B396" t="str">
        <f t="shared" si="89"/>
        <v>727T2</v>
      </c>
      <c r="C396" s="6" t="str" cm="1">
        <f t="array" ref="C396:G396">_xlfn.LET(
_xlpm.MyHand, B396,
_xlpm.MySplitHand, MID(_xlpm.MyHand,_xlfn.SEQUENCE(1,LEN(_xlpm.MyHand)),1),
_xlpm.MySplitHand
)</f>
        <v>7</v>
      </c>
      <c r="D396" s="7" t="str">
        <v>2</v>
      </c>
      <c r="E396" s="7" t="str">
        <v>7</v>
      </c>
      <c r="F396" s="7" t="str">
        <v>T</v>
      </c>
      <c r="G396" s="8" t="str">
        <v>2</v>
      </c>
      <c r="H396" cm="1">
        <f t="array" ref="H396:L396">COUNTIF(_xlfn.ANCHORARRAY(C396),_xlfn.ANCHORARRAY(C396))</f>
        <v>2</v>
      </c>
      <c r="I396">
        <v>2</v>
      </c>
      <c r="J396">
        <v>2</v>
      </c>
      <c r="K396">
        <v>1</v>
      </c>
      <c r="L396">
        <v>2</v>
      </c>
      <c r="M396" s="6" cm="1">
        <f t="array" ref="M396:Q396">_xlfn.LET(
_xlpm.Options, {"1","2","3","4","5","6","7","8","9","T","J","Q","K","A"},
MATCH(_xlfn.ANCHORARRAY(C396),_xlpm.Options,0)
)</f>
        <v>7</v>
      </c>
      <c r="N396" s="7">
        <v>2</v>
      </c>
      <c r="O396" s="7">
        <v>7</v>
      </c>
      <c r="P396" s="7">
        <v>10</v>
      </c>
      <c r="Q396" s="8">
        <v>2</v>
      </c>
      <c r="R396" s="6" t="str" cm="1">
        <f t="array" ref="R396:V396">TEXT(_xlfn.ANCHORARRAY(M396),"00")</f>
        <v>07</v>
      </c>
      <c r="S396" s="7" t="str">
        <v>02</v>
      </c>
      <c r="T396" s="7" t="str">
        <v>07</v>
      </c>
      <c r="U396" s="7" t="str">
        <v>10</v>
      </c>
      <c r="V396" s="8" t="str">
        <v>02</v>
      </c>
      <c r="W396" s="6" t="b">
        <f t="shared" si="92"/>
        <v>0</v>
      </c>
      <c r="X396" s="7" t="b">
        <f t="shared" si="93"/>
        <v>0</v>
      </c>
      <c r="Y396" s="7" t="b" cm="1">
        <f t="array" ref="Y396">AND(OR(_xlfn.ANCHORARRAY(H396)=3),OR(_xlfn.ANCHORARRAY(H396)=2))</f>
        <v>0</v>
      </c>
      <c r="Z396" s="7" t="b">
        <f t="shared" si="94"/>
        <v>0</v>
      </c>
      <c r="AA396" s="7" t="b">
        <f t="shared" si="95"/>
        <v>1</v>
      </c>
      <c r="AB396" s="7" t="b">
        <f t="shared" si="96"/>
        <v>0</v>
      </c>
      <c r="AC396" s="8" t="b">
        <f t="shared" si="97"/>
        <v>0</v>
      </c>
      <c r="AD396">
        <f t="shared" si="90"/>
        <v>3</v>
      </c>
      <c r="AE396" t="str">
        <f t="shared" si="98"/>
        <v>30702071002</v>
      </c>
      <c r="AF396">
        <f t="shared" si="87"/>
        <v>30702071002</v>
      </c>
      <c r="AG396">
        <f t="shared" si="88"/>
        <v>515</v>
      </c>
      <c r="AH396">
        <f t="shared" si="99"/>
        <v>253</v>
      </c>
      <c r="AI396">
        <f t="shared" si="100"/>
        <v>130295</v>
      </c>
      <c r="AL396">
        <f t="shared" si="91"/>
        <v>1</v>
      </c>
    </row>
    <row r="397" spans="1:38" x14ac:dyDescent="0.2">
      <c r="A397" t="s">
        <v>416</v>
      </c>
      <c r="B397" t="str">
        <f t="shared" si="89"/>
        <v>8Q77A</v>
      </c>
      <c r="C397" s="6" t="str" cm="1">
        <f t="array" ref="C397:G397">_xlfn.LET(
_xlpm.MyHand, B397,
_xlpm.MySplitHand, MID(_xlpm.MyHand,_xlfn.SEQUENCE(1,LEN(_xlpm.MyHand)),1),
_xlpm.MySplitHand
)</f>
        <v>8</v>
      </c>
      <c r="D397" s="7" t="str">
        <v>Q</v>
      </c>
      <c r="E397" s="7" t="str">
        <v>7</v>
      </c>
      <c r="F397" s="7" t="str">
        <v>7</v>
      </c>
      <c r="G397" s="8" t="str">
        <v>A</v>
      </c>
      <c r="H397" cm="1">
        <f t="array" ref="H397:L397">COUNTIF(_xlfn.ANCHORARRAY(C397),_xlfn.ANCHORARRAY(C397))</f>
        <v>1</v>
      </c>
      <c r="I397">
        <v>1</v>
      </c>
      <c r="J397">
        <v>2</v>
      </c>
      <c r="K397">
        <v>2</v>
      </c>
      <c r="L397">
        <v>1</v>
      </c>
      <c r="M397" s="6" cm="1">
        <f t="array" ref="M397:Q397">_xlfn.LET(
_xlpm.Options, {"1","2","3","4","5","6","7","8","9","T","J","Q","K","A"},
MATCH(_xlfn.ANCHORARRAY(C397),_xlpm.Options,0)
)</f>
        <v>8</v>
      </c>
      <c r="N397" s="7">
        <v>12</v>
      </c>
      <c r="O397" s="7">
        <v>7</v>
      </c>
      <c r="P397" s="7">
        <v>7</v>
      </c>
      <c r="Q397" s="8">
        <v>14</v>
      </c>
      <c r="R397" s="6" t="str" cm="1">
        <f t="array" ref="R397:V397">TEXT(_xlfn.ANCHORARRAY(M397),"00")</f>
        <v>08</v>
      </c>
      <c r="S397" s="7" t="str">
        <v>12</v>
      </c>
      <c r="T397" s="7" t="str">
        <v>07</v>
      </c>
      <c r="U397" s="7" t="str">
        <v>07</v>
      </c>
      <c r="V397" s="8" t="str">
        <v>14</v>
      </c>
      <c r="W397" s="6" t="b">
        <f t="shared" si="92"/>
        <v>0</v>
      </c>
      <c r="X397" s="7" t="b">
        <f t="shared" si="93"/>
        <v>0</v>
      </c>
      <c r="Y397" s="7" t="b" cm="1">
        <f t="array" ref="Y397">AND(OR(_xlfn.ANCHORARRAY(H397)=3),OR(_xlfn.ANCHORARRAY(H397)=2))</f>
        <v>0</v>
      </c>
      <c r="Z397" s="7" t="b">
        <f t="shared" si="94"/>
        <v>0</v>
      </c>
      <c r="AA397" s="7" t="b">
        <f t="shared" si="95"/>
        <v>0</v>
      </c>
      <c r="AB397" s="7" t="b">
        <f t="shared" si="96"/>
        <v>1</v>
      </c>
      <c r="AC397" s="8" t="b">
        <f t="shared" si="97"/>
        <v>0</v>
      </c>
      <c r="AD397">
        <f t="shared" si="90"/>
        <v>2</v>
      </c>
      <c r="AE397" t="str">
        <f t="shared" si="98"/>
        <v>20812070714</v>
      </c>
      <c r="AF397">
        <f t="shared" si="87"/>
        <v>20812070714</v>
      </c>
      <c r="AG397">
        <f t="shared" si="88"/>
        <v>329</v>
      </c>
      <c r="AH397">
        <f t="shared" si="99"/>
        <v>364</v>
      </c>
      <c r="AI397">
        <f t="shared" si="100"/>
        <v>119756</v>
      </c>
      <c r="AL397">
        <f t="shared" si="91"/>
        <v>1</v>
      </c>
    </row>
    <row r="398" spans="1:38" x14ac:dyDescent="0.2">
      <c r="A398" t="s">
        <v>417</v>
      </c>
      <c r="B398" t="str">
        <f t="shared" si="89"/>
        <v>Q8448</v>
      </c>
      <c r="C398" s="6" t="str" cm="1">
        <f t="array" ref="C398:G398">_xlfn.LET(
_xlpm.MyHand, B398,
_xlpm.MySplitHand, MID(_xlpm.MyHand,_xlfn.SEQUENCE(1,LEN(_xlpm.MyHand)),1),
_xlpm.MySplitHand
)</f>
        <v>Q</v>
      </c>
      <c r="D398" s="7" t="str">
        <v>8</v>
      </c>
      <c r="E398" s="7" t="str">
        <v>4</v>
      </c>
      <c r="F398" s="7" t="str">
        <v>4</v>
      </c>
      <c r="G398" s="8" t="str">
        <v>8</v>
      </c>
      <c r="H398" cm="1">
        <f t="array" ref="H398:L398">COUNTIF(_xlfn.ANCHORARRAY(C398),_xlfn.ANCHORARRAY(C398))</f>
        <v>1</v>
      </c>
      <c r="I398">
        <v>2</v>
      </c>
      <c r="J398">
        <v>2</v>
      </c>
      <c r="K398">
        <v>2</v>
      </c>
      <c r="L398">
        <v>2</v>
      </c>
      <c r="M398" s="6" cm="1">
        <f t="array" ref="M398:Q398">_xlfn.LET(
_xlpm.Options, {"1","2","3","4","5","6","7","8","9","T","J","Q","K","A"},
MATCH(_xlfn.ANCHORARRAY(C398),_xlpm.Options,0)
)</f>
        <v>12</v>
      </c>
      <c r="N398" s="7">
        <v>8</v>
      </c>
      <c r="O398" s="7">
        <v>4</v>
      </c>
      <c r="P398" s="7">
        <v>4</v>
      </c>
      <c r="Q398" s="8">
        <v>8</v>
      </c>
      <c r="R398" s="6" t="str" cm="1">
        <f t="array" ref="R398:V398">TEXT(_xlfn.ANCHORARRAY(M398),"00")</f>
        <v>12</v>
      </c>
      <c r="S398" s="7" t="str">
        <v>08</v>
      </c>
      <c r="T398" s="7" t="str">
        <v>04</v>
      </c>
      <c r="U398" s="7" t="str">
        <v>04</v>
      </c>
      <c r="V398" s="8" t="str">
        <v>08</v>
      </c>
      <c r="W398" s="6" t="b">
        <f t="shared" si="92"/>
        <v>0</v>
      </c>
      <c r="X398" s="7" t="b">
        <f t="shared" si="93"/>
        <v>0</v>
      </c>
      <c r="Y398" s="7" t="b" cm="1">
        <f t="array" ref="Y398">AND(OR(_xlfn.ANCHORARRAY(H398)=3),OR(_xlfn.ANCHORARRAY(H398)=2))</f>
        <v>0</v>
      </c>
      <c r="Z398" s="7" t="b">
        <f t="shared" si="94"/>
        <v>0</v>
      </c>
      <c r="AA398" s="7" t="b">
        <f t="shared" si="95"/>
        <v>1</v>
      </c>
      <c r="AB398" s="7" t="b">
        <f t="shared" si="96"/>
        <v>0</v>
      </c>
      <c r="AC398" s="8" t="b">
        <f t="shared" si="97"/>
        <v>0</v>
      </c>
      <c r="AD398">
        <f t="shared" si="90"/>
        <v>3</v>
      </c>
      <c r="AE398" t="str">
        <f t="shared" si="98"/>
        <v>31208040408</v>
      </c>
      <c r="AF398">
        <f t="shared" si="87"/>
        <v>31208040408</v>
      </c>
      <c r="AG398">
        <f t="shared" si="88"/>
        <v>587</v>
      </c>
      <c r="AH398">
        <f t="shared" si="99"/>
        <v>507</v>
      </c>
      <c r="AI398">
        <f t="shared" si="100"/>
        <v>297609</v>
      </c>
      <c r="AL398">
        <f t="shared" si="91"/>
        <v>1</v>
      </c>
    </row>
    <row r="399" spans="1:38" x14ac:dyDescent="0.2">
      <c r="A399" t="s">
        <v>418</v>
      </c>
      <c r="B399" t="str">
        <f t="shared" si="89"/>
        <v>T3JJ9</v>
      </c>
      <c r="C399" s="6" t="str" cm="1">
        <f t="array" ref="C399:G399">_xlfn.LET(
_xlpm.MyHand, B399,
_xlpm.MySplitHand, MID(_xlpm.MyHand,_xlfn.SEQUENCE(1,LEN(_xlpm.MyHand)),1),
_xlpm.MySplitHand
)</f>
        <v>T</v>
      </c>
      <c r="D399" s="7" t="str">
        <v>3</v>
      </c>
      <c r="E399" s="7" t="str">
        <v>J</v>
      </c>
      <c r="F399" s="7" t="str">
        <v>J</v>
      </c>
      <c r="G399" s="8" t="str">
        <v>9</v>
      </c>
      <c r="H399" cm="1">
        <f t="array" ref="H399:L399">COUNTIF(_xlfn.ANCHORARRAY(C399),_xlfn.ANCHORARRAY(C399))</f>
        <v>1</v>
      </c>
      <c r="I399">
        <v>1</v>
      </c>
      <c r="J399">
        <v>2</v>
      </c>
      <c r="K399">
        <v>2</v>
      </c>
      <c r="L399">
        <v>1</v>
      </c>
      <c r="M399" s="6" cm="1">
        <f t="array" ref="M399:Q399">_xlfn.LET(
_xlpm.Options, {"1","2","3","4","5","6","7","8","9","T","J","Q","K","A"},
MATCH(_xlfn.ANCHORARRAY(C399),_xlpm.Options,0)
)</f>
        <v>10</v>
      </c>
      <c r="N399" s="7">
        <v>3</v>
      </c>
      <c r="O399" s="7">
        <v>11</v>
      </c>
      <c r="P399" s="7">
        <v>11</v>
      </c>
      <c r="Q399" s="8">
        <v>9</v>
      </c>
      <c r="R399" s="6" t="str" cm="1">
        <f t="array" ref="R399:V399">TEXT(_xlfn.ANCHORARRAY(M399),"00")</f>
        <v>10</v>
      </c>
      <c r="S399" s="7" t="str">
        <v>03</v>
      </c>
      <c r="T399" s="7" t="str">
        <v>11</v>
      </c>
      <c r="U399" s="7" t="str">
        <v>11</v>
      </c>
      <c r="V399" s="8" t="str">
        <v>09</v>
      </c>
      <c r="W399" s="6" t="b">
        <f t="shared" si="92"/>
        <v>0</v>
      </c>
      <c r="X399" s="7" t="b">
        <f t="shared" si="93"/>
        <v>0</v>
      </c>
      <c r="Y399" s="7" t="b" cm="1">
        <f t="array" ref="Y399">AND(OR(_xlfn.ANCHORARRAY(H399)=3),OR(_xlfn.ANCHORARRAY(H399)=2))</f>
        <v>0</v>
      </c>
      <c r="Z399" s="7" t="b">
        <f t="shared" si="94"/>
        <v>0</v>
      </c>
      <c r="AA399" s="7" t="b">
        <f t="shared" si="95"/>
        <v>0</v>
      </c>
      <c r="AB399" s="7" t="b">
        <f t="shared" si="96"/>
        <v>1</v>
      </c>
      <c r="AC399" s="8" t="b">
        <f t="shared" si="97"/>
        <v>0</v>
      </c>
      <c r="AD399">
        <f t="shared" si="90"/>
        <v>2</v>
      </c>
      <c r="AE399" t="str">
        <f t="shared" si="98"/>
        <v>21003111109</v>
      </c>
      <c r="AF399">
        <f t="shared" si="87"/>
        <v>21003111109</v>
      </c>
      <c r="AG399">
        <f t="shared" si="88"/>
        <v>352</v>
      </c>
      <c r="AH399">
        <f t="shared" si="99"/>
        <v>707</v>
      </c>
      <c r="AI399">
        <f t="shared" si="100"/>
        <v>248864</v>
      </c>
      <c r="AL399">
        <f t="shared" si="91"/>
        <v>1</v>
      </c>
    </row>
    <row r="400" spans="1:38" x14ac:dyDescent="0.2">
      <c r="A400" t="s">
        <v>419</v>
      </c>
      <c r="B400" t="str">
        <f t="shared" si="89"/>
        <v>8Q88Q</v>
      </c>
      <c r="C400" s="6" t="str" cm="1">
        <f t="array" ref="C400:G400">_xlfn.LET(
_xlpm.MyHand, B400,
_xlpm.MySplitHand, MID(_xlpm.MyHand,_xlfn.SEQUENCE(1,LEN(_xlpm.MyHand)),1),
_xlpm.MySplitHand
)</f>
        <v>8</v>
      </c>
      <c r="D400" s="7" t="str">
        <v>Q</v>
      </c>
      <c r="E400" s="7" t="str">
        <v>8</v>
      </c>
      <c r="F400" s="7" t="str">
        <v>8</v>
      </c>
      <c r="G400" s="8" t="str">
        <v>Q</v>
      </c>
      <c r="H400" cm="1">
        <f t="array" ref="H400:L400">COUNTIF(_xlfn.ANCHORARRAY(C400),_xlfn.ANCHORARRAY(C400))</f>
        <v>3</v>
      </c>
      <c r="I400">
        <v>2</v>
      </c>
      <c r="J400">
        <v>3</v>
      </c>
      <c r="K400">
        <v>3</v>
      </c>
      <c r="L400">
        <v>2</v>
      </c>
      <c r="M400" s="6" cm="1">
        <f t="array" ref="M400:Q400">_xlfn.LET(
_xlpm.Options, {"1","2","3","4","5","6","7","8","9","T","J","Q","K","A"},
MATCH(_xlfn.ANCHORARRAY(C400),_xlpm.Options,0)
)</f>
        <v>8</v>
      </c>
      <c r="N400" s="7">
        <v>12</v>
      </c>
      <c r="O400" s="7">
        <v>8</v>
      </c>
      <c r="P400" s="7">
        <v>8</v>
      </c>
      <c r="Q400" s="8">
        <v>12</v>
      </c>
      <c r="R400" s="6" t="str" cm="1">
        <f t="array" ref="R400:V400">TEXT(_xlfn.ANCHORARRAY(M400),"00")</f>
        <v>08</v>
      </c>
      <c r="S400" s="7" t="str">
        <v>12</v>
      </c>
      <c r="T400" s="7" t="str">
        <v>08</v>
      </c>
      <c r="U400" s="7" t="str">
        <v>08</v>
      </c>
      <c r="V400" s="8" t="str">
        <v>12</v>
      </c>
      <c r="W400" s="6" t="b">
        <f t="shared" si="92"/>
        <v>0</v>
      </c>
      <c r="X400" s="7" t="b">
        <f t="shared" si="93"/>
        <v>0</v>
      </c>
      <c r="Y400" s="7" t="b" cm="1">
        <f t="array" ref="Y400">AND(OR(_xlfn.ANCHORARRAY(H400)=3),OR(_xlfn.ANCHORARRAY(H400)=2))</f>
        <v>1</v>
      </c>
      <c r="Z400" s="7" t="b">
        <f t="shared" si="94"/>
        <v>0</v>
      </c>
      <c r="AA400" s="7" t="b">
        <f t="shared" si="95"/>
        <v>0</v>
      </c>
      <c r="AB400" s="7" t="b">
        <f t="shared" si="96"/>
        <v>0</v>
      </c>
      <c r="AC400" s="8" t="b">
        <f t="shared" si="97"/>
        <v>0</v>
      </c>
      <c r="AD400">
        <f t="shared" si="90"/>
        <v>5</v>
      </c>
      <c r="AE400" t="str">
        <f t="shared" si="98"/>
        <v>50812080812</v>
      </c>
      <c r="AF400">
        <f t="shared" si="87"/>
        <v>50812080812</v>
      </c>
      <c r="AG400">
        <f t="shared" si="88"/>
        <v>872</v>
      </c>
      <c r="AH400">
        <f t="shared" si="99"/>
        <v>555</v>
      </c>
      <c r="AI400">
        <f t="shared" si="100"/>
        <v>483960</v>
      </c>
      <c r="AL400">
        <f t="shared" si="91"/>
        <v>1</v>
      </c>
    </row>
    <row r="401" spans="1:38" x14ac:dyDescent="0.2">
      <c r="A401" t="s">
        <v>420</v>
      </c>
      <c r="B401" t="str">
        <f t="shared" si="89"/>
        <v>A84AA</v>
      </c>
      <c r="C401" s="6" t="str" cm="1">
        <f t="array" ref="C401:G401">_xlfn.LET(
_xlpm.MyHand, B401,
_xlpm.MySplitHand, MID(_xlpm.MyHand,_xlfn.SEQUENCE(1,LEN(_xlpm.MyHand)),1),
_xlpm.MySplitHand
)</f>
        <v>A</v>
      </c>
      <c r="D401" s="7" t="str">
        <v>8</v>
      </c>
      <c r="E401" s="7" t="str">
        <v>4</v>
      </c>
      <c r="F401" s="7" t="str">
        <v>A</v>
      </c>
      <c r="G401" s="8" t="str">
        <v>A</v>
      </c>
      <c r="H401" cm="1">
        <f t="array" ref="H401:L401">COUNTIF(_xlfn.ANCHORARRAY(C401),_xlfn.ANCHORARRAY(C401))</f>
        <v>3</v>
      </c>
      <c r="I401">
        <v>1</v>
      </c>
      <c r="J401">
        <v>1</v>
      </c>
      <c r="K401">
        <v>3</v>
      </c>
      <c r="L401">
        <v>3</v>
      </c>
      <c r="M401" s="6" cm="1">
        <f t="array" ref="M401:Q401">_xlfn.LET(
_xlpm.Options, {"1","2","3","4","5","6","7","8","9","T","J","Q","K","A"},
MATCH(_xlfn.ANCHORARRAY(C401),_xlpm.Options,0)
)</f>
        <v>14</v>
      </c>
      <c r="N401" s="7">
        <v>8</v>
      </c>
      <c r="O401" s="7">
        <v>4</v>
      </c>
      <c r="P401" s="7">
        <v>14</v>
      </c>
      <c r="Q401" s="8">
        <v>14</v>
      </c>
      <c r="R401" s="6" t="str" cm="1">
        <f t="array" ref="R401:V401">TEXT(_xlfn.ANCHORARRAY(M401),"00")</f>
        <v>14</v>
      </c>
      <c r="S401" s="7" t="str">
        <v>08</v>
      </c>
      <c r="T401" s="7" t="str">
        <v>04</v>
      </c>
      <c r="U401" s="7" t="str">
        <v>14</v>
      </c>
      <c r="V401" s="8" t="str">
        <v>14</v>
      </c>
      <c r="W401" s="6" t="b">
        <f t="shared" si="92"/>
        <v>0</v>
      </c>
      <c r="X401" s="7" t="b">
        <f t="shared" si="93"/>
        <v>0</v>
      </c>
      <c r="Y401" s="7" t="b" cm="1">
        <f t="array" ref="Y401">AND(OR(_xlfn.ANCHORARRAY(H401)=3),OR(_xlfn.ANCHORARRAY(H401)=2))</f>
        <v>0</v>
      </c>
      <c r="Z401" s="7" t="b">
        <f t="shared" si="94"/>
        <v>1</v>
      </c>
      <c r="AA401" s="7" t="b">
        <f t="shared" si="95"/>
        <v>0</v>
      </c>
      <c r="AB401" s="7" t="b">
        <f t="shared" si="96"/>
        <v>0</v>
      </c>
      <c r="AC401" s="8" t="b">
        <f t="shared" si="97"/>
        <v>0</v>
      </c>
      <c r="AD401">
        <f t="shared" si="90"/>
        <v>4</v>
      </c>
      <c r="AE401" t="str">
        <f t="shared" si="98"/>
        <v>41408041414</v>
      </c>
      <c r="AF401">
        <f t="shared" si="87"/>
        <v>41408041414</v>
      </c>
      <c r="AG401">
        <f t="shared" si="88"/>
        <v>794</v>
      </c>
      <c r="AH401">
        <f t="shared" si="99"/>
        <v>370</v>
      </c>
      <c r="AI401">
        <f t="shared" si="100"/>
        <v>293780</v>
      </c>
      <c r="AL401">
        <f t="shared" si="91"/>
        <v>1</v>
      </c>
    </row>
    <row r="402" spans="1:38" x14ac:dyDescent="0.2">
      <c r="A402" t="s">
        <v>421</v>
      </c>
      <c r="B402" t="str">
        <f t="shared" si="89"/>
        <v>7QQ26</v>
      </c>
      <c r="C402" s="6" t="str" cm="1">
        <f t="array" ref="C402:G402">_xlfn.LET(
_xlpm.MyHand, B402,
_xlpm.MySplitHand, MID(_xlpm.MyHand,_xlfn.SEQUENCE(1,LEN(_xlpm.MyHand)),1),
_xlpm.MySplitHand
)</f>
        <v>7</v>
      </c>
      <c r="D402" s="7" t="str">
        <v>Q</v>
      </c>
      <c r="E402" s="7" t="str">
        <v>Q</v>
      </c>
      <c r="F402" s="7" t="str">
        <v>2</v>
      </c>
      <c r="G402" s="8" t="str">
        <v>6</v>
      </c>
      <c r="H402" cm="1">
        <f t="array" ref="H402:L402">COUNTIF(_xlfn.ANCHORARRAY(C402),_xlfn.ANCHORARRAY(C402))</f>
        <v>1</v>
      </c>
      <c r="I402">
        <v>2</v>
      </c>
      <c r="J402">
        <v>2</v>
      </c>
      <c r="K402">
        <v>1</v>
      </c>
      <c r="L402">
        <v>1</v>
      </c>
      <c r="M402" s="6" cm="1">
        <f t="array" ref="M402:Q402">_xlfn.LET(
_xlpm.Options, {"1","2","3","4","5","6","7","8","9","T","J","Q","K","A"},
MATCH(_xlfn.ANCHORARRAY(C402),_xlpm.Options,0)
)</f>
        <v>7</v>
      </c>
      <c r="N402" s="7">
        <v>12</v>
      </c>
      <c r="O402" s="7">
        <v>12</v>
      </c>
      <c r="P402" s="7">
        <v>2</v>
      </c>
      <c r="Q402" s="8">
        <v>6</v>
      </c>
      <c r="R402" s="6" t="str" cm="1">
        <f t="array" ref="R402:V402">TEXT(_xlfn.ANCHORARRAY(M402),"00")</f>
        <v>07</v>
      </c>
      <c r="S402" s="7" t="str">
        <v>12</v>
      </c>
      <c r="T402" s="7" t="str">
        <v>12</v>
      </c>
      <c r="U402" s="7" t="str">
        <v>02</v>
      </c>
      <c r="V402" s="8" t="str">
        <v>06</v>
      </c>
      <c r="W402" s="6" t="b">
        <f t="shared" si="92"/>
        <v>0</v>
      </c>
      <c r="X402" s="7" t="b">
        <f t="shared" si="93"/>
        <v>0</v>
      </c>
      <c r="Y402" s="7" t="b" cm="1">
        <f t="array" ref="Y402">AND(OR(_xlfn.ANCHORARRAY(H402)=3),OR(_xlfn.ANCHORARRAY(H402)=2))</f>
        <v>0</v>
      </c>
      <c r="Z402" s="7" t="b">
        <f t="shared" si="94"/>
        <v>0</v>
      </c>
      <c r="AA402" s="7" t="b">
        <f t="shared" si="95"/>
        <v>0</v>
      </c>
      <c r="AB402" s="7" t="b">
        <f t="shared" si="96"/>
        <v>1</v>
      </c>
      <c r="AC402" s="8" t="b">
        <f t="shared" si="97"/>
        <v>0</v>
      </c>
      <c r="AD402">
        <f t="shared" si="90"/>
        <v>2</v>
      </c>
      <c r="AE402" t="str">
        <f t="shared" si="98"/>
        <v>20712120206</v>
      </c>
      <c r="AF402">
        <f t="shared" si="87"/>
        <v>20712120206</v>
      </c>
      <c r="AG402">
        <f t="shared" si="88"/>
        <v>309</v>
      </c>
      <c r="AH402">
        <f t="shared" si="99"/>
        <v>804</v>
      </c>
      <c r="AI402">
        <f t="shared" si="100"/>
        <v>248436</v>
      </c>
      <c r="AL402">
        <f t="shared" si="91"/>
        <v>1</v>
      </c>
    </row>
    <row r="403" spans="1:38" x14ac:dyDescent="0.2">
      <c r="A403" t="s">
        <v>422</v>
      </c>
      <c r="B403" t="str">
        <f t="shared" si="89"/>
        <v>35377</v>
      </c>
      <c r="C403" s="6" t="str" cm="1">
        <f t="array" ref="C403:G403">_xlfn.LET(
_xlpm.MyHand, B403,
_xlpm.MySplitHand, MID(_xlpm.MyHand,_xlfn.SEQUENCE(1,LEN(_xlpm.MyHand)),1),
_xlpm.MySplitHand
)</f>
        <v>3</v>
      </c>
      <c r="D403" s="7" t="str">
        <v>5</v>
      </c>
      <c r="E403" s="7" t="str">
        <v>3</v>
      </c>
      <c r="F403" s="7" t="str">
        <v>7</v>
      </c>
      <c r="G403" s="8" t="str">
        <v>7</v>
      </c>
      <c r="H403" cm="1">
        <f t="array" ref="H403:L403">COUNTIF(_xlfn.ANCHORARRAY(C403),_xlfn.ANCHORARRAY(C403))</f>
        <v>2</v>
      </c>
      <c r="I403">
        <v>1</v>
      </c>
      <c r="J403">
        <v>2</v>
      </c>
      <c r="K403">
        <v>2</v>
      </c>
      <c r="L403">
        <v>2</v>
      </c>
      <c r="M403" s="6" cm="1">
        <f t="array" ref="M403:Q403">_xlfn.LET(
_xlpm.Options, {"1","2","3","4","5","6","7","8","9","T","J","Q","K","A"},
MATCH(_xlfn.ANCHORARRAY(C403),_xlpm.Options,0)
)</f>
        <v>3</v>
      </c>
      <c r="N403" s="7">
        <v>5</v>
      </c>
      <c r="O403" s="7">
        <v>3</v>
      </c>
      <c r="P403" s="7">
        <v>7</v>
      </c>
      <c r="Q403" s="8">
        <v>7</v>
      </c>
      <c r="R403" s="6" t="str" cm="1">
        <f t="array" ref="R403:V403">TEXT(_xlfn.ANCHORARRAY(M403),"00")</f>
        <v>03</v>
      </c>
      <c r="S403" s="7" t="str">
        <v>05</v>
      </c>
      <c r="T403" s="7" t="str">
        <v>03</v>
      </c>
      <c r="U403" s="7" t="str">
        <v>07</v>
      </c>
      <c r="V403" s="8" t="str">
        <v>07</v>
      </c>
      <c r="W403" s="6" t="b">
        <f t="shared" si="92"/>
        <v>0</v>
      </c>
      <c r="X403" s="7" t="b">
        <f t="shared" si="93"/>
        <v>0</v>
      </c>
      <c r="Y403" s="7" t="b" cm="1">
        <f t="array" ref="Y403">AND(OR(_xlfn.ANCHORARRAY(H403)=3),OR(_xlfn.ANCHORARRAY(H403)=2))</f>
        <v>0</v>
      </c>
      <c r="Z403" s="7" t="b">
        <f t="shared" si="94"/>
        <v>0</v>
      </c>
      <c r="AA403" s="7" t="b">
        <f t="shared" si="95"/>
        <v>1</v>
      </c>
      <c r="AB403" s="7" t="b">
        <f t="shared" si="96"/>
        <v>0</v>
      </c>
      <c r="AC403" s="8" t="b">
        <f t="shared" si="97"/>
        <v>0</v>
      </c>
      <c r="AD403">
        <f t="shared" si="90"/>
        <v>3</v>
      </c>
      <c r="AE403" t="str">
        <f t="shared" si="98"/>
        <v>30305030707</v>
      </c>
      <c r="AF403">
        <f t="shared" si="87"/>
        <v>30305030707</v>
      </c>
      <c r="AG403">
        <f t="shared" si="88"/>
        <v>461</v>
      </c>
      <c r="AH403">
        <f t="shared" si="99"/>
        <v>616</v>
      </c>
      <c r="AI403">
        <f t="shared" si="100"/>
        <v>283976</v>
      </c>
      <c r="AL403">
        <f t="shared" si="91"/>
        <v>1</v>
      </c>
    </row>
    <row r="404" spans="1:38" x14ac:dyDescent="0.2">
      <c r="A404" t="s">
        <v>423</v>
      </c>
      <c r="B404" t="str">
        <f t="shared" si="89"/>
        <v>TK3KK</v>
      </c>
      <c r="C404" s="6" t="str" cm="1">
        <f t="array" ref="C404:G404">_xlfn.LET(
_xlpm.MyHand, B404,
_xlpm.MySplitHand, MID(_xlpm.MyHand,_xlfn.SEQUENCE(1,LEN(_xlpm.MyHand)),1),
_xlpm.MySplitHand
)</f>
        <v>T</v>
      </c>
      <c r="D404" s="7" t="str">
        <v>K</v>
      </c>
      <c r="E404" s="7" t="str">
        <v>3</v>
      </c>
      <c r="F404" s="7" t="str">
        <v>K</v>
      </c>
      <c r="G404" s="8" t="str">
        <v>K</v>
      </c>
      <c r="H404" cm="1">
        <f t="array" ref="H404:L404">COUNTIF(_xlfn.ANCHORARRAY(C404),_xlfn.ANCHORARRAY(C404))</f>
        <v>1</v>
      </c>
      <c r="I404">
        <v>3</v>
      </c>
      <c r="J404">
        <v>1</v>
      </c>
      <c r="K404">
        <v>3</v>
      </c>
      <c r="L404">
        <v>3</v>
      </c>
      <c r="M404" s="6" cm="1">
        <f t="array" ref="M404:Q404">_xlfn.LET(
_xlpm.Options, {"1","2","3","4","5","6","7","8","9","T","J","Q","K","A"},
MATCH(_xlfn.ANCHORARRAY(C404),_xlpm.Options,0)
)</f>
        <v>10</v>
      </c>
      <c r="N404" s="7">
        <v>13</v>
      </c>
      <c r="O404" s="7">
        <v>3</v>
      </c>
      <c r="P404" s="7">
        <v>13</v>
      </c>
      <c r="Q404" s="8">
        <v>13</v>
      </c>
      <c r="R404" s="6" t="str" cm="1">
        <f t="array" ref="R404:V404">TEXT(_xlfn.ANCHORARRAY(M404),"00")</f>
        <v>10</v>
      </c>
      <c r="S404" s="7" t="str">
        <v>13</v>
      </c>
      <c r="T404" s="7" t="str">
        <v>03</v>
      </c>
      <c r="U404" s="7" t="str">
        <v>13</v>
      </c>
      <c r="V404" s="8" t="str">
        <v>13</v>
      </c>
      <c r="W404" s="6" t="b">
        <f t="shared" si="92"/>
        <v>0</v>
      </c>
      <c r="X404" s="7" t="b">
        <f t="shared" si="93"/>
        <v>0</v>
      </c>
      <c r="Y404" s="7" t="b" cm="1">
        <f t="array" ref="Y404">AND(OR(_xlfn.ANCHORARRAY(H404)=3),OR(_xlfn.ANCHORARRAY(H404)=2))</f>
        <v>0</v>
      </c>
      <c r="Z404" s="7" t="b">
        <f t="shared" si="94"/>
        <v>1</v>
      </c>
      <c r="AA404" s="7" t="b">
        <f t="shared" si="95"/>
        <v>0</v>
      </c>
      <c r="AB404" s="7" t="b">
        <f t="shared" si="96"/>
        <v>0</v>
      </c>
      <c r="AC404" s="8" t="b">
        <f t="shared" si="97"/>
        <v>0</v>
      </c>
      <c r="AD404">
        <f t="shared" si="90"/>
        <v>4</v>
      </c>
      <c r="AE404" t="str">
        <f t="shared" si="98"/>
        <v>41013031313</v>
      </c>
      <c r="AF404">
        <f t="shared" si="87"/>
        <v>41013031313</v>
      </c>
      <c r="AG404">
        <f t="shared" si="88"/>
        <v>751</v>
      </c>
      <c r="AH404">
        <f t="shared" si="99"/>
        <v>87</v>
      </c>
      <c r="AI404">
        <f t="shared" si="100"/>
        <v>65337</v>
      </c>
      <c r="AL404">
        <f t="shared" si="91"/>
        <v>1</v>
      </c>
    </row>
    <row r="405" spans="1:38" x14ac:dyDescent="0.2">
      <c r="A405" t="s">
        <v>424</v>
      </c>
      <c r="B405" t="str">
        <f t="shared" si="89"/>
        <v>T764T</v>
      </c>
      <c r="C405" s="6" t="str" cm="1">
        <f t="array" ref="C405:G405">_xlfn.LET(
_xlpm.MyHand, B405,
_xlpm.MySplitHand, MID(_xlpm.MyHand,_xlfn.SEQUENCE(1,LEN(_xlpm.MyHand)),1),
_xlpm.MySplitHand
)</f>
        <v>T</v>
      </c>
      <c r="D405" s="7" t="str">
        <v>7</v>
      </c>
      <c r="E405" s="7" t="str">
        <v>6</v>
      </c>
      <c r="F405" s="7" t="str">
        <v>4</v>
      </c>
      <c r="G405" s="8" t="str">
        <v>T</v>
      </c>
      <c r="H405" cm="1">
        <f t="array" ref="H405:L405">COUNTIF(_xlfn.ANCHORARRAY(C405),_xlfn.ANCHORARRAY(C405))</f>
        <v>2</v>
      </c>
      <c r="I405">
        <v>1</v>
      </c>
      <c r="J405">
        <v>1</v>
      </c>
      <c r="K405">
        <v>1</v>
      </c>
      <c r="L405">
        <v>2</v>
      </c>
      <c r="M405" s="6" cm="1">
        <f t="array" ref="M405:Q405">_xlfn.LET(
_xlpm.Options, {"1","2","3","4","5","6","7","8","9","T","J","Q","K","A"},
MATCH(_xlfn.ANCHORARRAY(C405),_xlpm.Options,0)
)</f>
        <v>10</v>
      </c>
      <c r="N405" s="7">
        <v>7</v>
      </c>
      <c r="O405" s="7">
        <v>6</v>
      </c>
      <c r="P405" s="7">
        <v>4</v>
      </c>
      <c r="Q405" s="8">
        <v>10</v>
      </c>
      <c r="R405" s="6" t="str" cm="1">
        <f t="array" ref="R405:V405">TEXT(_xlfn.ANCHORARRAY(M405),"00")</f>
        <v>10</v>
      </c>
      <c r="S405" s="7" t="str">
        <v>07</v>
      </c>
      <c r="T405" s="7" t="str">
        <v>06</v>
      </c>
      <c r="U405" s="7" t="str">
        <v>04</v>
      </c>
      <c r="V405" s="8" t="str">
        <v>10</v>
      </c>
      <c r="W405" s="6" t="b">
        <f t="shared" si="92"/>
        <v>0</v>
      </c>
      <c r="X405" s="7" t="b">
        <f t="shared" si="93"/>
        <v>0</v>
      </c>
      <c r="Y405" s="7" t="b" cm="1">
        <f t="array" ref="Y405">AND(OR(_xlfn.ANCHORARRAY(H405)=3),OR(_xlfn.ANCHORARRAY(H405)=2))</f>
        <v>0</v>
      </c>
      <c r="Z405" s="7" t="b">
        <f t="shared" si="94"/>
        <v>0</v>
      </c>
      <c r="AA405" s="7" t="b">
        <f t="shared" si="95"/>
        <v>0</v>
      </c>
      <c r="AB405" s="7" t="b">
        <f t="shared" si="96"/>
        <v>1</v>
      </c>
      <c r="AC405" s="8" t="b">
        <f t="shared" si="97"/>
        <v>0</v>
      </c>
      <c r="AD405">
        <f t="shared" si="90"/>
        <v>2</v>
      </c>
      <c r="AE405" t="str">
        <f t="shared" si="98"/>
        <v>21007060410</v>
      </c>
      <c r="AF405">
        <f t="shared" si="87"/>
        <v>21007060410</v>
      </c>
      <c r="AG405">
        <f t="shared" si="88"/>
        <v>354</v>
      </c>
      <c r="AH405">
        <f t="shared" si="99"/>
        <v>688</v>
      </c>
      <c r="AI405">
        <f t="shared" si="100"/>
        <v>243552</v>
      </c>
      <c r="AL405">
        <f t="shared" si="91"/>
        <v>1</v>
      </c>
    </row>
    <row r="406" spans="1:38" x14ac:dyDescent="0.2">
      <c r="A406" t="s">
        <v>425</v>
      </c>
      <c r="B406" t="str">
        <f t="shared" si="89"/>
        <v>AT9A8</v>
      </c>
      <c r="C406" s="6" t="str" cm="1">
        <f t="array" ref="C406:G406">_xlfn.LET(
_xlpm.MyHand, B406,
_xlpm.MySplitHand, MID(_xlpm.MyHand,_xlfn.SEQUENCE(1,LEN(_xlpm.MyHand)),1),
_xlpm.MySplitHand
)</f>
        <v>A</v>
      </c>
      <c r="D406" s="7" t="str">
        <v>T</v>
      </c>
      <c r="E406" s="7" t="str">
        <v>9</v>
      </c>
      <c r="F406" s="7" t="str">
        <v>A</v>
      </c>
      <c r="G406" s="8" t="str">
        <v>8</v>
      </c>
      <c r="H406" cm="1">
        <f t="array" ref="H406:L406">COUNTIF(_xlfn.ANCHORARRAY(C406),_xlfn.ANCHORARRAY(C406))</f>
        <v>2</v>
      </c>
      <c r="I406">
        <v>1</v>
      </c>
      <c r="J406">
        <v>1</v>
      </c>
      <c r="K406">
        <v>2</v>
      </c>
      <c r="L406">
        <v>1</v>
      </c>
      <c r="M406" s="6" cm="1">
        <f t="array" ref="M406:Q406">_xlfn.LET(
_xlpm.Options, {"1","2","3","4","5","6","7","8","9","T","J","Q","K","A"},
MATCH(_xlfn.ANCHORARRAY(C406),_xlpm.Options,0)
)</f>
        <v>14</v>
      </c>
      <c r="N406" s="7">
        <v>10</v>
      </c>
      <c r="O406" s="7">
        <v>9</v>
      </c>
      <c r="P406" s="7">
        <v>14</v>
      </c>
      <c r="Q406" s="8">
        <v>8</v>
      </c>
      <c r="R406" s="6" t="str" cm="1">
        <f t="array" ref="R406:V406">TEXT(_xlfn.ANCHORARRAY(M406),"00")</f>
        <v>14</v>
      </c>
      <c r="S406" s="7" t="str">
        <v>10</v>
      </c>
      <c r="T406" s="7" t="str">
        <v>09</v>
      </c>
      <c r="U406" s="7" t="str">
        <v>14</v>
      </c>
      <c r="V406" s="8" t="str">
        <v>08</v>
      </c>
      <c r="W406" s="6" t="b">
        <f t="shared" si="92"/>
        <v>0</v>
      </c>
      <c r="X406" s="7" t="b">
        <f t="shared" si="93"/>
        <v>0</v>
      </c>
      <c r="Y406" s="7" t="b" cm="1">
        <f t="array" ref="Y406">AND(OR(_xlfn.ANCHORARRAY(H406)=3),OR(_xlfn.ANCHORARRAY(H406)=2))</f>
        <v>0</v>
      </c>
      <c r="Z406" s="7" t="b">
        <f t="shared" si="94"/>
        <v>0</v>
      </c>
      <c r="AA406" s="7" t="b">
        <f t="shared" si="95"/>
        <v>0</v>
      </c>
      <c r="AB406" s="7" t="b">
        <f t="shared" si="96"/>
        <v>1</v>
      </c>
      <c r="AC406" s="8" t="b">
        <f t="shared" si="97"/>
        <v>0</v>
      </c>
      <c r="AD406">
        <f t="shared" si="90"/>
        <v>2</v>
      </c>
      <c r="AE406" t="str">
        <f t="shared" si="98"/>
        <v>21410091408</v>
      </c>
      <c r="AF406">
        <f t="shared" si="87"/>
        <v>21410091408</v>
      </c>
      <c r="AG406">
        <f t="shared" si="88"/>
        <v>430</v>
      </c>
      <c r="AH406">
        <f t="shared" si="99"/>
        <v>45</v>
      </c>
      <c r="AI406">
        <f t="shared" si="100"/>
        <v>19350</v>
      </c>
      <c r="AL406">
        <f t="shared" si="91"/>
        <v>1</v>
      </c>
    </row>
    <row r="407" spans="1:38" x14ac:dyDescent="0.2">
      <c r="A407" t="s">
        <v>426</v>
      </c>
      <c r="B407" t="str">
        <f t="shared" si="89"/>
        <v>A6AA5</v>
      </c>
      <c r="C407" s="6" t="str" cm="1">
        <f t="array" ref="C407:G407">_xlfn.LET(
_xlpm.MyHand, B407,
_xlpm.MySplitHand, MID(_xlpm.MyHand,_xlfn.SEQUENCE(1,LEN(_xlpm.MyHand)),1),
_xlpm.MySplitHand
)</f>
        <v>A</v>
      </c>
      <c r="D407" s="7" t="str">
        <v>6</v>
      </c>
      <c r="E407" s="7" t="str">
        <v>A</v>
      </c>
      <c r="F407" s="7" t="str">
        <v>A</v>
      </c>
      <c r="G407" s="8" t="str">
        <v>5</v>
      </c>
      <c r="H407" cm="1">
        <f t="array" ref="H407:L407">COUNTIF(_xlfn.ANCHORARRAY(C407),_xlfn.ANCHORARRAY(C407))</f>
        <v>3</v>
      </c>
      <c r="I407">
        <v>1</v>
      </c>
      <c r="J407">
        <v>3</v>
      </c>
      <c r="K407">
        <v>3</v>
      </c>
      <c r="L407">
        <v>1</v>
      </c>
      <c r="M407" s="6" cm="1">
        <f t="array" ref="M407:Q407">_xlfn.LET(
_xlpm.Options, {"1","2","3","4","5","6","7","8","9","T","J","Q","K","A"},
MATCH(_xlfn.ANCHORARRAY(C407),_xlpm.Options,0)
)</f>
        <v>14</v>
      </c>
      <c r="N407" s="7">
        <v>6</v>
      </c>
      <c r="O407" s="7">
        <v>14</v>
      </c>
      <c r="P407" s="7">
        <v>14</v>
      </c>
      <c r="Q407" s="8">
        <v>5</v>
      </c>
      <c r="R407" s="6" t="str" cm="1">
        <f t="array" ref="R407:V407">TEXT(_xlfn.ANCHORARRAY(M407),"00")</f>
        <v>14</v>
      </c>
      <c r="S407" s="7" t="str">
        <v>06</v>
      </c>
      <c r="T407" s="7" t="str">
        <v>14</v>
      </c>
      <c r="U407" s="7" t="str">
        <v>14</v>
      </c>
      <c r="V407" s="8" t="str">
        <v>05</v>
      </c>
      <c r="W407" s="6" t="b">
        <f t="shared" si="92"/>
        <v>0</v>
      </c>
      <c r="X407" s="7" t="b">
        <f t="shared" si="93"/>
        <v>0</v>
      </c>
      <c r="Y407" s="7" t="b" cm="1">
        <f t="array" ref="Y407">AND(OR(_xlfn.ANCHORARRAY(H407)=3),OR(_xlfn.ANCHORARRAY(H407)=2))</f>
        <v>0</v>
      </c>
      <c r="Z407" s="7" t="b">
        <f t="shared" si="94"/>
        <v>1</v>
      </c>
      <c r="AA407" s="7" t="b">
        <f t="shared" si="95"/>
        <v>0</v>
      </c>
      <c r="AB407" s="7" t="b">
        <f t="shared" si="96"/>
        <v>0</v>
      </c>
      <c r="AC407" s="8" t="b">
        <f t="shared" si="97"/>
        <v>0</v>
      </c>
      <c r="AD407">
        <f t="shared" si="90"/>
        <v>4</v>
      </c>
      <c r="AE407" t="str">
        <f t="shared" si="98"/>
        <v>41406141405</v>
      </c>
      <c r="AF407">
        <f t="shared" si="87"/>
        <v>41406141405</v>
      </c>
      <c r="AG407">
        <f t="shared" si="88"/>
        <v>793</v>
      </c>
      <c r="AH407">
        <f t="shared" si="99"/>
        <v>328</v>
      </c>
      <c r="AI407">
        <f t="shared" si="100"/>
        <v>260104</v>
      </c>
      <c r="AL407">
        <f t="shared" si="91"/>
        <v>1</v>
      </c>
    </row>
    <row r="408" spans="1:38" x14ac:dyDescent="0.2">
      <c r="A408" t="s">
        <v>427</v>
      </c>
      <c r="B408" t="str">
        <f t="shared" si="89"/>
        <v>57T63</v>
      </c>
      <c r="C408" s="6" t="str" cm="1">
        <f t="array" ref="C408:G408">_xlfn.LET(
_xlpm.MyHand, B408,
_xlpm.MySplitHand, MID(_xlpm.MyHand,_xlfn.SEQUENCE(1,LEN(_xlpm.MyHand)),1),
_xlpm.MySplitHand
)</f>
        <v>5</v>
      </c>
      <c r="D408" s="7" t="str">
        <v>7</v>
      </c>
      <c r="E408" s="7" t="str">
        <v>T</v>
      </c>
      <c r="F408" s="7" t="str">
        <v>6</v>
      </c>
      <c r="G408" s="8" t="str">
        <v>3</v>
      </c>
      <c r="H408" cm="1">
        <f t="array" ref="H408:L408">COUNTIF(_xlfn.ANCHORARRAY(C408),_xlfn.ANCHORARRAY(C408))</f>
        <v>1</v>
      </c>
      <c r="I408">
        <v>1</v>
      </c>
      <c r="J408">
        <v>1</v>
      </c>
      <c r="K408">
        <v>1</v>
      </c>
      <c r="L408">
        <v>1</v>
      </c>
      <c r="M408" s="6" cm="1">
        <f t="array" ref="M408:Q408">_xlfn.LET(
_xlpm.Options, {"1","2","3","4","5","6","7","8","9","T","J","Q","K","A"},
MATCH(_xlfn.ANCHORARRAY(C408),_xlpm.Options,0)
)</f>
        <v>5</v>
      </c>
      <c r="N408" s="7">
        <v>7</v>
      </c>
      <c r="O408" s="7">
        <v>10</v>
      </c>
      <c r="P408" s="7">
        <v>6</v>
      </c>
      <c r="Q408" s="8">
        <v>3</v>
      </c>
      <c r="R408" s="6" t="str" cm="1">
        <f t="array" ref="R408:V408">TEXT(_xlfn.ANCHORARRAY(M408),"00")</f>
        <v>05</v>
      </c>
      <c r="S408" s="7" t="str">
        <v>07</v>
      </c>
      <c r="T408" s="7" t="str">
        <v>10</v>
      </c>
      <c r="U408" s="7" t="str">
        <v>06</v>
      </c>
      <c r="V408" s="8" t="str">
        <v>03</v>
      </c>
      <c r="W408" s="6" t="b">
        <f t="shared" si="92"/>
        <v>0</v>
      </c>
      <c r="X408" s="7" t="b">
        <f t="shared" si="93"/>
        <v>0</v>
      </c>
      <c r="Y408" s="7" t="b" cm="1">
        <f t="array" ref="Y408">AND(OR(_xlfn.ANCHORARRAY(H408)=3),OR(_xlfn.ANCHORARRAY(H408)=2))</f>
        <v>0</v>
      </c>
      <c r="Z408" s="7" t="b">
        <f t="shared" si="94"/>
        <v>0</v>
      </c>
      <c r="AA408" s="7" t="b">
        <f t="shared" si="95"/>
        <v>0</v>
      </c>
      <c r="AB408" s="7" t="b">
        <f t="shared" si="96"/>
        <v>0</v>
      </c>
      <c r="AC408" s="8" t="b">
        <f t="shared" si="97"/>
        <v>1</v>
      </c>
      <c r="AD408">
        <f t="shared" si="90"/>
        <v>1</v>
      </c>
      <c r="AE408" t="str">
        <f t="shared" si="98"/>
        <v>10507100603</v>
      </c>
      <c r="AF408">
        <f t="shared" si="87"/>
        <v>10507100603</v>
      </c>
      <c r="AG408">
        <f t="shared" si="88"/>
        <v>52</v>
      </c>
      <c r="AH408">
        <f t="shared" si="99"/>
        <v>315</v>
      </c>
      <c r="AI408">
        <f t="shared" si="100"/>
        <v>16380</v>
      </c>
      <c r="AL408">
        <f t="shared" si="91"/>
        <v>1</v>
      </c>
    </row>
    <row r="409" spans="1:38" x14ac:dyDescent="0.2">
      <c r="A409" t="s">
        <v>428</v>
      </c>
      <c r="B409" t="str">
        <f t="shared" si="89"/>
        <v>62622</v>
      </c>
      <c r="C409" s="6" t="str" cm="1">
        <f t="array" ref="C409:G409">_xlfn.LET(
_xlpm.MyHand, B409,
_xlpm.MySplitHand, MID(_xlpm.MyHand,_xlfn.SEQUENCE(1,LEN(_xlpm.MyHand)),1),
_xlpm.MySplitHand
)</f>
        <v>6</v>
      </c>
      <c r="D409" s="7" t="str">
        <v>2</v>
      </c>
      <c r="E409" s="7" t="str">
        <v>6</v>
      </c>
      <c r="F409" s="7" t="str">
        <v>2</v>
      </c>
      <c r="G409" s="8" t="str">
        <v>2</v>
      </c>
      <c r="H409" cm="1">
        <f t="array" ref="H409:L409">COUNTIF(_xlfn.ANCHORARRAY(C409),_xlfn.ANCHORARRAY(C409))</f>
        <v>2</v>
      </c>
      <c r="I409">
        <v>3</v>
      </c>
      <c r="J409">
        <v>2</v>
      </c>
      <c r="K409">
        <v>3</v>
      </c>
      <c r="L409">
        <v>3</v>
      </c>
      <c r="M409" s="6" cm="1">
        <f t="array" ref="M409:Q409">_xlfn.LET(
_xlpm.Options, {"1","2","3","4","5","6","7","8","9","T","J","Q","K","A"},
MATCH(_xlfn.ANCHORARRAY(C409),_xlpm.Options,0)
)</f>
        <v>6</v>
      </c>
      <c r="N409" s="7">
        <v>2</v>
      </c>
      <c r="O409" s="7">
        <v>6</v>
      </c>
      <c r="P409" s="7">
        <v>2</v>
      </c>
      <c r="Q409" s="8">
        <v>2</v>
      </c>
      <c r="R409" s="6" t="str" cm="1">
        <f t="array" ref="R409:V409">TEXT(_xlfn.ANCHORARRAY(M409),"00")</f>
        <v>06</v>
      </c>
      <c r="S409" s="7" t="str">
        <v>02</v>
      </c>
      <c r="T409" s="7" t="str">
        <v>06</v>
      </c>
      <c r="U409" s="7" t="str">
        <v>02</v>
      </c>
      <c r="V409" s="8" t="str">
        <v>02</v>
      </c>
      <c r="W409" s="6" t="b">
        <f t="shared" si="92"/>
        <v>0</v>
      </c>
      <c r="X409" s="7" t="b">
        <f t="shared" si="93"/>
        <v>0</v>
      </c>
      <c r="Y409" s="7" t="b" cm="1">
        <f t="array" ref="Y409">AND(OR(_xlfn.ANCHORARRAY(H409)=3),OR(_xlfn.ANCHORARRAY(H409)=2))</f>
        <v>1</v>
      </c>
      <c r="Z409" s="7" t="b">
        <f t="shared" si="94"/>
        <v>0</v>
      </c>
      <c r="AA409" s="7" t="b">
        <f t="shared" si="95"/>
        <v>0</v>
      </c>
      <c r="AB409" s="7" t="b">
        <f t="shared" si="96"/>
        <v>0</v>
      </c>
      <c r="AC409" s="8" t="b">
        <f t="shared" si="97"/>
        <v>0</v>
      </c>
      <c r="AD409">
        <f t="shared" si="90"/>
        <v>5</v>
      </c>
      <c r="AE409" t="str">
        <f t="shared" si="98"/>
        <v>50602060202</v>
      </c>
      <c r="AF409">
        <f t="shared" si="87"/>
        <v>50602060202</v>
      </c>
      <c r="AG409">
        <f t="shared" si="88"/>
        <v>849</v>
      </c>
      <c r="AH409">
        <f t="shared" si="99"/>
        <v>627</v>
      </c>
      <c r="AI409">
        <f t="shared" si="100"/>
        <v>532323</v>
      </c>
      <c r="AL409">
        <f t="shared" si="91"/>
        <v>1</v>
      </c>
    </row>
    <row r="410" spans="1:38" x14ac:dyDescent="0.2">
      <c r="A410" t="s">
        <v>429</v>
      </c>
      <c r="B410" t="str">
        <f t="shared" si="89"/>
        <v>66366</v>
      </c>
      <c r="C410" s="6" t="str" cm="1">
        <f t="array" ref="C410:G410">_xlfn.LET(
_xlpm.MyHand, B410,
_xlpm.MySplitHand, MID(_xlpm.MyHand,_xlfn.SEQUENCE(1,LEN(_xlpm.MyHand)),1),
_xlpm.MySplitHand
)</f>
        <v>6</v>
      </c>
      <c r="D410" s="7" t="str">
        <v>6</v>
      </c>
      <c r="E410" s="7" t="str">
        <v>3</v>
      </c>
      <c r="F410" s="7" t="str">
        <v>6</v>
      </c>
      <c r="G410" s="8" t="str">
        <v>6</v>
      </c>
      <c r="H410" cm="1">
        <f t="array" ref="H410:L410">COUNTIF(_xlfn.ANCHORARRAY(C410),_xlfn.ANCHORARRAY(C410))</f>
        <v>4</v>
      </c>
      <c r="I410">
        <v>4</v>
      </c>
      <c r="J410">
        <v>1</v>
      </c>
      <c r="K410">
        <v>4</v>
      </c>
      <c r="L410">
        <v>4</v>
      </c>
      <c r="M410" s="6" cm="1">
        <f t="array" ref="M410:Q410">_xlfn.LET(
_xlpm.Options, {"1","2","3","4","5","6","7","8","9","T","J","Q","K","A"},
MATCH(_xlfn.ANCHORARRAY(C410),_xlpm.Options,0)
)</f>
        <v>6</v>
      </c>
      <c r="N410" s="7">
        <v>6</v>
      </c>
      <c r="O410" s="7">
        <v>3</v>
      </c>
      <c r="P410" s="7">
        <v>6</v>
      </c>
      <c r="Q410" s="8">
        <v>6</v>
      </c>
      <c r="R410" s="6" t="str" cm="1">
        <f t="array" ref="R410:V410">TEXT(_xlfn.ANCHORARRAY(M410),"00")</f>
        <v>06</v>
      </c>
      <c r="S410" s="7" t="str">
        <v>06</v>
      </c>
      <c r="T410" s="7" t="str">
        <v>03</v>
      </c>
      <c r="U410" s="7" t="str">
        <v>06</v>
      </c>
      <c r="V410" s="8" t="str">
        <v>06</v>
      </c>
      <c r="W410" s="6" t="b">
        <f t="shared" si="92"/>
        <v>0</v>
      </c>
      <c r="X410" s="7" t="b">
        <f t="shared" si="93"/>
        <v>1</v>
      </c>
      <c r="Y410" s="7" t="b" cm="1">
        <f t="array" ref="Y410">AND(OR(_xlfn.ANCHORARRAY(H410)=3),OR(_xlfn.ANCHORARRAY(H410)=2))</f>
        <v>0</v>
      </c>
      <c r="Z410" s="7" t="b">
        <f t="shared" si="94"/>
        <v>0</v>
      </c>
      <c r="AA410" s="7" t="b">
        <f t="shared" si="95"/>
        <v>0</v>
      </c>
      <c r="AB410" s="7" t="b">
        <f t="shared" si="96"/>
        <v>0</v>
      </c>
      <c r="AC410" s="8" t="b">
        <f t="shared" si="97"/>
        <v>0</v>
      </c>
      <c r="AD410">
        <f t="shared" si="90"/>
        <v>6</v>
      </c>
      <c r="AE410" t="str">
        <f t="shared" si="98"/>
        <v>60606030606</v>
      </c>
      <c r="AF410">
        <f t="shared" si="87"/>
        <v>60606030606</v>
      </c>
      <c r="AG410">
        <f t="shared" si="88"/>
        <v>937</v>
      </c>
      <c r="AH410">
        <f t="shared" si="99"/>
        <v>788</v>
      </c>
      <c r="AI410">
        <f t="shared" si="100"/>
        <v>738356</v>
      </c>
      <c r="AL410">
        <f t="shared" si="91"/>
        <v>1</v>
      </c>
    </row>
    <row r="411" spans="1:38" x14ac:dyDescent="0.2">
      <c r="A411" t="s">
        <v>430</v>
      </c>
      <c r="B411" t="str">
        <f t="shared" si="89"/>
        <v>JKQKQ</v>
      </c>
      <c r="C411" s="6" t="str" cm="1">
        <f t="array" ref="C411:G411">_xlfn.LET(
_xlpm.MyHand, B411,
_xlpm.MySplitHand, MID(_xlpm.MyHand,_xlfn.SEQUENCE(1,LEN(_xlpm.MyHand)),1),
_xlpm.MySplitHand
)</f>
        <v>J</v>
      </c>
      <c r="D411" s="7" t="str">
        <v>K</v>
      </c>
      <c r="E411" s="7" t="str">
        <v>Q</v>
      </c>
      <c r="F411" s="7" t="str">
        <v>K</v>
      </c>
      <c r="G411" s="8" t="str">
        <v>Q</v>
      </c>
      <c r="H411" cm="1">
        <f t="array" ref="H411:L411">COUNTIF(_xlfn.ANCHORARRAY(C411),_xlfn.ANCHORARRAY(C411))</f>
        <v>1</v>
      </c>
      <c r="I411">
        <v>2</v>
      </c>
      <c r="J411">
        <v>2</v>
      </c>
      <c r="K411">
        <v>2</v>
      </c>
      <c r="L411">
        <v>2</v>
      </c>
      <c r="M411" s="6" cm="1">
        <f t="array" ref="M411:Q411">_xlfn.LET(
_xlpm.Options, {"1","2","3","4","5","6","7","8","9","T","J","Q","K","A"},
MATCH(_xlfn.ANCHORARRAY(C411),_xlpm.Options,0)
)</f>
        <v>11</v>
      </c>
      <c r="N411" s="7">
        <v>13</v>
      </c>
      <c r="O411" s="7">
        <v>12</v>
      </c>
      <c r="P411" s="7">
        <v>13</v>
      </c>
      <c r="Q411" s="8">
        <v>12</v>
      </c>
      <c r="R411" s="6" t="str" cm="1">
        <f t="array" ref="R411:V411">TEXT(_xlfn.ANCHORARRAY(M411),"00")</f>
        <v>11</v>
      </c>
      <c r="S411" s="7" t="str">
        <v>13</v>
      </c>
      <c r="T411" s="7" t="str">
        <v>12</v>
      </c>
      <c r="U411" s="7" t="str">
        <v>13</v>
      </c>
      <c r="V411" s="8" t="str">
        <v>12</v>
      </c>
      <c r="W411" s="6" t="b">
        <f t="shared" si="92"/>
        <v>0</v>
      </c>
      <c r="X411" s="7" t="b">
        <f t="shared" si="93"/>
        <v>0</v>
      </c>
      <c r="Y411" s="7" t="b" cm="1">
        <f t="array" ref="Y411">AND(OR(_xlfn.ANCHORARRAY(H411)=3),OR(_xlfn.ANCHORARRAY(H411)=2))</f>
        <v>0</v>
      </c>
      <c r="Z411" s="7" t="b">
        <f t="shared" si="94"/>
        <v>0</v>
      </c>
      <c r="AA411" s="7" t="b">
        <f t="shared" si="95"/>
        <v>1</v>
      </c>
      <c r="AB411" s="7" t="b">
        <f t="shared" si="96"/>
        <v>0</v>
      </c>
      <c r="AC411" s="8" t="b">
        <f t="shared" si="97"/>
        <v>0</v>
      </c>
      <c r="AD411">
        <f t="shared" si="90"/>
        <v>3</v>
      </c>
      <c r="AE411" t="str">
        <f t="shared" si="98"/>
        <v>31113121312</v>
      </c>
      <c r="AF411">
        <f t="shared" si="87"/>
        <v>31113121312</v>
      </c>
      <c r="AG411">
        <f t="shared" si="88"/>
        <v>581</v>
      </c>
      <c r="AH411">
        <f t="shared" si="99"/>
        <v>980</v>
      </c>
      <c r="AI411">
        <f t="shared" si="100"/>
        <v>569380</v>
      </c>
      <c r="AL411">
        <f t="shared" si="91"/>
        <v>1</v>
      </c>
    </row>
    <row r="412" spans="1:38" x14ac:dyDescent="0.2">
      <c r="A412" t="s">
        <v>431</v>
      </c>
      <c r="B412" t="str">
        <f t="shared" si="89"/>
        <v>6T5AQ</v>
      </c>
      <c r="C412" s="6" t="str" cm="1">
        <f t="array" ref="C412:G412">_xlfn.LET(
_xlpm.MyHand, B412,
_xlpm.MySplitHand, MID(_xlpm.MyHand,_xlfn.SEQUENCE(1,LEN(_xlpm.MyHand)),1),
_xlpm.MySplitHand
)</f>
        <v>6</v>
      </c>
      <c r="D412" s="7" t="str">
        <v>T</v>
      </c>
      <c r="E412" s="7" t="str">
        <v>5</v>
      </c>
      <c r="F412" s="7" t="str">
        <v>A</v>
      </c>
      <c r="G412" s="8" t="str">
        <v>Q</v>
      </c>
      <c r="H412" cm="1">
        <f t="array" ref="H412:L412">COUNTIF(_xlfn.ANCHORARRAY(C412),_xlfn.ANCHORARRAY(C412))</f>
        <v>1</v>
      </c>
      <c r="I412">
        <v>1</v>
      </c>
      <c r="J412">
        <v>1</v>
      </c>
      <c r="K412">
        <v>1</v>
      </c>
      <c r="L412">
        <v>1</v>
      </c>
      <c r="M412" s="6" cm="1">
        <f t="array" ref="M412:Q412">_xlfn.LET(
_xlpm.Options, {"1","2","3","4","5","6","7","8","9","T","J","Q","K","A"},
MATCH(_xlfn.ANCHORARRAY(C412),_xlpm.Options,0)
)</f>
        <v>6</v>
      </c>
      <c r="N412" s="7">
        <v>10</v>
      </c>
      <c r="O412" s="7">
        <v>5</v>
      </c>
      <c r="P412" s="7">
        <v>14</v>
      </c>
      <c r="Q412" s="8">
        <v>12</v>
      </c>
      <c r="R412" s="6" t="str" cm="1">
        <f t="array" ref="R412:V412">TEXT(_xlfn.ANCHORARRAY(M412),"00")</f>
        <v>06</v>
      </c>
      <c r="S412" s="7" t="str">
        <v>10</v>
      </c>
      <c r="T412" s="7" t="str">
        <v>05</v>
      </c>
      <c r="U412" s="7" t="str">
        <v>14</v>
      </c>
      <c r="V412" s="8" t="str">
        <v>12</v>
      </c>
      <c r="W412" s="6" t="b">
        <f t="shared" si="92"/>
        <v>0</v>
      </c>
      <c r="X412" s="7" t="b">
        <f t="shared" si="93"/>
        <v>0</v>
      </c>
      <c r="Y412" s="7" t="b" cm="1">
        <f t="array" ref="Y412">AND(OR(_xlfn.ANCHORARRAY(H412)=3),OR(_xlfn.ANCHORARRAY(H412)=2))</f>
        <v>0</v>
      </c>
      <c r="Z412" s="7" t="b">
        <f t="shared" si="94"/>
        <v>0</v>
      </c>
      <c r="AA412" s="7" t="b">
        <f t="shared" si="95"/>
        <v>0</v>
      </c>
      <c r="AB412" s="7" t="b">
        <f t="shared" si="96"/>
        <v>0</v>
      </c>
      <c r="AC412" s="8" t="b">
        <f t="shared" si="97"/>
        <v>1</v>
      </c>
      <c r="AD412">
        <f t="shared" si="90"/>
        <v>1</v>
      </c>
      <c r="AE412" t="str">
        <f t="shared" si="98"/>
        <v>10610051412</v>
      </c>
      <c r="AF412">
        <f t="shared" si="87"/>
        <v>10610051412</v>
      </c>
      <c r="AG412">
        <f t="shared" si="88"/>
        <v>73</v>
      </c>
      <c r="AH412">
        <f t="shared" si="99"/>
        <v>841</v>
      </c>
      <c r="AI412">
        <f t="shared" si="100"/>
        <v>61393</v>
      </c>
      <c r="AL412">
        <f t="shared" si="91"/>
        <v>1</v>
      </c>
    </row>
    <row r="413" spans="1:38" x14ac:dyDescent="0.2">
      <c r="A413" t="s">
        <v>432</v>
      </c>
      <c r="B413" t="str">
        <f t="shared" si="89"/>
        <v>58585</v>
      </c>
      <c r="C413" s="6" t="str" cm="1">
        <f t="array" ref="C413:G413">_xlfn.LET(
_xlpm.MyHand, B413,
_xlpm.MySplitHand, MID(_xlpm.MyHand,_xlfn.SEQUENCE(1,LEN(_xlpm.MyHand)),1),
_xlpm.MySplitHand
)</f>
        <v>5</v>
      </c>
      <c r="D413" s="7" t="str">
        <v>8</v>
      </c>
      <c r="E413" s="7" t="str">
        <v>5</v>
      </c>
      <c r="F413" s="7" t="str">
        <v>8</v>
      </c>
      <c r="G413" s="8" t="str">
        <v>5</v>
      </c>
      <c r="H413" cm="1">
        <f t="array" ref="H413:L413">COUNTIF(_xlfn.ANCHORARRAY(C413),_xlfn.ANCHORARRAY(C413))</f>
        <v>3</v>
      </c>
      <c r="I413">
        <v>2</v>
      </c>
      <c r="J413">
        <v>3</v>
      </c>
      <c r="K413">
        <v>2</v>
      </c>
      <c r="L413">
        <v>3</v>
      </c>
      <c r="M413" s="6" cm="1">
        <f t="array" ref="M413:Q413">_xlfn.LET(
_xlpm.Options, {"1","2","3","4","5","6","7","8","9","T","J","Q","K","A"},
MATCH(_xlfn.ANCHORARRAY(C413),_xlpm.Options,0)
)</f>
        <v>5</v>
      </c>
      <c r="N413" s="7">
        <v>8</v>
      </c>
      <c r="O413" s="7">
        <v>5</v>
      </c>
      <c r="P413" s="7">
        <v>8</v>
      </c>
      <c r="Q413" s="8">
        <v>5</v>
      </c>
      <c r="R413" s="6" t="str" cm="1">
        <f t="array" ref="R413:V413">TEXT(_xlfn.ANCHORARRAY(M413),"00")</f>
        <v>05</v>
      </c>
      <c r="S413" s="7" t="str">
        <v>08</v>
      </c>
      <c r="T413" s="7" t="str">
        <v>05</v>
      </c>
      <c r="U413" s="7" t="str">
        <v>08</v>
      </c>
      <c r="V413" s="8" t="str">
        <v>05</v>
      </c>
      <c r="W413" s="6" t="b">
        <f t="shared" si="92"/>
        <v>0</v>
      </c>
      <c r="X413" s="7" t="b">
        <f t="shared" si="93"/>
        <v>0</v>
      </c>
      <c r="Y413" s="7" t="b" cm="1">
        <f t="array" ref="Y413">AND(OR(_xlfn.ANCHORARRAY(H413)=3),OR(_xlfn.ANCHORARRAY(H413)=2))</f>
        <v>1</v>
      </c>
      <c r="Z413" s="7" t="b">
        <f t="shared" si="94"/>
        <v>0</v>
      </c>
      <c r="AA413" s="7" t="b">
        <f t="shared" si="95"/>
        <v>0</v>
      </c>
      <c r="AB413" s="7" t="b">
        <f t="shared" si="96"/>
        <v>0</v>
      </c>
      <c r="AC413" s="8" t="b">
        <f t="shared" si="97"/>
        <v>0</v>
      </c>
      <c r="AD413">
        <f t="shared" si="90"/>
        <v>5</v>
      </c>
      <c r="AE413" t="str">
        <f t="shared" si="98"/>
        <v>50508050805</v>
      </c>
      <c r="AF413">
        <f t="shared" si="87"/>
        <v>50508050805</v>
      </c>
      <c r="AG413">
        <f t="shared" si="88"/>
        <v>845</v>
      </c>
      <c r="AH413">
        <f t="shared" si="99"/>
        <v>693</v>
      </c>
      <c r="AI413">
        <f t="shared" si="100"/>
        <v>585585</v>
      </c>
      <c r="AL413">
        <f t="shared" si="91"/>
        <v>1</v>
      </c>
    </row>
    <row r="414" spans="1:38" x14ac:dyDescent="0.2">
      <c r="A414" t="s">
        <v>433</v>
      </c>
      <c r="B414" t="str">
        <f t="shared" si="89"/>
        <v>3KA73</v>
      </c>
      <c r="C414" s="6" t="str" cm="1">
        <f t="array" ref="C414:G414">_xlfn.LET(
_xlpm.MyHand, B414,
_xlpm.MySplitHand, MID(_xlpm.MyHand,_xlfn.SEQUENCE(1,LEN(_xlpm.MyHand)),1),
_xlpm.MySplitHand
)</f>
        <v>3</v>
      </c>
      <c r="D414" s="7" t="str">
        <v>K</v>
      </c>
      <c r="E414" s="7" t="str">
        <v>A</v>
      </c>
      <c r="F414" s="7" t="str">
        <v>7</v>
      </c>
      <c r="G414" s="8" t="str">
        <v>3</v>
      </c>
      <c r="H414" cm="1">
        <f t="array" ref="H414:L414">COUNTIF(_xlfn.ANCHORARRAY(C414),_xlfn.ANCHORARRAY(C414))</f>
        <v>2</v>
      </c>
      <c r="I414">
        <v>1</v>
      </c>
      <c r="J414">
        <v>1</v>
      </c>
      <c r="K414">
        <v>1</v>
      </c>
      <c r="L414">
        <v>2</v>
      </c>
      <c r="M414" s="6" cm="1">
        <f t="array" ref="M414:Q414">_xlfn.LET(
_xlpm.Options, {"1","2","3","4","5","6","7","8","9","T","J","Q","K","A"},
MATCH(_xlfn.ANCHORARRAY(C414),_xlpm.Options,0)
)</f>
        <v>3</v>
      </c>
      <c r="N414" s="7">
        <v>13</v>
      </c>
      <c r="O414" s="7">
        <v>14</v>
      </c>
      <c r="P414" s="7">
        <v>7</v>
      </c>
      <c r="Q414" s="8">
        <v>3</v>
      </c>
      <c r="R414" s="6" t="str" cm="1">
        <f t="array" ref="R414:V414">TEXT(_xlfn.ANCHORARRAY(M414),"00")</f>
        <v>03</v>
      </c>
      <c r="S414" s="7" t="str">
        <v>13</v>
      </c>
      <c r="T414" s="7" t="str">
        <v>14</v>
      </c>
      <c r="U414" s="7" t="str">
        <v>07</v>
      </c>
      <c r="V414" s="8" t="str">
        <v>03</v>
      </c>
      <c r="W414" s="6" t="b">
        <f t="shared" si="92"/>
        <v>0</v>
      </c>
      <c r="X414" s="7" t="b">
        <f t="shared" si="93"/>
        <v>0</v>
      </c>
      <c r="Y414" s="7" t="b" cm="1">
        <f t="array" ref="Y414">AND(OR(_xlfn.ANCHORARRAY(H414)=3),OR(_xlfn.ANCHORARRAY(H414)=2))</f>
        <v>0</v>
      </c>
      <c r="Z414" s="7" t="b">
        <f t="shared" si="94"/>
        <v>0</v>
      </c>
      <c r="AA414" s="7" t="b">
        <f t="shared" si="95"/>
        <v>0</v>
      </c>
      <c r="AB414" s="7" t="b">
        <f t="shared" si="96"/>
        <v>1</v>
      </c>
      <c r="AC414" s="8" t="b">
        <f t="shared" si="97"/>
        <v>0</v>
      </c>
      <c r="AD414">
        <f t="shared" si="90"/>
        <v>2</v>
      </c>
      <c r="AE414" t="str">
        <f t="shared" si="98"/>
        <v>20313140703</v>
      </c>
      <c r="AF414">
        <f t="shared" si="87"/>
        <v>20313140703</v>
      </c>
      <c r="AG414">
        <f t="shared" si="88"/>
        <v>234</v>
      </c>
      <c r="AH414">
        <f t="shared" si="99"/>
        <v>411</v>
      </c>
      <c r="AI414">
        <f t="shared" si="100"/>
        <v>96174</v>
      </c>
      <c r="AL414">
        <f t="shared" si="91"/>
        <v>1</v>
      </c>
    </row>
    <row r="415" spans="1:38" x14ac:dyDescent="0.2">
      <c r="A415" t="s">
        <v>434</v>
      </c>
      <c r="B415" t="str">
        <f t="shared" si="89"/>
        <v>44884</v>
      </c>
      <c r="C415" s="6" t="str" cm="1">
        <f t="array" ref="C415:G415">_xlfn.LET(
_xlpm.MyHand, B415,
_xlpm.MySplitHand, MID(_xlpm.MyHand,_xlfn.SEQUENCE(1,LEN(_xlpm.MyHand)),1),
_xlpm.MySplitHand
)</f>
        <v>4</v>
      </c>
      <c r="D415" s="7" t="str">
        <v>4</v>
      </c>
      <c r="E415" s="7" t="str">
        <v>8</v>
      </c>
      <c r="F415" s="7" t="str">
        <v>8</v>
      </c>
      <c r="G415" s="8" t="str">
        <v>4</v>
      </c>
      <c r="H415" cm="1">
        <f t="array" ref="H415:L415">COUNTIF(_xlfn.ANCHORARRAY(C415),_xlfn.ANCHORARRAY(C415))</f>
        <v>3</v>
      </c>
      <c r="I415">
        <v>3</v>
      </c>
      <c r="J415">
        <v>2</v>
      </c>
      <c r="K415">
        <v>2</v>
      </c>
      <c r="L415">
        <v>3</v>
      </c>
      <c r="M415" s="6" cm="1">
        <f t="array" ref="M415:Q415">_xlfn.LET(
_xlpm.Options, {"1","2","3","4","5","6","7","8","9","T","J","Q","K","A"},
MATCH(_xlfn.ANCHORARRAY(C415),_xlpm.Options,0)
)</f>
        <v>4</v>
      </c>
      <c r="N415" s="7">
        <v>4</v>
      </c>
      <c r="O415" s="7">
        <v>8</v>
      </c>
      <c r="P415" s="7">
        <v>8</v>
      </c>
      <c r="Q415" s="8">
        <v>4</v>
      </c>
      <c r="R415" s="6" t="str" cm="1">
        <f t="array" ref="R415:V415">TEXT(_xlfn.ANCHORARRAY(M415),"00")</f>
        <v>04</v>
      </c>
      <c r="S415" s="7" t="str">
        <v>04</v>
      </c>
      <c r="T415" s="7" t="str">
        <v>08</v>
      </c>
      <c r="U415" s="7" t="str">
        <v>08</v>
      </c>
      <c r="V415" s="8" t="str">
        <v>04</v>
      </c>
      <c r="W415" s="6" t="b">
        <f t="shared" si="92"/>
        <v>0</v>
      </c>
      <c r="X415" s="7" t="b">
        <f t="shared" si="93"/>
        <v>0</v>
      </c>
      <c r="Y415" s="7" t="b" cm="1">
        <f t="array" ref="Y415">AND(OR(_xlfn.ANCHORARRAY(H415)=3),OR(_xlfn.ANCHORARRAY(H415)=2))</f>
        <v>1</v>
      </c>
      <c r="Z415" s="7" t="b">
        <f t="shared" si="94"/>
        <v>0</v>
      </c>
      <c r="AA415" s="7" t="b">
        <f t="shared" si="95"/>
        <v>0</v>
      </c>
      <c r="AB415" s="7" t="b">
        <f t="shared" si="96"/>
        <v>0</v>
      </c>
      <c r="AC415" s="8" t="b">
        <f t="shared" si="97"/>
        <v>0</v>
      </c>
      <c r="AD415">
        <f t="shared" si="90"/>
        <v>5</v>
      </c>
      <c r="AE415" t="str">
        <f t="shared" si="98"/>
        <v>50404080804</v>
      </c>
      <c r="AF415">
        <f t="shared" si="87"/>
        <v>50404080804</v>
      </c>
      <c r="AG415">
        <f t="shared" si="88"/>
        <v>838</v>
      </c>
      <c r="AH415">
        <f t="shared" si="99"/>
        <v>949</v>
      </c>
      <c r="AI415">
        <f t="shared" si="100"/>
        <v>795262</v>
      </c>
      <c r="AL415">
        <f t="shared" si="91"/>
        <v>1</v>
      </c>
    </row>
    <row r="416" spans="1:38" x14ac:dyDescent="0.2">
      <c r="A416" t="s">
        <v>435</v>
      </c>
      <c r="B416" t="str">
        <f t="shared" si="89"/>
        <v>AA958</v>
      </c>
      <c r="C416" s="6" t="str" cm="1">
        <f t="array" ref="C416:G416">_xlfn.LET(
_xlpm.MyHand, B416,
_xlpm.MySplitHand, MID(_xlpm.MyHand,_xlfn.SEQUENCE(1,LEN(_xlpm.MyHand)),1),
_xlpm.MySplitHand
)</f>
        <v>A</v>
      </c>
      <c r="D416" s="7" t="str">
        <v>A</v>
      </c>
      <c r="E416" s="7" t="str">
        <v>9</v>
      </c>
      <c r="F416" s="7" t="str">
        <v>5</v>
      </c>
      <c r="G416" s="8" t="str">
        <v>8</v>
      </c>
      <c r="H416" cm="1">
        <f t="array" ref="H416:L416">COUNTIF(_xlfn.ANCHORARRAY(C416),_xlfn.ANCHORARRAY(C416))</f>
        <v>2</v>
      </c>
      <c r="I416">
        <v>2</v>
      </c>
      <c r="J416">
        <v>1</v>
      </c>
      <c r="K416">
        <v>1</v>
      </c>
      <c r="L416">
        <v>1</v>
      </c>
      <c r="M416" s="6" cm="1">
        <f t="array" ref="M416:Q416">_xlfn.LET(
_xlpm.Options, {"1","2","3","4","5","6","7","8","9","T","J","Q","K","A"},
MATCH(_xlfn.ANCHORARRAY(C416),_xlpm.Options,0)
)</f>
        <v>14</v>
      </c>
      <c r="N416" s="7">
        <v>14</v>
      </c>
      <c r="O416" s="7">
        <v>9</v>
      </c>
      <c r="P416" s="7">
        <v>5</v>
      </c>
      <c r="Q416" s="8">
        <v>8</v>
      </c>
      <c r="R416" s="6" t="str" cm="1">
        <f t="array" ref="R416:V416">TEXT(_xlfn.ANCHORARRAY(M416),"00")</f>
        <v>14</v>
      </c>
      <c r="S416" s="7" t="str">
        <v>14</v>
      </c>
      <c r="T416" s="7" t="str">
        <v>09</v>
      </c>
      <c r="U416" s="7" t="str">
        <v>05</v>
      </c>
      <c r="V416" s="8" t="str">
        <v>08</v>
      </c>
      <c r="W416" s="6" t="b">
        <f t="shared" si="92"/>
        <v>0</v>
      </c>
      <c r="X416" s="7" t="b">
        <f t="shared" si="93"/>
        <v>0</v>
      </c>
      <c r="Y416" s="7" t="b" cm="1">
        <f t="array" ref="Y416">AND(OR(_xlfn.ANCHORARRAY(H416)=3),OR(_xlfn.ANCHORARRAY(H416)=2))</f>
        <v>0</v>
      </c>
      <c r="Z416" s="7" t="b">
        <f t="shared" si="94"/>
        <v>0</v>
      </c>
      <c r="AA416" s="7" t="b">
        <f t="shared" si="95"/>
        <v>0</v>
      </c>
      <c r="AB416" s="7" t="b">
        <f t="shared" si="96"/>
        <v>1</v>
      </c>
      <c r="AC416" s="8" t="b">
        <f t="shared" si="97"/>
        <v>0</v>
      </c>
      <c r="AD416">
        <f t="shared" si="90"/>
        <v>2</v>
      </c>
      <c r="AE416" t="str">
        <f t="shared" si="98"/>
        <v>21414090508</v>
      </c>
      <c r="AF416">
        <f t="shared" si="87"/>
        <v>21414090508</v>
      </c>
      <c r="AG416">
        <f t="shared" si="88"/>
        <v>437</v>
      </c>
      <c r="AH416">
        <f t="shared" si="99"/>
        <v>615</v>
      </c>
      <c r="AI416">
        <f t="shared" si="100"/>
        <v>268755</v>
      </c>
      <c r="AL416">
        <f t="shared" si="91"/>
        <v>1</v>
      </c>
    </row>
    <row r="417" spans="1:38" x14ac:dyDescent="0.2">
      <c r="A417" t="s">
        <v>436</v>
      </c>
      <c r="B417" t="str">
        <f t="shared" si="89"/>
        <v>4Q26A</v>
      </c>
      <c r="C417" s="6" t="str" cm="1">
        <f t="array" ref="C417:G417">_xlfn.LET(
_xlpm.MyHand, B417,
_xlpm.MySplitHand, MID(_xlpm.MyHand,_xlfn.SEQUENCE(1,LEN(_xlpm.MyHand)),1),
_xlpm.MySplitHand
)</f>
        <v>4</v>
      </c>
      <c r="D417" s="7" t="str">
        <v>Q</v>
      </c>
      <c r="E417" s="7" t="str">
        <v>2</v>
      </c>
      <c r="F417" s="7" t="str">
        <v>6</v>
      </c>
      <c r="G417" s="8" t="str">
        <v>A</v>
      </c>
      <c r="H417" cm="1">
        <f t="array" ref="H417:L417">COUNTIF(_xlfn.ANCHORARRAY(C417),_xlfn.ANCHORARRAY(C417))</f>
        <v>1</v>
      </c>
      <c r="I417">
        <v>1</v>
      </c>
      <c r="J417">
        <v>1</v>
      </c>
      <c r="K417">
        <v>1</v>
      </c>
      <c r="L417">
        <v>1</v>
      </c>
      <c r="M417" s="6" cm="1">
        <f t="array" ref="M417:Q417">_xlfn.LET(
_xlpm.Options, {"1","2","3","4","5","6","7","8","9","T","J","Q","K","A"},
MATCH(_xlfn.ANCHORARRAY(C417),_xlpm.Options,0)
)</f>
        <v>4</v>
      </c>
      <c r="N417" s="7">
        <v>12</v>
      </c>
      <c r="O417" s="7">
        <v>2</v>
      </c>
      <c r="P417" s="7">
        <v>6</v>
      </c>
      <c r="Q417" s="8">
        <v>14</v>
      </c>
      <c r="R417" s="6" t="str" cm="1">
        <f t="array" ref="R417:V417">TEXT(_xlfn.ANCHORARRAY(M417),"00")</f>
        <v>04</v>
      </c>
      <c r="S417" s="7" t="str">
        <v>12</v>
      </c>
      <c r="T417" s="7" t="str">
        <v>02</v>
      </c>
      <c r="U417" s="7" t="str">
        <v>06</v>
      </c>
      <c r="V417" s="8" t="str">
        <v>14</v>
      </c>
      <c r="W417" s="6" t="b">
        <f t="shared" si="92"/>
        <v>0</v>
      </c>
      <c r="X417" s="7" t="b">
        <f t="shared" si="93"/>
        <v>0</v>
      </c>
      <c r="Y417" s="7" t="b" cm="1">
        <f t="array" ref="Y417">AND(OR(_xlfn.ANCHORARRAY(H417)=3),OR(_xlfn.ANCHORARRAY(H417)=2))</f>
        <v>0</v>
      </c>
      <c r="Z417" s="7" t="b">
        <f t="shared" si="94"/>
        <v>0</v>
      </c>
      <c r="AA417" s="7" t="b">
        <f t="shared" si="95"/>
        <v>0</v>
      </c>
      <c r="AB417" s="7" t="b">
        <f t="shared" si="96"/>
        <v>0</v>
      </c>
      <c r="AC417" s="8" t="b">
        <f t="shared" si="97"/>
        <v>1</v>
      </c>
      <c r="AD417">
        <f t="shared" si="90"/>
        <v>1</v>
      </c>
      <c r="AE417" t="str">
        <f t="shared" si="98"/>
        <v>10412020614</v>
      </c>
      <c r="AF417">
        <f t="shared" si="87"/>
        <v>10412020614</v>
      </c>
      <c r="AG417">
        <f t="shared" si="88"/>
        <v>44</v>
      </c>
      <c r="AH417">
        <f t="shared" si="99"/>
        <v>886</v>
      </c>
      <c r="AI417">
        <f t="shared" si="100"/>
        <v>38984</v>
      </c>
      <c r="AL417">
        <f t="shared" si="91"/>
        <v>1</v>
      </c>
    </row>
    <row r="418" spans="1:38" x14ac:dyDescent="0.2">
      <c r="A418" t="s">
        <v>437</v>
      </c>
      <c r="B418" t="str">
        <f t="shared" si="89"/>
        <v>57AJ7</v>
      </c>
      <c r="C418" s="6" t="str" cm="1">
        <f t="array" ref="C418:G418">_xlfn.LET(
_xlpm.MyHand, B418,
_xlpm.MySplitHand, MID(_xlpm.MyHand,_xlfn.SEQUENCE(1,LEN(_xlpm.MyHand)),1),
_xlpm.MySplitHand
)</f>
        <v>5</v>
      </c>
      <c r="D418" s="7" t="str">
        <v>7</v>
      </c>
      <c r="E418" s="7" t="str">
        <v>A</v>
      </c>
      <c r="F418" s="7" t="str">
        <v>J</v>
      </c>
      <c r="G418" s="8" t="str">
        <v>7</v>
      </c>
      <c r="H418" cm="1">
        <f t="array" ref="H418:L418">COUNTIF(_xlfn.ANCHORARRAY(C418),_xlfn.ANCHORARRAY(C418))</f>
        <v>1</v>
      </c>
      <c r="I418">
        <v>2</v>
      </c>
      <c r="J418">
        <v>1</v>
      </c>
      <c r="K418">
        <v>1</v>
      </c>
      <c r="L418">
        <v>2</v>
      </c>
      <c r="M418" s="6" cm="1">
        <f t="array" ref="M418:Q418">_xlfn.LET(
_xlpm.Options, {"1","2","3","4","5","6","7","8","9","T","J","Q","K","A"},
MATCH(_xlfn.ANCHORARRAY(C418),_xlpm.Options,0)
)</f>
        <v>5</v>
      </c>
      <c r="N418" s="7">
        <v>7</v>
      </c>
      <c r="O418" s="7">
        <v>14</v>
      </c>
      <c r="P418" s="7">
        <v>11</v>
      </c>
      <c r="Q418" s="8">
        <v>7</v>
      </c>
      <c r="R418" s="6" t="str" cm="1">
        <f t="array" ref="R418:V418">TEXT(_xlfn.ANCHORARRAY(M418),"00")</f>
        <v>05</v>
      </c>
      <c r="S418" s="7" t="str">
        <v>07</v>
      </c>
      <c r="T418" s="7" t="str">
        <v>14</v>
      </c>
      <c r="U418" s="7" t="str">
        <v>11</v>
      </c>
      <c r="V418" s="8" t="str">
        <v>07</v>
      </c>
      <c r="W418" s="6" t="b">
        <f t="shared" si="92"/>
        <v>0</v>
      </c>
      <c r="X418" s="7" t="b">
        <f t="shared" si="93"/>
        <v>0</v>
      </c>
      <c r="Y418" s="7" t="b" cm="1">
        <f t="array" ref="Y418">AND(OR(_xlfn.ANCHORARRAY(H418)=3),OR(_xlfn.ANCHORARRAY(H418)=2))</f>
        <v>0</v>
      </c>
      <c r="Z418" s="7" t="b">
        <f t="shared" si="94"/>
        <v>0</v>
      </c>
      <c r="AA418" s="7" t="b">
        <f t="shared" si="95"/>
        <v>0</v>
      </c>
      <c r="AB418" s="7" t="b">
        <f t="shared" si="96"/>
        <v>1</v>
      </c>
      <c r="AC418" s="8" t="b">
        <f t="shared" si="97"/>
        <v>0</v>
      </c>
      <c r="AD418">
        <f t="shared" si="90"/>
        <v>2</v>
      </c>
      <c r="AE418" t="str">
        <f t="shared" si="98"/>
        <v>20507141107</v>
      </c>
      <c r="AF418">
        <f t="shared" si="87"/>
        <v>20507141107</v>
      </c>
      <c r="AG418">
        <f t="shared" si="88"/>
        <v>260</v>
      </c>
      <c r="AH418">
        <f t="shared" si="99"/>
        <v>564</v>
      </c>
      <c r="AI418">
        <f t="shared" si="100"/>
        <v>146640</v>
      </c>
      <c r="AL418">
        <f t="shared" si="91"/>
        <v>1</v>
      </c>
    </row>
    <row r="419" spans="1:38" x14ac:dyDescent="0.2">
      <c r="A419" t="s">
        <v>438</v>
      </c>
      <c r="B419" t="str">
        <f t="shared" si="89"/>
        <v>84J48</v>
      </c>
      <c r="C419" s="6" t="str" cm="1">
        <f t="array" ref="C419:G419">_xlfn.LET(
_xlpm.MyHand, B419,
_xlpm.MySplitHand, MID(_xlpm.MyHand,_xlfn.SEQUENCE(1,LEN(_xlpm.MyHand)),1),
_xlpm.MySplitHand
)</f>
        <v>8</v>
      </c>
      <c r="D419" s="7" t="str">
        <v>4</v>
      </c>
      <c r="E419" s="7" t="str">
        <v>J</v>
      </c>
      <c r="F419" s="7" t="str">
        <v>4</v>
      </c>
      <c r="G419" s="8" t="str">
        <v>8</v>
      </c>
      <c r="H419" cm="1">
        <f t="array" ref="H419:L419">COUNTIF(_xlfn.ANCHORARRAY(C419),_xlfn.ANCHORARRAY(C419))</f>
        <v>2</v>
      </c>
      <c r="I419">
        <v>2</v>
      </c>
      <c r="J419">
        <v>1</v>
      </c>
      <c r="K419">
        <v>2</v>
      </c>
      <c r="L419">
        <v>2</v>
      </c>
      <c r="M419" s="6" cm="1">
        <f t="array" ref="M419:Q419">_xlfn.LET(
_xlpm.Options, {"1","2","3","4","5","6","7","8","9","T","J","Q","K","A"},
MATCH(_xlfn.ANCHORARRAY(C419),_xlpm.Options,0)
)</f>
        <v>8</v>
      </c>
      <c r="N419" s="7">
        <v>4</v>
      </c>
      <c r="O419" s="7">
        <v>11</v>
      </c>
      <c r="P419" s="7">
        <v>4</v>
      </c>
      <c r="Q419" s="8">
        <v>8</v>
      </c>
      <c r="R419" s="6" t="str" cm="1">
        <f t="array" ref="R419:V419">TEXT(_xlfn.ANCHORARRAY(M419),"00")</f>
        <v>08</v>
      </c>
      <c r="S419" s="7" t="str">
        <v>04</v>
      </c>
      <c r="T419" s="7" t="str">
        <v>11</v>
      </c>
      <c r="U419" s="7" t="str">
        <v>04</v>
      </c>
      <c r="V419" s="8" t="str">
        <v>08</v>
      </c>
      <c r="W419" s="6" t="b">
        <f t="shared" si="92"/>
        <v>0</v>
      </c>
      <c r="X419" s="7" t="b">
        <f t="shared" si="93"/>
        <v>0</v>
      </c>
      <c r="Y419" s="7" t="b" cm="1">
        <f t="array" ref="Y419">AND(OR(_xlfn.ANCHORARRAY(H419)=3),OR(_xlfn.ANCHORARRAY(H419)=2))</f>
        <v>0</v>
      </c>
      <c r="Z419" s="7" t="b">
        <f t="shared" si="94"/>
        <v>0</v>
      </c>
      <c r="AA419" s="7" t="b">
        <f t="shared" si="95"/>
        <v>1</v>
      </c>
      <c r="AB419" s="7" t="b">
        <f t="shared" si="96"/>
        <v>0</v>
      </c>
      <c r="AC419" s="8" t="b">
        <f t="shared" si="97"/>
        <v>0</v>
      </c>
      <c r="AD419">
        <f t="shared" si="90"/>
        <v>3</v>
      </c>
      <c r="AE419" t="str">
        <f t="shared" si="98"/>
        <v>30804110408</v>
      </c>
      <c r="AF419">
        <f t="shared" si="87"/>
        <v>30804110408</v>
      </c>
      <c r="AG419">
        <f t="shared" si="88"/>
        <v>532</v>
      </c>
      <c r="AH419">
        <f t="shared" si="99"/>
        <v>342</v>
      </c>
      <c r="AI419">
        <f t="shared" si="100"/>
        <v>181944</v>
      </c>
      <c r="AL419">
        <f t="shared" si="91"/>
        <v>1</v>
      </c>
    </row>
    <row r="420" spans="1:38" x14ac:dyDescent="0.2">
      <c r="A420" t="s">
        <v>439</v>
      </c>
      <c r="B420" t="str">
        <f t="shared" si="89"/>
        <v>633TJ</v>
      </c>
      <c r="C420" s="6" t="str" cm="1">
        <f t="array" ref="C420:G420">_xlfn.LET(
_xlpm.MyHand, B420,
_xlpm.MySplitHand, MID(_xlpm.MyHand,_xlfn.SEQUENCE(1,LEN(_xlpm.MyHand)),1),
_xlpm.MySplitHand
)</f>
        <v>6</v>
      </c>
      <c r="D420" s="7" t="str">
        <v>3</v>
      </c>
      <c r="E420" s="7" t="str">
        <v>3</v>
      </c>
      <c r="F420" s="7" t="str">
        <v>T</v>
      </c>
      <c r="G420" s="8" t="str">
        <v>J</v>
      </c>
      <c r="H420" cm="1">
        <f t="array" ref="H420:L420">COUNTIF(_xlfn.ANCHORARRAY(C420),_xlfn.ANCHORARRAY(C420))</f>
        <v>1</v>
      </c>
      <c r="I420">
        <v>2</v>
      </c>
      <c r="J420">
        <v>2</v>
      </c>
      <c r="K420">
        <v>1</v>
      </c>
      <c r="L420">
        <v>1</v>
      </c>
      <c r="M420" s="6" cm="1">
        <f t="array" ref="M420:Q420">_xlfn.LET(
_xlpm.Options, {"1","2","3","4","5","6","7","8","9","T","J","Q","K","A"},
MATCH(_xlfn.ANCHORARRAY(C420),_xlpm.Options,0)
)</f>
        <v>6</v>
      </c>
      <c r="N420" s="7">
        <v>3</v>
      </c>
      <c r="O420" s="7">
        <v>3</v>
      </c>
      <c r="P420" s="7">
        <v>10</v>
      </c>
      <c r="Q420" s="8">
        <v>11</v>
      </c>
      <c r="R420" s="6" t="str" cm="1">
        <f t="array" ref="R420:V420">TEXT(_xlfn.ANCHORARRAY(M420),"00")</f>
        <v>06</v>
      </c>
      <c r="S420" s="7" t="str">
        <v>03</v>
      </c>
      <c r="T420" s="7" t="str">
        <v>03</v>
      </c>
      <c r="U420" s="7" t="str">
        <v>10</v>
      </c>
      <c r="V420" s="8" t="str">
        <v>11</v>
      </c>
      <c r="W420" s="6" t="b">
        <f t="shared" si="92"/>
        <v>0</v>
      </c>
      <c r="X420" s="7" t="b">
        <f t="shared" si="93"/>
        <v>0</v>
      </c>
      <c r="Y420" s="7" t="b" cm="1">
        <f t="array" ref="Y420">AND(OR(_xlfn.ANCHORARRAY(H420)=3),OR(_xlfn.ANCHORARRAY(H420)=2))</f>
        <v>0</v>
      </c>
      <c r="Z420" s="7" t="b">
        <f t="shared" si="94"/>
        <v>0</v>
      </c>
      <c r="AA420" s="7" t="b">
        <f t="shared" si="95"/>
        <v>0</v>
      </c>
      <c r="AB420" s="7" t="b">
        <f t="shared" si="96"/>
        <v>1</v>
      </c>
      <c r="AC420" s="8" t="b">
        <f t="shared" si="97"/>
        <v>0</v>
      </c>
      <c r="AD420">
        <f t="shared" si="90"/>
        <v>2</v>
      </c>
      <c r="AE420" t="str">
        <f t="shared" si="98"/>
        <v>20603031011</v>
      </c>
      <c r="AF420">
        <f t="shared" si="87"/>
        <v>20603031011</v>
      </c>
      <c r="AG420">
        <f t="shared" si="88"/>
        <v>277</v>
      </c>
      <c r="AH420">
        <f t="shared" si="99"/>
        <v>295</v>
      </c>
      <c r="AI420">
        <f t="shared" si="100"/>
        <v>81715</v>
      </c>
      <c r="AL420">
        <f t="shared" si="91"/>
        <v>1</v>
      </c>
    </row>
    <row r="421" spans="1:38" x14ac:dyDescent="0.2">
      <c r="A421" t="s">
        <v>440</v>
      </c>
      <c r="B421" t="str">
        <f t="shared" si="89"/>
        <v>29222</v>
      </c>
      <c r="C421" s="6" t="str" cm="1">
        <f t="array" ref="C421:G421">_xlfn.LET(
_xlpm.MyHand, B421,
_xlpm.MySplitHand, MID(_xlpm.MyHand,_xlfn.SEQUENCE(1,LEN(_xlpm.MyHand)),1),
_xlpm.MySplitHand
)</f>
        <v>2</v>
      </c>
      <c r="D421" s="7" t="str">
        <v>9</v>
      </c>
      <c r="E421" s="7" t="str">
        <v>2</v>
      </c>
      <c r="F421" s="7" t="str">
        <v>2</v>
      </c>
      <c r="G421" s="8" t="str">
        <v>2</v>
      </c>
      <c r="H421" cm="1">
        <f t="array" ref="H421:L421">COUNTIF(_xlfn.ANCHORARRAY(C421),_xlfn.ANCHORARRAY(C421))</f>
        <v>4</v>
      </c>
      <c r="I421">
        <v>1</v>
      </c>
      <c r="J421">
        <v>4</v>
      </c>
      <c r="K421">
        <v>4</v>
      </c>
      <c r="L421">
        <v>4</v>
      </c>
      <c r="M421" s="6" cm="1">
        <f t="array" ref="M421:Q421">_xlfn.LET(
_xlpm.Options, {"1","2","3","4","5","6","7","8","9","T","J","Q","K","A"},
MATCH(_xlfn.ANCHORARRAY(C421),_xlpm.Options,0)
)</f>
        <v>2</v>
      </c>
      <c r="N421" s="7">
        <v>9</v>
      </c>
      <c r="O421" s="7">
        <v>2</v>
      </c>
      <c r="P421" s="7">
        <v>2</v>
      </c>
      <c r="Q421" s="8">
        <v>2</v>
      </c>
      <c r="R421" s="6" t="str" cm="1">
        <f t="array" ref="R421:V421">TEXT(_xlfn.ANCHORARRAY(M421),"00")</f>
        <v>02</v>
      </c>
      <c r="S421" s="7" t="str">
        <v>09</v>
      </c>
      <c r="T421" s="7" t="str">
        <v>02</v>
      </c>
      <c r="U421" s="7" t="str">
        <v>02</v>
      </c>
      <c r="V421" s="8" t="str">
        <v>02</v>
      </c>
      <c r="W421" s="6" t="b">
        <f t="shared" si="92"/>
        <v>0</v>
      </c>
      <c r="X421" s="7" t="b">
        <f t="shared" si="93"/>
        <v>1</v>
      </c>
      <c r="Y421" s="7" t="b" cm="1">
        <f t="array" ref="Y421">AND(OR(_xlfn.ANCHORARRAY(H421)=3),OR(_xlfn.ANCHORARRAY(H421)=2))</f>
        <v>0</v>
      </c>
      <c r="Z421" s="7" t="b">
        <f t="shared" si="94"/>
        <v>0</v>
      </c>
      <c r="AA421" s="7" t="b">
        <f t="shared" si="95"/>
        <v>0</v>
      </c>
      <c r="AB421" s="7" t="b">
        <f t="shared" si="96"/>
        <v>0</v>
      </c>
      <c r="AC421" s="8" t="b">
        <f t="shared" si="97"/>
        <v>0</v>
      </c>
      <c r="AD421">
        <f t="shared" si="90"/>
        <v>6</v>
      </c>
      <c r="AE421" t="str">
        <f t="shared" si="98"/>
        <v>60209020202</v>
      </c>
      <c r="AF421">
        <f t="shared" si="87"/>
        <v>60209020202</v>
      </c>
      <c r="AG421">
        <f t="shared" si="88"/>
        <v>910</v>
      </c>
      <c r="AH421">
        <f t="shared" si="99"/>
        <v>606</v>
      </c>
      <c r="AI421">
        <f t="shared" si="100"/>
        <v>551460</v>
      </c>
      <c r="AL421">
        <f t="shared" si="91"/>
        <v>1</v>
      </c>
    </row>
    <row r="422" spans="1:38" x14ac:dyDescent="0.2">
      <c r="A422" t="s">
        <v>441</v>
      </c>
      <c r="B422" t="str">
        <f t="shared" si="89"/>
        <v>Q222Q</v>
      </c>
      <c r="C422" s="6" t="str" cm="1">
        <f t="array" ref="C422:G422">_xlfn.LET(
_xlpm.MyHand, B422,
_xlpm.MySplitHand, MID(_xlpm.MyHand,_xlfn.SEQUENCE(1,LEN(_xlpm.MyHand)),1),
_xlpm.MySplitHand
)</f>
        <v>Q</v>
      </c>
      <c r="D422" s="7" t="str">
        <v>2</v>
      </c>
      <c r="E422" s="7" t="str">
        <v>2</v>
      </c>
      <c r="F422" s="7" t="str">
        <v>2</v>
      </c>
      <c r="G422" s="8" t="str">
        <v>Q</v>
      </c>
      <c r="H422" cm="1">
        <f t="array" ref="H422:L422">COUNTIF(_xlfn.ANCHORARRAY(C422),_xlfn.ANCHORARRAY(C422))</f>
        <v>2</v>
      </c>
      <c r="I422">
        <v>3</v>
      </c>
      <c r="J422">
        <v>3</v>
      </c>
      <c r="K422">
        <v>3</v>
      </c>
      <c r="L422">
        <v>2</v>
      </c>
      <c r="M422" s="6" cm="1">
        <f t="array" ref="M422:Q422">_xlfn.LET(
_xlpm.Options, {"1","2","3","4","5","6","7","8","9","T","J","Q","K","A"},
MATCH(_xlfn.ANCHORARRAY(C422),_xlpm.Options,0)
)</f>
        <v>12</v>
      </c>
      <c r="N422" s="7">
        <v>2</v>
      </c>
      <c r="O422" s="7">
        <v>2</v>
      </c>
      <c r="P422" s="7">
        <v>2</v>
      </c>
      <c r="Q422" s="8">
        <v>12</v>
      </c>
      <c r="R422" s="6" t="str" cm="1">
        <f t="array" ref="R422:V422">TEXT(_xlfn.ANCHORARRAY(M422),"00")</f>
        <v>12</v>
      </c>
      <c r="S422" s="7" t="str">
        <v>02</v>
      </c>
      <c r="T422" s="7" t="str">
        <v>02</v>
      </c>
      <c r="U422" s="7" t="str">
        <v>02</v>
      </c>
      <c r="V422" s="8" t="str">
        <v>12</v>
      </c>
      <c r="W422" s="6" t="b">
        <f t="shared" si="92"/>
        <v>0</v>
      </c>
      <c r="X422" s="7" t="b">
        <f t="shared" si="93"/>
        <v>0</v>
      </c>
      <c r="Y422" s="7" t="b" cm="1">
        <f t="array" ref="Y422">AND(OR(_xlfn.ANCHORARRAY(H422)=3),OR(_xlfn.ANCHORARRAY(H422)=2))</f>
        <v>1</v>
      </c>
      <c r="Z422" s="7" t="b">
        <f t="shared" si="94"/>
        <v>0</v>
      </c>
      <c r="AA422" s="7" t="b">
        <f t="shared" si="95"/>
        <v>0</v>
      </c>
      <c r="AB422" s="7" t="b">
        <f t="shared" si="96"/>
        <v>0</v>
      </c>
      <c r="AC422" s="8" t="b">
        <f t="shared" si="97"/>
        <v>0</v>
      </c>
      <c r="AD422">
        <f t="shared" si="90"/>
        <v>5</v>
      </c>
      <c r="AE422" t="str">
        <f t="shared" si="98"/>
        <v>51202020212</v>
      </c>
      <c r="AF422">
        <f t="shared" si="87"/>
        <v>51202020212</v>
      </c>
      <c r="AG422">
        <f t="shared" si="88"/>
        <v>890</v>
      </c>
      <c r="AH422">
        <f t="shared" si="99"/>
        <v>453</v>
      </c>
      <c r="AI422">
        <f t="shared" si="100"/>
        <v>403170</v>
      </c>
      <c r="AL422">
        <f t="shared" si="91"/>
        <v>1</v>
      </c>
    </row>
    <row r="423" spans="1:38" x14ac:dyDescent="0.2">
      <c r="A423" t="s">
        <v>442</v>
      </c>
      <c r="B423" t="str">
        <f t="shared" si="89"/>
        <v>JAQAA</v>
      </c>
      <c r="C423" s="6" t="str" cm="1">
        <f t="array" ref="C423:G423">_xlfn.LET(
_xlpm.MyHand, B423,
_xlpm.MySplitHand, MID(_xlpm.MyHand,_xlfn.SEQUENCE(1,LEN(_xlpm.MyHand)),1),
_xlpm.MySplitHand
)</f>
        <v>J</v>
      </c>
      <c r="D423" s="7" t="str">
        <v>A</v>
      </c>
      <c r="E423" s="7" t="str">
        <v>Q</v>
      </c>
      <c r="F423" s="7" t="str">
        <v>A</v>
      </c>
      <c r="G423" s="8" t="str">
        <v>A</v>
      </c>
      <c r="H423" cm="1">
        <f t="array" ref="H423:L423">COUNTIF(_xlfn.ANCHORARRAY(C423),_xlfn.ANCHORARRAY(C423))</f>
        <v>1</v>
      </c>
      <c r="I423">
        <v>3</v>
      </c>
      <c r="J423">
        <v>1</v>
      </c>
      <c r="K423">
        <v>3</v>
      </c>
      <c r="L423">
        <v>3</v>
      </c>
      <c r="M423" s="6" cm="1">
        <f t="array" ref="M423:Q423">_xlfn.LET(
_xlpm.Options, {"1","2","3","4","5","6","7","8","9","T","J","Q","K","A"},
MATCH(_xlfn.ANCHORARRAY(C423),_xlpm.Options,0)
)</f>
        <v>11</v>
      </c>
      <c r="N423" s="7">
        <v>14</v>
      </c>
      <c r="O423" s="7">
        <v>12</v>
      </c>
      <c r="P423" s="7">
        <v>14</v>
      </c>
      <c r="Q423" s="8">
        <v>14</v>
      </c>
      <c r="R423" s="6" t="str" cm="1">
        <f t="array" ref="R423:V423">TEXT(_xlfn.ANCHORARRAY(M423),"00")</f>
        <v>11</v>
      </c>
      <c r="S423" s="7" t="str">
        <v>14</v>
      </c>
      <c r="T423" s="7" t="str">
        <v>12</v>
      </c>
      <c r="U423" s="7" t="str">
        <v>14</v>
      </c>
      <c r="V423" s="8" t="str">
        <v>14</v>
      </c>
      <c r="W423" s="6" t="b">
        <f t="shared" si="92"/>
        <v>0</v>
      </c>
      <c r="X423" s="7" t="b">
        <f t="shared" si="93"/>
        <v>0</v>
      </c>
      <c r="Y423" s="7" t="b" cm="1">
        <f t="array" ref="Y423">AND(OR(_xlfn.ANCHORARRAY(H423)=3),OR(_xlfn.ANCHORARRAY(H423)=2))</f>
        <v>0</v>
      </c>
      <c r="Z423" s="7" t="b">
        <f t="shared" si="94"/>
        <v>1</v>
      </c>
      <c r="AA423" s="7" t="b">
        <f t="shared" si="95"/>
        <v>0</v>
      </c>
      <c r="AB423" s="7" t="b">
        <f t="shared" si="96"/>
        <v>0</v>
      </c>
      <c r="AC423" s="8" t="b">
        <f t="shared" si="97"/>
        <v>0</v>
      </c>
      <c r="AD423">
        <f t="shared" si="90"/>
        <v>4</v>
      </c>
      <c r="AE423" t="str">
        <f t="shared" si="98"/>
        <v>41114121414</v>
      </c>
      <c r="AF423">
        <f t="shared" si="87"/>
        <v>41114121414</v>
      </c>
      <c r="AG423">
        <f t="shared" si="88"/>
        <v>768</v>
      </c>
      <c r="AH423">
        <f t="shared" si="99"/>
        <v>818</v>
      </c>
      <c r="AI423">
        <f t="shared" si="100"/>
        <v>628224</v>
      </c>
      <c r="AL423">
        <f t="shared" si="91"/>
        <v>1</v>
      </c>
    </row>
    <row r="424" spans="1:38" x14ac:dyDescent="0.2">
      <c r="A424" t="s">
        <v>443</v>
      </c>
      <c r="B424" t="str">
        <f t="shared" si="89"/>
        <v>T6TTJ</v>
      </c>
      <c r="C424" s="6" t="str" cm="1">
        <f t="array" ref="C424:G424">_xlfn.LET(
_xlpm.MyHand, B424,
_xlpm.MySplitHand, MID(_xlpm.MyHand,_xlfn.SEQUENCE(1,LEN(_xlpm.MyHand)),1),
_xlpm.MySplitHand
)</f>
        <v>T</v>
      </c>
      <c r="D424" s="7" t="str">
        <v>6</v>
      </c>
      <c r="E424" s="7" t="str">
        <v>T</v>
      </c>
      <c r="F424" s="7" t="str">
        <v>T</v>
      </c>
      <c r="G424" s="8" t="str">
        <v>J</v>
      </c>
      <c r="H424" cm="1">
        <f t="array" ref="H424:L424">COUNTIF(_xlfn.ANCHORARRAY(C424),_xlfn.ANCHORARRAY(C424))</f>
        <v>3</v>
      </c>
      <c r="I424">
        <v>1</v>
      </c>
      <c r="J424">
        <v>3</v>
      </c>
      <c r="K424">
        <v>3</v>
      </c>
      <c r="L424">
        <v>1</v>
      </c>
      <c r="M424" s="6" cm="1">
        <f t="array" ref="M424:Q424">_xlfn.LET(
_xlpm.Options, {"1","2","3","4","5","6","7","8","9","T","J","Q","K","A"},
MATCH(_xlfn.ANCHORARRAY(C424),_xlpm.Options,0)
)</f>
        <v>10</v>
      </c>
      <c r="N424" s="7">
        <v>6</v>
      </c>
      <c r="O424" s="7">
        <v>10</v>
      </c>
      <c r="P424" s="7">
        <v>10</v>
      </c>
      <c r="Q424" s="8">
        <v>11</v>
      </c>
      <c r="R424" s="6" t="str" cm="1">
        <f t="array" ref="R424:V424">TEXT(_xlfn.ANCHORARRAY(M424),"00")</f>
        <v>10</v>
      </c>
      <c r="S424" s="7" t="str">
        <v>06</v>
      </c>
      <c r="T424" s="7" t="str">
        <v>10</v>
      </c>
      <c r="U424" s="7" t="str">
        <v>10</v>
      </c>
      <c r="V424" s="8" t="str">
        <v>11</v>
      </c>
      <c r="W424" s="6" t="b">
        <f t="shared" si="92"/>
        <v>0</v>
      </c>
      <c r="X424" s="7" t="b">
        <f t="shared" si="93"/>
        <v>0</v>
      </c>
      <c r="Y424" s="7" t="b" cm="1">
        <f t="array" ref="Y424">AND(OR(_xlfn.ANCHORARRAY(H424)=3),OR(_xlfn.ANCHORARRAY(H424)=2))</f>
        <v>0</v>
      </c>
      <c r="Z424" s="7" t="b">
        <f t="shared" si="94"/>
        <v>1</v>
      </c>
      <c r="AA424" s="7" t="b">
        <f t="shared" si="95"/>
        <v>0</v>
      </c>
      <c r="AB424" s="7" t="b">
        <f t="shared" si="96"/>
        <v>0</v>
      </c>
      <c r="AC424" s="8" t="b">
        <f t="shared" si="97"/>
        <v>0</v>
      </c>
      <c r="AD424">
        <f t="shared" si="90"/>
        <v>4</v>
      </c>
      <c r="AE424" t="str">
        <f t="shared" si="98"/>
        <v>41006101011</v>
      </c>
      <c r="AF424">
        <f t="shared" si="87"/>
        <v>41006101011</v>
      </c>
      <c r="AG424">
        <f t="shared" si="88"/>
        <v>742</v>
      </c>
      <c r="AH424">
        <f t="shared" si="99"/>
        <v>290</v>
      </c>
      <c r="AI424">
        <f t="shared" si="100"/>
        <v>215180</v>
      </c>
      <c r="AL424">
        <f t="shared" si="91"/>
        <v>1</v>
      </c>
    </row>
    <row r="425" spans="1:38" x14ac:dyDescent="0.2">
      <c r="A425" t="s">
        <v>444</v>
      </c>
      <c r="B425" t="str">
        <f t="shared" si="89"/>
        <v>Q3KAJ</v>
      </c>
      <c r="C425" s="6" t="str" cm="1">
        <f t="array" ref="C425:G425">_xlfn.LET(
_xlpm.MyHand, B425,
_xlpm.MySplitHand, MID(_xlpm.MyHand,_xlfn.SEQUENCE(1,LEN(_xlpm.MyHand)),1),
_xlpm.MySplitHand
)</f>
        <v>Q</v>
      </c>
      <c r="D425" s="7" t="str">
        <v>3</v>
      </c>
      <c r="E425" s="7" t="str">
        <v>K</v>
      </c>
      <c r="F425" s="7" t="str">
        <v>A</v>
      </c>
      <c r="G425" s="8" t="str">
        <v>J</v>
      </c>
      <c r="H425" cm="1">
        <f t="array" ref="H425:L425">COUNTIF(_xlfn.ANCHORARRAY(C425),_xlfn.ANCHORARRAY(C425))</f>
        <v>1</v>
      </c>
      <c r="I425">
        <v>1</v>
      </c>
      <c r="J425">
        <v>1</v>
      </c>
      <c r="K425">
        <v>1</v>
      </c>
      <c r="L425">
        <v>1</v>
      </c>
      <c r="M425" s="6" cm="1">
        <f t="array" ref="M425:Q425">_xlfn.LET(
_xlpm.Options, {"1","2","3","4","5","6","7","8","9","T","J","Q","K","A"},
MATCH(_xlfn.ANCHORARRAY(C425),_xlpm.Options,0)
)</f>
        <v>12</v>
      </c>
      <c r="N425" s="7">
        <v>3</v>
      </c>
      <c r="O425" s="7">
        <v>13</v>
      </c>
      <c r="P425" s="7">
        <v>14</v>
      </c>
      <c r="Q425" s="8">
        <v>11</v>
      </c>
      <c r="R425" s="6" t="str" cm="1">
        <f t="array" ref="R425:V425">TEXT(_xlfn.ANCHORARRAY(M425),"00")</f>
        <v>12</v>
      </c>
      <c r="S425" s="7" t="str">
        <v>03</v>
      </c>
      <c r="T425" s="7" t="str">
        <v>13</v>
      </c>
      <c r="U425" s="7" t="str">
        <v>14</v>
      </c>
      <c r="V425" s="8" t="str">
        <v>11</v>
      </c>
      <c r="W425" s="6" t="b">
        <f t="shared" si="92"/>
        <v>0</v>
      </c>
      <c r="X425" s="7" t="b">
        <f t="shared" si="93"/>
        <v>0</v>
      </c>
      <c r="Y425" s="7" t="b" cm="1">
        <f t="array" ref="Y425">AND(OR(_xlfn.ANCHORARRAY(H425)=3),OR(_xlfn.ANCHORARRAY(H425)=2))</f>
        <v>0</v>
      </c>
      <c r="Z425" s="7" t="b">
        <f t="shared" si="94"/>
        <v>0</v>
      </c>
      <c r="AA425" s="7" t="b">
        <f t="shared" si="95"/>
        <v>0</v>
      </c>
      <c r="AB425" s="7" t="b">
        <f t="shared" si="96"/>
        <v>0</v>
      </c>
      <c r="AC425" s="8" t="b">
        <f t="shared" si="97"/>
        <v>1</v>
      </c>
      <c r="AD425">
        <f t="shared" si="90"/>
        <v>1</v>
      </c>
      <c r="AE425" t="str">
        <f t="shared" si="98"/>
        <v>11203131411</v>
      </c>
      <c r="AF425">
        <f t="shared" si="87"/>
        <v>11203131411</v>
      </c>
      <c r="AG425">
        <f t="shared" si="88"/>
        <v>152</v>
      </c>
      <c r="AH425">
        <f t="shared" si="99"/>
        <v>563</v>
      </c>
      <c r="AI425">
        <f t="shared" si="100"/>
        <v>85576</v>
      </c>
      <c r="AL425">
        <f t="shared" si="91"/>
        <v>1</v>
      </c>
    </row>
    <row r="426" spans="1:38" x14ac:dyDescent="0.2">
      <c r="A426" t="s">
        <v>445</v>
      </c>
      <c r="B426" t="str">
        <f t="shared" si="89"/>
        <v>666TT</v>
      </c>
      <c r="C426" s="6" t="str" cm="1">
        <f t="array" ref="C426:G426">_xlfn.LET(
_xlpm.MyHand, B426,
_xlpm.MySplitHand, MID(_xlpm.MyHand,_xlfn.SEQUENCE(1,LEN(_xlpm.MyHand)),1),
_xlpm.MySplitHand
)</f>
        <v>6</v>
      </c>
      <c r="D426" s="7" t="str">
        <v>6</v>
      </c>
      <c r="E426" s="7" t="str">
        <v>6</v>
      </c>
      <c r="F426" s="7" t="str">
        <v>T</v>
      </c>
      <c r="G426" s="8" t="str">
        <v>T</v>
      </c>
      <c r="H426" cm="1">
        <f t="array" ref="H426:L426">COUNTIF(_xlfn.ANCHORARRAY(C426),_xlfn.ANCHORARRAY(C426))</f>
        <v>3</v>
      </c>
      <c r="I426">
        <v>3</v>
      </c>
      <c r="J426">
        <v>3</v>
      </c>
      <c r="K426">
        <v>2</v>
      </c>
      <c r="L426">
        <v>2</v>
      </c>
      <c r="M426" s="6" cm="1">
        <f t="array" ref="M426:Q426">_xlfn.LET(
_xlpm.Options, {"1","2","3","4","5","6","7","8","9","T","J","Q","K","A"},
MATCH(_xlfn.ANCHORARRAY(C426),_xlpm.Options,0)
)</f>
        <v>6</v>
      </c>
      <c r="N426" s="7">
        <v>6</v>
      </c>
      <c r="O426" s="7">
        <v>6</v>
      </c>
      <c r="P426" s="7">
        <v>10</v>
      </c>
      <c r="Q426" s="8">
        <v>10</v>
      </c>
      <c r="R426" s="6" t="str" cm="1">
        <f t="array" ref="R426:V426">TEXT(_xlfn.ANCHORARRAY(M426),"00")</f>
        <v>06</v>
      </c>
      <c r="S426" s="7" t="str">
        <v>06</v>
      </c>
      <c r="T426" s="7" t="str">
        <v>06</v>
      </c>
      <c r="U426" s="7" t="str">
        <v>10</v>
      </c>
      <c r="V426" s="8" t="str">
        <v>10</v>
      </c>
      <c r="W426" s="6" t="b">
        <f t="shared" si="92"/>
        <v>0</v>
      </c>
      <c r="X426" s="7" t="b">
        <f t="shared" si="93"/>
        <v>0</v>
      </c>
      <c r="Y426" s="7" t="b" cm="1">
        <f t="array" ref="Y426">AND(OR(_xlfn.ANCHORARRAY(H426)=3),OR(_xlfn.ANCHORARRAY(H426)=2))</f>
        <v>1</v>
      </c>
      <c r="Z426" s="7" t="b">
        <f t="shared" si="94"/>
        <v>0</v>
      </c>
      <c r="AA426" s="7" t="b">
        <f t="shared" si="95"/>
        <v>0</v>
      </c>
      <c r="AB426" s="7" t="b">
        <f t="shared" si="96"/>
        <v>0</v>
      </c>
      <c r="AC426" s="8" t="b">
        <f t="shared" si="97"/>
        <v>0</v>
      </c>
      <c r="AD426">
        <f t="shared" si="90"/>
        <v>5</v>
      </c>
      <c r="AE426" t="str">
        <f t="shared" si="98"/>
        <v>50606061010</v>
      </c>
      <c r="AF426">
        <f t="shared" si="87"/>
        <v>50606061010</v>
      </c>
      <c r="AG426">
        <f t="shared" si="88"/>
        <v>852</v>
      </c>
      <c r="AH426">
        <f t="shared" si="99"/>
        <v>844</v>
      </c>
      <c r="AI426">
        <f t="shared" si="100"/>
        <v>719088</v>
      </c>
      <c r="AL426">
        <f t="shared" si="91"/>
        <v>1</v>
      </c>
    </row>
    <row r="427" spans="1:38" x14ac:dyDescent="0.2">
      <c r="A427" t="s">
        <v>446</v>
      </c>
      <c r="B427" t="str">
        <f t="shared" si="89"/>
        <v>K28QQ</v>
      </c>
      <c r="C427" s="6" t="str" cm="1">
        <f t="array" ref="C427:G427">_xlfn.LET(
_xlpm.MyHand, B427,
_xlpm.MySplitHand, MID(_xlpm.MyHand,_xlfn.SEQUENCE(1,LEN(_xlpm.MyHand)),1),
_xlpm.MySplitHand
)</f>
        <v>K</v>
      </c>
      <c r="D427" s="7" t="str">
        <v>2</v>
      </c>
      <c r="E427" s="7" t="str">
        <v>8</v>
      </c>
      <c r="F427" s="7" t="str">
        <v>Q</v>
      </c>
      <c r="G427" s="8" t="str">
        <v>Q</v>
      </c>
      <c r="H427" cm="1">
        <f t="array" ref="H427:L427">COUNTIF(_xlfn.ANCHORARRAY(C427),_xlfn.ANCHORARRAY(C427))</f>
        <v>1</v>
      </c>
      <c r="I427">
        <v>1</v>
      </c>
      <c r="J427">
        <v>1</v>
      </c>
      <c r="K427">
        <v>2</v>
      </c>
      <c r="L427">
        <v>2</v>
      </c>
      <c r="M427" s="6" cm="1">
        <f t="array" ref="M427:Q427">_xlfn.LET(
_xlpm.Options, {"1","2","3","4","5","6","7","8","9","T","J","Q","K","A"},
MATCH(_xlfn.ANCHORARRAY(C427),_xlpm.Options,0)
)</f>
        <v>13</v>
      </c>
      <c r="N427" s="7">
        <v>2</v>
      </c>
      <c r="O427" s="7">
        <v>8</v>
      </c>
      <c r="P427" s="7">
        <v>12</v>
      </c>
      <c r="Q427" s="8">
        <v>12</v>
      </c>
      <c r="R427" s="6" t="str" cm="1">
        <f t="array" ref="R427:V427">TEXT(_xlfn.ANCHORARRAY(M427),"00")</f>
        <v>13</v>
      </c>
      <c r="S427" s="7" t="str">
        <v>02</v>
      </c>
      <c r="T427" s="7" t="str">
        <v>08</v>
      </c>
      <c r="U427" s="7" t="str">
        <v>12</v>
      </c>
      <c r="V427" s="8" t="str">
        <v>12</v>
      </c>
      <c r="W427" s="6" t="b">
        <f t="shared" si="92"/>
        <v>0</v>
      </c>
      <c r="X427" s="7" t="b">
        <f t="shared" si="93"/>
        <v>0</v>
      </c>
      <c r="Y427" s="7" t="b" cm="1">
        <f t="array" ref="Y427">AND(OR(_xlfn.ANCHORARRAY(H427)=3),OR(_xlfn.ANCHORARRAY(H427)=2))</f>
        <v>0</v>
      </c>
      <c r="Z427" s="7" t="b">
        <f t="shared" si="94"/>
        <v>0</v>
      </c>
      <c r="AA427" s="7" t="b">
        <f t="shared" si="95"/>
        <v>0</v>
      </c>
      <c r="AB427" s="7" t="b">
        <f t="shared" si="96"/>
        <v>1</v>
      </c>
      <c r="AC427" s="8" t="b">
        <f t="shared" si="97"/>
        <v>0</v>
      </c>
      <c r="AD427">
        <f t="shared" si="90"/>
        <v>2</v>
      </c>
      <c r="AE427" t="str">
        <f t="shared" si="98"/>
        <v>21302081212</v>
      </c>
      <c r="AF427">
        <f t="shared" si="87"/>
        <v>21302081212</v>
      </c>
      <c r="AG427">
        <f t="shared" si="88"/>
        <v>398</v>
      </c>
      <c r="AH427">
        <f t="shared" si="99"/>
        <v>286</v>
      </c>
      <c r="AI427">
        <f t="shared" si="100"/>
        <v>113828</v>
      </c>
      <c r="AL427">
        <f t="shared" si="91"/>
        <v>1</v>
      </c>
    </row>
    <row r="428" spans="1:38" x14ac:dyDescent="0.2">
      <c r="A428" t="s">
        <v>447</v>
      </c>
      <c r="B428" t="str">
        <f t="shared" si="89"/>
        <v>KK46K</v>
      </c>
      <c r="C428" s="6" t="str" cm="1">
        <f t="array" ref="C428:G428">_xlfn.LET(
_xlpm.MyHand, B428,
_xlpm.MySplitHand, MID(_xlpm.MyHand,_xlfn.SEQUENCE(1,LEN(_xlpm.MyHand)),1),
_xlpm.MySplitHand
)</f>
        <v>K</v>
      </c>
      <c r="D428" s="7" t="str">
        <v>K</v>
      </c>
      <c r="E428" s="7" t="str">
        <v>4</v>
      </c>
      <c r="F428" s="7" t="str">
        <v>6</v>
      </c>
      <c r="G428" s="8" t="str">
        <v>K</v>
      </c>
      <c r="H428" cm="1">
        <f t="array" ref="H428:L428">COUNTIF(_xlfn.ANCHORARRAY(C428),_xlfn.ANCHORARRAY(C428))</f>
        <v>3</v>
      </c>
      <c r="I428">
        <v>3</v>
      </c>
      <c r="J428">
        <v>1</v>
      </c>
      <c r="K428">
        <v>1</v>
      </c>
      <c r="L428">
        <v>3</v>
      </c>
      <c r="M428" s="6" cm="1">
        <f t="array" ref="M428:Q428">_xlfn.LET(
_xlpm.Options, {"1","2","3","4","5","6","7","8","9","T","J","Q","K","A"},
MATCH(_xlfn.ANCHORARRAY(C428),_xlpm.Options,0)
)</f>
        <v>13</v>
      </c>
      <c r="N428" s="7">
        <v>13</v>
      </c>
      <c r="O428" s="7">
        <v>4</v>
      </c>
      <c r="P428" s="7">
        <v>6</v>
      </c>
      <c r="Q428" s="8">
        <v>13</v>
      </c>
      <c r="R428" s="6" t="str" cm="1">
        <f t="array" ref="R428:V428">TEXT(_xlfn.ANCHORARRAY(M428),"00")</f>
        <v>13</v>
      </c>
      <c r="S428" s="7" t="str">
        <v>13</v>
      </c>
      <c r="T428" s="7" t="str">
        <v>04</v>
      </c>
      <c r="U428" s="7" t="str">
        <v>06</v>
      </c>
      <c r="V428" s="8" t="str">
        <v>13</v>
      </c>
      <c r="W428" s="6" t="b">
        <f t="shared" si="92"/>
        <v>0</v>
      </c>
      <c r="X428" s="7" t="b">
        <f t="shared" si="93"/>
        <v>0</v>
      </c>
      <c r="Y428" s="7" t="b" cm="1">
        <f t="array" ref="Y428">AND(OR(_xlfn.ANCHORARRAY(H428)=3),OR(_xlfn.ANCHORARRAY(H428)=2))</f>
        <v>0</v>
      </c>
      <c r="Z428" s="7" t="b">
        <f t="shared" si="94"/>
        <v>1</v>
      </c>
      <c r="AA428" s="7" t="b">
        <f t="shared" si="95"/>
        <v>0</v>
      </c>
      <c r="AB428" s="7" t="b">
        <f t="shared" si="96"/>
        <v>0</v>
      </c>
      <c r="AC428" s="8" t="b">
        <f t="shared" si="97"/>
        <v>0</v>
      </c>
      <c r="AD428">
        <f t="shared" si="90"/>
        <v>4</v>
      </c>
      <c r="AE428" t="str">
        <f t="shared" si="98"/>
        <v>41313040613</v>
      </c>
      <c r="AF428">
        <f t="shared" si="87"/>
        <v>41313040613</v>
      </c>
      <c r="AG428">
        <f t="shared" si="88"/>
        <v>787</v>
      </c>
      <c r="AH428">
        <f t="shared" si="99"/>
        <v>811</v>
      </c>
      <c r="AI428">
        <f t="shared" si="100"/>
        <v>638257</v>
      </c>
      <c r="AL428">
        <f t="shared" si="91"/>
        <v>1</v>
      </c>
    </row>
    <row r="429" spans="1:38" x14ac:dyDescent="0.2">
      <c r="A429" t="s">
        <v>448</v>
      </c>
      <c r="B429" t="str">
        <f t="shared" si="89"/>
        <v>T2222</v>
      </c>
      <c r="C429" s="6" t="str" cm="1">
        <f t="array" ref="C429:G429">_xlfn.LET(
_xlpm.MyHand, B429,
_xlpm.MySplitHand, MID(_xlpm.MyHand,_xlfn.SEQUENCE(1,LEN(_xlpm.MyHand)),1),
_xlpm.MySplitHand
)</f>
        <v>T</v>
      </c>
      <c r="D429" s="7" t="str">
        <v>2</v>
      </c>
      <c r="E429" s="7" t="str">
        <v>2</v>
      </c>
      <c r="F429" s="7" t="str">
        <v>2</v>
      </c>
      <c r="G429" s="8" t="str">
        <v>2</v>
      </c>
      <c r="H429" cm="1">
        <f t="array" ref="H429:L429">COUNTIF(_xlfn.ANCHORARRAY(C429),_xlfn.ANCHORARRAY(C429))</f>
        <v>1</v>
      </c>
      <c r="I429">
        <v>4</v>
      </c>
      <c r="J429">
        <v>4</v>
      </c>
      <c r="K429">
        <v>4</v>
      </c>
      <c r="L429">
        <v>4</v>
      </c>
      <c r="M429" s="6" cm="1">
        <f t="array" ref="M429:Q429">_xlfn.LET(
_xlpm.Options, {"1","2","3","4","5","6","7","8","9","T","J","Q","K","A"},
MATCH(_xlfn.ANCHORARRAY(C429),_xlpm.Options,0)
)</f>
        <v>10</v>
      </c>
      <c r="N429" s="7">
        <v>2</v>
      </c>
      <c r="O429" s="7">
        <v>2</v>
      </c>
      <c r="P429" s="7">
        <v>2</v>
      </c>
      <c r="Q429" s="8">
        <v>2</v>
      </c>
      <c r="R429" s="6" t="str" cm="1">
        <f t="array" ref="R429:V429">TEXT(_xlfn.ANCHORARRAY(M429),"00")</f>
        <v>10</v>
      </c>
      <c r="S429" s="7" t="str">
        <v>02</v>
      </c>
      <c r="T429" s="7" t="str">
        <v>02</v>
      </c>
      <c r="U429" s="7" t="str">
        <v>02</v>
      </c>
      <c r="V429" s="8" t="str">
        <v>02</v>
      </c>
      <c r="W429" s="6" t="b">
        <f t="shared" si="92"/>
        <v>0</v>
      </c>
      <c r="X429" s="7" t="b">
        <f t="shared" si="93"/>
        <v>1</v>
      </c>
      <c r="Y429" s="7" t="b" cm="1">
        <f t="array" ref="Y429">AND(OR(_xlfn.ANCHORARRAY(H429)=3),OR(_xlfn.ANCHORARRAY(H429)=2))</f>
        <v>0</v>
      </c>
      <c r="Z429" s="7" t="b">
        <f t="shared" si="94"/>
        <v>0</v>
      </c>
      <c r="AA429" s="7" t="b">
        <f t="shared" si="95"/>
        <v>0</v>
      </c>
      <c r="AB429" s="7" t="b">
        <f t="shared" si="96"/>
        <v>0</v>
      </c>
      <c r="AC429" s="8" t="b">
        <f t="shared" si="97"/>
        <v>0</v>
      </c>
      <c r="AD429">
        <f t="shared" si="90"/>
        <v>6</v>
      </c>
      <c r="AE429" t="str">
        <f t="shared" si="98"/>
        <v>61002020202</v>
      </c>
      <c r="AF429">
        <f t="shared" si="87"/>
        <v>61002020202</v>
      </c>
      <c r="AG429">
        <f t="shared" si="88"/>
        <v>966</v>
      </c>
      <c r="AH429">
        <f t="shared" si="99"/>
        <v>714</v>
      </c>
      <c r="AI429">
        <f t="shared" si="100"/>
        <v>689724</v>
      </c>
      <c r="AL429">
        <f t="shared" si="91"/>
        <v>1</v>
      </c>
    </row>
    <row r="430" spans="1:38" x14ac:dyDescent="0.2">
      <c r="A430" t="s">
        <v>449</v>
      </c>
      <c r="B430" t="str">
        <f t="shared" si="89"/>
        <v>8A883</v>
      </c>
      <c r="C430" s="6" t="str" cm="1">
        <f t="array" ref="C430:G430">_xlfn.LET(
_xlpm.MyHand, B430,
_xlpm.MySplitHand, MID(_xlpm.MyHand,_xlfn.SEQUENCE(1,LEN(_xlpm.MyHand)),1),
_xlpm.MySplitHand
)</f>
        <v>8</v>
      </c>
      <c r="D430" s="7" t="str">
        <v>A</v>
      </c>
      <c r="E430" s="7" t="str">
        <v>8</v>
      </c>
      <c r="F430" s="7" t="str">
        <v>8</v>
      </c>
      <c r="G430" s="8" t="str">
        <v>3</v>
      </c>
      <c r="H430" cm="1">
        <f t="array" ref="H430:L430">COUNTIF(_xlfn.ANCHORARRAY(C430),_xlfn.ANCHORARRAY(C430))</f>
        <v>3</v>
      </c>
      <c r="I430">
        <v>1</v>
      </c>
      <c r="J430">
        <v>3</v>
      </c>
      <c r="K430">
        <v>3</v>
      </c>
      <c r="L430">
        <v>1</v>
      </c>
      <c r="M430" s="6" cm="1">
        <f t="array" ref="M430:Q430">_xlfn.LET(
_xlpm.Options, {"1","2","3","4","5","6","7","8","9","T","J","Q","K","A"},
MATCH(_xlfn.ANCHORARRAY(C430),_xlpm.Options,0)
)</f>
        <v>8</v>
      </c>
      <c r="N430" s="7">
        <v>14</v>
      </c>
      <c r="O430" s="7">
        <v>8</v>
      </c>
      <c r="P430" s="7">
        <v>8</v>
      </c>
      <c r="Q430" s="8">
        <v>3</v>
      </c>
      <c r="R430" s="6" t="str" cm="1">
        <f t="array" ref="R430:V430">TEXT(_xlfn.ANCHORARRAY(M430),"00")</f>
        <v>08</v>
      </c>
      <c r="S430" s="7" t="str">
        <v>14</v>
      </c>
      <c r="T430" s="7" t="str">
        <v>08</v>
      </c>
      <c r="U430" s="7" t="str">
        <v>08</v>
      </c>
      <c r="V430" s="8" t="str">
        <v>03</v>
      </c>
      <c r="W430" s="6" t="b">
        <f t="shared" si="92"/>
        <v>0</v>
      </c>
      <c r="X430" s="7" t="b">
        <f t="shared" si="93"/>
        <v>0</v>
      </c>
      <c r="Y430" s="7" t="b" cm="1">
        <f t="array" ref="Y430">AND(OR(_xlfn.ANCHORARRAY(H430)=3),OR(_xlfn.ANCHORARRAY(H430)=2))</f>
        <v>0</v>
      </c>
      <c r="Z430" s="7" t="b">
        <f t="shared" si="94"/>
        <v>1</v>
      </c>
      <c r="AA430" s="7" t="b">
        <f t="shared" si="95"/>
        <v>0</v>
      </c>
      <c r="AB430" s="7" t="b">
        <f t="shared" si="96"/>
        <v>0</v>
      </c>
      <c r="AC430" s="8" t="b">
        <f t="shared" si="97"/>
        <v>0</v>
      </c>
      <c r="AD430">
        <f t="shared" si="90"/>
        <v>4</v>
      </c>
      <c r="AE430" t="str">
        <f t="shared" si="98"/>
        <v>40814080803</v>
      </c>
      <c r="AF430">
        <f t="shared" si="87"/>
        <v>40814080803</v>
      </c>
      <c r="AG430">
        <f t="shared" si="88"/>
        <v>720</v>
      </c>
      <c r="AH430">
        <f t="shared" si="99"/>
        <v>463</v>
      </c>
      <c r="AI430">
        <f t="shared" si="100"/>
        <v>333360</v>
      </c>
      <c r="AL430">
        <f t="shared" si="91"/>
        <v>1</v>
      </c>
    </row>
    <row r="431" spans="1:38" x14ac:dyDescent="0.2">
      <c r="A431" t="s">
        <v>450</v>
      </c>
      <c r="B431" t="str">
        <f t="shared" si="89"/>
        <v>JJ73J</v>
      </c>
      <c r="C431" s="6" t="str" cm="1">
        <f t="array" ref="C431:G431">_xlfn.LET(
_xlpm.MyHand, B431,
_xlpm.MySplitHand, MID(_xlpm.MyHand,_xlfn.SEQUENCE(1,LEN(_xlpm.MyHand)),1),
_xlpm.MySplitHand
)</f>
        <v>J</v>
      </c>
      <c r="D431" s="7" t="str">
        <v>J</v>
      </c>
      <c r="E431" s="7" t="str">
        <v>7</v>
      </c>
      <c r="F431" s="7" t="str">
        <v>3</v>
      </c>
      <c r="G431" s="8" t="str">
        <v>J</v>
      </c>
      <c r="H431" cm="1">
        <f t="array" ref="H431:L431">COUNTIF(_xlfn.ANCHORARRAY(C431),_xlfn.ANCHORARRAY(C431))</f>
        <v>3</v>
      </c>
      <c r="I431">
        <v>3</v>
      </c>
      <c r="J431">
        <v>1</v>
      </c>
      <c r="K431">
        <v>1</v>
      </c>
      <c r="L431">
        <v>3</v>
      </c>
      <c r="M431" s="6" cm="1">
        <f t="array" ref="M431:Q431">_xlfn.LET(
_xlpm.Options, {"1","2","3","4","5","6","7","8","9","T","J","Q","K","A"},
MATCH(_xlfn.ANCHORARRAY(C431),_xlpm.Options,0)
)</f>
        <v>11</v>
      </c>
      <c r="N431" s="7">
        <v>11</v>
      </c>
      <c r="O431" s="7">
        <v>7</v>
      </c>
      <c r="P431" s="7">
        <v>3</v>
      </c>
      <c r="Q431" s="8">
        <v>11</v>
      </c>
      <c r="R431" s="6" t="str" cm="1">
        <f t="array" ref="R431:V431">TEXT(_xlfn.ANCHORARRAY(M431),"00")</f>
        <v>11</v>
      </c>
      <c r="S431" s="7" t="str">
        <v>11</v>
      </c>
      <c r="T431" s="7" t="str">
        <v>07</v>
      </c>
      <c r="U431" s="7" t="str">
        <v>03</v>
      </c>
      <c r="V431" s="8" t="str">
        <v>11</v>
      </c>
      <c r="W431" s="6" t="b">
        <f t="shared" si="92"/>
        <v>0</v>
      </c>
      <c r="X431" s="7" t="b">
        <f t="shared" si="93"/>
        <v>0</v>
      </c>
      <c r="Y431" s="7" t="b" cm="1">
        <f t="array" ref="Y431">AND(OR(_xlfn.ANCHORARRAY(H431)=3),OR(_xlfn.ANCHORARRAY(H431)=2))</f>
        <v>0</v>
      </c>
      <c r="Z431" s="7" t="b">
        <f t="shared" si="94"/>
        <v>1</v>
      </c>
      <c r="AA431" s="7" t="b">
        <f t="shared" si="95"/>
        <v>0</v>
      </c>
      <c r="AB431" s="7" t="b">
        <f t="shared" si="96"/>
        <v>0</v>
      </c>
      <c r="AC431" s="8" t="b">
        <f t="shared" si="97"/>
        <v>0</v>
      </c>
      <c r="AD431">
        <f t="shared" si="90"/>
        <v>4</v>
      </c>
      <c r="AE431" t="str">
        <f t="shared" si="98"/>
        <v>41111070311</v>
      </c>
      <c r="AF431">
        <f t="shared" si="87"/>
        <v>41111070311</v>
      </c>
      <c r="AG431">
        <f t="shared" si="88"/>
        <v>763</v>
      </c>
      <c r="AH431">
        <f t="shared" si="99"/>
        <v>83</v>
      </c>
      <c r="AI431">
        <f t="shared" si="100"/>
        <v>63329</v>
      </c>
      <c r="AL431">
        <f t="shared" si="91"/>
        <v>1</v>
      </c>
    </row>
    <row r="432" spans="1:38" x14ac:dyDescent="0.2">
      <c r="A432" t="s">
        <v>451</v>
      </c>
      <c r="B432" t="str">
        <f t="shared" si="89"/>
        <v>AJK26</v>
      </c>
      <c r="C432" s="6" t="str" cm="1">
        <f t="array" ref="C432:G432">_xlfn.LET(
_xlpm.MyHand, B432,
_xlpm.MySplitHand, MID(_xlpm.MyHand,_xlfn.SEQUENCE(1,LEN(_xlpm.MyHand)),1),
_xlpm.MySplitHand
)</f>
        <v>A</v>
      </c>
      <c r="D432" s="7" t="str">
        <v>J</v>
      </c>
      <c r="E432" s="7" t="str">
        <v>K</v>
      </c>
      <c r="F432" s="7" t="str">
        <v>2</v>
      </c>
      <c r="G432" s="8" t="str">
        <v>6</v>
      </c>
      <c r="H432" cm="1">
        <f t="array" ref="H432:L432">COUNTIF(_xlfn.ANCHORARRAY(C432),_xlfn.ANCHORARRAY(C432))</f>
        <v>1</v>
      </c>
      <c r="I432">
        <v>1</v>
      </c>
      <c r="J432">
        <v>1</v>
      </c>
      <c r="K432">
        <v>1</v>
      </c>
      <c r="L432">
        <v>1</v>
      </c>
      <c r="M432" s="6" cm="1">
        <f t="array" ref="M432:Q432">_xlfn.LET(
_xlpm.Options, {"1","2","3","4","5","6","7","8","9","T","J","Q","K","A"},
MATCH(_xlfn.ANCHORARRAY(C432),_xlpm.Options,0)
)</f>
        <v>14</v>
      </c>
      <c r="N432" s="7">
        <v>11</v>
      </c>
      <c r="O432" s="7">
        <v>13</v>
      </c>
      <c r="P432" s="7">
        <v>2</v>
      </c>
      <c r="Q432" s="8">
        <v>6</v>
      </c>
      <c r="R432" s="6" t="str" cm="1">
        <f t="array" ref="R432:V432">TEXT(_xlfn.ANCHORARRAY(M432),"00")</f>
        <v>14</v>
      </c>
      <c r="S432" s="7" t="str">
        <v>11</v>
      </c>
      <c r="T432" s="7" t="str">
        <v>13</v>
      </c>
      <c r="U432" s="7" t="str">
        <v>02</v>
      </c>
      <c r="V432" s="8" t="str">
        <v>06</v>
      </c>
      <c r="W432" s="6" t="b">
        <f t="shared" si="92"/>
        <v>0</v>
      </c>
      <c r="X432" s="7" t="b">
        <f t="shared" si="93"/>
        <v>0</v>
      </c>
      <c r="Y432" s="7" t="b" cm="1">
        <f t="array" ref="Y432">AND(OR(_xlfn.ANCHORARRAY(H432)=3),OR(_xlfn.ANCHORARRAY(H432)=2))</f>
        <v>0</v>
      </c>
      <c r="Z432" s="7" t="b">
        <f t="shared" si="94"/>
        <v>0</v>
      </c>
      <c r="AA432" s="7" t="b">
        <f t="shared" si="95"/>
        <v>0</v>
      </c>
      <c r="AB432" s="7" t="b">
        <f t="shared" si="96"/>
        <v>0</v>
      </c>
      <c r="AC432" s="8" t="b">
        <f t="shared" si="97"/>
        <v>1</v>
      </c>
      <c r="AD432">
        <f t="shared" si="90"/>
        <v>1</v>
      </c>
      <c r="AE432" t="str">
        <f t="shared" si="98"/>
        <v>11411130206</v>
      </c>
      <c r="AF432">
        <f t="shared" si="87"/>
        <v>11411130206</v>
      </c>
      <c r="AG432">
        <f t="shared" si="88"/>
        <v>194</v>
      </c>
      <c r="AH432">
        <f t="shared" si="99"/>
        <v>538</v>
      </c>
      <c r="AI432">
        <f t="shared" si="100"/>
        <v>104372</v>
      </c>
      <c r="AL432">
        <f t="shared" si="91"/>
        <v>1</v>
      </c>
    </row>
    <row r="433" spans="1:38" x14ac:dyDescent="0.2">
      <c r="A433" t="s">
        <v>452</v>
      </c>
      <c r="B433" t="str">
        <f t="shared" si="89"/>
        <v>72A34</v>
      </c>
      <c r="C433" s="6" t="str" cm="1">
        <f t="array" ref="C433:G433">_xlfn.LET(
_xlpm.MyHand, B433,
_xlpm.MySplitHand, MID(_xlpm.MyHand,_xlfn.SEQUENCE(1,LEN(_xlpm.MyHand)),1),
_xlpm.MySplitHand
)</f>
        <v>7</v>
      </c>
      <c r="D433" s="7" t="str">
        <v>2</v>
      </c>
      <c r="E433" s="7" t="str">
        <v>A</v>
      </c>
      <c r="F433" s="7" t="str">
        <v>3</v>
      </c>
      <c r="G433" s="8" t="str">
        <v>4</v>
      </c>
      <c r="H433" cm="1">
        <f t="array" ref="H433:L433">COUNTIF(_xlfn.ANCHORARRAY(C433),_xlfn.ANCHORARRAY(C433))</f>
        <v>1</v>
      </c>
      <c r="I433">
        <v>1</v>
      </c>
      <c r="J433">
        <v>1</v>
      </c>
      <c r="K433">
        <v>1</v>
      </c>
      <c r="L433">
        <v>1</v>
      </c>
      <c r="M433" s="6" cm="1">
        <f t="array" ref="M433:Q433">_xlfn.LET(
_xlpm.Options, {"1","2","3","4","5","6","7","8","9","T","J","Q","K","A"},
MATCH(_xlfn.ANCHORARRAY(C433),_xlpm.Options,0)
)</f>
        <v>7</v>
      </c>
      <c r="N433" s="7">
        <v>2</v>
      </c>
      <c r="O433" s="7">
        <v>14</v>
      </c>
      <c r="P433" s="7">
        <v>3</v>
      </c>
      <c r="Q433" s="8">
        <v>4</v>
      </c>
      <c r="R433" s="6" t="str" cm="1">
        <f t="array" ref="R433:V433">TEXT(_xlfn.ANCHORARRAY(M433),"00")</f>
        <v>07</v>
      </c>
      <c r="S433" s="7" t="str">
        <v>02</v>
      </c>
      <c r="T433" s="7" t="str">
        <v>14</v>
      </c>
      <c r="U433" s="7" t="str">
        <v>03</v>
      </c>
      <c r="V433" s="8" t="str">
        <v>04</v>
      </c>
      <c r="W433" s="6" t="b">
        <f t="shared" si="92"/>
        <v>0</v>
      </c>
      <c r="X433" s="7" t="b">
        <f t="shared" si="93"/>
        <v>0</v>
      </c>
      <c r="Y433" s="7" t="b" cm="1">
        <f t="array" ref="Y433">AND(OR(_xlfn.ANCHORARRAY(H433)=3),OR(_xlfn.ANCHORARRAY(H433)=2))</f>
        <v>0</v>
      </c>
      <c r="Z433" s="7" t="b">
        <f t="shared" si="94"/>
        <v>0</v>
      </c>
      <c r="AA433" s="7" t="b">
        <f t="shared" si="95"/>
        <v>0</v>
      </c>
      <c r="AB433" s="7" t="b">
        <f t="shared" si="96"/>
        <v>0</v>
      </c>
      <c r="AC433" s="8" t="b">
        <f t="shared" si="97"/>
        <v>1</v>
      </c>
      <c r="AD433">
        <f t="shared" si="90"/>
        <v>1</v>
      </c>
      <c r="AE433" t="str">
        <f t="shared" si="98"/>
        <v>10702140304</v>
      </c>
      <c r="AF433">
        <f t="shared" si="87"/>
        <v>10702140304</v>
      </c>
      <c r="AG433">
        <f t="shared" si="88"/>
        <v>78</v>
      </c>
      <c r="AH433">
        <f t="shared" si="99"/>
        <v>266</v>
      </c>
      <c r="AI433">
        <f t="shared" si="100"/>
        <v>20748</v>
      </c>
      <c r="AL433">
        <f t="shared" si="91"/>
        <v>1</v>
      </c>
    </row>
    <row r="434" spans="1:38" x14ac:dyDescent="0.2">
      <c r="A434" t="s">
        <v>453</v>
      </c>
      <c r="B434" t="str">
        <f t="shared" si="89"/>
        <v>TKK9Q</v>
      </c>
      <c r="C434" s="6" t="str" cm="1">
        <f t="array" ref="C434:G434">_xlfn.LET(
_xlpm.MyHand, B434,
_xlpm.MySplitHand, MID(_xlpm.MyHand,_xlfn.SEQUENCE(1,LEN(_xlpm.MyHand)),1),
_xlpm.MySplitHand
)</f>
        <v>T</v>
      </c>
      <c r="D434" s="7" t="str">
        <v>K</v>
      </c>
      <c r="E434" s="7" t="str">
        <v>K</v>
      </c>
      <c r="F434" s="7" t="str">
        <v>9</v>
      </c>
      <c r="G434" s="8" t="str">
        <v>Q</v>
      </c>
      <c r="H434" cm="1">
        <f t="array" ref="H434:L434">COUNTIF(_xlfn.ANCHORARRAY(C434),_xlfn.ANCHORARRAY(C434))</f>
        <v>1</v>
      </c>
      <c r="I434">
        <v>2</v>
      </c>
      <c r="J434">
        <v>2</v>
      </c>
      <c r="K434">
        <v>1</v>
      </c>
      <c r="L434">
        <v>1</v>
      </c>
      <c r="M434" s="6" cm="1">
        <f t="array" ref="M434:Q434">_xlfn.LET(
_xlpm.Options, {"1","2","3","4","5","6","7","8","9","T","J","Q","K","A"},
MATCH(_xlfn.ANCHORARRAY(C434),_xlpm.Options,0)
)</f>
        <v>10</v>
      </c>
      <c r="N434" s="7">
        <v>13</v>
      </c>
      <c r="O434" s="7">
        <v>13</v>
      </c>
      <c r="P434" s="7">
        <v>9</v>
      </c>
      <c r="Q434" s="8">
        <v>12</v>
      </c>
      <c r="R434" s="6" t="str" cm="1">
        <f t="array" ref="R434:V434">TEXT(_xlfn.ANCHORARRAY(M434),"00")</f>
        <v>10</v>
      </c>
      <c r="S434" s="7" t="str">
        <v>13</v>
      </c>
      <c r="T434" s="7" t="str">
        <v>13</v>
      </c>
      <c r="U434" s="7" t="str">
        <v>09</v>
      </c>
      <c r="V434" s="8" t="str">
        <v>12</v>
      </c>
      <c r="W434" s="6" t="b">
        <f t="shared" si="92"/>
        <v>0</v>
      </c>
      <c r="X434" s="7" t="b">
        <f t="shared" si="93"/>
        <v>0</v>
      </c>
      <c r="Y434" s="7" t="b" cm="1">
        <f t="array" ref="Y434">AND(OR(_xlfn.ANCHORARRAY(H434)=3),OR(_xlfn.ANCHORARRAY(H434)=2))</f>
        <v>0</v>
      </c>
      <c r="Z434" s="7" t="b">
        <f t="shared" si="94"/>
        <v>0</v>
      </c>
      <c r="AA434" s="7" t="b">
        <f t="shared" si="95"/>
        <v>0</v>
      </c>
      <c r="AB434" s="7" t="b">
        <f t="shared" si="96"/>
        <v>1</v>
      </c>
      <c r="AC434" s="8" t="b">
        <f t="shared" si="97"/>
        <v>0</v>
      </c>
      <c r="AD434">
        <f t="shared" si="90"/>
        <v>2</v>
      </c>
      <c r="AE434" t="str">
        <f t="shared" si="98"/>
        <v>21013130912</v>
      </c>
      <c r="AF434">
        <f t="shared" si="87"/>
        <v>21013130912</v>
      </c>
      <c r="AG434">
        <f t="shared" si="88"/>
        <v>364</v>
      </c>
      <c r="AH434">
        <f t="shared" si="99"/>
        <v>877</v>
      </c>
      <c r="AI434">
        <f t="shared" si="100"/>
        <v>319228</v>
      </c>
      <c r="AL434">
        <f t="shared" si="91"/>
        <v>1</v>
      </c>
    </row>
    <row r="435" spans="1:38" x14ac:dyDescent="0.2">
      <c r="A435" t="s">
        <v>454</v>
      </c>
      <c r="B435" t="str">
        <f t="shared" si="89"/>
        <v>333AA</v>
      </c>
      <c r="C435" s="6" t="str" cm="1">
        <f t="array" ref="C435:G435">_xlfn.LET(
_xlpm.MyHand, B435,
_xlpm.MySplitHand, MID(_xlpm.MyHand,_xlfn.SEQUENCE(1,LEN(_xlpm.MyHand)),1),
_xlpm.MySplitHand
)</f>
        <v>3</v>
      </c>
      <c r="D435" s="7" t="str">
        <v>3</v>
      </c>
      <c r="E435" s="7" t="str">
        <v>3</v>
      </c>
      <c r="F435" s="7" t="str">
        <v>A</v>
      </c>
      <c r="G435" s="8" t="str">
        <v>A</v>
      </c>
      <c r="H435" cm="1">
        <f t="array" ref="H435:L435">COUNTIF(_xlfn.ANCHORARRAY(C435),_xlfn.ANCHORARRAY(C435))</f>
        <v>3</v>
      </c>
      <c r="I435">
        <v>3</v>
      </c>
      <c r="J435">
        <v>3</v>
      </c>
      <c r="K435">
        <v>2</v>
      </c>
      <c r="L435">
        <v>2</v>
      </c>
      <c r="M435" s="6" cm="1">
        <f t="array" ref="M435:Q435">_xlfn.LET(
_xlpm.Options, {"1","2","3","4","5","6","7","8","9","T","J","Q","K","A"},
MATCH(_xlfn.ANCHORARRAY(C435),_xlpm.Options,0)
)</f>
        <v>3</v>
      </c>
      <c r="N435" s="7">
        <v>3</v>
      </c>
      <c r="O435" s="7">
        <v>3</v>
      </c>
      <c r="P435" s="7">
        <v>14</v>
      </c>
      <c r="Q435" s="8">
        <v>14</v>
      </c>
      <c r="R435" s="6" t="str" cm="1">
        <f t="array" ref="R435:V435">TEXT(_xlfn.ANCHORARRAY(M435),"00")</f>
        <v>03</v>
      </c>
      <c r="S435" s="7" t="str">
        <v>03</v>
      </c>
      <c r="T435" s="7" t="str">
        <v>03</v>
      </c>
      <c r="U435" s="7" t="str">
        <v>14</v>
      </c>
      <c r="V435" s="8" t="str">
        <v>14</v>
      </c>
      <c r="W435" s="6" t="b">
        <f t="shared" si="92"/>
        <v>0</v>
      </c>
      <c r="X435" s="7" t="b">
        <f t="shared" si="93"/>
        <v>0</v>
      </c>
      <c r="Y435" s="7" t="b" cm="1">
        <f t="array" ref="Y435">AND(OR(_xlfn.ANCHORARRAY(H435)=3),OR(_xlfn.ANCHORARRAY(H435)=2))</f>
        <v>1</v>
      </c>
      <c r="Z435" s="7" t="b">
        <f t="shared" si="94"/>
        <v>0</v>
      </c>
      <c r="AA435" s="7" t="b">
        <f t="shared" si="95"/>
        <v>0</v>
      </c>
      <c r="AB435" s="7" t="b">
        <f t="shared" si="96"/>
        <v>0</v>
      </c>
      <c r="AC435" s="8" t="b">
        <f t="shared" si="97"/>
        <v>0</v>
      </c>
      <c r="AD435">
        <f t="shared" si="90"/>
        <v>5</v>
      </c>
      <c r="AE435" t="str">
        <f t="shared" si="98"/>
        <v>50303031414</v>
      </c>
      <c r="AF435">
        <f t="shared" si="87"/>
        <v>50303031414</v>
      </c>
      <c r="AG435">
        <f t="shared" si="88"/>
        <v>821</v>
      </c>
      <c r="AH435">
        <f t="shared" si="99"/>
        <v>382</v>
      </c>
      <c r="AI435">
        <f t="shared" si="100"/>
        <v>313622</v>
      </c>
      <c r="AL435">
        <f t="shared" si="91"/>
        <v>1</v>
      </c>
    </row>
    <row r="436" spans="1:38" x14ac:dyDescent="0.2">
      <c r="A436" t="s">
        <v>455</v>
      </c>
      <c r="B436" t="str">
        <f t="shared" si="89"/>
        <v>8T28T</v>
      </c>
      <c r="C436" s="6" t="str" cm="1">
        <f t="array" ref="C436:G436">_xlfn.LET(
_xlpm.MyHand, B436,
_xlpm.MySplitHand, MID(_xlpm.MyHand,_xlfn.SEQUENCE(1,LEN(_xlpm.MyHand)),1),
_xlpm.MySplitHand
)</f>
        <v>8</v>
      </c>
      <c r="D436" s="7" t="str">
        <v>T</v>
      </c>
      <c r="E436" s="7" t="str">
        <v>2</v>
      </c>
      <c r="F436" s="7" t="str">
        <v>8</v>
      </c>
      <c r="G436" s="8" t="str">
        <v>T</v>
      </c>
      <c r="H436" cm="1">
        <f t="array" ref="H436:L436">COUNTIF(_xlfn.ANCHORARRAY(C436),_xlfn.ANCHORARRAY(C436))</f>
        <v>2</v>
      </c>
      <c r="I436">
        <v>2</v>
      </c>
      <c r="J436">
        <v>1</v>
      </c>
      <c r="K436">
        <v>2</v>
      </c>
      <c r="L436">
        <v>2</v>
      </c>
      <c r="M436" s="6" cm="1">
        <f t="array" ref="M436:Q436">_xlfn.LET(
_xlpm.Options, {"1","2","3","4","5","6","7","8","9","T","J","Q","K","A"},
MATCH(_xlfn.ANCHORARRAY(C436),_xlpm.Options,0)
)</f>
        <v>8</v>
      </c>
      <c r="N436" s="7">
        <v>10</v>
      </c>
      <c r="O436" s="7">
        <v>2</v>
      </c>
      <c r="P436" s="7">
        <v>8</v>
      </c>
      <c r="Q436" s="8">
        <v>10</v>
      </c>
      <c r="R436" s="6" t="str" cm="1">
        <f t="array" ref="R436:V436">TEXT(_xlfn.ANCHORARRAY(M436),"00")</f>
        <v>08</v>
      </c>
      <c r="S436" s="7" t="str">
        <v>10</v>
      </c>
      <c r="T436" s="7" t="str">
        <v>02</v>
      </c>
      <c r="U436" s="7" t="str">
        <v>08</v>
      </c>
      <c r="V436" s="8" t="str">
        <v>10</v>
      </c>
      <c r="W436" s="6" t="b">
        <f t="shared" si="92"/>
        <v>0</v>
      </c>
      <c r="X436" s="7" t="b">
        <f t="shared" si="93"/>
        <v>0</v>
      </c>
      <c r="Y436" s="7" t="b" cm="1">
        <f t="array" ref="Y436">AND(OR(_xlfn.ANCHORARRAY(H436)=3),OR(_xlfn.ANCHORARRAY(H436)=2))</f>
        <v>0</v>
      </c>
      <c r="Z436" s="7" t="b">
        <f t="shared" si="94"/>
        <v>0</v>
      </c>
      <c r="AA436" s="7" t="b">
        <f t="shared" si="95"/>
        <v>1</v>
      </c>
      <c r="AB436" s="7" t="b">
        <f t="shared" si="96"/>
        <v>0</v>
      </c>
      <c r="AC436" s="8" t="b">
        <f t="shared" si="97"/>
        <v>0</v>
      </c>
      <c r="AD436">
        <f t="shared" si="90"/>
        <v>3</v>
      </c>
      <c r="AE436" t="str">
        <f t="shared" si="98"/>
        <v>30810020810</v>
      </c>
      <c r="AF436">
        <f t="shared" si="87"/>
        <v>30810020810</v>
      </c>
      <c r="AG436">
        <f t="shared" si="88"/>
        <v>539</v>
      </c>
      <c r="AH436">
        <f t="shared" si="99"/>
        <v>470</v>
      </c>
      <c r="AI436">
        <f t="shared" si="100"/>
        <v>253330</v>
      </c>
      <c r="AL436">
        <f t="shared" si="91"/>
        <v>1</v>
      </c>
    </row>
    <row r="437" spans="1:38" x14ac:dyDescent="0.2">
      <c r="A437" t="s">
        <v>456</v>
      </c>
      <c r="B437" t="str">
        <f t="shared" si="89"/>
        <v>888A5</v>
      </c>
      <c r="C437" s="6" t="str" cm="1">
        <f t="array" ref="C437:G437">_xlfn.LET(
_xlpm.MyHand, B437,
_xlpm.MySplitHand, MID(_xlpm.MyHand,_xlfn.SEQUENCE(1,LEN(_xlpm.MyHand)),1),
_xlpm.MySplitHand
)</f>
        <v>8</v>
      </c>
      <c r="D437" s="7" t="str">
        <v>8</v>
      </c>
      <c r="E437" s="7" t="str">
        <v>8</v>
      </c>
      <c r="F437" s="7" t="str">
        <v>A</v>
      </c>
      <c r="G437" s="8" t="str">
        <v>5</v>
      </c>
      <c r="H437" cm="1">
        <f t="array" ref="H437:L437">COUNTIF(_xlfn.ANCHORARRAY(C437),_xlfn.ANCHORARRAY(C437))</f>
        <v>3</v>
      </c>
      <c r="I437">
        <v>3</v>
      </c>
      <c r="J437">
        <v>3</v>
      </c>
      <c r="K437">
        <v>1</v>
      </c>
      <c r="L437">
        <v>1</v>
      </c>
      <c r="M437" s="6" cm="1">
        <f t="array" ref="M437:Q437">_xlfn.LET(
_xlpm.Options, {"1","2","3","4","5","6","7","8","9","T","J","Q","K","A"},
MATCH(_xlfn.ANCHORARRAY(C437),_xlpm.Options,0)
)</f>
        <v>8</v>
      </c>
      <c r="N437" s="7">
        <v>8</v>
      </c>
      <c r="O437" s="7">
        <v>8</v>
      </c>
      <c r="P437" s="7">
        <v>14</v>
      </c>
      <c r="Q437" s="8">
        <v>5</v>
      </c>
      <c r="R437" s="6" t="str" cm="1">
        <f t="array" ref="R437:V437">TEXT(_xlfn.ANCHORARRAY(M437),"00")</f>
        <v>08</v>
      </c>
      <c r="S437" s="7" t="str">
        <v>08</v>
      </c>
      <c r="T437" s="7" t="str">
        <v>08</v>
      </c>
      <c r="U437" s="7" t="str">
        <v>14</v>
      </c>
      <c r="V437" s="8" t="str">
        <v>05</v>
      </c>
      <c r="W437" s="6" t="b">
        <f t="shared" si="92"/>
        <v>0</v>
      </c>
      <c r="X437" s="7" t="b">
        <f t="shared" si="93"/>
        <v>0</v>
      </c>
      <c r="Y437" s="7" t="b" cm="1">
        <f t="array" ref="Y437">AND(OR(_xlfn.ANCHORARRAY(H437)=3),OR(_xlfn.ANCHORARRAY(H437)=2))</f>
        <v>0</v>
      </c>
      <c r="Z437" s="7" t="b">
        <f t="shared" si="94"/>
        <v>1</v>
      </c>
      <c r="AA437" s="7" t="b">
        <f t="shared" si="95"/>
        <v>0</v>
      </c>
      <c r="AB437" s="7" t="b">
        <f t="shared" si="96"/>
        <v>0</v>
      </c>
      <c r="AC437" s="8" t="b">
        <f t="shared" si="97"/>
        <v>0</v>
      </c>
      <c r="AD437">
        <f t="shared" si="90"/>
        <v>4</v>
      </c>
      <c r="AE437" t="str">
        <f t="shared" si="98"/>
        <v>40808081405</v>
      </c>
      <c r="AF437">
        <f t="shared" si="87"/>
        <v>40808081405</v>
      </c>
      <c r="AG437">
        <f t="shared" si="88"/>
        <v>712</v>
      </c>
      <c r="AH437">
        <f t="shared" si="99"/>
        <v>910</v>
      </c>
      <c r="AI437">
        <f t="shared" si="100"/>
        <v>647920</v>
      </c>
      <c r="AL437">
        <f t="shared" si="91"/>
        <v>1</v>
      </c>
    </row>
    <row r="438" spans="1:38" x14ac:dyDescent="0.2">
      <c r="A438" t="s">
        <v>457</v>
      </c>
      <c r="B438" t="str">
        <f t="shared" si="89"/>
        <v>5A365</v>
      </c>
      <c r="C438" s="6" t="str" cm="1">
        <f t="array" ref="C438:G438">_xlfn.LET(
_xlpm.MyHand, B438,
_xlpm.MySplitHand, MID(_xlpm.MyHand,_xlfn.SEQUENCE(1,LEN(_xlpm.MyHand)),1),
_xlpm.MySplitHand
)</f>
        <v>5</v>
      </c>
      <c r="D438" s="7" t="str">
        <v>A</v>
      </c>
      <c r="E438" s="7" t="str">
        <v>3</v>
      </c>
      <c r="F438" s="7" t="str">
        <v>6</v>
      </c>
      <c r="G438" s="8" t="str">
        <v>5</v>
      </c>
      <c r="H438" cm="1">
        <f t="array" ref="H438:L438">COUNTIF(_xlfn.ANCHORARRAY(C438),_xlfn.ANCHORARRAY(C438))</f>
        <v>2</v>
      </c>
      <c r="I438">
        <v>1</v>
      </c>
      <c r="J438">
        <v>1</v>
      </c>
      <c r="K438">
        <v>1</v>
      </c>
      <c r="L438">
        <v>2</v>
      </c>
      <c r="M438" s="6" cm="1">
        <f t="array" ref="M438:Q438">_xlfn.LET(
_xlpm.Options, {"1","2","3","4","5","6","7","8","9","T","J","Q","K","A"},
MATCH(_xlfn.ANCHORARRAY(C438),_xlpm.Options,0)
)</f>
        <v>5</v>
      </c>
      <c r="N438" s="7">
        <v>14</v>
      </c>
      <c r="O438" s="7">
        <v>3</v>
      </c>
      <c r="P438" s="7">
        <v>6</v>
      </c>
      <c r="Q438" s="8">
        <v>5</v>
      </c>
      <c r="R438" s="6" t="str" cm="1">
        <f t="array" ref="R438:V438">TEXT(_xlfn.ANCHORARRAY(M438),"00")</f>
        <v>05</v>
      </c>
      <c r="S438" s="7" t="str">
        <v>14</v>
      </c>
      <c r="T438" s="7" t="str">
        <v>03</v>
      </c>
      <c r="U438" s="7" t="str">
        <v>06</v>
      </c>
      <c r="V438" s="8" t="str">
        <v>05</v>
      </c>
      <c r="W438" s="6" t="b">
        <f t="shared" si="92"/>
        <v>0</v>
      </c>
      <c r="X438" s="7" t="b">
        <f t="shared" si="93"/>
        <v>0</v>
      </c>
      <c r="Y438" s="7" t="b" cm="1">
        <f t="array" ref="Y438">AND(OR(_xlfn.ANCHORARRAY(H438)=3),OR(_xlfn.ANCHORARRAY(H438)=2))</f>
        <v>0</v>
      </c>
      <c r="Z438" s="7" t="b">
        <f t="shared" si="94"/>
        <v>0</v>
      </c>
      <c r="AA438" s="7" t="b">
        <f t="shared" si="95"/>
        <v>0</v>
      </c>
      <c r="AB438" s="7" t="b">
        <f t="shared" si="96"/>
        <v>1</v>
      </c>
      <c r="AC438" s="8" t="b">
        <f t="shared" si="97"/>
        <v>0</v>
      </c>
      <c r="AD438">
        <f t="shared" si="90"/>
        <v>2</v>
      </c>
      <c r="AE438" t="str">
        <f t="shared" si="98"/>
        <v>20514030605</v>
      </c>
      <c r="AF438">
        <f t="shared" si="87"/>
        <v>20514030605</v>
      </c>
      <c r="AG438">
        <f t="shared" si="88"/>
        <v>271</v>
      </c>
      <c r="AH438">
        <f t="shared" si="99"/>
        <v>664</v>
      </c>
      <c r="AI438">
        <f t="shared" si="100"/>
        <v>179944</v>
      </c>
      <c r="AL438">
        <f t="shared" si="91"/>
        <v>1</v>
      </c>
    </row>
    <row r="439" spans="1:38" x14ac:dyDescent="0.2">
      <c r="A439" t="s">
        <v>458</v>
      </c>
      <c r="B439" t="str">
        <f t="shared" si="89"/>
        <v>88JKK</v>
      </c>
      <c r="C439" s="6" t="str" cm="1">
        <f t="array" ref="C439:G439">_xlfn.LET(
_xlpm.MyHand, B439,
_xlpm.MySplitHand, MID(_xlpm.MyHand,_xlfn.SEQUENCE(1,LEN(_xlpm.MyHand)),1),
_xlpm.MySplitHand
)</f>
        <v>8</v>
      </c>
      <c r="D439" s="7" t="str">
        <v>8</v>
      </c>
      <c r="E439" s="7" t="str">
        <v>J</v>
      </c>
      <c r="F439" s="7" t="str">
        <v>K</v>
      </c>
      <c r="G439" s="8" t="str">
        <v>K</v>
      </c>
      <c r="H439" cm="1">
        <f t="array" ref="H439:L439">COUNTIF(_xlfn.ANCHORARRAY(C439),_xlfn.ANCHORARRAY(C439))</f>
        <v>2</v>
      </c>
      <c r="I439">
        <v>2</v>
      </c>
      <c r="J439">
        <v>1</v>
      </c>
      <c r="K439">
        <v>2</v>
      </c>
      <c r="L439">
        <v>2</v>
      </c>
      <c r="M439" s="6" cm="1">
        <f t="array" ref="M439:Q439">_xlfn.LET(
_xlpm.Options, {"1","2","3","4","5","6","7","8","9","T","J","Q","K","A"},
MATCH(_xlfn.ANCHORARRAY(C439),_xlpm.Options,0)
)</f>
        <v>8</v>
      </c>
      <c r="N439" s="7">
        <v>8</v>
      </c>
      <c r="O439" s="7">
        <v>11</v>
      </c>
      <c r="P439" s="7">
        <v>13</v>
      </c>
      <c r="Q439" s="8">
        <v>13</v>
      </c>
      <c r="R439" s="6" t="str" cm="1">
        <f t="array" ref="R439:V439">TEXT(_xlfn.ANCHORARRAY(M439),"00")</f>
        <v>08</v>
      </c>
      <c r="S439" s="7" t="str">
        <v>08</v>
      </c>
      <c r="T439" s="7" t="str">
        <v>11</v>
      </c>
      <c r="U439" s="7" t="str">
        <v>13</v>
      </c>
      <c r="V439" s="8" t="str">
        <v>13</v>
      </c>
      <c r="W439" s="6" t="b">
        <f t="shared" si="92"/>
        <v>0</v>
      </c>
      <c r="X439" s="7" t="b">
        <f t="shared" si="93"/>
        <v>0</v>
      </c>
      <c r="Y439" s="7" t="b" cm="1">
        <f t="array" ref="Y439">AND(OR(_xlfn.ANCHORARRAY(H439)=3),OR(_xlfn.ANCHORARRAY(H439)=2))</f>
        <v>0</v>
      </c>
      <c r="Z439" s="7" t="b">
        <f t="shared" si="94"/>
        <v>0</v>
      </c>
      <c r="AA439" s="7" t="b">
        <f t="shared" si="95"/>
        <v>1</v>
      </c>
      <c r="AB439" s="7" t="b">
        <f t="shared" si="96"/>
        <v>0</v>
      </c>
      <c r="AC439" s="8" t="b">
        <f t="shared" si="97"/>
        <v>0</v>
      </c>
      <c r="AD439">
        <f t="shared" si="90"/>
        <v>3</v>
      </c>
      <c r="AE439" t="str">
        <f t="shared" si="98"/>
        <v>30808111313</v>
      </c>
      <c r="AF439">
        <f t="shared" si="87"/>
        <v>30808111313</v>
      </c>
      <c r="AG439">
        <f t="shared" si="88"/>
        <v>538</v>
      </c>
      <c r="AH439">
        <f t="shared" si="99"/>
        <v>310</v>
      </c>
      <c r="AI439">
        <f t="shared" si="100"/>
        <v>166780</v>
      </c>
      <c r="AL439">
        <f t="shared" si="91"/>
        <v>1</v>
      </c>
    </row>
    <row r="440" spans="1:38" x14ac:dyDescent="0.2">
      <c r="A440" t="s">
        <v>459</v>
      </c>
      <c r="B440" t="str">
        <f t="shared" si="89"/>
        <v>55235</v>
      </c>
      <c r="C440" s="6" t="str" cm="1">
        <f t="array" ref="C440:G440">_xlfn.LET(
_xlpm.MyHand, B440,
_xlpm.MySplitHand, MID(_xlpm.MyHand,_xlfn.SEQUENCE(1,LEN(_xlpm.MyHand)),1),
_xlpm.MySplitHand
)</f>
        <v>5</v>
      </c>
      <c r="D440" s="7" t="str">
        <v>5</v>
      </c>
      <c r="E440" s="7" t="str">
        <v>2</v>
      </c>
      <c r="F440" s="7" t="str">
        <v>3</v>
      </c>
      <c r="G440" s="8" t="str">
        <v>5</v>
      </c>
      <c r="H440" cm="1">
        <f t="array" ref="H440:L440">COUNTIF(_xlfn.ANCHORARRAY(C440),_xlfn.ANCHORARRAY(C440))</f>
        <v>3</v>
      </c>
      <c r="I440">
        <v>3</v>
      </c>
      <c r="J440">
        <v>1</v>
      </c>
      <c r="K440">
        <v>1</v>
      </c>
      <c r="L440">
        <v>3</v>
      </c>
      <c r="M440" s="6" cm="1">
        <f t="array" ref="M440:Q440">_xlfn.LET(
_xlpm.Options, {"1","2","3","4","5","6","7","8","9","T","J","Q","K","A"},
MATCH(_xlfn.ANCHORARRAY(C440),_xlpm.Options,0)
)</f>
        <v>5</v>
      </c>
      <c r="N440" s="7">
        <v>5</v>
      </c>
      <c r="O440" s="7">
        <v>2</v>
      </c>
      <c r="P440" s="7">
        <v>3</v>
      </c>
      <c r="Q440" s="8">
        <v>5</v>
      </c>
      <c r="R440" s="6" t="str" cm="1">
        <f t="array" ref="R440:V440">TEXT(_xlfn.ANCHORARRAY(M440),"00")</f>
        <v>05</v>
      </c>
      <c r="S440" s="7" t="str">
        <v>05</v>
      </c>
      <c r="T440" s="7" t="str">
        <v>02</v>
      </c>
      <c r="U440" s="7" t="str">
        <v>03</v>
      </c>
      <c r="V440" s="8" t="str">
        <v>05</v>
      </c>
      <c r="W440" s="6" t="b">
        <f t="shared" si="92"/>
        <v>0</v>
      </c>
      <c r="X440" s="7" t="b">
        <f t="shared" si="93"/>
        <v>0</v>
      </c>
      <c r="Y440" s="7" t="b" cm="1">
        <f t="array" ref="Y440">AND(OR(_xlfn.ANCHORARRAY(H440)=3),OR(_xlfn.ANCHORARRAY(H440)=2))</f>
        <v>0</v>
      </c>
      <c r="Z440" s="7" t="b">
        <f t="shared" si="94"/>
        <v>1</v>
      </c>
      <c r="AA440" s="7" t="b">
        <f t="shared" si="95"/>
        <v>0</v>
      </c>
      <c r="AB440" s="7" t="b">
        <f t="shared" si="96"/>
        <v>0</v>
      </c>
      <c r="AC440" s="8" t="b">
        <f t="shared" si="97"/>
        <v>0</v>
      </c>
      <c r="AD440">
        <f t="shared" si="90"/>
        <v>4</v>
      </c>
      <c r="AE440" t="str">
        <f t="shared" si="98"/>
        <v>40505020305</v>
      </c>
      <c r="AF440">
        <f t="shared" si="87"/>
        <v>40505020305</v>
      </c>
      <c r="AG440">
        <f t="shared" si="88"/>
        <v>670</v>
      </c>
      <c r="AH440">
        <f t="shared" si="99"/>
        <v>551</v>
      </c>
      <c r="AI440">
        <f t="shared" si="100"/>
        <v>369170</v>
      </c>
      <c r="AL440">
        <f t="shared" si="91"/>
        <v>1</v>
      </c>
    </row>
    <row r="441" spans="1:38" x14ac:dyDescent="0.2">
      <c r="A441" t="s">
        <v>460</v>
      </c>
      <c r="B441" t="str">
        <f t="shared" si="89"/>
        <v>K2KKK</v>
      </c>
      <c r="C441" s="6" t="str" cm="1">
        <f t="array" ref="C441:G441">_xlfn.LET(
_xlpm.MyHand, B441,
_xlpm.MySplitHand, MID(_xlpm.MyHand,_xlfn.SEQUENCE(1,LEN(_xlpm.MyHand)),1),
_xlpm.MySplitHand
)</f>
        <v>K</v>
      </c>
      <c r="D441" s="7" t="str">
        <v>2</v>
      </c>
      <c r="E441" s="7" t="str">
        <v>K</v>
      </c>
      <c r="F441" s="7" t="str">
        <v>K</v>
      </c>
      <c r="G441" s="8" t="str">
        <v>K</v>
      </c>
      <c r="H441" cm="1">
        <f t="array" ref="H441:L441">COUNTIF(_xlfn.ANCHORARRAY(C441),_xlfn.ANCHORARRAY(C441))</f>
        <v>4</v>
      </c>
      <c r="I441">
        <v>1</v>
      </c>
      <c r="J441">
        <v>4</v>
      </c>
      <c r="K441">
        <v>4</v>
      </c>
      <c r="L441">
        <v>4</v>
      </c>
      <c r="M441" s="6" cm="1">
        <f t="array" ref="M441:Q441">_xlfn.LET(
_xlpm.Options, {"1","2","3","4","5","6","7","8","9","T","J","Q","K","A"},
MATCH(_xlfn.ANCHORARRAY(C441),_xlpm.Options,0)
)</f>
        <v>13</v>
      </c>
      <c r="N441" s="7">
        <v>2</v>
      </c>
      <c r="O441" s="7">
        <v>13</v>
      </c>
      <c r="P441" s="7">
        <v>13</v>
      </c>
      <c r="Q441" s="8">
        <v>13</v>
      </c>
      <c r="R441" s="6" t="str" cm="1">
        <f t="array" ref="R441:V441">TEXT(_xlfn.ANCHORARRAY(M441),"00")</f>
        <v>13</v>
      </c>
      <c r="S441" s="7" t="str">
        <v>02</v>
      </c>
      <c r="T441" s="7" t="str">
        <v>13</v>
      </c>
      <c r="U441" s="7" t="str">
        <v>13</v>
      </c>
      <c r="V441" s="8" t="str">
        <v>13</v>
      </c>
      <c r="W441" s="6" t="b">
        <f t="shared" si="92"/>
        <v>0</v>
      </c>
      <c r="X441" s="7" t="b">
        <f t="shared" si="93"/>
        <v>1</v>
      </c>
      <c r="Y441" s="7" t="b" cm="1">
        <f t="array" ref="Y441">AND(OR(_xlfn.ANCHORARRAY(H441)=3),OR(_xlfn.ANCHORARRAY(H441)=2))</f>
        <v>0</v>
      </c>
      <c r="Z441" s="7" t="b">
        <f t="shared" si="94"/>
        <v>0</v>
      </c>
      <c r="AA441" s="7" t="b">
        <f t="shared" si="95"/>
        <v>0</v>
      </c>
      <c r="AB441" s="7" t="b">
        <f t="shared" si="96"/>
        <v>0</v>
      </c>
      <c r="AC441" s="8" t="b">
        <f t="shared" si="97"/>
        <v>0</v>
      </c>
      <c r="AD441">
        <f t="shared" si="90"/>
        <v>6</v>
      </c>
      <c r="AE441" t="str">
        <f t="shared" si="98"/>
        <v>61302131313</v>
      </c>
      <c r="AF441">
        <f t="shared" si="87"/>
        <v>61302131313</v>
      </c>
      <c r="AG441">
        <f t="shared" si="88"/>
        <v>988</v>
      </c>
      <c r="AH441">
        <f t="shared" si="99"/>
        <v>308</v>
      </c>
      <c r="AI441">
        <f t="shared" si="100"/>
        <v>304304</v>
      </c>
      <c r="AL441">
        <f t="shared" si="91"/>
        <v>1</v>
      </c>
    </row>
    <row r="442" spans="1:38" x14ac:dyDescent="0.2">
      <c r="A442" t="s">
        <v>461</v>
      </c>
      <c r="B442" t="str">
        <f t="shared" si="89"/>
        <v>AA688</v>
      </c>
      <c r="C442" s="6" t="str" cm="1">
        <f t="array" ref="C442:G442">_xlfn.LET(
_xlpm.MyHand, B442,
_xlpm.MySplitHand, MID(_xlpm.MyHand,_xlfn.SEQUENCE(1,LEN(_xlpm.MyHand)),1),
_xlpm.MySplitHand
)</f>
        <v>A</v>
      </c>
      <c r="D442" s="7" t="str">
        <v>A</v>
      </c>
      <c r="E442" s="7" t="str">
        <v>6</v>
      </c>
      <c r="F442" s="7" t="str">
        <v>8</v>
      </c>
      <c r="G442" s="8" t="str">
        <v>8</v>
      </c>
      <c r="H442" cm="1">
        <f t="array" ref="H442:L442">COUNTIF(_xlfn.ANCHORARRAY(C442),_xlfn.ANCHORARRAY(C442))</f>
        <v>2</v>
      </c>
      <c r="I442">
        <v>2</v>
      </c>
      <c r="J442">
        <v>1</v>
      </c>
      <c r="K442">
        <v>2</v>
      </c>
      <c r="L442">
        <v>2</v>
      </c>
      <c r="M442" s="6" cm="1">
        <f t="array" ref="M442:Q442">_xlfn.LET(
_xlpm.Options, {"1","2","3","4","5","6","7","8","9","T","J","Q","K","A"},
MATCH(_xlfn.ANCHORARRAY(C442),_xlpm.Options,0)
)</f>
        <v>14</v>
      </c>
      <c r="N442" s="7">
        <v>14</v>
      </c>
      <c r="O442" s="7">
        <v>6</v>
      </c>
      <c r="P442" s="7">
        <v>8</v>
      </c>
      <c r="Q442" s="8">
        <v>8</v>
      </c>
      <c r="R442" s="6" t="str" cm="1">
        <f t="array" ref="R442:V442">TEXT(_xlfn.ANCHORARRAY(M442),"00")</f>
        <v>14</v>
      </c>
      <c r="S442" s="7" t="str">
        <v>14</v>
      </c>
      <c r="T442" s="7" t="str">
        <v>06</v>
      </c>
      <c r="U442" s="7" t="str">
        <v>08</v>
      </c>
      <c r="V442" s="8" t="str">
        <v>08</v>
      </c>
      <c r="W442" s="6" t="b">
        <f t="shared" si="92"/>
        <v>0</v>
      </c>
      <c r="X442" s="7" t="b">
        <f t="shared" si="93"/>
        <v>0</v>
      </c>
      <c r="Y442" s="7" t="b" cm="1">
        <f t="array" ref="Y442">AND(OR(_xlfn.ANCHORARRAY(H442)=3),OR(_xlfn.ANCHORARRAY(H442)=2))</f>
        <v>0</v>
      </c>
      <c r="Z442" s="7" t="b">
        <f t="shared" si="94"/>
        <v>0</v>
      </c>
      <c r="AA442" s="7" t="b">
        <f t="shared" si="95"/>
        <v>1</v>
      </c>
      <c r="AB442" s="7" t="b">
        <f t="shared" si="96"/>
        <v>0</v>
      </c>
      <c r="AC442" s="8" t="b">
        <f t="shared" si="97"/>
        <v>0</v>
      </c>
      <c r="AD442">
        <f t="shared" si="90"/>
        <v>3</v>
      </c>
      <c r="AE442" t="str">
        <f t="shared" si="98"/>
        <v>31414060808</v>
      </c>
      <c r="AF442">
        <f t="shared" si="87"/>
        <v>31414060808</v>
      </c>
      <c r="AG442">
        <f t="shared" si="88"/>
        <v>626</v>
      </c>
      <c r="AH442">
        <f t="shared" si="99"/>
        <v>809</v>
      </c>
      <c r="AI442">
        <f t="shared" si="100"/>
        <v>506434</v>
      </c>
      <c r="AL442">
        <f t="shared" si="91"/>
        <v>1</v>
      </c>
    </row>
    <row r="443" spans="1:38" x14ac:dyDescent="0.2">
      <c r="A443" t="s">
        <v>462</v>
      </c>
      <c r="B443" t="str">
        <f t="shared" si="89"/>
        <v>62T6Q</v>
      </c>
      <c r="C443" s="6" t="str" cm="1">
        <f t="array" ref="C443:G443">_xlfn.LET(
_xlpm.MyHand, B443,
_xlpm.MySplitHand, MID(_xlpm.MyHand,_xlfn.SEQUENCE(1,LEN(_xlpm.MyHand)),1),
_xlpm.MySplitHand
)</f>
        <v>6</v>
      </c>
      <c r="D443" s="7" t="str">
        <v>2</v>
      </c>
      <c r="E443" s="7" t="str">
        <v>T</v>
      </c>
      <c r="F443" s="7" t="str">
        <v>6</v>
      </c>
      <c r="G443" s="8" t="str">
        <v>Q</v>
      </c>
      <c r="H443" cm="1">
        <f t="array" ref="H443:L443">COUNTIF(_xlfn.ANCHORARRAY(C443),_xlfn.ANCHORARRAY(C443))</f>
        <v>2</v>
      </c>
      <c r="I443">
        <v>1</v>
      </c>
      <c r="J443">
        <v>1</v>
      </c>
      <c r="K443">
        <v>2</v>
      </c>
      <c r="L443">
        <v>1</v>
      </c>
      <c r="M443" s="6" cm="1">
        <f t="array" ref="M443:Q443">_xlfn.LET(
_xlpm.Options, {"1","2","3","4","5","6","7","8","9","T","J","Q","K","A"},
MATCH(_xlfn.ANCHORARRAY(C443),_xlpm.Options,0)
)</f>
        <v>6</v>
      </c>
      <c r="N443" s="7">
        <v>2</v>
      </c>
      <c r="O443" s="7">
        <v>10</v>
      </c>
      <c r="P443" s="7">
        <v>6</v>
      </c>
      <c r="Q443" s="8">
        <v>12</v>
      </c>
      <c r="R443" s="6" t="str" cm="1">
        <f t="array" ref="R443:V443">TEXT(_xlfn.ANCHORARRAY(M443),"00")</f>
        <v>06</v>
      </c>
      <c r="S443" s="7" t="str">
        <v>02</v>
      </c>
      <c r="T443" s="7" t="str">
        <v>10</v>
      </c>
      <c r="U443" s="7" t="str">
        <v>06</v>
      </c>
      <c r="V443" s="8" t="str">
        <v>12</v>
      </c>
      <c r="W443" s="6" t="b">
        <f t="shared" si="92"/>
        <v>0</v>
      </c>
      <c r="X443" s="7" t="b">
        <f t="shared" si="93"/>
        <v>0</v>
      </c>
      <c r="Y443" s="7" t="b" cm="1">
        <f t="array" ref="Y443">AND(OR(_xlfn.ANCHORARRAY(H443)=3),OR(_xlfn.ANCHORARRAY(H443)=2))</f>
        <v>0</v>
      </c>
      <c r="Z443" s="7" t="b">
        <f t="shared" si="94"/>
        <v>0</v>
      </c>
      <c r="AA443" s="7" t="b">
        <f t="shared" si="95"/>
        <v>0</v>
      </c>
      <c r="AB443" s="7" t="b">
        <f t="shared" si="96"/>
        <v>1</v>
      </c>
      <c r="AC443" s="8" t="b">
        <f t="shared" si="97"/>
        <v>0</v>
      </c>
      <c r="AD443">
        <f t="shared" si="90"/>
        <v>2</v>
      </c>
      <c r="AE443" t="str">
        <f t="shared" si="98"/>
        <v>20602100612</v>
      </c>
      <c r="AF443">
        <f t="shared" si="87"/>
        <v>20602100612</v>
      </c>
      <c r="AG443">
        <f t="shared" si="88"/>
        <v>276</v>
      </c>
      <c r="AH443">
        <f t="shared" si="99"/>
        <v>57</v>
      </c>
      <c r="AI443">
        <f t="shared" si="100"/>
        <v>15732</v>
      </c>
      <c r="AL443">
        <f t="shared" si="91"/>
        <v>1</v>
      </c>
    </row>
    <row r="444" spans="1:38" x14ac:dyDescent="0.2">
      <c r="A444" t="s">
        <v>463</v>
      </c>
      <c r="B444" t="str">
        <f t="shared" si="89"/>
        <v>AA2A4</v>
      </c>
      <c r="C444" s="6" t="str" cm="1">
        <f t="array" ref="C444:G444">_xlfn.LET(
_xlpm.MyHand, B444,
_xlpm.MySplitHand, MID(_xlpm.MyHand,_xlfn.SEQUENCE(1,LEN(_xlpm.MyHand)),1),
_xlpm.MySplitHand
)</f>
        <v>A</v>
      </c>
      <c r="D444" s="7" t="str">
        <v>A</v>
      </c>
      <c r="E444" s="7" t="str">
        <v>2</v>
      </c>
      <c r="F444" s="7" t="str">
        <v>A</v>
      </c>
      <c r="G444" s="8" t="str">
        <v>4</v>
      </c>
      <c r="H444" cm="1">
        <f t="array" ref="H444:L444">COUNTIF(_xlfn.ANCHORARRAY(C444),_xlfn.ANCHORARRAY(C444))</f>
        <v>3</v>
      </c>
      <c r="I444">
        <v>3</v>
      </c>
      <c r="J444">
        <v>1</v>
      </c>
      <c r="K444">
        <v>3</v>
      </c>
      <c r="L444">
        <v>1</v>
      </c>
      <c r="M444" s="6" cm="1">
        <f t="array" ref="M444:Q444">_xlfn.LET(
_xlpm.Options, {"1","2","3","4","5","6","7","8","9","T","J","Q","K","A"},
MATCH(_xlfn.ANCHORARRAY(C444),_xlpm.Options,0)
)</f>
        <v>14</v>
      </c>
      <c r="N444" s="7">
        <v>14</v>
      </c>
      <c r="O444" s="7">
        <v>2</v>
      </c>
      <c r="P444" s="7">
        <v>14</v>
      </c>
      <c r="Q444" s="8">
        <v>4</v>
      </c>
      <c r="R444" s="6" t="str" cm="1">
        <f t="array" ref="R444:V444">TEXT(_xlfn.ANCHORARRAY(M444),"00")</f>
        <v>14</v>
      </c>
      <c r="S444" s="7" t="str">
        <v>14</v>
      </c>
      <c r="T444" s="7" t="str">
        <v>02</v>
      </c>
      <c r="U444" s="7" t="str">
        <v>14</v>
      </c>
      <c r="V444" s="8" t="str">
        <v>04</v>
      </c>
      <c r="W444" s="6" t="b">
        <f t="shared" si="92"/>
        <v>0</v>
      </c>
      <c r="X444" s="7" t="b">
        <f t="shared" si="93"/>
        <v>0</v>
      </c>
      <c r="Y444" s="7" t="b" cm="1">
        <f t="array" ref="Y444">AND(OR(_xlfn.ANCHORARRAY(H444)=3),OR(_xlfn.ANCHORARRAY(H444)=2))</f>
        <v>0</v>
      </c>
      <c r="Z444" s="7" t="b">
        <f t="shared" si="94"/>
        <v>1</v>
      </c>
      <c r="AA444" s="7" t="b">
        <f t="shared" si="95"/>
        <v>0</v>
      </c>
      <c r="AB444" s="7" t="b">
        <f t="shared" si="96"/>
        <v>0</v>
      </c>
      <c r="AC444" s="8" t="b">
        <f t="shared" si="97"/>
        <v>0</v>
      </c>
      <c r="AD444">
        <f t="shared" si="90"/>
        <v>4</v>
      </c>
      <c r="AE444" t="str">
        <f t="shared" si="98"/>
        <v>41414021404</v>
      </c>
      <c r="AF444">
        <f t="shared" si="87"/>
        <v>41414021404</v>
      </c>
      <c r="AG444">
        <f t="shared" si="88"/>
        <v>800</v>
      </c>
      <c r="AH444">
        <f t="shared" si="99"/>
        <v>336</v>
      </c>
      <c r="AI444">
        <f t="shared" si="100"/>
        <v>268800</v>
      </c>
      <c r="AL444">
        <f t="shared" si="91"/>
        <v>1</v>
      </c>
    </row>
    <row r="445" spans="1:38" x14ac:dyDescent="0.2">
      <c r="A445" t="s">
        <v>464</v>
      </c>
      <c r="B445" t="str">
        <f t="shared" si="89"/>
        <v>9999K</v>
      </c>
      <c r="C445" s="6" t="str" cm="1">
        <f t="array" ref="C445:G445">_xlfn.LET(
_xlpm.MyHand, B445,
_xlpm.MySplitHand, MID(_xlpm.MyHand,_xlfn.SEQUENCE(1,LEN(_xlpm.MyHand)),1),
_xlpm.MySplitHand
)</f>
        <v>9</v>
      </c>
      <c r="D445" s="7" t="str">
        <v>9</v>
      </c>
      <c r="E445" s="7" t="str">
        <v>9</v>
      </c>
      <c r="F445" s="7" t="str">
        <v>9</v>
      </c>
      <c r="G445" s="8" t="str">
        <v>K</v>
      </c>
      <c r="H445" cm="1">
        <f t="array" ref="H445:L445">COUNTIF(_xlfn.ANCHORARRAY(C445),_xlfn.ANCHORARRAY(C445))</f>
        <v>4</v>
      </c>
      <c r="I445">
        <v>4</v>
      </c>
      <c r="J445">
        <v>4</v>
      </c>
      <c r="K445">
        <v>4</v>
      </c>
      <c r="L445">
        <v>1</v>
      </c>
      <c r="M445" s="6" cm="1">
        <f t="array" ref="M445:Q445">_xlfn.LET(
_xlpm.Options, {"1","2","3","4","5","6","7","8","9","T","J","Q","K","A"},
MATCH(_xlfn.ANCHORARRAY(C445),_xlpm.Options,0)
)</f>
        <v>9</v>
      </c>
      <c r="N445" s="7">
        <v>9</v>
      </c>
      <c r="O445" s="7">
        <v>9</v>
      </c>
      <c r="P445" s="7">
        <v>9</v>
      </c>
      <c r="Q445" s="8">
        <v>13</v>
      </c>
      <c r="R445" s="6" t="str" cm="1">
        <f t="array" ref="R445:V445">TEXT(_xlfn.ANCHORARRAY(M445),"00")</f>
        <v>09</v>
      </c>
      <c r="S445" s="7" t="str">
        <v>09</v>
      </c>
      <c r="T445" s="7" t="str">
        <v>09</v>
      </c>
      <c r="U445" s="7" t="str">
        <v>09</v>
      </c>
      <c r="V445" s="8" t="str">
        <v>13</v>
      </c>
      <c r="W445" s="6" t="b">
        <f t="shared" si="92"/>
        <v>0</v>
      </c>
      <c r="X445" s="7" t="b">
        <f t="shared" si="93"/>
        <v>1</v>
      </c>
      <c r="Y445" s="7" t="b" cm="1">
        <f t="array" ref="Y445">AND(OR(_xlfn.ANCHORARRAY(H445)=3),OR(_xlfn.ANCHORARRAY(H445)=2))</f>
        <v>0</v>
      </c>
      <c r="Z445" s="7" t="b">
        <f t="shared" si="94"/>
        <v>0</v>
      </c>
      <c r="AA445" s="7" t="b">
        <f t="shared" si="95"/>
        <v>0</v>
      </c>
      <c r="AB445" s="7" t="b">
        <f t="shared" si="96"/>
        <v>0</v>
      </c>
      <c r="AC445" s="8" t="b">
        <f t="shared" si="97"/>
        <v>0</v>
      </c>
      <c r="AD445">
        <f t="shared" si="90"/>
        <v>6</v>
      </c>
      <c r="AE445" t="str">
        <f t="shared" si="98"/>
        <v>60909090913</v>
      </c>
      <c r="AF445">
        <f t="shared" si="87"/>
        <v>60909090913</v>
      </c>
      <c r="AG445">
        <f t="shared" si="88"/>
        <v>963</v>
      </c>
      <c r="AH445">
        <f t="shared" si="99"/>
        <v>268</v>
      </c>
      <c r="AI445">
        <f t="shared" si="100"/>
        <v>258084</v>
      </c>
      <c r="AL445">
        <f t="shared" si="91"/>
        <v>1</v>
      </c>
    </row>
    <row r="446" spans="1:38" x14ac:dyDescent="0.2">
      <c r="A446" t="s">
        <v>465</v>
      </c>
      <c r="B446" t="str">
        <f t="shared" si="89"/>
        <v>44J8T</v>
      </c>
      <c r="C446" s="6" t="str" cm="1">
        <f t="array" ref="C446:G446">_xlfn.LET(
_xlpm.MyHand, B446,
_xlpm.MySplitHand, MID(_xlpm.MyHand,_xlfn.SEQUENCE(1,LEN(_xlpm.MyHand)),1),
_xlpm.MySplitHand
)</f>
        <v>4</v>
      </c>
      <c r="D446" s="7" t="str">
        <v>4</v>
      </c>
      <c r="E446" s="7" t="str">
        <v>J</v>
      </c>
      <c r="F446" s="7" t="str">
        <v>8</v>
      </c>
      <c r="G446" s="8" t="str">
        <v>T</v>
      </c>
      <c r="H446" cm="1">
        <f t="array" ref="H446:L446">COUNTIF(_xlfn.ANCHORARRAY(C446),_xlfn.ANCHORARRAY(C446))</f>
        <v>2</v>
      </c>
      <c r="I446">
        <v>2</v>
      </c>
      <c r="J446">
        <v>1</v>
      </c>
      <c r="K446">
        <v>1</v>
      </c>
      <c r="L446">
        <v>1</v>
      </c>
      <c r="M446" s="6" cm="1">
        <f t="array" ref="M446:Q446">_xlfn.LET(
_xlpm.Options, {"1","2","3","4","5","6","7","8","9","T","J","Q","K","A"},
MATCH(_xlfn.ANCHORARRAY(C446),_xlpm.Options,0)
)</f>
        <v>4</v>
      </c>
      <c r="N446" s="7">
        <v>4</v>
      </c>
      <c r="O446" s="7">
        <v>11</v>
      </c>
      <c r="P446" s="7">
        <v>8</v>
      </c>
      <c r="Q446" s="8">
        <v>10</v>
      </c>
      <c r="R446" s="6" t="str" cm="1">
        <f t="array" ref="R446:V446">TEXT(_xlfn.ANCHORARRAY(M446),"00")</f>
        <v>04</v>
      </c>
      <c r="S446" s="7" t="str">
        <v>04</v>
      </c>
      <c r="T446" s="7" t="str">
        <v>11</v>
      </c>
      <c r="U446" s="7" t="str">
        <v>08</v>
      </c>
      <c r="V446" s="8" t="str">
        <v>10</v>
      </c>
      <c r="W446" s="6" t="b">
        <f t="shared" si="92"/>
        <v>0</v>
      </c>
      <c r="X446" s="7" t="b">
        <f t="shared" si="93"/>
        <v>0</v>
      </c>
      <c r="Y446" s="7" t="b" cm="1">
        <f t="array" ref="Y446">AND(OR(_xlfn.ANCHORARRAY(H446)=3),OR(_xlfn.ANCHORARRAY(H446)=2))</f>
        <v>0</v>
      </c>
      <c r="Z446" s="7" t="b">
        <f t="shared" si="94"/>
        <v>0</v>
      </c>
      <c r="AA446" s="7" t="b">
        <f t="shared" si="95"/>
        <v>0</v>
      </c>
      <c r="AB446" s="7" t="b">
        <f t="shared" si="96"/>
        <v>1</v>
      </c>
      <c r="AC446" s="8" t="b">
        <f t="shared" si="97"/>
        <v>0</v>
      </c>
      <c r="AD446">
        <f t="shared" si="90"/>
        <v>2</v>
      </c>
      <c r="AE446" t="str">
        <f t="shared" si="98"/>
        <v>20404110810</v>
      </c>
      <c r="AF446">
        <f t="shared" si="87"/>
        <v>20404110810</v>
      </c>
      <c r="AG446">
        <f t="shared" si="88"/>
        <v>240</v>
      </c>
      <c r="AH446">
        <f t="shared" si="99"/>
        <v>227</v>
      </c>
      <c r="AI446">
        <f t="shared" si="100"/>
        <v>54480</v>
      </c>
      <c r="AL446">
        <f t="shared" si="91"/>
        <v>1</v>
      </c>
    </row>
    <row r="447" spans="1:38" x14ac:dyDescent="0.2">
      <c r="A447" t="s">
        <v>466</v>
      </c>
      <c r="B447" t="str">
        <f t="shared" si="89"/>
        <v>67877</v>
      </c>
      <c r="C447" s="6" t="str" cm="1">
        <f t="array" ref="C447:G447">_xlfn.LET(
_xlpm.MyHand, B447,
_xlpm.MySplitHand, MID(_xlpm.MyHand,_xlfn.SEQUENCE(1,LEN(_xlpm.MyHand)),1),
_xlpm.MySplitHand
)</f>
        <v>6</v>
      </c>
      <c r="D447" s="7" t="str">
        <v>7</v>
      </c>
      <c r="E447" s="7" t="str">
        <v>8</v>
      </c>
      <c r="F447" s="7" t="str">
        <v>7</v>
      </c>
      <c r="G447" s="8" t="str">
        <v>7</v>
      </c>
      <c r="H447" cm="1">
        <f t="array" ref="H447:L447">COUNTIF(_xlfn.ANCHORARRAY(C447),_xlfn.ANCHORARRAY(C447))</f>
        <v>1</v>
      </c>
      <c r="I447">
        <v>3</v>
      </c>
      <c r="J447">
        <v>1</v>
      </c>
      <c r="K447">
        <v>3</v>
      </c>
      <c r="L447">
        <v>3</v>
      </c>
      <c r="M447" s="6" cm="1">
        <f t="array" ref="M447:Q447">_xlfn.LET(
_xlpm.Options, {"1","2","3","4","5","6","7","8","9","T","J","Q","K","A"},
MATCH(_xlfn.ANCHORARRAY(C447),_xlpm.Options,0)
)</f>
        <v>6</v>
      </c>
      <c r="N447" s="7">
        <v>7</v>
      </c>
      <c r="O447" s="7">
        <v>8</v>
      </c>
      <c r="P447" s="7">
        <v>7</v>
      </c>
      <c r="Q447" s="8">
        <v>7</v>
      </c>
      <c r="R447" s="6" t="str" cm="1">
        <f t="array" ref="R447:V447">TEXT(_xlfn.ANCHORARRAY(M447),"00")</f>
        <v>06</v>
      </c>
      <c r="S447" s="7" t="str">
        <v>07</v>
      </c>
      <c r="T447" s="7" t="str">
        <v>08</v>
      </c>
      <c r="U447" s="7" t="str">
        <v>07</v>
      </c>
      <c r="V447" s="8" t="str">
        <v>07</v>
      </c>
      <c r="W447" s="6" t="b">
        <f t="shared" si="92"/>
        <v>0</v>
      </c>
      <c r="X447" s="7" t="b">
        <f t="shared" si="93"/>
        <v>0</v>
      </c>
      <c r="Y447" s="7" t="b" cm="1">
        <f t="array" ref="Y447">AND(OR(_xlfn.ANCHORARRAY(H447)=3),OR(_xlfn.ANCHORARRAY(H447)=2))</f>
        <v>0</v>
      </c>
      <c r="Z447" s="7" t="b">
        <f t="shared" si="94"/>
        <v>1</v>
      </c>
      <c r="AA447" s="7" t="b">
        <f t="shared" si="95"/>
        <v>0</v>
      </c>
      <c r="AB447" s="7" t="b">
        <f t="shared" si="96"/>
        <v>0</v>
      </c>
      <c r="AC447" s="8" t="b">
        <f t="shared" si="97"/>
        <v>0</v>
      </c>
      <c r="AD447">
        <f t="shared" si="90"/>
        <v>4</v>
      </c>
      <c r="AE447" t="str">
        <f t="shared" si="98"/>
        <v>40607080707</v>
      </c>
      <c r="AF447">
        <f t="shared" si="87"/>
        <v>40607080707</v>
      </c>
      <c r="AG447">
        <f t="shared" si="88"/>
        <v>686</v>
      </c>
      <c r="AH447">
        <f t="shared" si="99"/>
        <v>461</v>
      </c>
      <c r="AI447">
        <f t="shared" si="100"/>
        <v>316246</v>
      </c>
      <c r="AL447">
        <f t="shared" si="91"/>
        <v>1</v>
      </c>
    </row>
    <row r="448" spans="1:38" x14ac:dyDescent="0.2">
      <c r="A448" t="s">
        <v>467</v>
      </c>
      <c r="B448" t="str">
        <f t="shared" si="89"/>
        <v>K33QK</v>
      </c>
      <c r="C448" s="6" t="str" cm="1">
        <f t="array" ref="C448:G448">_xlfn.LET(
_xlpm.MyHand, B448,
_xlpm.MySplitHand, MID(_xlpm.MyHand,_xlfn.SEQUENCE(1,LEN(_xlpm.MyHand)),1),
_xlpm.MySplitHand
)</f>
        <v>K</v>
      </c>
      <c r="D448" s="7" t="str">
        <v>3</v>
      </c>
      <c r="E448" s="7" t="str">
        <v>3</v>
      </c>
      <c r="F448" s="7" t="str">
        <v>Q</v>
      </c>
      <c r="G448" s="8" t="str">
        <v>K</v>
      </c>
      <c r="H448" cm="1">
        <f t="array" ref="H448:L448">COUNTIF(_xlfn.ANCHORARRAY(C448),_xlfn.ANCHORARRAY(C448))</f>
        <v>2</v>
      </c>
      <c r="I448">
        <v>2</v>
      </c>
      <c r="J448">
        <v>2</v>
      </c>
      <c r="K448">
        <v>1</v>
      </c>
      <c r="L448">
        <v>2</v>
      </c>
      <c r="M448" s="6" cm="1">
        <f t="array" ref="M448:Q448">_xlfn.LET(
_xlpm.Options, {"1","2","3","4","5","6","7","8","9","T","J","Q","K","A"},
MATCH(_xlfn.ANCHORARRAY(C448),_xlpm.Options,0)
)</f>
        <v>13</v>
      </c>
      <c r="N448" s="7">
        <v>3</v>
      </c>
      <c r="O448" s="7">
        <v>3</v>
      </c>
      <c r="P448" s="7">
        <v>12</v>
      </c>
      <c r="Q448" s="8">
        <v>13</v>
      </c>
      <c r="R448" s="6" t="str" cm="1">
        <f t="array" ref="R448:V448">TEXT(_xlfn.ANCHORARRAY(M448),"00")</f>
        <v>13</v>
      </c>
      <c r="S448" s="7" t="str">
        <v>03</v>
      </c>
      <c r="T448" s="7" t="str">
        <v>03</v>
      </c>
      <c r="U448" s="7" t="str">
        <v>12</v>
      </c>
      <c r="V448" s="8" t="str">
        <v>13</v>
      </c>
      <c r="W448" s="6" t="b">
        <f t="shared" si="92"/>
        <v>0</v>
      </c>
      <c r="X448" s="7" t="b">
        <f t="shared" si="93"/>
        <v>0</v>
      </c>
      <c r="Y448" s="7" t="b" cm="1">
        <f t="array" ref="Y448">AND(OR(_xlfn.ANCHORARRAY(H448)=3),OR(_xlfn.ANCHORARRAY(H448)=2))</f>
        <v>0</v>
      </c>
      <c r="Z448" s="7" t="b">
        <f t="shared" si="94"/>
        <v>0</v>
      </c>
      <c r="AA448" s="7" t="b">
        <f t="shared" si="95"/>
        <v>1</v>
      </c>
      <c r="AB448" s="7" t="b">
        <f t="shared" si="96"/>
        <v>0</v>
      </c>
      <c r="AC448" s="8" t="b">
        <f t="shared" si="97"/>
        <v>0</v>
      </c>
      <c r="AD448">
        <f t="shared" si="90"/>
        <v>3</v>
      </c>
      <c r="AE448" t="str">
        <f t="shared" si="98"/>
        <v>31303031213</v>
      </c>
      <c r="AF448">
        <f t="shared" si="87"/>
        <v>31303031213</v>
      </c>
      <c r="AG448">
        <f t="shared" si="88"/>
        <v>601</v>
      </c>
      <c r="AH448">
        <f t="shared" si="99"/>
        <v>21</v>
      </c>
      <c r="AI448">
        <f t="shared" si="100"/>
        <v>12621</v>
      </c>
      <c r="AL448">
        <f t="shared" si="91"/>
        <v>1</v>
      </c>
    </row>
    <row r="449" spans="1:38" x14ac:dyDescent="0.2">
      <c r="A449" t="s">
        <v>468</v>
      </c>
      <c r="B449" t="str">
        <f t="shared" si="89"/>
        <v>Q44JQ</v>
      </c>
      <c r="C449" s="6" t="str" cm="1">
        <f t="array" ref="C449:G449">_xlfn.LET(
_xlpm.MyHand, B449,
_xlpm.MySplitHand, MID(_xlpm.MyHand,_xlfn.SEQUENCE(1,LEN(_xlpm.MyHand)),1),
_xlpm.MySplitHand
)</f>
        <v>Q</v>
      </c>
      <c r="D449" s="7" t="str">
        <v>4</v>
      </c>
      <c r="E449" s="7" t="str">
        <v>4</v>
      </c>
      <c r="F449" s="7" t="str">
        <v>J</v>
      </c>
      <c r="G449" s="8" t="str">
        <v>Q</v>
      </c>
      <c r="H449" cm="1">
        <f t="array" ref="H449:L449">COUNTIF(_xlfn.ANCHORARRAY(C449),_xlfn.ANCHORARRAY(C449))</f>
        <v>2</v>
      </c>
      <c r="I449">
        <v>2</v>
      </c>
      <c r="J449">
        <v>2</v>
      </c>
      <c r="K449">
        <v>1</v>
      </c>
      <c r="L449">
        <v>2</v>
      </c>
      <c r="M449" s="6" cm="1">
        <f t="array" ref="M449:Q449">_xlfn.LET(
_xlpm.Options, {"1","2","3","4","5","6","7","8","9","T","J","Q","K","A"},
MATCH(_xlfn.ANCHORARRAY(C449),_xlpm.Options,0)
)</f>
        <v>12</v>
      </c>
      <c r="N449" s="7">
        <v>4</v>
      </c>
      <c r="O449" s="7">
        <v>4</v>
      </c>
      <c r="P449" s="7">
        <v>11</v>
      </c>
      <c r="Q449" s="8">
        <v>12</v>
      </c>
      <c r="R449" s="6" t="str" cm="1">
        <f t="array" ref="R449:V449">TEXT(_xlfn.ANCHORARRAY(M449),"00")</f>
        <v>12</v>
      </c>
      <c r="S449" s="7" t="str">
        <v>04</v>
      </c>
      <c r="T449" s="7" t="str">
        <v>04</v>
      </c>
      <c r="U449" s="7" t="str">
        <v>11</v>
      </c>
      <c r="V449" s="8" t="str">
        <v>12</v>
      </c>
      <c r="W449" s="6" t="b">
        <f t="shared" si="92"/>
        <v>0</v>
      </c>
      <c r="X449" s="7" t="b">
        <f t="shared" si="93"/>
        <v>0</v>
      </c>
      <c r="Y449" s="7" t="b" cm="1">
        <f t="array" ref="Y449">AND(OR(_xlfn.ANCHORARRAY(H449)=3),OR(_xlfn.ANCHORARRAY(H449)=2))</f>
        <v>0</v>
      </c>
      <c r="Z449" s="7" t="b">
        <f t="shared" si="94"/>
        <v>0</v>
      </c>
      <c r="AA449" s="7" t="b">
        <f t="shared" si="95"/>
        <v>1</v>
      </c>
      <c r="AB449" s="7" t="b">
        <f t="shared" si="96"/>
        <v>0</v>
      </c>
      <c r="AC449" s="8" t="b">
        <f t="shared" si="97"/>
        <v>0</v>
      </c>
      <c r="AD449">
        <f t="shared" si="90"/>
        <v>3</v>
      </c>
      <c r="AE449" t="str">
        <f t="shared" si="98"/>
        <v>31204041112</v>
      </c>
      <c r="AF449">
        <f t="shared" si="87"/>
        <v>31204041112</v>
      </c>
      <c r="AG449">
        <f t="shared" si="88"/>
        <v>585</v>
      </c>
      <c r="AH449">
        <f t="shared" si="99"/>
        <v>423</v>
      </c>
      <c r="AI449">
        <f t="shared" si="100"/>
        <v>247455</v>
      </c>
      <c r="AL449">
        <f t="shared" si="91"/>
        <v>1</v>
      </c>
    </row>
    <row r="450" spans="1:38" x14ac:dyDescent="0.2">
      <c r="A450" t="s">
        <v>469</v>
      </c>
      <c r="B450" t="str">
        <f t="shared" si="89"/>
        <v>TK787</v>
      </c>
      <c r="C450" s="6" t="str" cm="1">
        <f t="array" ref="C450:G450">_xlfn.LET(
_xlpm.MyHand, B450,
_xlpm.MySplitHand, MID(_xlpm.MyHand,_xlfn.SEQUENCE(1,LEN(_xlpm.MyHand)),1),
_xlpm.MySplitHand
)</f>
        <v>T</v>
      </c>
      <c r="D450" s="7" t="str">
        <v>K</v>
      </c>
      <c r="E450" s="7" t="str">
        <v>7</v>
      </c>
      <c r="F450" s="7" t="str">
        <v>8</v>
      </c>
      <c r="G450" s="8" t="str">
        <v>7</v>
      </c>
      <c r="H450" cm="1">
        <f t="array" ref="H450:L450">COUNTIF(_xlfn.ANCHORARRAY(C450),_xlfn.ANCHORARRAY(C450))</f>
        <v>1</v>
      </c>
      <c r="I450">
        <v>1</v>
      </c>
      <c r="J450">
        <v>2</v>
      </c>
      <c r="K450">
        <v>1</v>
      </c>
      <c r="L450">
        <v>2</v>
      </c>
      <c r="M450" s="6" cm="1">
        <f t="array" ref="M450:Q450">_xlfn.LET(
_xlpm.Options, {"1","2","3","4","5","6","7","8","9","T","J","Q","K","A"},
MATCH(_xlfn.ANCHORARRAY(C450),_xlpm.Options,0)
)</f>
        <v>10</v>
      </c>
      <c r="N450" s="7">
        <v>13</v>
      </c>
      <c r="O450" s="7">
        <v>7</v>
      </c>
      <c r="P450" s="7">
        <v>8</v>
      </c>
      <c r="Q450" s="8">
        <v>7</v>
      </c>
      <c r="R450" s="6" t="str" cm="1">
        <f t="array" ref="R450:V450">TEXT(_xlfn.ANCHORARRAY(M450),"00")</f>
        <v>10</v>
      </c>
      <c r="S450" s="7" t="str">
        <v>13</v>
      </c>
      <c r="T450" s="7" t="str">
        <v>07</v>
      </c>
      <c r="U450" s="7" t="str">
        <v>08</v>
      </c>
      <c r="V450" s="8" t="str">
        <v>07</v>
      </c>
      <c r="W450" s="6" t="b">
        <f t="shared" si="92"/>
        <v>0</v>
      </c>
      <c r="X450" s="7" t="b">
        <f t="shared" si="93"/>
        <v>0</v>
      </c>
      <c r="Y450" s="7" t="b" cm="1">
        <f t="array" ref="Y450">AND(OR(_xlfn.ANCHORARRAY(H450)=3),OR(_xlfn.ANCHORARRAY(H450)=2))</f>
        <v>0</v>
      </c>
      <c r="Z450" s="7" t="b">
        <f t="shared" si="94"/>
        <v>0</v>
      </c>
      <c r="AA450" s="7" t="b">
        <f t="shared" si="95"/>
        <v>0</v>
      </c>
      <c r="AB450" s="7" t="b">
        <f t="shared" si="96"/>
        <v>1</v>
      </c>
      <c r="AC450" s="8" t="b">
        <f t="shared" si="97"/>
        <v>0</v>
      </c>
      <c r="AD450">
        <f t="shared" si="90"/>
        <v>2</v>
      </c>
      <c r="AE450" t="str">
        <f t="shared" si="98"/>
        <v>21013070807</v>
      </c>
      <c r="AF450">
        <f t="shared" ref="AF450:AF513" si="101">INT(AE450)</f>
        <v>21013070807</v>
      </c>
      <c r="AG450">
        <f t="shared" ref="AG450:AG513" si="102">RANK(AF450,AF:AF,1)</f>
        <v>362</v>
      </c>
      <c r="AH450">
        <f t="shared" si="99"/>
        <v>71</v>
      </c>
      <c r="AI450">
        <f t="shared" si="100"/>
        <v>25702</v>
      </c>
      <c r="AL450">
        <f t="shared" si="91"/>
        <v>1</v>
      </c>
    </row>
    <row r="451" spans="1:38" x14ac:dyDescent="0.2">
      <c r="A451" t="s">
        <v>470</v>
      </c>
      <c r="B451" t="str">
        <f t="shared" ref="B451:B514" si="103">_xlfn.TEXTBEFORE(A451," ")</f>
        <v>A78A6</v>
      </c>
      <c r="C451" s="6" t="str" cm="1">
        <f t="array" ref="C451:G451">_xlfn.LET(
_xlpm.MyHand, B451,
_xlpm.MySplitHand, MID(_xlpm.MyHand,_xlfn.SEQUENCE(1,LEN(_xlpm.MyHand)),1),
_xlpm.MySplitHand
)</f>
        <v>A</v>
      </c>
      <c r="D451" s="7" t="str">
        <v>7</v>
      </c>
      <c r="E451" s="7" t="str">
        <v>8</v>
      </c>
      <c r="F451" s="7" t="str">
        <v>A</v>
      </c>
      <c r="G451" s="8" t="str">
        <v>6</v>
      </c>
      <c r="H451" cm="1">
        <f t="array" ref="H451:L451">COUNTIF(_xlfn.ANCHORARRAY(C451),_xlfn.ANCHORARRAY(C451))</f>
        <v>2</v>
      </c>
      <c r="I451">
        <v>1</v>
      </c>
      <c r="J451">
        <v>1</v>
      </c>
      <c r="K451">
        <v>2</v>
      </c>
      <c r="L451">
        <v>1</v>
      </c>
      <c r="M451" s="6" cm="1">
        <f t="array" ref="M451:Q451">_xlfn.LET(
_xlpm.Options, {"1","2","3","4","5","6","7","8","9","T","J","Q","K","A"},
MATCH(_xlfn.ANCHORARRAY(C451),_xlpm.Options,0)
)</f>
        <v>14</v>
      </c>
      <c r="N451" s="7">
        <v>7</v>
      </c>
      <c r="O451" s="7">
        <v>8</v>
      </c>
      <c r="P451" s="7">
        <v>14</v>
      </c>
      <c r="Q451" s="8">
        <v>6</v>
      </c>
      <c r="R451" s="6" t="str" cm="1">
        <f t="array" ref="R451:V451">TEXT(_xlfn.ANCHORARRAY(M451),"00")</f>
        <v>14</v>
      </c>
      <c r="S451" s="7" t="str">
        <v>07</v>
      </c>
      <c r="T451" s="7" t="str">
        <v>08</v>
      </c>
      <c r="U451" s="7" t="str">
        <v>14</v>
      </c>
      <c r="V451" s="8" t="str">
        <v>06</v>
      </c>
      <c r="W451" s="6" t="b">
        <f t="shared" si="92"/>
        <v>0</v>
      </c>
      <c r="X451" s="7" t="b">
        <f t="shared" si="93"/>
        <v>0</v>
      </c>
      <c r="Y451" s="7" t="b" cm="1">
        <f t="array" ref="Y451">AND(OR(_xlfn.ANCHORARRAY(H451)=3),OR(_xlfn.ANCHORARRAY(H451)=2))</f>
        <v>0</v>
      </c>
      <c r="Z451" s="7" t="b">
        <f t="shared" si="94"/>
        <v>0</v>
      </c>
      <c r="AA451" s="7" t="b">
        <f t="shared" si="95"/>
        <v>0</v>
      </c>
      <c r="AB451" s="7" t="b">
        <f t="shared" si="96"/>
        <v>1</v>
      </c>
      <c r="AC451" s="8" t="b">
        <f t="shared" si="97"/>
        <v>0</v>
      </c>
      <c r="AD451">
        <f t="shared" ref="AD451:AD514" si="104">8-MATCH(TRUE,W451:AC451,0)</f>
        <v>2</v>
      </c>
      <c r="AE451" t="str">
        <f t="shared" si="98"/>
        <v>21407081406</v>
      </c>
      <c r="AF451">
        <f t="shared" si="101"/>
        <v>21407081406</v>
      </c>
      <c r="AG451">
        <f t="shared" si="102"/>
        <v>427</v>
      </c>
      <c r="AH451">
        <f t="shared" si="99"/>
        <v>749</v>
      </c>
      <c r="AI451">
        <f t="shared" si="100"/>
        <v>319823</v>
      </c>
      <c r="AL451">
        <f t="shared" ref="AL451:AL514" si="105">COUNTIF(AE:AE,AE451)</f>
        <v>1</v>
      </c>
    </row>
    <row r="452" spans="1:38" x14ac:dyDescent="0.2">
      <c r="A452" t="s">
        <v>471</v>
      </c>
      <c r="B452" t="str">
        <f t="shared" si="103"/>
        <v>QJAQQ</v>
      </c>
      <c r="C452" s="6" t="str" cm="1">
        <f t="array" ref="C452:G452">_xlfn.LET(
_xlpm.MyHand, B452,
_xlpm.MySplitHand, MID(_xlpm.MyHand,_xlfn.SEQUENCE(1,LEN(_xlpm.MyHand)),1),
_xlpm.MySplitHand
)</f>
        <v>Q</v>
      </c>
      <c r="D452" s="7" t="str">
        <v>J</v>
      </c>
      <c r="E452" s="7" t="str">
        <v>A</v>
      </c>
      <c r="F452" s="7" t="str">
        <v>Q</v>
      </c>
      <c r="G452" s="8" t="str">
        <v>Q</v>
      </c>
      <c r="H452" cm="1">
        <f t="array" ref="H452:L452">COUNTIF(_xlfn.ANCHORARRAY(C452),_xlfn.ANCHORARRAY(C452))</f>
        <v>3</v>
      </c>
      <c r="I452">
        <v>1</v>
      </c>
      <c r="J452">
        <v>1</v>
      </c>
      <c r="K452">
        <v>3</v>
      </c>
      <c r="L452">
        <v>3</v>
      </c>
      <c r="M452" s="6" cm="1">
        <f t="array" ref="M452:Q452">_xlfn.LET(
_xlpm.Options, {"1","2","3","4","5","6","7","8","9","T","J","Q","K","A"},
MATCH(_xlfn.ANCHORARRAY(C452),_xlpm.Options,0)
)</f>
        <v>12</v>
      </c>
      <c r="N452" s="7">
        <v>11</v>
      </c>
      <c r="O452" s="7">
        <v>14</v>
      </c>
      <c r="P452" s="7">
        <v>12</v>
      </c>
      <c r="Q452" s="8">
        <v>12</v>
      </c>
      <c r="R452" s="6" t="str" cm="1">
        <f t="array" ref="R452:V452">TEXT(_xlfn.ANCHORARRAY(M452),"00")</f>
        <v>12</v>
      </c>
      <c r="S452" s="7" t="str">
        <v>11</v>
      </c>
      <c r="T452" s="7" t="str">
        <v>14</v>
      </c>
      <c r="U452" s="7" t="str">
        <v>12</v>
      </c>
      <c r="V452" s="8" t="str">
        <v>12</v>
      </c>
      <c r="W452" s="6" t="b">
        <f t="shared" si="92"/>
        <v>0</v>
      </c>
      <c r="X452" s="7" t="b">
        <f t="shared" si="93"/>
        <v>0</v>
      </c>
      <c r="Y452" s="7" t="b" cm="1">
        <f t="array" ref="Y452">AND(OR(_xlfn.ANCHORARRAY(H452)=3),OR(_xlfn.ANCHORARRAY(H452)=2))</f>
        <v>0</v>
      </c>
      <c r="Z452" s="7" t="b">
        <f t="shared" si="94"/>
        <v>1</v>
      </c>
      <c r="AA452" s="7" t="b">
        <f t="shared" si="95"/>
        <v>0</v>
      </c>
      <c r="AB452" s="7" t="b">
        <f t="shared" si="96"/>
        <v>0</v>
      </c>
      <c r="AC452" s="8" t="b">
        <f t="shared" si="97"/>
        <v>0</v>
      </c>
      <c r="AD452">
        <f t="shared" si="104"/>
        <v>4</v>
      </c>
      <c r="AE452" t="str">
        <f t="shared" si="98"/>
        <v>41211141212</v>
      </c>
      <c r="AF452">
        <f t="shared" si="101"/>
        <v>41211141212</v>
      </c>
      <c r="AG452">
        <f t="shared" si="102"/>
        <v>774</v>
      </c>
      <c r="AH452">
        <f t="shared" si="99"/>
        <v>331</v>
      </c>
      <c r="AI452">
        <f t="shared" si="100"/>
        <v>256194</v>
      </c>
      <c r="AL452">
        <f t="shared" si="105"/>
        <v>1</v>
      </c>
    </row>
    <row r="453" spans="1:38" x14ac:dyDescent="0.2">
      <c r="A453" t="s">
        <v>472</v>
      </c>
      <c r="B453" t="str">
        <f t="shared" si="103"/>
        <v>J2A52</v>
      </c>
      <c r="C453" s="6" t="str" cm="1">
        <f t="array" ref="C453:G453">_xlfn.LET(
_xlpm.MyHand, B453,
_xlpm.MySplitHand, MID(_xlpm.MyHand,_xlfn.SEQUENCE(1,LEN(_xlpm.MyHand)),1),
_xlpm.MySplitHand
)</f>
        <v>J</v>
      </c>
      <c r="D453" s="7" t="str">
        <v>2</v>
      </c>
      <c r="E453" s="7" t="str">
        <v>A</v>
      </c>
      <c r="F453" s="7" t="str">
        <v>5</v>
      </c>
      <c r="G453" s="8" t="str">
        <v>2</v>
      </c>
      <c r="H453" cm="1">
        <f t="array" ref="H453:L453">COUNTIF(_xlfn.ANCHORARRAY(C453),_xlfn.ANCHORARRAY(C453))</f>
        <v>1</v>
      </c>
      <c r="I453">
        <v>2</v>
      </c>
      <c r="J453">
        <v>1</v>
      </c>
      <c r="K453">
        <v>1</v>
      </c>
      <c r="L453">
        <v>2</v>
      </c>
      <c r="M453" s="6" cm="1">
        <f t="array" ref="M453:Q453">_xlfn.LET(
_xlpm.Options, {"1","2","3","4","5","6","7","8","9","T","J","Q","K","A"},
MATCH(_xlfn.ANCHORARRAY(C453),_xlpm.Options,0)
)</f>
        <v>11</v>
      </c>
      <c r="N453" s="7">
        <v>2</v>
      </c>
      <c r="O453" s="7">
        <v>14</v>
      </c>
      <c r="P453" s="7">
        <v>5</v>
      </c>
      <c r="Q453" s="8">
        <v>2</v>
      </c>
      <c r="R453" s="6" t="str" cm="1">
        <f t="array" ref="R453:V453">TEXT(_xlfn.ANCHORARRAY(M453),"00")</f>
        <v>11</v>
      </c>
      <c r="S453" s="7" t="str">
        <v>02</v>
      </c>
      <c r="T453" s="7" t="str">
        <v>14</v>
      </c>
      <c r="U453" s="7" t="str">
        <v>05</v>
      </c>
      <c r="V453" s="8" t="str">
        <v>02</v>
      </c>
      <c r="W453" s="6" t="b">
        <f t="shared" si="92"/>
        <v>0</v>
      </c>
      <c r="X453" s="7" t="b">
        <f t="shared" si="93"/>
        <v>0</v>
      </c>
      <c r="Y453" s="7" t="b" cm="1">
        <f t="array" ref="Y453">AND(OR(_xlfn.ANCHORARRAY(H453)=3),OR(_xlfn.ANCHORARRAY(H453)=2))</f>
        <v>0</v>
      </c>
      <c r="Z453" s="7" t="b">
        <f t="shared" si="94"/>
        <v>0</v>
      </c>
      <c r="AA453" s="7" t="b">
        <f t="shared" si="95"/>
        <v>0</v>
      </c>
      <c r="AB453" s="7" t="b">
        <f t="shared" si="96"/>
        <v>1</v>
      </c>
      <c r="AC453" s="8" t="b">
        <f t="shared" si="97"/>
        <v>0</v>
      </c>
      <c r="AD453">
        <f t="shared" si="104"/>
        <v>2</v>
      </c>
      <c r="AE453" t="str">
        <f t="shared" si="98"/>
        <v>21102140502</v>
      </c>
      <c r="AF453">
        <f t="shared" si="101"/>
        <v>21102140502</v>
      </c>
      <c r="AG453">
        <f t="shared" si="102"/>
        <v>367</v>
      </c>
      <c r="AH453">
        <f t="shared" si="99"/>
        <v>935</v>
      </c>
      <c r="AI453">
        <f t="shared" si="100"/>
        <v>343145</v>
      </c>
      <c r="AL453">
        <f t="shared" si="105"/>
        <v>1</v>
      </c>
    </row>
    <row r="454" spans="1:38" x14ac:dyDescent="0.2">
      <c r="A454" t="s">
        <v>473</v>
      </c>
      <c r="B454" t="str">
        <f t="shared" si="103"/>
        <v>965TT</v>
      </c>
      <c r="C454" s="6" t="str" cm="1">
        <f t="array" ref="C454:G454">_xlfn.LET(
_xlpm.MyHand, B454,
_xlpm.MySplitHand, MID(_xlpm.MyHand,_xlfn.SEQUENCE(1,LEN(_xlpm.MyHand)),1),
_xlpm.MySplitHand
)</f>
        <v>9</v>
      </c>
      <c r="D454" s="7" t="str">
        <v>6</v>
      </c>
      <c r="E454" s="7" t="str">
        <v>5</v>
      </c>
      <c r="F454" s="7" t="str">
        <v>T</v>
      </c>
      <c r="G454" s="8" t="str">
        <v>T</v>
      </c>
      <c r="H454" cm="1">
        <f t="array" ref="H454:L454">COUNTIF(_xlfn.ANCHORARRAY(C454),_xlfn.ANCHORARRAY(C454))</f>
        <v>1</v>
      </c>
      <c r="I454">
        <v>1</v>
      </c>
      <c r="J454">
        <v>1</v>
      </c>
      <c r="K454">
        <v>2</v>
      </c>
      <c r="L454">
        <v>2</v>
      </c>
      <c r="M454" s="6" cm="1">
        <f t="array" ref="M454:Q454">_xlfn.LET(
_xlpm.Options, {"1","2","3","4","5","6","7","8","9","T","J","Q","K","A"},
MATCH(_xlfn.ANCHORARRAY(C454),_xlpm.Options,0)
)</f>
        <v>9</v>
      </c>
      <c r="N454" s="7">
        <v>6</v>
      </c>
      <c r="O454" s="7">
        <v>5</v>
      </c>
      <c r="P454" s="7">
        <v>10</v>
      </c>
      <c r="Q454" s="8">
        <v>10</v>
      </c>
      <c r="R454" s="6" t="str" cm="1">
        <f t="array" ref="R454:V454">TEXT(_xlfn.ANCHORARRAY(M454),"00")</f>
        <v>09</v>
      </c>
      <c r="S454" s="7" t="str">
        <v>06</v>
      </c>
      <c r="T454" s="7" t="str">
        <v>05</v>
      </c>
      <c r="U454" s="7" t="str">
        <v>10</v>
      </c>
      <c r="V454" s="8" t="str">
        <v>10</v>
      </c>
      <c r="W454" s="6" t="b">
        <f t="shared" si="92"/>
        <v>0</v>
      </c>
      <c r="X454" s="7" t="b">
        <f t="shared" si="93"/>
        <v>0</v>
      </c>
      <c r="Y454" s="7" t="b" cm="1">
        <f t="array" ref="Y454">AND(OR(_xlfn.ANCHORARRAY(H454)=3),OR(_xlfn.ANCHORARRAY(H454)=2))</f>
        <v>0</v>
      </c>
      <c r="Z454" s="7" t="b">
        <f t="shared" si="94"/>
        <v>0</v>
      </c>
      <c r="AA454" s="7" t="b">
        <f t="shared" si="95"/>
        <v>0</v>
      </c>
      <c r="AB454" s="7" t="b">
        <f t="shared" si="96"/>
        <v>1</v>
      </c>
      <c r="AC454" s="8" t="b">
        <f t="shared" si="97"/>
        <v>0</v>
      </c>
      <c r="AD454">
        <f t="shared" si="104"/>
        <v>2</v>
      </c>
      <c r="AE454" t="str">
        <f t="shared" si="98"/>
        <v>20906051010</v>
      </c>
      <c r="AF454">
        <f t="shared" si="101"/>
        <v>20906051010</v>
      </c>
      <c r="AG454">
        <f t="shared" si="102"/>
        <v>341</v>
      </c>
      <c r="AH454">
        <f t="shared" si="99"/>
        <v>54</v>
      </c>
      <c r="AI454">
        <f t="shared" si="100"/>
        <v>18414</v>
      </c>
      <c r="AL454">
        <f t="shared" si="105"/>
        <v>1</v>
      </c>
    </row>
    <row r="455" spans="1:38" x14ac:dyDescent="0.2">
      <c r="A455" t="s">
        <v>474</v>
      </c>
      <c r="B455" t="str">
        <f t="shared" si="103"/>
        <v>598J5</v>
      </c>
      <c r="C455" s="6" t="str" cm="1">
        <f t="array" ref="C455:G455">_xlfn.LET(
_xlpm.MyHand, B455,
_xlpm.MySplitHand, MID(_xlpm.MyHand,_xlfn.SEQUENCE(1,LEN(_xlpm.MyHand)),1),
_xlpm.MySplitHand
)</f>
        <v>5</v>
      </c>
      <c r="D455" s="7" t="str">
        <v>9</v>
      </c>
      <c r="E455" s="7" t="str">
        <v>8</v>
      </c>
      <c r="F455" s="7" t="str">
        <v>J</v>
      </c>
      <c r="G455" s="8" t="str">
        <v>5</v>
      </c>
      <c r="H455" cm="1">
        <f t="array" ref="H455:L455">COUNTIF(_xlfn.ANCHORARRAY(C455),_xlfn.ANCHORARRAY(C455))</f>
        <v>2</v>
      </c>
      <c r="I455">
        <v>1</v>
      </c>
      <c r="J455">
        <v>1</v>
      </c>
      <c r="K455">
        <v>1</v>
      </c>
      <c r="L455">
        <v>2</v>
      </c>
      <c r="M455" s="6" cm="1">
        <f t="array" ref="M455:Q455">_xlfn.LET(
_xlpm.Options, {"1","2","3","4","5","6","7","8","9","T","J","Q","K","A"},
MATCH(_xlfn.ANCHORARRAY(C455),_xlpm.Options,0)
)</f>
        <v>5</v>
      </c>
      <c r="N455" s="7">
        <v>9</v>
      </c>
      <c r="O455" s="7">
        <v>8</v>
      </c>
      <c r="P455" s="7">
        <v>11</v>
      </c>
      <c r="Q455" s="8">
        <v>5</v>
      </c>
      <c r="R455" s="6" t="str" cm="1">
        <f t="array" ref="R455:V455">TEXT(_xlfn.ANCHORARRAY(M455),"00")</f>
        <v>05</v>
      </c>
      <c r="S455" s="7" t="str">
        <v>09</v>
      </c>
      <c r="T455" s="7" t="str">
        <v>08</v>
      </c>
      <c r="U455" s="7" t="str">
        <v>11</v>
      </c>
      <c r="V455" s="8" t="str">
        <v>05</v>
      </c>
      <c r="W455" s="6" t="b">
        <f t="shared" ref="W455:W518" si="106">MAX(_xlfn.ANCHORARRAY(H455))=5</f>
        <v>0</v>
      </c>
      <c r="X455" s="7" t="b">
        <f t="shared" ref="X455:X518" si="107">MAX(_xlfn.ANCHORARRAY(H455))=4</f>
        <v>0</v>
      </c>
      <c r="Y455" s="7" t="b" cm="1">
        <f t="array" ref="Y455">AND(OR(_xlfn.ANCHORARRAY(H455)=3),OR(_xlfn.ANCHORARRAY(H455)=2))</f>
        <v>0</v>
      </c>
      <c r="Z455" s="7" t="b">
        <f t="shared" ref="Z455:Z518" si="108">IF(Y455,FALSE,MAX(_xlfn.ANCHORARRAY(H455))=3)</f>
        <v>0</v>
      </c>
      <c r="AA455" s="7" t="b">
        <f t="shared" ref="AA455:AA518" si="109">COUNTIF(_xlfn.ANCHORARRAY(H455),2)=4</f>
        <v>0</v>
      </c>
      <c r="AB455" s="7" t="b">
        <f t="shared" ref="AB455:AB518" si="110">IF(AA455,FALSE,MAX(_xlfn.ANCHORARRAY(H455))=2)</f>
        <v>1</v>
      </c>
      <c r="AC455" s="8" t="b">
        <f t="shared" ref="AC455:AC518" si="111">NOT(OR(W455:AB455))</f>
        <v>0</v>
      </c>
      <c r="AD455">
        <f t="shared" si="104"/>
        <v>2</v>
      </c>
      <c r="AE455" t="str">
        <f t="shared" ref="AE455:AE518" si="112">_xlfn.CONCAT(AD455,_xlfn.ANCHORARRAY(R455))</f>
        <v>20509081105</v>
      </c>
      <c r="AF455">
        <f t="shared" si="101"/>
        <v>20509081105</v>
      </c>
      <c r="AG455">
        <f t="shared" si="102"/>
        <v>262</v>
      </c>
      <c r="AH455">
        <f t="shared" ref="AH455:AH518" si="113">INT(_xlfn.TEXTAFTER(A455," "))</f>
        <v>729</v>
      </c>
      <c r="AI455">
        <f t="shared" ref="AI455:AI518" si="114">AG455*AH455</f>
        <v>190998</v>
      </c>
      <c r="AL455">
        <f t="shared" si="105"/>
        <v>1</v>
      </c>
    </row>
    <row r="456" spans="1:38" x14ac:dyDescent="0.2">
      <c r="A456" t="s">
        <v>475</v>
      </c>
      <c r="B456" t="str">
        <f t="shared" si="103"/>
        <v>K8KKJ</v>
      </c>
      <c r="C456" s="6" t="str" cm="1">
        <f t="array" ref="C456:G456">_xlfn.LET(
_xlpm.MyHand, B456,
_xlpm.MySplitHand, MID(_xlpm.MyHand,_xlfn.SEQUENCE(1,LEN(_xlpm.MyHand)),1),
_xlpm.MySplitHand
)</f>
        <v>K</v>
      </c>
      <c r="D456" s="7" t="str">
        <v>8</v>
      </c>
      <c r="E456" s="7" t="str">
        <v>K</v>
      </c>
      <c r="F456" s="7" t="str">
        <v>K</v>
      </c>
      <c r="G456" s="8" t="str">
        <v>J</v>
      </c>
      <c r="H456" cm="1">
        <f t="array" ref="H456:L456">COUNTIF(_xlfn.ANCHORARRAY(C456),_xlfn.ANCHORARRAY(C456))</f>
        <v>3</v>
      </c>
      <c r="I456">
        <v>1</v>
      </c>
      <c r="J456">
        <v>3</v>
      </c>
      <c r="K456">
        <v>3</v>
      </c>
      <c r="L456">
        <v>1</v>
      </c>
      <c r="M456" s="6" cm="1">
        <f t="array" ref="M456:Q456">_xlfn.LET(
_xlpm.Options, {"1","2","3","4","5","6","7","8","9","T","J","Q","K","A"},
MATCH(_xlfn.ANCHORARRAY(C456),_xlpm.Options,0)
)</f>
        <v>13</v>
      </c>
      <c r="N456" s="7">
        <v>8</v>
      </c>
      <c r="O456" s="7">
        <v>13</v>
      </c>
      <c r="P456" s="7">
        <v>13</v>
      </c>
      <c r="Q456" s="8">
        <v>11</v>
      </c>
      <c r="R456" s="6" t="str" cm="1">
        <f t="array" ref="R456:V456">TEXT(_xlfn.ANCHORARRAY(M456),"00")</f>
        <v>13</v>
      </c>
      <c r="S456" s="7" t="str">
        <v>08</v>
      </c>
      <c r="T456" s="7" t="str">
        <v>13</v>
      </c>
      <c r="U456" s="7" t="str">
        <v>13</v>
      </c>
      <c r="V456" s="8" t="str">
        <v>11</v>
      </c>
      <c r="W456" s="6" t="b">
        <f t="shared" si="106"/>
        <v>0</v>
      </c>
      <c r="X456" s="7" t="b">
        <f t="shared" si="107"/>
        <v>0</v>
      </c>
      <c r="Y456" s="7" t="b" cm="1">
        <f t="array" ref="Y456">AND(OR(_xlfn.ANCHORARRAY(H456)=3),OR(_xlfn.ANCHORARRAY(H456)=2))</f>
        <v>0</v>
      </c>
      <c r="Z456" s="7" t="b">
        <f t="shared" si="108"/>
        <v>1</v>
      </c>
      <c r="AA456" s="7" t="b">
        <f t="shared" si="109"/>
        <v>0</v>
      </c>
      <c r="AB456" s="7" t="b">
        <f t="shared" si="110"/>
        <v>0</v>
      </c>
      <c r="AC456" s="8" t="b">
        <f t="shared" si="111"/>
        <v>0</v>
      </c>
      <c r="AD456">
        <f t="shared" si="104"/>
        <v>4</v>
      </c>
      <c r="AE456" t="str">
        <f t="shared" si="112"/>
        <v>41308131311</v>
      </c>
      <c r="AF456">
        <f t="shared" si="101"/>
        <v>41308131311</v>
      </c>
      <c r="AG456">
        <f t="shared" si="102"/>
        <v>782</v>
      </c>
      <c r="AH456">
        <f t="shared" si="113"/>
        <v>857</v>
      </c>
      <c r="AI456">
        <f t="shared" si="114"/>
        <v>670174</v>
      </c>
      <c r="AL456">
        <f t="shared" si="105"/>
        <v>1</v>
      </c>
    </row>
    <row r="457" spans="1:38" x14ac:dyDescent="0.2">
      <c r="A457" t="s">
        <v>476</v>
      </c>
      <c r="B457" t="str">
        <f t="shared" si="103"/>
        <v>K5J6K</v>
      </c>
      <c r="C457" s="6" t="str" cm="1">
        <f t="array" ref="C457:G457">_xlfn.LET(
_xlpm.MyHand, B457,
_xlpm.MySplitHand, MID(_xlpm.MyHand,_xlfn.SEQUENCE(1,LEN(_xlpm.MyHand)),1),
_xlpm.MySplitHand
)</f>
        <v>K</v>
      </c>
      <c r="D457" s="7" t="str">
        <v>5</v>
      </c>
      <c r="E457" s="7" t="str">
        <v>J</v>
      </c>
      <c r="F457" s="7" t="str">
        <v>6</v>
      </c>
      <c r="G457" s="8" t="str">
        <v>K</v>
      </c>
      <c r="H457" cm="1">
        <f t="array" ref="H457:L457">COUNTIF(_xlfn.ANCHORARRAY(C457),_xlfn.ANCHORARRAY(C457))</f>
        <v>2</v>
      </c>
      <c r="I457">
        <v>1</v>
      </c>
      <c r="J457">
        <v>1</v>
      </c>
      <c r="K457">
        <v>1</v>
      </c>
      <c r="L457">
        <v>2</v>
      </c>
      <c r="M457" s="6" cm="1">
        <f t="array" ref="M457:Q457">_xlfn.LET(
_xlpm.Options, {"1","2","3","4","5","6","7","8","9","T","J","Q","K","A"},
MATCH(_xlfn.ANCHORARRAY(C457),_xlpm.Options,0)
)</f>
        <v>13</v>
      </c>
      <c r="N457" s="7">
        <v>5</v>
      </c>
      <c r="O457" s="7">
        <v>11</v>
      </c>
      <c r="P457" s="7">
        <v>6</v>
      </c>
      <c r="Q457" s="8">
        <v>13</v>
      </c>
      <c r="R457" s="6" t="str" cm="1">
        <f t="array" ref="R457:V457">TEXT(_xlfn.ANCHORARRAY(M457),"00")</f>
        <v>13</v>
      </c>
      <c r="S457" s="7" t="str">
        <v>05</v>
      </c>
      <c r="T457" s="7" t="str">
        <v>11</v>
      </c>
      <c r="U457" s="7" t="str">
        <v>06</v>
      </c>
      <c r="V457" s="8" t="str">
        <v>13</v>
      </c>
      <c r="W457" s="6" t="b">
        <f t="shared" si="106"/>
        <v>0</v>
      </c>
      <c r="X457" s="7" t="b">
        <f t="shared" si="107"/>
        <v>0</v>
      </c>
      <c r="Y457" s="7" t="b" cm="1">
        <f t="array" ref="Y457">AND(OR(_xlfn.ANCHORARRAY(H457)=3),OR(_xlfn.ANCHORARRAY(H457)=2))</f>
        <v>0</v>
      </c>
      <c r="Z457" s="7" t="b">
        <f t="shared" si="108"/>
        <v>0</v>
      </c>
      <c r="AA457" s="7" t="b">
        <f t="shared" si="109"/>
        <v>0</v>
      </c>
      <c r="AB457" s="7" t="b">
        <f t="shared" si="110"/>
        <v>1</v>
      </c>
      <c r="AC457" s="8" t="b">
        <f t="shared" si="111"/>
        <v>0</v>
      </c>
      <c r="AD457">
        <f t="shared" si="104"/>
        <v>2</v>
      </c>
      <c r="AE457" t="str">
        <f t="shared" si="112"/>
        <v>21305110613</v>
      </c>
      <c r="AF457">
        <f t="shared" si="101"/>
        <v>21305110613</v>
      </c>
      <c r="AG457">
        <f t="shared" si="102"/>
        <v>401</v>
      </c>
      <c r="AH457">
        <f t="shared" si="113"/>
        <v>340</v>
      </c>
      <c r="AI457">
        <f t="shared" si="114"/>
        <v>136340</v>
      </c>
      <c r="AL457">
        <f t="shared" si="105"/>
        <v>1</v>
      </c>
    </row>
    <row r="458" spans="1:38" x14ac:dyDescent="0.2">
      <c r="A458" t="s">
        <v>477</v>
      </c>
      <c r="B458" t="str">
        <f t="shared" si="103"/>
        <v>QJQ22</v>
      </c>
      <c r="C458" s="6" t="str" cm="1">
        <f t="array" ref="C458:G458">_xlfn.LET(
_xlpm.MyHand, B458,
_xlpm.MySplitHand, MID(_xlpm.MyHand,_xlfn.SEQUENCE(1,LEN(_xlpm.MyHand)),1),
_xlpm.MySplitHand
)</f>
        <v>Q</v>
      </c>
      <c r="D458" s="7" t="str">
        <v>J</v>
      </c>
      <c r="E458" s="7" t="str">
        <v>Q</v>
      </c>
      <c r="F458" s="7" t="str">
        <v>2</v>
      </c>
      <c r="G458" s="8" t="str">
        <v>2</v>
      </c>
      <c r="H458" cm="1">
        <f t="array" ref="H458:L458">COUNTIF(_xlfn.ANCHORARRAY(C458),_xlfn.ANCHORARRAY(C458))</f>
        <v>2</v>
      </c>
      <c r="I458">
        <v>1</v>
      </c>
      <c r="J458">
        <v>2</v>
      </c>
      <c r="K458">
        <v>2</v>
      </c>
      <c r="L458">
        <v>2</v>
      </c>
      <c r="M458" s="6" cm="1">
        <f t="array" ref="M458:Q458">_xlfn.LET(
_xlpm.Options, {"1","2","3","4","5","6","7","8","9","T","J","Q","K","A"},
MATCH(_xlfn.ANCHORARRAY(C458),_xlpm.Options,0)
)</f>
        <v>12</v>
      </c>
      <c r="N458" s="7">
        <v>11</v>
      </c>
      <c r="O458" s="7">
        <v>12</v>
      </c>
      <c r="P458" s="7">
        <v>2</v>
      </c>
      <c r="Q458" s="8">
        <v>2</v>
      </c>
      <c r="R458" s="6" t="str" cm="1">
        <f t="array" ref="R458:V458">TEXT(_xlfn.ANCHORARRAY(M458),"00")</f>
        <v>12</v>
      </c>
      <c r="S458" s="7" t="str">
        <v>11</v>
      </c>
      <c r="T458" s="7" t="str">
        <v>12</v>
      </c>
      <c r="U458" s="7" t="str">
        <v>02</v>
      </c>
      <c r="V458" s="8" t="str">
        <v>02</v>
      </c>
      <c r="W458" s="6" t="b">
        <f t="shared" si="106"/>
        <v>0</v>
      </c>
      <c r="X458" s="7" t="b">
        <f t="shared" si="107"/>
        <v>0</v>
      </c>
      <c r="Y458" s="7" t="b" cm="1">
        <f t="array" ref="Y458">AND(OR(_xlfn.ANCHORARRAY(H458)=3),OR(_xlfn.ANCHORARRAY(H458)=2))</f>
        <v>0</v>
      </c>
      <c r="Z458" s="7" t="b">
        <f t="shared" si="108"/>
        <v>0</v>
      </c>
      <c r="AA458" s="7" t="b">
        <f t="shared" si="109"/>
        <v>1</v>
      </c>
      <c r="AB458" s="7" t="b">
        <f t="shared" si="110"/>
        <v>0</v>
      </c>
      <c r="AC458" s="8" t="b">
        <f t="shared" si="111"/>
        <v>0</v>
      </c>
      <c r="AD458">
        <f t="shared" si="104"/>
        <v>3</v>
      </c>
      <c r="AE458" t="str">
        <f t="shared" si="112"/>
        <v>31211120202</v>
      </c>
      <c r="AF458">
        <f t="shared" si="101"/>
        <v>31211120202</v>
      </c>
      <c r="AG458">
        <f t="shared" si="102"/>
        <v>589</v>
      </c>
      <c r="AH458">
        <f t="shared" si="113"/>
        <v>47</v>
      </c>
      <c r="AI458">
        <f t="shared" si="114"/>
        <v>27683</v>
      </c>
      <c r="AL458">
        <f t="shared" si="105"/>
        <v>1</v>
      </c>
    </row>
    <row r="459" spans="1:38" x14ac:dyDescent="0.2">
      <c r="A459" t="s">
        <v>478</v>
      </c>
      <c r="B459" t="str">
        <f t="shared" si="103"/>
        <v>685QA</v>
      </c>
      <c r="C459" s="6" t="str" cm="1">
        <f t="array" ref="C459:G459">_xlfn.LET(
_xlpm.MyHand, B459,
_xlpm.MySplitHand, MID(_xlpm.MyHand,_xlfn.SEQUENCE(1,LEN(_xlpm.MyHand)),1),
_xlpm.MySplitHand
)</f>
        <v>6</v>
      </c>
      <c r="D459" s="7" t="str">
        <v>8</v>
      </c>
      <c r="E459" s="7" t="str">
        <v>5</v>
      </c>
      <c r="F459" s="7" t="str">
        <v>Q</v>
      </c>
      <c r="G459" s="8" t="str">
        <v>A</v>
      </c>
      <c r="H459" cm="1">
        <f t="array" ref="H459:L459">COUNTIF(_xlfn.ANCHORARRAY(C459),_xlfn.ANCHORARRAY(C459))</f>
        <v>1</v>
      </c>
      <c r="I459">
        <v>1</v>
      </c>
      <c r="J459">
        <v>1</v>
      </c>
      <c r="K459">
        <v>1</v>
      </c>
      <c r="L459">
        <v>1</v>
      </c>
      <c r="M459" s="6" cm="1">
        <f t="array" ref="M459:Q459">_xlfn.LET(
_xlpm.Options, {"1","2","3","4","5","6","7","8","9","T","J","Q","K","A"},
MATCH(_xlfn.ANCHORARRAY(C459),_xlpm.Options,0)
)</f>
        <v>6</v>
      </c>
      <c r="N459" s="7">
        <v>8</v>
      </c>
      <c r="O459" s="7">
        <v>5</v>
      </c>
      <c r="P459" s="7">
        <v>12</v>
      </c>
      <c r="Q459" s="8">
        <v>14</v>
      </c>
      <c r="R459" s="6" t="str" cm="1">
        <f t="array" ref="R459:V459">TEXT(_xlfn.ANCHORARRAY(M459),"00")</f>
        <v>06</v>
      </c>
      <c r="S459" s="7" t="str">
        <v>08</v>
      </c>
      <c r="T459" s="7" t="str">
        <v>05</v>
      </c>
      <c r="U459" s="7" t="str">
        <v>12</v>
      </c>
      <c r="V459" s="8" t="str">
        <v>14</v>
      </c>
      <c r="W459" s="6" t="b">
        <f t="shared" si="106"/>
        <v>0</v>
      </c>
      <c r="X459" s="7" t="b">
        <f t="shared" si="107"/>
        <v>0</v>
      </c>
      <c r="Y459" s="7" t="b" cm="1">
        <f t="array" ref="Y459">AND(OR(_xlfn.ANCHORARRAY(H459)=3),OR(_xlfn.ANCHORARRAY(H459)=2))</f>
        <v>0</v>
      </c>
      <c r="Z459" s="7" t="b">
        <f t="shared" si="108"/>
        <v>0</v>
      </c>
      <c r="AA459" s="7" t="b">
        <f t="shared" si="109"/>
        <v>0</v>
      </c>
      <c r="AB459" s="7" t="b">
        <f t="shared" si="110"/>
        <v>0</v>
      </c>
      <c r="AC459" s="8" t="b">
        <f t="shared" si="111"/>
        <v>1</v>
      </c>
      <c r="AD459">
        <f t="shared" si="104"/>
        <v>1</v>
      </c>
      <c r="AE459" t="str">
        <f t="shared" si="112"/>
        <v>10608051214</v>
      </c>
      <c r="AF459">
        <f t="shared" si="101"/>
        <v>10608051214</v>
      </c>
      <c r="AG459">
        <f t="shared" si="102"/>
        <v>69</v>
      </c>
      <c r="AH459">
        <f t="shared" si="113"/>
        <v>230</v>
      </c>
      <c r="AI459">
        <f t="shared" si="114"/>
        <v>15870</v>
      </c>
      <c r="AL459">
        <f t="shared" si="105"/>
        <v>1</v>
      </c>
    </row>
    <row r="460" spans="1:38" x14ac:dyDescent="0.2">
      <c r="A460" t="s">
        <v>479</v>
      </c>
      <c r="B460" t="str">
        <f t="shared" si="103"/>
        <v>9999J</v>
      </c>
      <c r="C460" s="6" t="str" cm="1">
        <f t="array" ref="C460:G460">_xlfn.LET(
_xlpm.MyHand, B460,
_xlpm.MySplitHand, MID(_xlpm.MyHand,_xlfn.SEQUENCE(1,LEN(_xlpm.MyHand)),1),
_xlpm.MySplitHand
)</f>
        <v>9</v>
      </c>
      <c r="D460" s="7" t="str">
        <v>9</v>
      </c>
      <c r="E460" s="7" t="str">
        <v>9</v>
      </c>
      <c r="F460" s="7" t="str">
        <v>9</v>
      </c>
      <c r="G460" s="8" t="str">
        <v>J</v>
      </c>
      <c r="H460" cm="1">
        <f t="array" ref="H460:L460">COUNTIF(_xlfn.ANCHORARRAY(C460),_xlfn.ANCHORARRAY(C460))</f>
        <v>4</v>
      </c>
      <c r="I460">
        <v>4</v>
      </c>
      <c r="J460">
        <v>4</v>
      </c>
      <c r="K460">
        <v>4</v>
      </c>
      <c r="L460">
        <v>1</v>
      </c>
      <c r="M460" s="6" cm="1">
        <f t="array" ref="M460:Q460">_xlfn.LET(
_xlpm.Options, {"1","2","3","4","5","6","7","8","9","T","J","Q","K","A"},
MATCH(_xlfn.ANCHORARRAY(C460),_xlpm.Options,0)
)</f>
        <v>9</v>
      </c>
      <c r="N460" s="7">
        <v>9</v>
      </c>
      <c r="O460" s="7">
        <v>9</v>
      </c>
      <c r="P460" s="7">
        <v>9</v>
      </c>
      <c r="Q460" s="8">
        <v>11</v>
      </c>
      <c r="R460" s="6" t="str" cm="1">
        <f t="array" ref="R460:V460">TEXT(_xlfn.ANCHORARRAY(M460),"00")</f>
        <v>09</v>
      </c>
      <c r="S460" s="7" t="str">
        <v>09</v>
      </c>
      <c r="T460" s="7" t="str">
        <v>09</v>
      </c>
      <c r="U460" s="7" t="str">
        <v>09</v>
      </c>
      <c r="V460" s="8" t="str">
        <v>11</v>
      </c>
      <c r="W460" s="6" t="b">
        <f t="shared" si="106"/>
        <v>0</v>
      </c>
      <c r="X460" s="7" t="b">
        <f t="shared" si="107"/>
        <v>1</v>
      </c>
      <c r="Y460" s="7" t="b" cm="1">
        <f t="array" ref="Y460">AND(OR(_xlfn.ANCHORARRAY(H460)=3),OR(_xlfn.ANCHORARRAY(H460)=2))</f>
        <v>0</v>
      </c>
      <c r="Z460" s="7" t="b">
        <f t="shared" si="108"/>
        <v>0</v>
      </c>
      <c r="AA460" s="7" t="b">
        <f t="shared" si="109"/>
        <v>0</v>
      </c>
      <c r="AB460" s="7" t="b">
        <f t="shared" si="110"/>
        <v>0</v>
      </c>
      <c r="AC460" s="8" t="b">
        <f t="shared" si="111"/>
        <v>0</v>
      </c>
      <c r="AD460">
        <f t="shared" si="104"/>
        <v>6</v>
      </c>
      <c r="AE460" t="str">
        <f t="shared" si="112"/>
        <v>60909090911</v>
      </c>
      <c r="AF460">
        <f t="shared" si="101"/>
        <v>60909090911</v>
      </c>
      <c r="AG460">
        <f t="shared" si="102"/>
        <v>962</v>
      </c>
      <c r="AH460">
        <f t="shared" si="113"/>
        <v>617</v>
      </c>
      <c r="AI460">
        <f t="shared" si="114"/>
        <v>593554</v>
      </c>
      <c r="AL460">
        <f t="shared" si="105"/>
        <v>1</v>
      </c>
    </row>
    <row r="461" spans="1:38" x14ac:dyDescent="0.2">
      <c r="A461" t="s">
        <v>480</v>
      </c>
      <c r="B461" t="str">
        <f t="shared" si="103"/>
        <v>A9339</v>
      </c>
      <c r="C461" s="6" t="str" cm="1">
        <f t="array" ref="C461:G461">_xlfn.LET(
_xlpm.MyHand, B461,
_xlpm.MySplitHand, MID(_xlpm.MyHand,_xlfn.SEQUENCE(1,LEN(_xlpm.MyHand)),1),
_xlpm.MySplitHand
)</f>
        <v>A</v>
      </c>
      <c r="D461" s="7" t="str">
        <v>9</v>
      </c>
      <c r="E461" s="7" t="str">
        <v>3</v>
      </c>
      <c r="F461" s="7" t="str">
        <v>3</v>
      </c>
      <c r="G461" s="8" t="str">
        <v>9</v>
      </c>
      <c r="H461" cm="1">
        <f t="array" ref="H461:L461">COUNTIF(_xlfn.ANCHORARRAY(C461),_xlfn.ANCHORARRAY(C461))</f>
        <v>1</v>
      </c>
      <c r="I461">
        <v>2</v>
      </c>
      <c r="J461">
        <v>2</v>
      </c>
      <c r="K461">
        <v>2</v>
      </c>
      <c r="L461">
        <v>2</v>
      </c>
      <c r="M461" s="6" cm="1">
        <f t="array" ref="M461:Q461">_xlfn.LET(
_xlpm.Options, {"1","2","3","4","5","6","7","8","9","T","J","Q","K","A"},
MATCH(_xlfn.ANCHORARRAY(C461),_xlpm.Options,0)
)</f>
        <v>14</v>
      </c>
      <c r="N461" s="7">
        <v>9</v>
      </c>
      <c r="O461" s="7">
        <v>3</v>
      </c>
      <c r="P461" s="7">
        <v>3</v>
      </c>
      <c r="Q461" s="8">
        <v>9</v>
      </c>
      <c r="R461" s="6" t="str" cm="1">
        <f t="array" ref="R461:V461">TEXT(_xlfn.ANCHORARRAY(M461),"00")</f>
        <v>14</v>
      </c>
      <c r="S461" s="7" t="str">
        <v>09</v>
      </c>
      <c r="T461" s="7" t="str">
        <v>03</v>
      </c>
      <c r="U461" s="7" t="str">
        <v>03</v>
      </c>
      <c r="V461" s="8" t="str">
        <v>09</v>
      </c>
      <c r="W461" s="6" t="b">
        <f t="shared" si="106"/>
        <v>0</v>
      </c>
      <c r="X461" s="7" t="b">
        <f t="shared" si="107"/>
        <v>0</v>
      </c>
      <c r="Y461" s="7" t="b" cm="1">
        <f t="array" ref="Y461">AND(OR(_xlfn.ANCHORARRAY(H461)=3),OR(_xlfn.ANCHORARRAY(H461)=2))</f>
        <v>0</v>
      </c>
      <c r="Z461" s="7" t="b">
        <f t="shared" si="108"/>
        <v>0</v>
      </c>
      <c r="AA461" s="7" t="b">
        <f t="shared" si="109"/>
        <v>1</v>
      </c>
      <c r="AB461" s="7" t="b">
        <f t="shared" si="110"/>
        <v>0</v>
      </c>
      <c r="AC461" s="8" t="b">
        <f t="shared" si="111"/>
        <v>0</v>
      </c>
      <c r="AD461">
        <f t="shared" si="104"/>
        <v>3</v>
      </c>
      <c r="AE461" t="str">
        <f t="shared" si="112"/>
        <v>31409030309</v>
      </c>
      <c r="AF461">
        <f t="shared" si="101"/>
        <v>31409030309</v>
      </c>
      <c r="AG461">
        <f t="shared" si="102"/>
        <v>622</v>
      </c>
      <c r="AH461">
        <f t="shared" si="113"/>
        <v>321</v>
      </c>
      <c r="AI461">
        <f t="shared" si="114"/>
        <v>199662</v>
      </c>
      <c r="AL461">
        <f t="shared" si="105"/>
        <v>1</v>
      </c>
    </row>
    <row r="462" spans="1:38" x14ac:dyDescent="0.2">
      <c r="A462" t="s">
        <v>481</v>
      </c>
      <c r="B462" t="str">
        <f t="shared" si="103"/>
        <v>953T4</v>
      </c>
      <c r="C462" s="6" t="str" cm="1">
        <f t="array" ref="C462:G462">_xlfn.LET(
_xlpm.MyHand, B462,
_xlpm.MySplitHand, MID(_xlpm.MyHand,_xlfn.SEQUENCE(1,LEN(_xlpm.MyHand)),1),
_xlpm.MySplitHand
)</f>
        <v>9</v>
      </c>
      <c r="D462" s="7" t="str">
        <v>5</v>
      </c>
      <c r="E462" s="7" t="str">
        <v>3</v>
      </c>
      <c r="F462" s="7" t="str">
        <v>T</v>
      </c>
      <c r="G462" s="8" t="str">
        <v>4</v>
      </c>
      <c r="H462" cm="1">
        <f t="array" ref="H462:L462">COUNTIF(_xlfn.ANCHORARRAY(C462),_xlfn.ANCHORARRAY(C462))</f>
        <v>1</v>
      </c>
      <c r="I462">
        <v>1</v>
      </c>
      <c r="J462">
        <v>1</v>
      </c>
      <c r="K462">
        <v>1</v>
      </c>
      <c r="L462">
        <v>1</v>
      </c>
      <c r="M462" s="6" cm="1">
        <f t="array" ref="M462:Q462">_xlfn.LET(
_xlpm.Options, {"1","2","3","4","5","6","7","8","9","T","J","Q","K","A"},
MATCH(_xlfn.ANCHORARRAY(C462),_xlpm.Options,0)
)</f>
        <v>9</v>
      </c>
      <c r="N462" s="7">
        <v>5</v>
      </c>
      <c r="O462" s="7">
        <v>3</v>
      </c>
      <c r="P462" s="7">
        <v>10</v>
      </c>
      <c r="Q462" s="8">
        <v>4</v>
      </c>
      <c r="R462" s="6" t="str" cm="1">
        <f t="array" ref="R462:V462">TEXT(_xlfn.ANCHORARRAY(M462),"00")</f>
        <v>09</v>
      </c>
      <c r="S462" s="7" t="str">
        <v>05</v>
      </c>
      <c r="T462" s="7" t="str">
        <v>03</v>
      </c>
      <c r="U462" s="7" t="str">
        <v>10</v>
      </c>
      <c r="V462" s="8" t="str">
        <v>04</v>
      </c>
      <c r="W462" s="6" t="b">
        <f t="shared" si="106"/>
        <v>0</v>
      </c>
      <c r="X462" s="7" t="b">
        <f t="shared" si="107"/>
        <v>0</v>
      </c>
      <c r="Y462" s="7" t="b" cm="1">
        <f t="array" ref="Y462">AND(OR(_xlfn.ANCHORARRAY(H462)=3),OR(_xlfn.ANCHORARRAY(H462)=2))</f>
        <v>0</v>
      </c>
      <c r="Z462" s="7" t="b">
        <f t="shared" si="108"/>
        <v>0</v>
      </c>
      <c r="AA462" s="7" t="b">
        <f t="shared" si="109"/>
        <v>0</v>
      </c>
      <c r="AB462" s="7" t="b">
        <f t="shared" si="110"/>
        <v>0</v>
      </c>
      <c r="AC462" s="8" t="b">
        <f t="shared" si="111"/>
        <v>1</v>
      </c>
      <c r="AD462">
        <f t="shared" si="104"/>
        <v>1</v>
      </c>
      <c r="AE462" t="str">
        <f t="shared" si="112"/>
        <v>10905031004</v>
      </c>
      <c r="AF462">
        <f t="shared" si="101"/>
        <v>10905031004</v>
      </c>
      <c r="AG462">
        <f t="shared" si="102"/>
        <v>114</v>
      </c>
      <c r="AH462">
        <f t="shared" si="113"/>
        <v>920</v>
      </c>
      <c r="AI462">
        <f t="shared" si="114"/>
        <v>104880</v>
      </c>
      <c r="AL462">
        <f t="shared" si="105"/>
        <v>1</v>
      </c>
    </row>
    <row r="463" spans="1:38" x14ac:dyDescent="0.2">
      <c r="A463" t="s">
        <v>482</v>
      </c>
      <c r="B463" t="str">
        <f t="shared" si="103"/>
        <v>33373</v>
      </c>
      <c r="C463" s="6" t="str" cm="1">
        <f t="array" ref="C463:G463">_xlfn.LET(
_xlpm.MyHand, B463,
_xlpm.MySplitHand, MID(_xlpm.MyHand,_xlfn.SEQUENCE(1,LEN(_xlpm.MyHand)),1),
_xlpm.MySplitHand
)</f>
        <v>3</v>
      </c>
      <c r="D463" s="7" t="str">
        <v>3</v>
      </c>
      <c r="E463" s="7" t="str">
        <v>3</v>
      </c>
      <c r="F463" s="7" t="str">
        <v>7</v>
      </c>
      <c r="G463" s="8" t="str">
        <v>3</v>
      </c>
      <c r="H463" cm="1">
        <f t="array" ref="H463:L463">COUNTIF(_xlfn.ANCHORARRAY(C463),_xlfn.ANCHORARRAY(C463))</f>
        <v>4</v>
      </c>
      <c r="I463">
        <v>4</v>
      </c>
      <c r="J463">
        <v>4</v>
      </c>
      <c r="K463">
        <v>1</v>
      </c>
      <c r="L463">
        <v>4</v>
      </c>
      <c r="M463" s="6" cm="1">
        <f t="array" ref="M463:Q463">_xlfn.LET(
_xlpm.Options, {"1","2","3","4","5","6","7","8","9","T","J","Q","K","A"},
MATCH(_xlfn.ANCHORARRAY(C463),_xlpm.Options,0)
)</f>
        <v>3</v>
      </c>
      <c r="N463" s="7">
        <v>3</v>
      </c>
      <c r="O463" s="7">
        <v>3</v>
      </c>
      <c r="P463" s="7">
        <v>7</v>
      </c>
      <c r="Q463" s="8">
        <v>3</v>
      </c>
      <c r="R463" s="6" t="str" cm="1">
        <f t="array" ref="R463:V463">TEXT(_xlfn.ANCHORARRAY(M463),"00")</f>
        <v>03</v>
      </c>
      <c r="S463" s="7" t="str">
        <v>03</v>
      </c>
      <c r="T463" s="7" t="str">
        <v>03</v>
      </c>
      <c r="U463" s="7" t="str">
        <v>07</v>
      </c>
      <c r="V463" s="8" t="str">
        <v>03</v>
      </c>
      <c r="W463" s="6" t="b">
        <f t="shared" si="106"/>
        <v>0</v>
      </c>
      <c r="X463" s="7" t="b">
        <f t="shared" si="107"/>
        <v>1</v>
      </c>
      <c r="Y463" s="7" t="b" cm="1">
        <f t="array" ref="Y463">AND(OR(_xlfn.ANCHORARRAY(H463)=3),OR(_xlfn.ANCHORARRAY(H463)=2))</f>
        <v>0</v>
      </c>
      <c r="Z463" s="7" t="b">
        <f t="shared" si="108"/>
        <v>0</v>
      </c>
      <c r="AA463" s="7" t="b">
        <f t="shared" si="109"/>
        <v>0</v>
      </c>
      <c r="AB463" s="7" t="b">
        <f t="shared" si="110"/>
        <v>0</v>
      </c>
      <c r="AC463" s="8" t="b">
        <f t="shared" si="111"/>
        <v>0</v>
      </c>
      <c r="AD463">
        <f t="shared" si="104"/>
        <v>6</v>
      </c>
      <c r="AE463" t="str">
        <f t="shared" si="112"/>
        <v>60303030703</v>
      </c>
      <c r="AF463">
        <f t="shared" si="101"/>
        <v>60303030703</v>
      </c>
      <c r="AG463">
        <f t="shared" si="102"/>
        <v>912</v>
      </c>
      <c r="AH463">
        <f t="shared" si="113"/>
        <v>859</v>
      </c>
      <c r="AI463">
        <f t="shared" si="114"/>
        <v>783408</v>
      </c>
      <c r="AL463">
        <f t="shared" si="105"/>
        <v>1</v>
      </c>
    </row>
    <row r="464" spans="1:38" x14ac:dyDescent="0.2">
      <c r="A464" t="s">
        <v>483</v>
      </c>
      <c r="B464" t="str">
        <f t="shared" si="103"/>
        <v>8JJ8T</v>
      </c>
      <c r="C464" s="6" t="str" cm="1">
        <f t="array" ref="C464:G464">_xlfn.LET(
_xlpm.MyHand, B464,
_xlpm.MySplitHand, MID(_xlpm.MyHand,_xlfn.SEQUENCE(1,LEN(_xlpm.MyHand)),1),
_xlpm.MySplitHand
)</f>
        <v>8</v>
      </c>
      <c r="D464" s="7" t="str">
        <v>J</v>
      </c>
      <c r="E464" s="7" t="str">
        <v>J</v>
      </c>
      <c r="F464" s="7" t="str">
        <v>8</v>
      </c>
      <c r="G464" s="8" t="str">
        <v>T</v>
      </c>
      <c r="H464" cm="1">
        <f t="array" ref="H464:L464">COUNTIF(_xlfn.ANCHORARRAY(C464),_xlfn.ANCHORARRAY(C464))</f>
        <v>2</v>
      </c>
      <c r="I464">
        <v>2</v>
      </c>
      <c r="J464">
        <v>2</v>
      </c>
      <c r="K464">
        <v>2</v>
      </c>
      <c r="L464">
        <v>1</v>
      </c>
      <c r="M464" s="6" cm="1">
        <f t="array" ref="M464:Q464">_xlfn.LET(
_xlpm.Options, {"1","2","3","4","5","6","7","8","9","T","J","Q","K","A"},
MATCH(_xlfn.ANCHORARRAY(C464),_xlpm.Options,0)
)</f>
        <v>8</v>
      </c>
      <c r="N464" s="7">
        <v>11</v>
      </c>
      <c r="O464" s="7">
        <v>11</v>
      </c>
      <c r="P464" s="7">
        <v>8</v>
      </c>
      <c r="Q464" s="8">
        <v>10</v>
      </c>
      <c r="R464" s="6" t="str" cm="1">
        <f t="array" ref="R464:V464">TEXT(_xlfn.ANCHORARRAY(M464),"00")</f>
        <v>08</v>
      </c>
      <c r="S464" s="7" t="str">
        <v>11</v>
      </c>
      <c r="T464" s="7" t="str">
        <v>11</v>
      </c>
      <c r="U464" s="7" t="str">
        <v>08</v>
      </c>
      <c r="V464" s="8" t="str">
        <v>10</v>
      </c>
      <c r="W464" s="6" t="b">
        <f t="shared" si="106"/>
        <v>0</v>
      </c>
      <c r="X464" s="7" t="b">
        <f t="shared" si="107"/>
        <v>0</v>
      </c>
      <c r="Y464" s="7" t="b" cm="1">
        <f t="array" ref="Y464">AND(OR(_xlfn.ANCHORARRAY(H464)=3),OR(_xlfn.ANCHORARRAY(H464)=2))</f>
        <v>0</v>
      </c>
      <c r="Z464" s="7" t="b">
        <f t="shared" si="108"/>
        <v>0</v>
      </c>
      <c r="AA464" s="7" t="b">
        <f t="shared" si="109"/>
        <v>1</v>
      </c>
      <c r="AB464" s="7" t="b">
        <f t="shared" si="110"/>
        <v>0</v>
      </c>
      <c r="AC464" s="8" t="b">
        <f t="shared" si="111"/>
        <v>0</v>
      </c>
      <c r="AD464">
        <f t="shared" si="104"/>
        <v>3</v>
      </c>
      <c r="AE464" t="str">
        <f t="shared" si="112"/>
        <v>30811110810</v>
      </c>
      <c r="AF464">
        <f t="shared" si="101"/>
        <v>30811110810</v>
      </c>
      <c r="AG464">
        <f t="shared" si="102"/>
        <v>541</v>
      </c>
      <c r="AH464">
        <f t="shared" si="113"/>
        <v>922</v>
      </c>
      <c r="AI464">
        <f t="shared" si="114"/>
        <v>498802</v>
      </c>
      <c r="AL464">
        <f t="shared" si="105"/>
        <v>1</v>
      </c>
    </row>
    <row r="465" spans="1:38" x14ac:dyDescent="0.2">
      <c r="A465" t="s">
        <v>484</v>
      </c>
      <c r="B465" t="str">
        <f t="shared" si="103"/>
        <v>42K39</v>
      </c>
      <c r="C465" s="6" t="str" cm="1">
        <f t="array" ref="C465:G465">_xlfn.LET(
_xlpm.MyHand, B465,
_xlpm.MySplitHand, MID(_xlpm.MyHand,_xlfn.SEQUENCE(1,LEN(_xlpm.MyHand)),1),
_xlpm.MySplitHand
)</f>
        <v>4</v>
      </c>
      <c r="D465" s="7" t="str">
        <v>2</v>
      </c>
      <c r="E465" s="7" t="str">
        <v>K</v>
      </c>
      <c r="F465" s="7" t="str">
        <v>3</v>
      </c>
      <c r="G465" s="8" t="str">
        <v>9</v>
      </c>
      <c r="H465" cm="1">
        <f t="array" ref="H465:L465">COUNTIF(_xlfn.ANCHORARRAY(C465),_xlfn.ANCHORARRAY(C465))</f>
        <v>1</v>
      </c>
      <c r="I465">
        <v>1</v>
      </c>
      <c r="J465">
        <v>1</v>
      </c>
      <c r="K465">
        <v>1</v>
      </c>
      <c r="L465">
        <v>1</v>
      </c>
      <c r="M465" s="6" cm="1">
        <f t="array" ref="M465:Q465">_xlfn.LET(
_xlpm.Options, {"1","2","3","4","5","6","7","8","9","T","J","Q","K","A"},
MATCH(_xlfn.ANCHORARRAY(C465),_xlpm.Options,0)
)</f>
        <v>4</v>
      </c>
      <c r="N465" s="7">
        <v>2</v>
      </c>
      <c r="O465" s="7">
        <v>13</v>
      </c>
      <c r="P465" s="7">
        <v>3</v>
      </c>
      <c r="Q465" s="8">
        <v>9</v>
      </c>
      <c r="R465" s="6" t="str" cm="1">
        <f t="array" ref="R465:V465">TEXT(_xlfn.ANCHORARRAY(M465),"00")</f>
        <v>04</v>
      </c>
      <c r="S465" s="7" t="str">
        <v>02</v>
      </c>
      <c r="T465" s="7" t="str">
        <v>13</v>
      </c>
      <c r="U465" s="7" t="str">
        <v>03</v>
      </c>
      <c r="V465" s="8" t="str">
        <v>09</v>
      </c>
      <c r="W465" s="6" t="b">
        <f t="shared" si="106"/>
        <v>0</v>
      </c>
      <c r="X465" s="7" t="b">
        <f t="shared" si="107"/>
        <v>0</v>
      </c>
      <c r="Y465" s="7" t="b" cm="1">
        <f t="array" ref="Y465">AND(OR(_xlfn.ANCHORARRAY(H465)=3),OR(_xlfn.ANCHORARRAY(H465)=2))</f>
        <v>0</v>
      </c>
      <c r="Z465" s="7" t="b">
        <f t="shared" si="108"/>
        <v>0</v>
      </c>
      <c r="AA465" s="7" t="b">
        <f t="shared" si="109"/>
        <v>0</v>
      </c>
      <c r="AB465" s="7" t="b">
        <f t="shared" si="110"/>
        <v>0</v>
      </c>
      <c r="AC465" s="8" t="b">
        <f t="shared" si="111"/>
        <v>1</v>
      </c>
      <c r="AD465">
        <f t="shared" si="104"/>
        <v>1</v>
      </c>
      <c r="AE465" t="str">
        <f t="shared" si="112"/>
        <v>10402130309</v>
      </c>
      <c r="AF465">
        <f t="shared" si="101"/>
        <v>10402130309</v>
      </c>
      <c r="AG465">
        <f t="shared" si="102"/>
        <v>28</v>
      </c>
      <c r="AH465">
        <f t="shared" si="113"/>
        <v>116</v>
      </c>
      <c r="AI465">
        <f t="shared" si="114"/>
        <v>3248</v>
      </c>
      <c r="AL465">
        <f t="shared" si="105"/>
        <v>1</v>
      </c>
    </row>
    <row r="466" spans="1:38" x14ac:dyDescent="0.2">
      <c r="A466" t="s">
        <v>485</v>
      </c>
      <c r="B466" t="str">
        <f t="shared" si="103"/>
        <v>QQ432</v>
      </c>
      <c r="C466" s="6" t="str" cm="1">
        <f t="array" ref="C466:G466">_xlfn.LET(
_xlpm.MyHand, B466,
_xlpm.MySplitHand, MID(_xlpm.MyHand,_xlfn.SEQUENCE(1,LEN(_xlpm.MyHand)),1),
_xlpm.MySplitHand
)</f>
        <v>Q</v>
      </c>
      <c r="D466" s="7" t="str">
        <v>Q</v>
      </c>
      <c r="E466" s="7" t="str">
        <v>4</v>
      </c>
      <c r="F466" s="7" t="str">
        <v>3</v>
      </c>
      <c r="G466" s="8" t="str">
        <v>2</v>
      </c>
      <c r="H466" cm="1">
        <f t="array" ref="H466:L466">COUNTIF(_xlfn.ANCHORARRAY(C466),_xlfn.ANCHORARRAY(C466))</f>
        <v>2</v>
      </c>
      <c r="I466">
        <v>2</v>
      </c>
      <c r="J466">
        <v>1</v>
      </c>
      <c r="K466">
        <v>1</v>
      </c>
      <c r="L466">
        <v>1</v>
      </c>
      <c r="M466" s="6" cm="1">
        <f t="array" ref="M466:Q466">_xlfn.LET(
_xlpm.Options, {"1","2","3","4","5","6","7","8","9","T","J","Q","K","A"},
MATCH(_xlfn.ANCHORARRAY(C466),_xlpm.Options,0)
)</f>
        <v>12</v>
      </c>
      <c r="N466" s="7">
        <v>12</v>
      </c>
      <c r="O466" s="7">
        <v>4</v>
      </c>
      <c r="P466" s="7">
        <v>3</v>
      </c>
      <c r="Q466" s="8">
        <v>2</v>
      </c>
      <c r="R466" s="6" t="str" cm="1">
        <f t="array" ref="R466:V466">TEXT(_xlfn.ANCHORARRAY(M466),"00")</f>
        <v>12</v>
      </c>
      <c r="S466" s="7" t="str">
        <v>12</v>
      </c>
      <c r="T466" s="7" t="str">
        <v>04</v>
      </c>
      <c r="U466" s="7" t="str">
        <v>03</v>
      </c>
      <c r="V466" s="8" t="str">
        <v>02</v>
      </c>
      <c r="W466" s="6" t="b">
        <f t="shared" si="106"/>
        <v>0</v>
      </c>
      <c r="X466" s="7" t="b">
        <f t="shared" si="107"/>
        <v>0</v>
      </c>
      <c r="Y466" s="7" t="b" cm="1">
        <f t="array" ref="Y466">AND(OR(_xlfn.ANCHORARRAY(H466)=3),OR(_xlfn.ANCHORARRAY(H466)=2))</f>
        <v>0</v>
      </c>
      <c r="Z466" s="7" t="b">
        <f t="shared" si="108"/>
        <v>0</v>
      </c>
      <c r="AA466" s="7" t="b">
        <f t="shared" si="109"/>
        <v>0</v>
      </c>
      <c r="AB466" s="7" t="b">
        <f t="shared" si="110"/>
        <v>1</v>
      </c>
      <c r="AC466" s="8" t="b">
        <f t="shared" si="111"/>
        <v>0</v>
      </c>
      <c r="AD466">
        <f t="shared" si="104"/>
        <v>2</v>
      </c>
      <c r="AE466" t="str">
        <f t="shared" si="112"/>
        <v>21212040302</v>
      </c>
      <c r="AF466">
        <f t="shared" si="101"/>
        <v>21212040302</v>
      </c>
      <c r="AG466">
        <f t="shared" si="102"/>
        <v>393</v>
      </c>
      <c r="AH466">
        <f t="shared" si="113"/>
        <v>449</v>
      </c>
      <c r="AI466">
        <f t="shared" si="114"/>
        <v>176457</v>
      </c>
      <c r="AL466">
        <f t="shared" si="105"/>
        <v>1</v>
      </c>
    </row>
    <row r="467" spans="1:38" x14ac:dyDescent="0.2">
      <c r="A467" t="s">
        <v>486</v>
      </c>
      <c r="B467" t="str">
        <f t="shared" si="103"/>
        <v>K24K2</v>
      </c>
      <c r="C467" s="6" t="str" cm="1">
        <f t="array" ref="C467:G467">_xlfn.LET(
_xlpm.MyHand, B467,
_xlpm.MySplitHand, MID(_xlpm.MyHand,_xlfn.SEQUENCE(1,LEN(_xlpm.MyHand)),1),
_xlpm.MySplitHand
)</f>
        <v>K</v>
      </c>
      <c r="D467" s="7" t="str">
        <v>2</v>
      </c>
      <c r="E467" s="7" t="str">
        <v>4</v>
      </c>
      <c r="F467" s="7" t="str">
        <v>K</v>
      </c>
      <c r="G467" s="8" t="str">
        <v>2</v>
      </c>
      <c r="H467" cm="1">
        <f t="array" ref="H467:L467">COUNTIF(_xlfn.ANCHORARRAY(C467),_xlfn.ANCHORARRAY(C467))</f>
        <v>2</v>
      </c>
      <c r="I467">
        <v>2</v>
      </c>
      <c r="J467">
        <v>1</v>
      </c>
      <c r="K467">
        <v>2</v>
      </c>
      <c r="L467">
        <v>2</v>
      </c>
      <c r="M467" s="6" cm="1">
        <f t="array" ref="M467:Q467">_xlfn.LET(
_xlpm.Options, {"1","2","3","4","5","6","7","8","9","T","J","Q","K","A"},
MATCH(_xlfn.ANCHORARRAY(C467),_xlpm.Options,0)
)</f>
        <v>13</v>
      </c>
      <c r="N467" s="7">
        <v>2</v>
      </c>
      <c r="O467" s="7">
        <v>4</v>
      </c>
      <c r="P467" s="7">
        <v>13</v>
      </c>
      <c r="Q467" s="8">
        <v>2</v>
      </c>
      <c r="R467" s="6" t="str" cm="1">
        <f t="array" ref="R467:V467">TEXT(_xlfn.ANCHORARRAY(M467),"00")</f>
        <v>13</v>
      </c>
      <c r="S467" s="7" t="str">
        <v>02</v>
      </c>
      <c r="T467" s="7" t="str">
        <v>04</v>
      </c>
      <c r="U467" s="7" t="str">
        <v>13</v>
      </c>
      <c r="V467" s="8" t="str">
        <v>02</v>
      </c>
      <c r="W467" s="6" t="b">
        <f t="shared" si="106"/>
        <v>0</v>
      </c>
      <c r="X467" s="7" t="b">
        <f t="shared" si="107"/>
        <v>0</v>
      </c>
      <c r="Y467" s="7" t="b" cm="1">
        <f t="array" ref="Y467">AND(OR(_xlfn.ANCHORARRAY(H467)=3),OR(_xlfn.ANCHORARRAY(H467)=2))</f>
        <v>0</v>
      </c>
      <c r="Z467" s="7" t="b">
        <f t="shared" si="108"/>
        <v>0</v>
      </c>
      <c r="AA467" s="7" t="b">
        <f t="shared" si="109"/>
        <v>1</v>
      </c>
      <c r="AB467" s="7" t="b">
        <f t="shared" si="110"/>
        <v>0</v>
      </c>
      <c r="AC467" s="8" t="b">
        <f t="shared" si="111"/>
        <v>0</v>
      </c>
      <c r="AD467">
        <f t="shared" si="104"/>
        <v>3</v>
      </c>
      <c r="AE467" t="str">
        <f t="shared" si="112"/>
        <v>31302041302</v>
      </c>
      <c r="AF467">
        <f t="shared" si="101"/>
        <v>31302041302</v>
      </c>
      <c r="AG467">
        <f t="shared" si="102"/>
        <v>599</v>
      </c>
      <c r="AH467">
        <f t="shared" si="113"/>
        <v>345</v>
      </c>
      <c r="AI467">
        <f t="shared" si="114"/>
        <v>206655</v>
      </c>
      <c r="AL467">
        <f t="shared" si="105"/>
        <v>1</v>
      </c>
    </row>
    <row r="468" spans="1:38" x14ac:dyDescent="0.2">
      <c r="A468" t="s">
        <v>487</v>
      </c>
      <c r="B468" t="str">
        <f t="shared" si="103"/>
        <v>4A442</v>
      </c>
      <c r="C468" s="6" t="str" cm="1">
        <f t="array" ref="C468:G468">_xlfn.LET(
_xlpm.MyHand, B468,
_xlpm.MySplitHand, MID(_xlpm.MyHand,_xlfn.SEQUENCE(1,LEN(_xlpm.MyHand)),1),
_xlpm.MySplitHand
)</f>
        <v>4</v>
      </c>
      <c r="D468" s="7" t="str">
        <v>A</v>
      </c>
      <c r="E468" s="7" t="str">
        <v>4</v>
      </c>
      <c r="F468" s="7" t="str">
        <v>4</v>
      </c>
      <c r="G468" s="8" t="str">
        <v>2</v>
      </c>
      <c r="H468" cm="1">
        <f t="array" ref="H468:L468">COUNTIF(_xlfn.ANCHORARRAY(C468),_xlfn.ANCHORARRAY(C468))</f>
        <v>3</v>
      </c>
      <c r="I468">
        <v>1</v>
      </c>
      <c r="J468">
        <v>3</v>
      </c>
      <c r="K468">
        <v>3</v>
      </c>
      <c r="L468">
        <v>1</v>
      </c>
      <c r="M468" s="6" cm="1">
        <f t="array" ref="M468:Q468">_xlfn.LET(
_xlpm.Options, {"1","2","3","4","5","6","7","8","9","T","J","Q","K","A"},
MATCH(_xlfn.ANCHORARRAY(C468),_xlpm.Options,0)
)</f>
        <v>4</v>
      </c>
      <c r="N468" s="7">
        <v>14</v>
      </c>
      <c r="O468" s="7">
        <v>4</v>
      </c>
      <c r="P468" s="7">
        <v>4</v>
      </c>
      <c r="Q468" s="8">
        <v>2</v>
      </c>
      <c r="R468" s="6" t="str" cm="1">
        <f t="array" ref="R468:V468">TEXT(_xlfn.ANCHORARRAY(M468),"00")</f>
        <v>04</v>
      </c>
      <c r="S468" s="7" t="str">
        <v>14</v>
      </c>
      <c r="T468" s="7" t="str">
        <v>04</v>
      </c>
      <c r="U468" s="7" t="str">
        <v>04</v>
      </c>
      <c r="V468" s="8" t="str">
        <v>02</v>
      </c>
      <c r="W468" s="6" t="b">
        <f t="shared" si="106"/>
        <v>0</v>
      </c>
      <c r="X468" s="7" t="b">
        <f t="shared" si="107"/>
        <v>0</v>
      </c>
      <c r="Y468" s="7" t="b" cm="1">
        <f t="array" ref="Y468">AND(OR(_xlfn.ANCHORARRAY(H468)=3),OR(_xlfn.ANCHORARRAY(H468)=2))</f>
        <v>0</v>
      </c>
      <c r="Z468" s="7" t="b">
        <f t="shared" si="108"/>
        <v>1</v>
      </c>
      <c r="AA468" s="7" t="b">
        <f t="shared" si="109"/>
        <v>0</v>
      </c>
      <c r="AB468" s="7" t="b">
        <f t="shared" si="110"/>
        <v>0</v>
      </c>
      <c r="AC468" s="8" t="b">
        <f t="shared" si="111"/>
        <v>0</v>
      </c>
      <c r="AD468">
        <f t="shared" si="104"/>
        <v>4</v>
      </c>
      <c r="AE468" t="str">
        <f t="shared" si="112"/>
        <v>40414040402</v>
      </c>
      <c r="AF468">
        <f t="shared" si="101"/>
        <v>40414040402</v>
      </c>
      <c r="AG468">
        <f t="shared" si="102"/>
        <v>667</v>
      </c>
      <c r="AH468">
        <f t="shared" si="113"/>
        <v>802</v>
      </c>
      <c r="AI468">
        <f t="shared" si="114"/>
        <v>534934</v>
      </c>
      <c r="AL468">
        <f t="shared" si="105"/>
        <v>1</v>
      </c>
    </row>
    <row r="469" spans="1:38" x14ac:dyDescent="0.2">
      <c r="A469" t="s">
        <v>488</v>
      </c>
      <c r="B469" t="str">
        <f t="shared" si="103"/>
        <v>3JKK3</v>
      </c>
      <c r="C469" s="6" t="str" cm="1">
        <f t="array" ref="C469:G469">_xlfn.LET(
_xlpm.MyHand, B469,
_xlpm.MySplitHand, MID(_xlpm.MyHand,_xlfn.SEQUENCE(1,LEN(_xlpm.MyHand)),1),
_xlpm.MySplitHand
)</f>
        <v>3</v>
      </c>
      <c r="D469" s="7" t="str">
        <v>J</v>
      </c>
      <c r="E469" s="7" t="str">
        <v>K</v>
      </c>
      <c r="F469" s="7" t="str">
        <v>K</v>
      </c>
      <c r="G469" s="8" t="str">
        <v>3</v>
      </c>
      <c r="H469" cm="1">
        <f t="array" ref="H469:L469">COUNTIF(_xlfn.ANCHORARRAY(C469),_xlfn.ANCHORARRAY(C469))</f>
        <v>2</v>
      </c>
      <c r="I469">
        <v>1</v>
      </c>
      <c r="J469">
        <v>2</v>
      </c>
      <c r="K469">
        <v>2</v>
      </c>
      <c r="L469">
        <v>2</v>
      </c>
      <c r="M469" s="6" cm="1">
        <f t="array" ref="M469:Q469">_xlfn.LET(
_xlpm.Options, {"1","2","3","4","5","6","7","8","9","T","J","Q","K","A"},
MATCH(_xlfn.ANCHORARRAY(C469),_xlpm.Options,0)
)</f>
        <v>3</v>
      </c>
      <c r="N469" s="7">
        <v>11</v>
      </c>
      <c r="O469" s="7">
        <v>13</v>
      </c>
      <c r="P469" s="7">
        <v>13</v>
      </c>
      <c r="Q469" s="8">
        <v>3</v>
      </c>
      <c r="R469" s="6" t="str" cm="1">
        <f t="array" ref="R469:V469">TEXT(_xlfn.ANCHORARRAY(M469),"00")</f>
        <v>03</v>
      </c>
      <c r="S469" s="7" t="str">
        <v>11</v>
      </c>
      <c r="T469" s="7" t="str">
        <v>13</v>
      </c>
      <c r="U469" s="7" t="str">
        <v>13</v>
      </c>
      <c r="V469" s="8" t="str">
        <v>03</v>
      </c>
      <c r="W469" s="6" t="b">
        <f t="shared" si="106"/>
        <v>0</v>
      </c>
      <c r="X469" s="7" t="b">
        <f t="shared" si="107"/>
        <v>0</v>
      </c>
      <c r="Y469" s="7" t="b" cm="1">
        <f t="array" ref="Y469">AND(OR(_xlfn.ANCHORARRAY(H469)=3),OR(_xlfn.ANCHORARRAY(H469)=2))</f>
        <v>0</v>
      </c>
      <c r="Z469" s="7" t="b">
        <f t="shared" si="108"/>
        <v>0</v>
      </c>
      <c r="AA469" s="7" t="b">
        <f t="shared" si="109"/>
        <v>1</v>
      </c>
      <c r="AB469" s="7" t="b">
        <f t="shared" si="110"/>
        <v>0</v>
      </c>
      <c r="AC469" s="8" t="b">
        <f t="shared" si="111"/>
        <v>0</v>
      </c>
      <c r="AD469">
        <f t="shared" si="104"/>
        <v>3</v>
      </c>
      <c r="AE469" t="str">
        <f t="shared" si="112"/>
        <v>30311131303</v>
      </c>
      <c r="AF469">
        <f t="shared" si="101"/>
        <v>30311131303</v>
      </c>
      <c r="AG469">
        <f t="shared" si="102"/>
        <v>469</v>
      </c>
      <c r="AH469">
        <f t="shared" si="113"/>
        <v>758</v>
      </c>
      <c r="AI469">
        <f t="shared" si="114"/>
        <v>355502</v>
      </c>
      <c r="AL469">
        <f t="shared" si="105"/>
        <v>1</v>
      </c>
    </row>
    <row r="470" spans="1:38" x14ac:dyDescent="0.2">
      <c r="A470" t="s">
        <v>489</v>
      </c>
      <c r="B470" t="str">
        <f t="shared" si="103"/>
        <v>6JTTQ</v>
      </c>
      <c r="C470" s="6" t="str" cm="1">
        <f t="array" ref="C470:G470">_xlfn.LET(
_xlpm.MyHand, B470,
_xlpm.MySplitHand, MID(_xlpm.MyHand,_xlfn.SEQUENCE(1,LEN(_xlpm.MyHand)),1),
_xlpm.MySplitHand
)</f>
        <v>6</v>
      </c>
      <c r="D470" s="7" t="str">
        <v>J</v>
      </c>
      <c r="E470" s="7" t="str">
        <v>T</v>
      </c>
      <c r="F470" s="7" t="str">
        <v>T</v>
      </c>
      <c r="G470" s="8" t="str">
        <v>Q</v>
      </c>
      <c r="H470" cm="1">
        <f t="array" ref="H470:L470">COUNTIF(_xlfn.ANCHORARRAY(C470),_xlfn.ANCHORARRAY(C470))</f>
        <v>1</v>
      </c>
      <c r="I470">
        <v>1</v>
      </c>
      <c r="J470">
        <v>2</v>
      </c>
      <c r="K470">
        <v>2</v>
      </c>
      <c r="L470">
        <v>1</v>
      </c>
      <c r="M470" s="6" cm="1">
        <f t="array" ref="M470:Q470">_xlfn.LET(
_xlpm.Options, {"1","2","3","4","5","6","7","8","9","T","J","Q","K","A"},
MATCH(_xlfn.ANCHORARRAY(C470),_xlpm.Options,0)
)</f>
        <v>6</v>
      </c>
      <c r="N470" s="7">
        <v>11</v>
      </c>
      <c r="O470" s="7">
        <v>10</v>
      </c>
      <c r="P470" s="7">
        <v>10</v>
      </c>
      <c r="Q470" s="8">
        <v>12</v>
      </c>
      <c r="R470" s="6" t="str" cm="1">
        <f t="array" ref="R470:V470">TEXT(_xlfn.ANCHORARRAY(M470),"00")</f>
        <v>06</v>
      </c>
      <c r="S470" s="7" t="str">
        <v>11</v>
      </c>
      <c r="T470" s="7" t="str">
        <v>10</v>
      </c>
      <c r="U470" s="7" t="str">
        <v>10</v>
      </c>
      <c r="V470" s="8" t="str">
        <v>12</v>
      </c>
      <c r="W470" s="6" t="b">
        <f t="shared" si="106"/>
        <v>0</v>
      </c>
      <c r="X470" s="7" t="b">
        <f t="shared" si="107"/>
        <v>0</v>
      </c>
      <c r="Y470" s="7" t="b" cm="1">
        <f t="array" ref="Y470">AND(OR(_xlfn.ANCHORARRAY(H470)=3),OR(_xlfn.ANCHORARRAY(H470)=2))</f>
        <v>0</v>
      </c>
      <c r="Z470" s="7" t="b">
        <f t="shared" si="108"/>
        <v>0</v>
      </c>
      <c r="AA470" s="7" t="b">
        <f t="shared" si="109"/>
        <v>0</v>
      </c>
      <c r="AB470" s="7" t="b">
        <f t="shared" si="110"/>
        <v>1</v>
      </c>
      <c r="AC470" s="8" t="b">
        <f t="shared" si="111"/>
        <v>0</v>
      </c>
      <c r="AD470">
        <f t="shared" si="104"/>
        <v>2</v>
      </c>
      <c r="AE470" t="str">
        <f t="shared" si="112"/>
        <v>20611101012</v>
      </c>
      <c r="AF470">
        <f t="shared" si="101"/>
        <v>20611101012</v>
      </c>
      <c r="AG470">
        <f t="shared" si="102"/>
        <v>289</v>
      </c>
      <c r="AH470">
        <f t="shared" si="113"/>
        <v>185</v>
      </c>
      <c r="AI470">
        <f t="shared" si="114"/>
        <v>53465</v>
      </c>
      <c r="AL470">
        <f t="shared" si="105"/>
        <v>1</v>
      </c>
    </row>
    <row r="471" spans="1:38" x14ac:dyDescent="0.2">
      <c r="A471" t="s">
        <v>490</v>
      </c>
      <c r="B471" t="str">
        <f t="shared" si="103"/>
        <v>5K9J7</v>
      </c>
      <c r="C471" s="6" t="str" cm="1">
        <f t="array" ref="C471:G471">_xlfn.LET(
_xlpm.MyHand, B471,
_xlpm.MySplitHand, MID(_xlpm.MyHand,_xlfn.SEQUENCE(1,LEN(_xlpm.MyHand)),1),
_xlpm.MySplitHand
)</f>
        <v>5</v>
      </c>
      <c r="D471" s="7" t="str">
        <v>K</v>
      </c>
      <c r="E471" s="7" t="str">
        <v>9</v>
      </c>
      <c r="F471" s="7" t="str">
        <v>J</v>
      </c>
      <c r="G471" s="8" t="str">
        <v>7</v>
      </c>
      <c r="H471" cm="1">
        <f t="array" ref="H471:L471">COUNTIF(_xlfn.ANCHORARRAY(C471),_xlfn.ANCHORARRAY(C471))</f>
        <v>1</v>
      </c>
      <c r="I471">
        <v>1</v>
      </c>
      <c r="J471">
        <v>1</v>
      </c>
      <c r="K471">
        <v>1</v>
      </c>
      <c r="L471">
        <v>1</v>
      </c>
      <c r="M471" s="6" cm="1">
        <f t="array" ref="M471:Q471">_xlfn.LET(
_xlpm.Options, {"1","2","3","4","5","6","7","8","9","T","J","Q","K","A"},
MATCH(_xlfn.ANCHORARRAY(C471),_xlpm.Options,0)
)</f>
        <v>5</v>
      </c>
      <c r="N471" s="7">
        <v>13</v>
      </c>
      <c r="O471" s="7">
        <v>9</v>
      </c>
      <c r="P471" s="7">
        <v>11</v>
      </c>
      <c r="Q471" s="8">
        <v>7</v>
      </c>
      <c r="R471" s="6" t="str" cm="1">
        <f t="array" ref="R471:V471">TEXT(_xlfn.ANCHORARRAY(M471),"00")</f>
        <v>05</v>
      </c>
      <c r="S471" s="7" t="str">
        <v>13</v>
      </c>
      <c r="T471" s="7" t="str">
        <v>09</v>
      </c>
      <c r="U471" s="7" t="str">
        <v>11</v>
      </c>
      <c r="V471" s="8" t="str">
        <v>07</v>
      </c>
      <c r="W471" s="6" t="b">
        <f t="shared" si="106"/>
        <v>0</v>
      </c>
      <c r="X471" s="7" t="b">
        <f t="shared" si="107"/>
        <v>0</v>
      </c>
      <c r="Y471" s="7" t="b" cm="1">
        <f t="array" ref="Y471">AND(OR(_xlfn.ANCHORARRAY(H471)=3),OR(_xlfn.ANCHORARRAY(H471)=2))</f>
        <v>0</v>
      </c>
      <c r="Z471" s="7" t="b">
        <f t="shared" si="108"/>
        <v>0</v>
      </c>
      <c r="AA471" s="7" t="b">
        <f t="shared" si="109"/>
        <v>0</v>
      </c>
      <c r="AB471" s="7" t="b">
        <f t="shared" si="110"/>
        <v>0</v>
      </c>
      <c r="AC471" s="8" t="b">
        <f t="shared" si="111"/>
        <v>1</v>
      </c>
      <c r="AD471">
        <f t="shared" si="104"/>
        <v>1</v>
      </c>
      <c r="AE471" t="str">
        <f t="shared" si="112"/>
        <v>10513091107</v>
      </c>
      <c r="AF471">
        <f t="shared" si="101"/>
        <v>10513091107</v>
      </c>
      <c r="AG471">
        <f t="shared" si="102"/>
        <v>61</v>
      </c>
      <c r="AH471">
        <f t="shared" si="113"/>
        <v>124</v>
      </c>
      <c r="AI471">
        <f t="shared" si="114"/>
        <v>7564</v>
      </c>
      <c r="AL471">
        <f t="shared" si="105"/>
        <v>1</v>
      </c>
    </row>
    <row r="472" spans="1:38" x14ac:dyDescent="0.2">
      <c r="A472" t="s">
        <v>491</v>
      </c>
      <c r="B472" t="str">
        <f t="shared" si="103"/>
        <v>7A779</v>
      </c>
      <c r="C472" s="6" t="str" cm="1">
        <f t="array" ref="C472:G472">_xlfn.LET(
_xlpm.MyHand, B472,
_xlpm.MySplitHand, MID(_xlpm.MyHand,_xlfn.SEQUENCE(1,LEN(_xlpm.MyHand)),1),
_xlpm.MySplitHand
)</f>
        <v>7</v>
      </c>
      <c r="D472" s="7" t="str">
        <v>A</v>
      </c>
      <c r="E472" s="7" t="str">
        <v>7</v>
      </c>
      <c r="F472" s="7" t="str">
        <v>7</v>
      </c>
      <c r="G472" s="8" t="str">
        <v>9</v>
      </c>
      <c r="H472" cm="1">
        <f t="array" ref="H472:L472">COUNTIF(_xlfn.ANCHORARRAY(C472),_xlfn.ANCHORARRAY(C472))</f>
        <v>3</v>
      </c>
      <c r="I472">
        <v>1</v>
      </c>
      <c r="J472">
        <v>3</v>
      </c>
      <c r="K472">
        <v>3</v>
      </c>
      <c r="L472">
        <v>1</v>
      </c>
      <c r="M472" s="6" cm="1">
        <f t="array" ref="M472:Q472">_xlfn.LET(
_xlpm.Options, {"1","2","3","4","5","6","7","8","9","T","J","Q","K","A"},
MATCH(_xlfn.ANCHORARRAY(C472),_xlpm.Options,0)
)</f>
        <v>7</v>
      </c>
      <c r="N472" s="7">
        <v>14</v>
      </c>
      <c r="O472" s="7">
        <v>7</v>
      </c>
      <c r="P472" s="7">
        <v>7</v>
      </c>
      <c r="Q472" s="8">
        <v>9</v>
      </c>
      <c r="R472" s="6" t="str" cm="1">
        <f t="array" ref="R472:V472">TEXT(_xlfn.ANCHORARRAY(M472),"00")</f>
        <v>07</v>
      </c>
      <c r="S472" s="7" t="str">
        <v>14</v>
      </c>
      <c r="T472" s="7" t="str">
        <v>07</v>
      </c>
      <c r="U472" s="7" t="str">
        <v>07</v>
      </c>
      <c r="V472" s="8" t="str">
        <v>09</v>
      </c>
      <c r="W472" s="6" t="b">
        <f t="shared" si="106"/>
        <v>0</v>
      </c>
      <c r="X472" s="7" t="b">
        <f t="shared" si="107"/>
        <v>0</v>
      </c>
      <c r="Y472" s="7" t="b" cm="1">
        <f t="array" ref="Y472">AND(OR(_xlfn.ANCHORARRAY(H472)=3),OR(_xlfn.ANCHORARRAY(H472)=2))</f>
        <v>0</v>
      </c>
      <c r="Z472" s="7" t="b">
        <f t="shared" si="108"/>
        <v>1</v>
      </c>
      <c r="AA472" s="7" t="b">
        <f t="shared" si="109"/>
        <v>0</v>
      </c>
      <c r="AB472" s="7" t="b">
        <f t="shared" si="110"/>
        <v>0</v>
      </c>
      <c r="AC472" s="8" t="b">
        <f t="shared" si="111"/>
        <v>0</v>
      </c>
      <c r="AD472">
        <f t="shared" si="104"/>
        <v>4</v>
      </c>
      <c r="AE472" t="str">
        <f t="shared" si="112"/>
        <v>40714070709</v>
      </c>
      <c r="AF472">
        <f t="shared" si="101"/>
        <v>40714070709</v>
      </c>
      <c r="AG472">
        <f t="shared" si="102"/>
        <v>704</v>
      </c>
      <c r="AH472">
        <f t="shared" si="113"/>
        <v>325</v>
      </c>
      <c r="AI472">
        <f t="shared" si="114"/>
        <v>228800</v>
      </c>
      <c r="AL472">
        <f t="shared" si="105"/>
        <v>1</v>
      </c>
    </row>
    <row r="473" spans="1:38" x14ac:dyDescent="0.2">
      <c r="A473" t="s">
        <v>492</v>
      </c>
      <c r="B473" t="str">
        <f t="shared" si="103"/>
        <v>68868</v>
      </c>
      <c r="C473" s="6" t="str" cm="1">
        <f t="array" ref="C473:G473">_xlfn.LET(
_xlpm.MyHand, B473,
_xlpm.MySplitHand, MID(_xlpm.MyHand,_xlfn.SEQUENCE(1,LEN(_xlpm.MyHand)),1),
_xlpm.MySplitHand
)</f>
        <v>6</v>
      </c>
      <c r="D473" s="7" t="str">
        <v>8</v>
      </c>
      <c r="E473" s="7" t="str">
        <v>8</v>
      </c>
      <c r="F473" s="7" t="str">
        <v>6</v>
      </c>
      <c r="G473" s="8" t="str">
        <v>8</v>
      </c>
      <c r="H473" cm="1">
        <f t="array" ref="H473:L473">COUNTIF(_xlfn.ANCHORARRAY(C473),_xlfn.ANCHORARRAY(C473))</f>
        <v>2</v>
      </c>
      <c r="I473">
        <v>3</v>
      </c>
      <c r="J473">
        <v>3</v>
      </c>
      <c r="K473">
        <v>2</v>
      </c>
      <c r="L473">
        <v>3</v>
      </c>
      <c r="M473" s="6" cm="1">
        <f t="array" ref="M473:Q473">_xlfn.LET(
_xlpm.Options, {"1","2","3","4","5","6","7","8","9","T","J","Q","K","A"},
MATCH(_xlfn.ANCHORARRAY(C473),_xlpm.Options,0)
)</f>
        <v>6</v>
      </c>
      <c r="N473" s="7">
        <v>8</v>
      </c>
      <c r="O473" s="7">
        <v>8</v>
      </c>
      <c r="P473" s="7">
        <v>6</v>
      </c>
      <c r="Q473" s="8">
        <v>8</v>
      </c>
      <c r="R473" s="6" t="str" cm="1">
        <f t="array" ref="R473:V473">TEXT(_xlfn.ANCHORARRAY(M473),"00")</f>
        <v>06</v>
      </c>
      <c r="S473" s="7" t="str">
        <v>08</v>
      </c>
      <c r="T473" s="7" t="str">
        <v>08</v>
      </c>
      <c r="U473" s="7" t="str">
        <v>06</v>
      </c>
      <c r="V473" s="8" t="str">
        <v>08</v>
      </c>
      <c r="W473" s="6" t="b">
        <f t="shared" si="106"/>
        <v>0</v>
      </c>
      <c r="X473" s="7" t="b">
        <f t="shared" si="107"/>
        <v>0</v>
      </c>
      <c r="Y473" s="7" t="b" cm="1">
        <f t="array" ref="Y473">AND(OR(_xlfn.ANCHORARRAY(H473)=3),OR(_xlfn.ANCHORARRAY(H473)=2))</f>
        <v>1</v>
      </c>
      <c r="Z473" s="7" t="b">
        <f t="shared" si="108"/>
        <v>0</v>
      </c>
      <c r="AA473" s="7" t="b">
        <f t="shared" si="109"/>
        <v>0</v>
      </c>
      <c r="AB473" s="7" t="b">
        <f t="shared" si="110"/>
        <v>0</v>
      </c>
      <c r="AC473" s="8" t="b">
        <f t="shared" si="111"/>
        <v>0</v>
      </c>
      <c r="AD473">
        <f t="shared" si="104"/>
        <v>5</v>
      </c>
      <c r="AE473" t="str">
        <f t="shared" si="112"/>
        <v>50608080608</v>
      </c>
      <c r="AF473">
        <f t="shared" si="101"/>
        <v>50608080608</v>
      </c>
      <c r="AG473">
        <f t="shared" si="102"/>
        <v>857</v>
      </c>
      <c r="AH473">
        <f t="shared" si="113"/>
        <v>998</v>
      </c>
      <c r="AI473">
        <f t="shared" si="114"/>
        <v>855286</v>
      </c>
      <c r="AL473">
        <f t="shared" si="105"/>
        <v>1</v>
      </c>
    </row>
    <row r="474" spans="1:38" x14ac:dyDescent="0.2">
      <c r="A474" t="s">
        <v>493</v>
      </c>
      <c r="B474" t="str">
        <f t="shared" si="103"/>
        <v>JQ355</v>
      </c>
      <c r="C474" s="6" t="str" cm="1">
        <f t="array" ref="C474:G474">_xlfn.LET(
_xlpm.MyHand, B474,
_xlpm.MySplitHand, MID(_xlpm.MyHand,_xlfn.SEQUENCE(1,LEN(_xlpm.MyHand)),1),
_xlpm.MySplitHand
)</f>
        <v>J</v>
      </c>
      <c r="D474" s="7" t="str">
        <v>Q</v>
      </c>
      <c r="E474" s="7" t="str">
        <v>3</v>
      </c>
      <c r="F474" s="7" t="str">
        <v>5</v>
      </c>
      <c r="G474" s="8" t="str">
        <v>5</v>
      </c>
      <c r="H474" cm="1">
        <f t="array" ref="H474:L474">COUNTIF(_xlfn.ANCHORARRAY(C474),_xlfn.ANCHORARRAY(C474))</f>
        <v>1</v>
      </c>
      <c r="I474">
        <v>1</v>
      </c>
      <c r="J474">
        <v>1</v>
      </c>
      <c r="K474">
        <v>2</v>
      </c>
      <c r="L474">
        <v>2</v>
      </c>
      <c r="M474" s="6" cm="1">
        <f t="array" ref="M474:Q474">_xlfn.LET(
_xlpm.Options, {"1","2","3","4","5","6","7","8","9","T","J","Q","K","A"},
MATCH(_xlfn.ANCHORARRAY(C474),_xlpm.Options,0)
)</f>
        <v>11</v>
      </c>
      <c r="N474" s="7">
        <v>12</v>
      </c>
      <c r="O474" s="7">
        <v>3</v>
      </c>
      <c r="P474" s="7">
        <v>5</v>
      </c>
      <c r="Q474" s="8">
        <v>5</v>
      </c>
      <c r="R474" s="6" t="str" cm="1">
        <f t="array" ref="R474:V474">TEXT(_xlfn.ANCHORARRAY(M474),"00")</f>
        <v>11</v>
      </c>
      <c r="S474" s="7" t="str">
        <v>12</v>
      </c>
      <c r="T474" s="7" t="str">
        <v>03</v>
      </c>
      <c r="U474" s="7" t="str">
        <v>05</v>
      </c>
      <c r="V474" s="8" t="str">
        <v>05</v>
      </c>
      <c r="W474" s="6" t="b">
        <f t="shared" si="106"/>
        <v>0</v>
      </c>
      <c r="X474" s="7" t="b">
        <f t="shared" si="107"/>
        <v>0</v>
      </c>
      <c r="Y474" s="7" t="b" cm="1">
        <f t="array" ref="Y474">AND(OR(_xlfn.ANCHORARRAY(H474)=3),OR(_xlfn.ANCHORARRAY(H474)=2))</f>
        <v>0</v>
      </c>
      <c r="Z474" s="7" t="b">
        <f t="shared" si="108"/>
        <v>0</v>
      </c>
      <c r="AA474" s="7" t="b">
        <f t="shared" si="109"/>
        <v>0</v>
      </c>
      <c r="AB474" s="7" t="b">
        <f t="shared" si="110"/>
        <v>1</v>
      </c>
      <c r="AC474" s="8" t="b">
        <f t="shared" si="111"/>
        <v>0</v>
      </c>
      <c r="AD474">
        <f t="shared" si="104"/>
        <v>2</v>
      </c>
      <c r="AE474" t="str">
        <f t="shared" si="112"/>
        <v>21112030505</v>
      </c>
      <c r="AF474">
        <f t="shared" si="101"/>
        <v>21112030505</v>
      </c>
      <c r="AG474">
        <f t="shared" si="102"/>
        <v>377</v>
      </c>
      <c r="AH474">
        <f t="shared" si="113"/>
        <v>224</v>
      </c>
      <c r="AI474">
        <f t="shared" si="114"/>
        <v>84448</v>
      </c>
      <c r="AL474">
        <f t="shared" si="105"/>
        <v>1</v>
      </c>
    </row>
    <row r="475" spans="1:38" x14ac:dyDescent="0.2">
      <c r="A475" t="s">
        <v>494</v>
      </c>
      <c r="B475" t="str">
        <f t="shared" si="103"/>
        <v>TK456</v>
      </c>
      <c r="C475" s="6" t="str" cm="1">
        <f t="array" ref="C475:G475">_xlfn.LET(
_xlpm.MyHand, B475,
_xlpm.MySplitHand, MID(_xlpm.MyHand,_xlfn.SEQUENCE(1,LEN(_xlpm.MyHand)),1),
_xlpm.MySplitHand
)</f>
        <v>T</v>
      </c>
      <c r="D475" s="7" t="str">
        <v>K</v>
      </c>
      <c r="E475" s="7" t="str">
        <v>4</v>
      </c>
      <c r="F475" s="7" t="str">
        <v>5</v>
      </c>
      <c r="G475" s="8" t="str">
        <v>6</v>
      </c>
      <c r="H475" cm="1">
        <f t="array" ref="H475:L475">COUNTIF(_xlfn.ANCHORARRAY(C475),_xlfn.ANCHORARRAY(C475))</f>
        <v>1</v>
      </c>
      <c r="I475">
        <v>1</v>
      </c>
      <c r="J475">
        <v>1</v>
      </c>
      <c r="K475">
        <v>1</v>
      </c>
      <c r="L475">
        <v>1</v>
      </c>
      <c r="M475" s="6" cm="1">
        <f t="array" ref="M475:Q475">_xlfn.LET(
_xlpm.Options, {"1","2","3","4","5","6","7","8","9","T","J","Q","K","A"},
MATCH(_xlfn.ANCHORARRAY(C475),_xlpm.Options,0)
)</f>
        <v>10</v>
      </c>
      <c r="N475" s="7">
        <v>13</v>
      </c>
      <c r="O475" s="7">
        <v>4</v>
      </c>
      <c r="P475" s="7">
        <v>5</v>
      </c>
      <c r="Q475" s="8">
        <v>6</v>
      </c>
      <c r="R475" s="6" t="str" cm="1">
        <f t="array" ref="R475:V475">TEXT(_xlfn.ANCHORARRAY(M475),"00")</f>
        <v>10</v>
      </c>
      <c r="S475" s="7" t="str">
        <v>13</v>
      </c>
      <c r="T475" s="7" t="str">
        <v>04</v>
      </c>
      <c r="U475" s="7" t="str">
        <v>05</v>
      </c>
      <c r="V475" s="8" t="str">
        <v>06</v>
      </c>
      <c r="W475" s="6" t="b">
        <f t="shared" si="106"/>
        <v>0</v>
      </c>
      <c r="X475" s="7" t="b">
        <f t="shared" si="107"/>
        <v>0</v>
      </c>
      <c r="Y475" s="7" t="b" cm="1">
        <f t="array" ref="Y475">AND(OR(_xlfn.ANCHORARRAY(H475)=3),OR(_xlfn.ANCHORARRAY(H475)=2))</f>
        <v>0</v>
      </c>
      <c r="Z475" s="7" t="b">
        <f t="shared" si="108"/>
        <v>0</v>
      </c>
      <c r="AA475" s="7" t="b">
        <f t="shared" si="109"/>
        <v>0</v>
      </c>
      <c r="AB475" s="7" t="b">
        <f t="shared" si="110"/>
        <v>0</v>
      </c>
      <c r="AC475" s="8" t="b">
        <f t="shared" si="111"/>
        <v>1</v>
      </c>
      <c r="AD475">
        <f t="shared" si="104"/>
        <v>1</v>
      </c>
      <c r="AE475" t="str">
        <f t="shared" si="112"/>
        <v>11013040506</v>
      </c>
      <c r="AF475">
        <f t="shared" si="101"/>
        <v>11013040506</v>
      </c>
      <c r="AG475">
        <f t="shared" si="102"/>
        <v>135</v>
      </c>
      <c r="AH475">
        <f t="shared" si="113"/>
        <v>568</v>
      </c>
      <c r="AI475">
        <f t="shared" si="114"/>
        <v>76680</v>
      </c>
      <c r="AL475">
        <f t="shared" si="105"/>
        <v>1</v>
      </c>
    </row>
    <row r="476" spans="1:38" x14ac:dyDescent="0.2">
      <c r="A476" t="s">
        <v>495</v>
      </c>
      <c r="B476" t="str">
        <f t="shared" si="103"/>
        <v>93793</v>
      </c>
      <c r="C476" s="6" t="str" cm="1">
        <f t="array" ref="C476:G476">_xlfn.LET(
_xlpm.MyHand, B476,
_xlpm.MySplitHand, MID(_xlpm.MyHand,_xlfn.SEQUENCE(1,LEN(_xlpm.MyHand)),1),
_xlpm.MySplitHand
)</f>
        <v>9</v>
      </c>
      <c r="D476" s="7" t="str">
        <v>3</v>
      </c>
      <c r="E476" s="7" t="str">
        <v>7</v>
      </c>
      <c r="F476" s="7" t="str">
        <v>9</v>
      </c>
      <c r="G476" s="8" t="str">
        <v>3</v>
      </c>
      <c r="H476" cm="1">
        <f t="array" ref="H476:L476">COUNTIF(_xlfn.ANCHORARRAY(C476),_xlfn.ANCHORARRAY(C476))</f>
        <v>2</v>
      </c>
      <c r="I476">
        <v>2</v>
      </c>
      <c r="J476">
        <v>1</v>
      </c>
      <c r="K476">
        <v>2</v>
      </c>
      <c r="L476">
        <v>2</v>
      </c>
      <c r="M476" s="6" cm="1">
        <f t="array" ref="M476:Q476">_xlfn.LET(
_xlpm.Options, {"1","2","3","4","5","6","7","8","9","T","J","Q","K","A"},
MATCH(_xlfn.ANCHORARRAY(C476),_xlpm.Options,0)
)</f>
        <v>9</v>
      </c>
      <c r="N476" s="7">
        <v>3</v>
      </c>
      <c r="O476" s="7">
        <v>7</v>
      </c>
      <c r="P476" s="7">
        <v>9</v>
      </c>
      <c r="Q476" s="8">
        <v>3</v>
      </c>
      <c r="R476" s="6" t="str" cm="1">
        <f t="array" ref="R476:V476">TEXT(_xlfn.ANCHORARRAY(M476),"00")</f>
        <v>09</v>
      </c>
      <c r="S476" s="7" t="str">
        <v>03</v>
      </c>
      <c r="T476" s="7" t="str">
        <v>07</v>
      </c>
      <c r="U476" s="7" t="str">
        <v>09</v>
      </c>
      <c r="V476" s="8" t="str">
        <v>03</v>
      </c>
      <c r="W476" s="6" t="b">
        <f t="shared" si="106"/>
        <v>0</v>
      </c>
      <c r="X476" s="7" t="b">
        <f t="shared" si="107"/>
        <v>0</v>
      </c>
      <c r="Y476" s="7" t="b" cm="1">
        <f t="array" ref="Y476">AND(OR(_xlfn.ANCHORARRAY(H476)=3),OR(_xlfn.ANCHORARRAY(H476)=2))</f>
        <v>0</v>
      </c>
      <c r="Z476" s="7" t="b">
        <f t="shared" si="108"/>
        <v>0</v>
      </c>
      <c r="AA476" s="7" t="b">
        <f t="shared" si="109"/>
        <v>1</v>
      </c>
      <c r="AB476" s="7" t="b">
        <f t="shared" si="110"/>
        <v>0</v>
      </c>
      <c r="AC476" s="8" t="b">
        <f t="shared" si="111"/>
        <v>0</v>
      </c>
      <c r="AD476">
        <f t="shared" si="104"/>
        <v>3</v>
      </c>
      <c r="AE476" t="str">
        <f t="shared" si="112"/>
        <v>30903070903</v>
      </c>
      <c r="AF476">
        <f t="shared" si="101"/>
        <v>30903070903</v>
      </c>
      <c r="AG476">
        <f t="shared" si="102"/>
        <v>547</v>
      </c>
      <c r="AH476">
        <f t="shared" si="113"/>
        <v>150</v>
      </c>
      <c r="AI476">
        <f t="shared" si="114"/>
        <v>82050</v>
      </c>
      <c r="AL476">
        <f t="shared" si="105"/>
        <v>1</v>
      </c>
    </row>
    <row r="477" spans="1:38" x14ac:dyDescent="0.2">
      <c r="A477" t="s">
        <v>496</v>
      </c>
      <c r="B477" t="str">
        <f t="shared" si="103"/>
        <v>449J9</v>
      </c>
      <c r="C477" s="6" t="str" cm="1">
        <f t="array" ref="C477:G477">_xlfn.LET(
_xlpm.MyHand, B477,
_xlpm.MySplitHand, MID(_xlpm.MyHand,_xlfn.SEQUENCE(1,LEN(_xlpm.MyHand)),1),
_xlpm.MySplitHand
)</f>
        <v>4</v>
      </c>
      <c r="D477" s="7" t="str">
        <v>4</v>
      </c>
      <c r="E477" s="7" t="str">
        <v>9</v>
      </c>
      <c r="F477" s="7" t="str">
        <v>J</v>
      </c>
      <c r="G477" s="8" t="str">
        <v>9</v>
      </c>
      <c r="H477" cm="1">
        <f t="array" ref="H477:L477">COUNTIF(_xlfn.ANCHORARRAY(C477),_xlfn.ANCHORARRAY(C477))</f>
        <v>2</v>
      </c>
      <c r="I477">
        <v>2</v>
      </c>
      <c r="J477">
        <v>2</v>
      </c>
      <c r="K477">
        <v>1</v>
      </c>
      <c r="L477">
        <v>2</v>
      </c>
      <c r="M477" s="6" cm="1">
        <f t="array" ref="M477:Q477">_xlfn.LET(
_xlpm.Options, {"1","2","3","4","5","6","7","8","9","T","J","Q","K","A"},
MATCH(_xlfn.ANCHORARRAY(C477),_xlpm.Options,0)
)</f>
        <v>4</v>
      </c>
      <c r="N477" s="7">
        <v>4</v>
      </c>
      <c r="O477" s="7">
        <v>9</v>
      </c>
      <c r="P477" s="7">
        <v>11</v>
      </c>
      <c r="Q477" s="8">
        <v>9</v>
      </c>
      <c r="R477" s="6" t="str" cm="1">
        <f t="array" ref="R477:V477">TEXT(_xlfn.ANCHORARRAY(M477),"00")</f>
        <v>04</v>
      </c>
      <c r="S477" s="7" t="str">
        <v>04</v>
      </c>
      <c r="T477" s="7" t="str">
        <v>09</v>
      </c>
      <c r="U477" s="7" t="str">
        <v>11</v>
      </c>
      <c r="V477" s="8" t="str">
        <v>09</v>
      </c>
      <c r="W477" s="6" t="b">
        <f t="shared" si="106"/>
        <v>0</v>
      </c>
      <c r="X477" s="7" t="b">
        <f t="shared" si="107"/>
        <v>0</v>
      </c>
      <c r="Y477" s="7" t="b" cm="1">
        <f t="array" ref="Y477">AND(OR(_xlfn.ANCHORARRAY(H477)=3),OR(_xlfn.ANCHORARRAY(H477)=2))</f>
        <v>0</v>
      </c>
      <c r="Z477" s="7" t="b">
        <f t="shared" si="108"/>
        <v>0</v>
      </c>
      <c r="AA477" s="7" t="b">
        <f t="shared" si="109"/>
        <v>1</v>
      </c>
      <c r="AB477" s="7" t="b">
        <f t="shared" si="110"/>
        <v>0</v>
      </c>
      <c r="AC477" s="8" t="b">
        <f t="shared" si="111"/>
        <v>0</v>
      </c>
      <c r="AD477">
        <f t="shared" si="104"/>
        <v>3</v>
      </c>
      <c r="AE477" t="str">
        <f t="shared" si="112"/>
        <v>30404091109</v>
      </c>
      <c r="AF477">
        <f t="shared" si="101"/>
        <v>30404091109</v>
      </c>
      <c r="AG477">
        <f t="shared" si="102"/>
        <v>477</v>
      </c>
      <c r="AH477">
        <f t="shared" si="113"/>
        <v>33</v>
      </c>
      <c r="AI477">
        <f t="shared" si="114"/>
        <v>15741</v>
      </c>
      <c r="AL477">
        <f t="shared" si="105"/>
        <v>1</v>
      </c>
    </row>
    <row r="478" spans="1:38" x14ac:dyDescent="0.2">
      <c r="A478" t="s">
        <v>497</v>
      </c>
      <c r="B478" t="str">
        <f t="shared" si="103"/>
        <v>57777</v>
      </c>
      <c r="C478" s="6" t="str" cm="1">
        <f t="array" ref="C478:G478">_xlfn.LET(
_xlpm.MyHand, B478,
_xlpm.MySplitHand, MID(_xlpm.MyHand,_xlfn.SEQUENCE(1,LEN(_xlpm.MyHand)),1),
_xlpm.MySplitHand
)</f>
        <v>5</v>
      </c>
      <c r="D478" s="7" t="str">
        <v>7</v>
      </c>
      <c r="E478" s="7" t="str">
        <v>7</v>
      </c>
      <c r="F478" s="7" t="str">
        <v>7</v>
      </c>
      <c r="G478" s="8" t="str">
        <v>7</v>
      </c>
      <c r="H478" cm="1">
        <f t="array" ref="H478:L478">COUNTIF(_xlfn.ANCHORARRAY(C478),_xlfn.ANCHORARRAY(C478))</f>
        <v>1</v>
      </c>
      <c r="I478">
        <v>4</v>
      </c>
      <c r="J478">
        <v>4</v>
      </c>
      <c r="K478">
        <v>4</v>
      </c>
      <c r="L478">
        <v>4</v>
      </c>
      <c r="M478" s="6" cm="1">
        <f t="array" ref="M478:Q478">_xlfn.LET(
_xlpm.Options, {"1","2","3","4","5","6","7","8","9","T","J","Q","K","A"},
MATCH(_xlfn.ANCHORARRAY(C478),_xlpm.Options,0)
)</f>
        <v>5</v>
      </c>
      <c r="N478" s="7">
        <v>7</v>
      </c>
      <c r="O478" s="7">
        <v>7</v>
      </c>
      <c r="P478" s="7">
        <v>7</v>
      </c>
      <c r="Q478" s="8">
        <v>7</v>
      </c>
      <c r="R478" s="6" t="str" cm="1">
        <f t="array" ref="R478:V478">TEXT(_xlfn.ANCHORARRAY(M478),"00")</f>
        <v>05</v>
      </c>
      <c r="S478" s="7" t="str">
        <v>07</v>
      </c>
      <c r="T478" s="7" t="str">
        <v>07</v>
      </c>
      <c r="U478" s="7" t="str">
        <v>07</v>
      </c>
      <c r="V478" s="8" t="str">
        <v>07</v>
      </c>
      <c r="W478" s="6" t="b">
        <f t="shared" si="106"/>
        <v>0</v>
      </c>
      <c r="X478" s="7" t="b">
        <f t="shared" si="107"/>
        <v>1</v>
      </c>
      <c r="Y478" s="7" t="b" cm="1">
        <f t="array" ref="Y478">AND(OR(_xlfn.ANCHORARRAY(H478)=3),OR(_xlfn.ANCHORARRAY(H478)=2))</f>
        <v>0</v>
      </c>
      <c r="Z478" s="7" t="b">
        <f t="shared" si="108"/>
        <v>0</v>
      </c>
      <c r="AA478" s="7" t="b">
        <f t="shared" si="109"/>
        <v>0</v>
      </c>
      <c r="AB478" s="7" t="b">
        <f t="shared" si="110"/>
        <v>0</v>
      </c>
      <c r="AC478" s="8" t="b">
        <f t="shared" si="111"/>
        <v>0</v>
      </c>
      <c r="AD478">
        <f t="shared" si="104"/>
        <v>6</v>
      </c>
      <c r="AE478" t="str">
        <f t="shared" si="112"/>
        <v>60507070707</v>
      </c>
      <c r="AF478">
        <f t="shared" si="101"/>
        <v>60507070707</v>
      </c>
      <c r="AG478">
        <f t="shared" si="102"/>
        <v>932</v>
      </c>
      <c r="AH478">
        <f t="shared" si="113"/>
        <v>248</v>
      </c>
      <c r="AI478">
        <f t="shared" si="114"/>
        <v>231136</v>
      </c>
      <c r="AL478">
        <f t="shared" si="105"/>
        <v>1</v>
      </c>
    </row>
    <row r="479" spans="1:38" x14ac:dyDescent="0.2">
      <c r="A479" t="s">
        <v>498</v>
      </c>
      <c r="B479" t="str">
        <f t="shared" si="103"/>
        <v>666KK</v>
      </c>
      <c r="C479" s="6" t="str" cm="1">
        <f t="array" ref="C479:G479">_xlfn.LET(
_xlpm.MyHand, B479,
_xlpm.MySplitHand, MID(_xlpm.MyHand,_xlfn.SEQUENCE(1,LEN(_xlpm.MyHand)),1),
_xlpm.MySplitHand
)</f>
        <v>6</v>
      </c>
      <c r="D479" s="7" t="str">
        <v>6</v>
      </c>
      <c r="E479" s="7" t="str">
        <v>6</v>
      </c>
      <c r="F479" s="7" t="str">
        <v>K</v>
      </c>
      <c r="G479" s="8" t="str">
        <v>K</v>
      </c>
      <c r="H479" cm="1">
        <f t="array" ref="H479:L479">COUNTIF(_xlfn.ANCHORARRAY(C479),_xlfn.ANCHORARRAY(C479))</f>
        <v>3</v>
      </c>
      <c r="I479">
        <v>3</v>
      </c>
      <c r="J479">
        <v>3</v>
      </c>
      <c r="K479">
        <v>2</v>
      </c>
      <c r="L479">
        <v>2</v>
      </c>
      <c r="M479" s="6" cm="1">
        <f t="array" ref="M479:Q479">_xlfn.LET(
_xlpm.Options, {"1","2","3","4","5","6","7","8","9","T","J","Q","K","A"},
MATCH(_xlfn.ANCHORARRAY(C479),_xlpm.Options,0)
)</f>
        <v>6</v>
      </c>
      <c r="N479" s="7">
        <v>6</v>
      </c>
      <c r="O479" s="7">
        <v>6</v>
      </c>
      <c r="P479" s="7">
        <v>13</v>
      </c>
      <c r="Q479" s="8">
        <v>13</v>
      </c>
      <c r="R479" s="6" t="str" cm="1">
        <f t="array" ref="R479:V479">TEXT(_xlfn.ANCHORARRAY(M479),"00")</f>
        <v>06</v>
      </c>
      <c r="S479" s="7" t="str">
        <v>06</v>
      </c>
      <c r="T479" s="7" t="str">
        <v>06</v>
      </c>
      <c r="U479" s="7" t="str">
        <v>13</v>
      </c>
      <c r="V479" s="8" t="str">
        <v>13</v>
      </c>
      <c r="W479" s="6" t="b">
        <f t="shared" si="106"/>
        <v>0</v>
      </c>
      <c r="X479" s="7" t="b">
        <f t="shared" si="107"/>
        <v>0</v>
      </c>
      <c r="Y479" s="7" t="b" cm="1">
        <f t="array" ref="Y479">AND(OR(_xlfn.ANCHORARRAY(H479)=3),OR(_xlfn.ANCHORARRAY(H479)=2))</f>
        <v>1</v>
      </c>
      <c r="Z479" s="7" t="b">
        <f t="shared" si="108"/>
        <v>0</v>
      </c>
      <c r="AA479" s="7" t="b">
        <f t="shared" si="109"/>
        <v>0</v>
      </c>
      <c r="AB479" s="7" t="b">
        <f t="shared" si="110"/>
        <v>0</v>
      </c>
      <c r="AC479" s="8" t="b">
        <f t="shared" si="111"/>
        <v>0</v>
      </c>
      <c r="AD479">
        <f t="shared" si="104"/>
        <v>5</v>
      </c>
      <c r="AE479" t="str">
        <f t="shared" si="112"/>
        <v>50606061313</v>
      </c>
      <c r="AF479">
        <f t="shared" si="101"/>
        <v>50606061313</v>
      </c>
      <c r="AG479">
        <f t="shared" si="102"/>
        <v>853</v>
      </c>
      <c r="AH479">
        <f t="shared" si="113"/>
        <v>750</v>
      </c>
      <c r="AI479">
        <f t="shared" si="114"/>
        <v>639750</v>
      </c>
      <c r="AL479">
        <f t="shared" si="105"/>
        <v>1</v>
      </c>
    </row>
    <row r="480" spans="1:38" x14ac:dyDescent="0.2">
      <c r="A480" t="s">
        <v>499</v>
      </c>
      <c r="B480" t="str">
        <f t="shared" si="103"/>
        <v>T333J</v>
      </c>
      <c r="C480" s="6" t="str" cm="1">
        <f t="array" ref="C480:G480">_xlfn.LET(
_xlpm.MyHand, B480,
_xlpm.MySplitHand, MID(_xlpm.MyHand,_xlfn.SEQUENCE(1,LEN(_xlpm.MyHand)),1),
_xlpm.MySplitHand
)</f>
        <v>T</v>
      </c>
      <c r="D480" s="7" t="str">
        <v>3</v>
      </c>
      <c r="E480" s="7" t="str">
        <v>3</v>
      </c>
      <c r="F480" s="7" t="str">
        <v>3</v>
      </c>
      <c r="G480" s="8" t="str">
        <v>J</v>
      </c>
      <c r="H480" cm="1">
        <f t="array" ref="H480:L480">COUNTIF(_xlfn.ANCHORARRAY(C480),_xlfn.ANCHORARRAY(C480))</f>
        <v>1</v>
      </c>
      <c r="I480">
        <v>3</v>
      </c>
      <c r="J480">
        <v>3</v>
      </c>
      <c r="K480">
        <v>3</v>
      </c>
      <c r="L480">
        <v>1</v>
      </c>
      <c r="M480" s="6" cm="1">
        <f t="array" ref="M480:Q480">_xlfn.LET(
_xlpm.Options, {"1","2","3","4","5","6","7","8","9","T","J","Q","K","A"},
MATCH(_xlfn.ANCHORARRAY(C480),_xlpm.Options,0)
)</f>
        <v>10</v>
      </c>
      <c r="N480" s="7">
        <v>3</v>
      </c>
      <c r="O480" s="7">
        <v>3</v>
      </c>
      <c r="P480" s="7">
        <v>3</v>
      </c>
      <c r="Q480" s="8">
        <v>11</v>
      </c>
      <c r="R480" s="6" t="str" cm="1">
        <f t="array" ref="R480:V480">TEXT(_xlfn.ANCHORARRAY(M480),"00")</f>
        <v>10</v>
      </c>
      <c r="S480" s="7" t="str">
        <v>03</v>
      </c>
      <c r="T480" s="7" t="str">
        <v>03</v>
      </c>
      <c r="U480" s="7" t="str">
        <v>03</v>
      </c>
      <c r="V480" s="8" t="str">
        <v>11</v>
      </c>
      <c r="W480" s="6" t="b">
        <f t="shared" si="106"/>
        <v>0</v>
      </c>
      <c r="X480" s="7" t="b">
        <f t="shared" si="107"/>
        <v>0</v>
      </c>
      <c r="Y480" s="7" t="b" cm="1">
        <f t="array" ref="Y480">AND(OR(_xlfn.ANCHORARRAY(H480)=3),OR(_xlfn.ANCHORARRAY(H480)=2))</f>
        <v>0</v>
      </c>
      <c r="Z480" s="7" t="b">
        <f t="shared" si="108"/>
        <v>1</v>
      </c>
      <c r="AA480" s="7" t="b">
        <f t="shared" si="109"/>
        <v>0</v>
      </c>
      <c r="AB480" s="7" t="b">
        <f t="shared" si="110"/>
        <v>0</v>
      </c>
      <c r="AC480" s="8" t="b">
        <f t="shared" si="111"/>
        <v>0</v>
      </c>
      <c r="AD480">
        <f t="shared" si="104"/>
        <v>4</v>
      </c>
      <c r="AE480" t="str">
        <f t="shared" si="112"/>
        <v>41003030311</v>
      </c>
      <c r="AF480">
        <f t="shared" si="101"/>
        <v>41003030311</v>
      </c>
      <c r="AG480">
        <f t="shared" si="102"/>
        <v>741</v>
      </c>
      <c r="AH480">
        <f t="shared" si="113"/>
        <v>703</v>
      </c>
      <c r="AI480">
        <f t="shared" si="114"/>
        <v>520923</v>
      </c>
      <c r="AL480">
        <f t="shared" si="105"/>
        <v>1</v>
      </c>
    </row>
    <row r="481" spans="1:38" x14ac:dyDescent="0.2">
      <c r="A481" t="s">
        <v>500</v>
      </c>
      <c r="B481" t="str">
        <f t="shared" si="103"/>
        <v>466AA</v>
      </c>
      <c r="C481" s="6" t="str" cm="1">
        <f t="array" ref="C481:G481">_xlfn.LET(
_xlpm.MyHand, B481,
_xlpm.MySplitHand, MID(_xlpm.MyHand,_xlfn.SEQUENCE(1,LEN(_xlpm.MyHand)),1),
_xlpm.MySplitHand
)</f>
        <v>4</v>
      </c>
      <c r="D481" s="7" t="str">
        <v>6</v>
      </c>
      <c r="E481" s="7" t="str">
        <v>6</v>
      </c>
      <c r="F481" s="7" t="str">
        <v>A</v>
      </c>
      <c r="G481" s="8" t="str">
        <v>A</v>
      </c>
      <c r="H481" cm="1">
        <f t="array" ref="H481:L481">COUNTIF(_xlfn.ANCHORARRAY(C481),_xlfn.ANCHORARRAY(C481))</f>
        <v>1</v>
      </c>
      <c r="I481">
        <v>2</v>
      </c>
      <c r="J481">
        <v>2</v>
      </c>
      <c r="K481">
        <v>2</v>
      </c>
      <c r="L481">
        <v>2</v>
      </c>
      <c r="M481" s="6" cm="1">
        <f t="array" ref="M481:Q481">_xlfn.LET(
_xlpm.Options, {"1","2","3","4","5","6","7","8","9","T","J","Q","K","A"},
MATCH(_xlfn.ANCHORARRAY(C481),_xlpm.Options,0)
)</f>
        <v>4</v>
      </c>
      <c r="N481" s="7">
        <v>6</v>
      </c>
      <c r="O481" s="7">
        <v>6</v>
      </c>
      <c r="P481" s="7">
        <v>14</v>
      </c>
      <c r="Q481" s="8">
        <v>14</v>
      </c>
      <c r="R481" s="6" t="str" cm="1">
        <f t="array" ref="R481:V481">TEXT(_xlfn.ANCHORARRAY(M481),"00")</f>
        <v>04</v>
      </c>
      <c r="S481" s="7" t="str">
        <v>06</v>
      </c>
      <c r="T481" s="7" t="str">
        <v>06</v>
      </c>
      <c r="U481" s="7" t="str">
        <v>14</v>
      </c>
      <c r="V481" s="8" t="str">
        <v>14</v>
      </c>
      <c r="W481" s="6" t="b">
        <f t="shared" si="106"/>
        <v>0</v>
      </c>
      <c r="X481" s="7" t="b">
        <f t="shared" si="107"/>
        <v>0</v>
      </c>
      <c r="Y481" s="7" t="b" cm="1">
        <f t="array" ref="Y481">AND(OR(_xlfn.ANCHORARRAY(H481)=3),OR(_xlfn.ANCHORARRAY(H481)=2))</f>
        <v>0</v>
      </c>
      <c r="Z481" s="7" t="b">
        <f t="shared" si="108"/>
        <v>0</v>
      </c>
      <c r="AA481" s="7" t="b">
        <f t="shared" si="109"/>
        <v>1</v>
      </c>
      <c r="AB481" s="7" t="b">
        <f t="shared" si="110"/>
        <v>0</v>
      </c>
      <c r="AC481" s="8" t="b">
        <f t="shared" si="111"/>
        <v>0</v>
      </c>
      <c r="AD481">
        <f t="shared" si="104"/>
        <v>3</v>
      </c>
      <c r="AE481" t="str">
        <f t="shared" si="112"/>
        <v>30406061414</v>
      </c>
      <c r="AF481">
        <f t="shared" si="101"/>
        <v>30406061414</v>
      </c>
      <c r="AG481">
        <f t="shared" si="102"/>
        <v>483</v>
      </c>
      <c r="AH481">
        <f t="shared" si="113"/>
        <v>613</v>
      </c>
      <c r="AI481">
        <f t="shared" si="114"/>
        <v>296079</v>
      </c>
      <c r="AL481">
        <f t="shared" si="105"/>
        <v>1</v>
      </c>
    </row>
    <row r="482" spans="1:38" x14ac:dyDescent="0.2">
      <c r="A482" t="s">
        <v>501</v>
      </c>
      <c r="B482" t="str">
        <f t="shared" si="103"/>
        <v>5JJ8Q</v>
      </c>
      <c r="C482" s="6" t="str" cm="1">
        <f t="array" ref="C482:G482">_xlfn.LET(
_xlpm.MyHand, B482,
_xlpm.MySplitHand, MID(_xlpm.MyHand,_xlfn.SEQUENCE(1,LEN(_xlpm.MyHand)),1),
_xlpm.MySplitHand
)</f>
        <v>5</v>
      </c>
      <c r="D482" s="7" t="str">
        <v>J</v>
      </c>
      <c r="E482" s="7" t="str">
        <v>J</v>
      </c>
      <c r="F482" s="7" t="str">
        <v>8</v>
      </c>
      <c r="G482" s="8" t="str">
        <v>Q</v>
      </c>
      <c r="H482" cm="1">
        <f t="array" ref="H482:L482">COUNTIF(_xlfn.ANCHORARRAY(C482),_xlfn.ANCHORARRAY(C482))</f>
        <v>1</v>
      </c>
      <c r="I482">
        <v>2</v>
      </c>
      <c r="J482">
        <v>2</v>
      </c>
      <c r="K482">
        <v>1</v>
      </c>
      <c r="L482">
        <v>1</v>
      </c>
      <c r="M482" s="6" cm="1">
        <f t="array" ref="M482:Q482">_xlfn.LET(
_xlpm.Options, {"1","2","3","4","5","6","7","8","9","T","J","Q","K","A"},
MATCH(_xlfn.ANCHORARRAY(C482),_xlpm.Options,0)
)</f>
        <v>5</v>
      </c>
      <c r="N482" s="7">
        <v>11</v>
      </c>
      <c r="O482" s="7">
        <v>11</v>
      </c>
      <c r="P482" s="7">
        <v>8</v>
      </c>
      <c r="Q482" s="8">
        <v>12</v>
      </c>
      <c r="R482" s="6" t="str" cm="1">
        <f t="array" ref="R482:V482">TEXT(_xlfn.ANCHORARRAY(M482),"00")</f>
        <v>05</v>
      </c>
      <c r="S482" s="7" t="str">
        <v>11</v>
      </c>
      <c r="T482" s="7" t="str">
        <v>11</v>
      </c>
      <c r="U482" s="7" t="str">
        <v>08</v>
      </c>
      <c r="V482" s="8" t="str">
        <v>12</v>
      </c>
      <c r="W482" s="6" t="b">
        <f t="shared" si="106"/>
        <v>0</v>
      </c>
      <c r="X482" s="7" t="b">
        <f t="shared" si="107"/>
        <v>0</v>
      </c>
      <c r="Y482" s="7" t="b" cm="1">
        <f t="array" ref="Y482">AND(OR(_xlfn.ANCHORARRAY(H482)=3),OR(_xlfn.ANCHORARRAY(H482)=2))</f>
        <v>0</v>
      </c>
      <c r="Z482" s="7" t="b">
        <f t="shared" si="108"/>
        <v>0</v>
      </c>
      <c r="AA482" s="7" t="b">
        <f t="shared" si="109"/>
        <v>0</v>
      </c>
      <c r="AB482" s="7" t="b">
        <f t="shared" si="110"/>
        <v>1</v>
      </c>
      <c r="AC482" s="8" t="b">
        <f t="shared" si="111"/>
        <v>0</v>
      </c>
      <c r="AD482">
        <f t="shared" si="104"/>
        <v>2</v>
      </c>
      <c r="AE482" t="str">
        <f t="shared" si="112"/>
        <v>20511110812</v>
      </c>
      <c r="AF482">
        <f t="shared" si="101"/>
        <v>20511110812</v>
      </c>
      <c r="AG482">
        <f t="shared" si="102"/>
        <v>266</v>
      </c>
      <c r="AH482">
        <f t="shared" si="113"/>
        <v>226</v>
      </c>
      <c r="AI482">
        <f t="shared" si="114"/>
        <v>60116</v>
      </c>
      <c r="AL482">
        <f t="shared" si="105"/>
        <v>1</v>
      </c>
    </row>
    <row r="483" spans="1:38" x14ac:dyDescent="0.2">
      <c r="A483" t="s">
        <v>502</v>
      </c>
      <c r="B483" t="str">
        <f t="shared" si="103"/>
        <v>AQTQT</v>
      </c>
      <c r="C483" s="6" t="str" cm="1">
        <f t="array" ref="C483:G483">_xlfn.LET(
_xlpm.MyHand, B483,
_xlpm.MySplitHand, MID(_xlpm.MyHand,_xlfn.SEQUENCE(1,LEN(_xlpm.MyHand)),1),
_xlpm.MySplitHand
)</f>
        <v>A</v>
      </c>
      <c r="D483" s="7" t="str">
        <v>Q</v>
      </c>
      <c r="E483" s="7" t="str">
        <v>T</v>
      </c>
      <c r="F483" s="7" t="str">
        <v>Q</v>
      </c>
      <c r="G483" s="8" t="str">
        <v>T</v>
      </c>
      <c r="H483" cm="1">
        <f t="array" ref="H483:L483">COUNTIF(_xlfn.ANCHORARRAY(C483),_xlfn.ANCHORARRAY(C483))</f>
        <v>1</v>
      </c>
      <c r="I483">
        <v>2</v>
      </c>
      <c r="J483">
        <v>2</v>
      </c>
      <c r="K483">
        <v>2</v>
      </c>
      <c r="L483">
        <v>2</v>
      </c>
      <c r="M483" s="6" cm="1">
        <f t="array" ref="M483:Q483">_xlfn.LET(
_xlpm.Options, {"1","2","3","4","5","6","7","8","9","T","J","Q","K","A"},
MATCH(_xlfn.ANCHORARRAY(C483),_xlpm.Options,0)
)</f>
        <v>14</v>
      </c>
      <c r="N483" s="7">
        <v>12</v>
      </c>
      <c r="O483" s="7">
        <v>10</v>
      </c>
      <c r="P483" s="7">
        <v>12</v>
      </c>
      <c r="Q483" s="8">
        <v>10</v>
      </c>
      <c r="R483" s="6" t="str" cm="1">
        <f t="array" ref="R483:V483">TEXT(_xlfn.ANCHORARRAY(M483),"00")</f>
        <v>14</v>
      </c>
      <c r="S483" s="7" t="str">
        <v>12</v>
      </c>
      <c r="T483" s="7" t="str">
        <v>10</v>
      </c>
      <c r="U483" s="7" t="str">
        <v>12</v>
      </c>
      <c r="V483" s="8" t="str">
        <v>10</v>
      </c>
      <c r="W483" s="6" t="b">
        <f t="shared" si="106"/>
        <v>0</v>
      </c>
      <c r="X483" s="7" t="b">
        <f t="shared" si="107"/>
        <v>0</v>
      </c>
      <c r="Y483" s="7" t="b" cm="1">
        <f t="array" ref="Y483">AND(OR(_xlfn.ANCHORARRAY(H483)=3),OR(_xlfn.ANCHORARRAY(H483)=2))</f>
        <v>0</v>
      </c>
      <c r="Z483" s="7" t="b">
        <f t="shared" si="108"/>
        <v>0</v>
      </c>
      <c r="AA483" s="7" t="b">
        <f t="shared" si="109"/>
        <v>1</v>
      </c>
      <c r="AB483" s="7" t="b">
        <f t="shared" si="110"/>
        <v>0</v>
      </c>
      <c r="AC483" s="8" t="b">
        <f t="shared" si="111"/>
        <v>0</v>
      </c>
      <c r="AD483">
        <f t="shared" si="104"/>
        <v>3</v>
      </c>
      <c r="AE483" t="str">
        <f t="shared" si="112"/>
        <v>31412101210</v>
      </c>
      <c r="AF483">
        <f t="shared" si="101"/>
        <v>31412101210</v>
      </c>
      <c r="AG483">
        <f t="shared" si="102"/>
        <v>623</v>
      </c>
      <c r="AH483">
        <f t="shared" si="113"/>
        <v>779</v>
      </c>
      <c r="AI483">
        <f t="shared" si="114"/>
        <v>485317</v>
      </c>
      <c r="AL483">
        <f t="shared" si="105"/>
        <v>1</v>
      </c>
    </row>
    <row r="484" spans="1:38" x14ac:dyDescent="0.2">
      <c r="A484" t="s">
        <v>503</v>
      </c>
      <c r="B484" t="str">
        <f t="shared" si="103"/>
        <v>33355</v>
      </c>
      <c r="C484" s="6" t="str" cm="1">
        <f t="array" ref="C484:G484">_xlfn.LET(
_xlpm.MyHand, B484,
_xlpm.MySplitHand, MID(_xlpm.MyHand,_xlfn.SEQUENCE(1,LEN(_xlpm.MyHand)),1),
_xlpm.MySplitHand
)</f>
        <v>3</v>
      </c>
      <c r="D484" s="7" t="str">
        <v>3</v>
      </c>
      <c r="E484" s="7" t="str">
        <v>3</v>
      </c>
      <c r="F484" s="7" t="str">
        <v>5</v>
      </c>
      <c r="G484" s="8" t="str">
        <v>5</v>
      </c>
      <c r="H484" cm="1">
        <f t="array" ref="H484:L484">COUNTIF(_xlfn.ANCHORARRAY(C484),_xlfn.ANCHORARRAY(C484))</f>
        <v>3</v>
      </c>
      <c r="I484">
        <v>3</v>
      </c>
      <c r="J484">
        <v>3</v>
      </c>
      <c r="K484">
        <v>2</v>
      </c>
      <c r="L484">
        <v>2</v>
      </c>
      <c r="M484" s="6" cm="1">
        <f t="array" ref="M484:Q484">_xlfn.LET(
_xlpm.Options, {"1","2","3","4","5","6","7","8","9","T","J","Q","K","A"},
MATCH(_xlfn.ANCHORARRAY(C484),_xlpm.Options,0)
)</f>
        <v>3</v>
      </c>
      <c r="N484" s="7">
        <v>3</v>
      </c>
      <c r="O484" s="7">
        <v>3</v>
      </c>
      <c r="P484" s="7">
        <v>5</v>
      </c>
      <c r="Q484" s="8">
        <v>5</v>
      </c>
      <c r="R484" s="6" t="str" cm="1">
        <f t="array" ref="R484:V484">TEXT(_xlfn.ANCHORARRAY(M484),"00")</f>
        <v>03</v>
      </c>
      <c r="S484" s="7" t="str">
        <v>03</v>
      </c>
      <c r="T484" s="7" t="str">
        <v>03</v>
      </c>
      <c r="U484" s="7" t="str">
        <v>05</v>
      </c>
      <c r="V484" s="8" t="str">
        <v>05</v>
      </c>
      <c r="W484" s="6" t="b">
        <f t="shared" si="106"/>
        <v>0</v>
      </c>
      <c r="X484" s="7" t="b">
        <f t="shared" si="107"/>
        <v>0</v>
      </c>
      <c r="Y484" s="7" t="b" cm="1">
        <f t="array" ref="Y484">AND(OR(_xlfn.ANCHORARRAY(H484)=3),OR(_xlfn.ANCHORARRAY(H484)=2))</f>
        <v>1</v>
      </c>
      <c r="Z484" s="7" t="b">
        <f t="shared" si="108"/>
        <v>0</v>
      </c>
      <c r="AA484" s="7" t="b">
        <f t="shared" si="109"/>
        <v>0</v>
      </c>
      <c r="AB484" s="7" t="b">
        <f t="shared" si="110"/>
        <v>0</v>
      </c>
      <c r="AC484" s="8" t="b">
        <f t="shared" si="111"/>
        <v>0</v>
      </c>
      <c r="AD484">
        <f t="shared" si="104"/>
        <v>5</v>
      </c>
      <c r="AE484" t="str">
        <f t="shared" si="112"/>
        <v>50303030505</v>
      </c>
      <c r="AF484">
        <f t="shared" si="101"/>
        <v>50303030505</v>
      </c>
      <c r="AG484">
        <f t="shared" si="102"/>
        <v>820</v>
      </c>
      <c r="AH484">
        <f t="shared" si="113"/>
        <v>23</v>
      </c>
      <c r="AI484">
        <f t="shared" si="114"/>
        <v>18860</v>
      </c>
      <c r="AL484">
        <f t="shared" si="105"/>
        <v>1</v>
      </c>
    </row>
    <row r="485" spans="1:38" x14ac:dyDescent="0.2">
      <c r="A485" t="s">
        <v>504</v>
      </c>
      <c r="B485" t="str">
        <f t="shared" si="103"/>
        <v>33TQ3</v>
      </c>
      <c r="C485" s="6" t="str" cm="1">
        <f t="array" ref="C485:G485">_xlfn.LET(
_xlpm.MyHand, B485,
_xlpm.MySplitHand, MID(_xlpm.MyHand,_xlfn.SEQUENCE(1,LEN(_xlpm.MyHand)),1),
_xlpm.MySplitHand
)</f>
        <v>3</v>
      </c>
      <c r="D485" s="7" t="str">
        <v>3</v>
      </c>
      <c r="E485" s="7" t="str">
        <v>T</v>
      </c>
      <c r="F485" s="7" t="str">
        <v>Q</v>
      </c>
      <c r="G485" s="8" t="str">
        <v>3</v>
      </c>
      <c r="H485" cm="1">
        <f t="array" ref="H485:L485">COUNTIF(_xlfn.ANCHORARRAY(C485),_xlfn.ANCHORARRAY(C485))</f>
        <v>3</v>
      </c>
      <c r="I485">
        <v>3</v>
      </c>
      <c r="J485">
        <v>1</v>
      </c>
      <c r="K485">
        <v>1</v>
      </c>
      <c r="L485">
        <v>3</v>
      </c>
      <c r="M485" s="6" cm="1">
        <f t="array" ref="M485:Q485">_xlfn.LET(
_xlpm.Options, {"1","2","3","4","5","6","7","8","9","T","J","Q","K","A"},
MATCH(_xlfn.ANCHORARRAY(C485),_xlpm.Options,0)
)</f>
        <v>3</v>
      </c>
      <c r="N485" s="7">
        <v>3</v>
      </c>
      <c r="O485" s="7">
        <v>10</v>
      </c>
      <c r="P485" s="7">
        <v>12</v>
      </c>
      <c r="Q485" s="8">
        <v>3</v>
      </c>
      <c r="R485" s="6" t="str" cm="1">
        <f t="array" ref="R485:V485">TEXT(_xlfn.ANCHORARRAY(M485),"00")</f>
        <v>03</v>
      </c>
      <c r="S485" s="7" t="str">
        <v>03</v>
      </c>
      <c r="T485" s="7" t="str">
        <v>10</v>
      </c>
      <c r="U485" s="7" t="str">
        <v>12</v>
      </c>
      <c r="V485" s="8" t="str">
        <v>03</v>
      </c>
      <c r="W485" s="6" t="b">
        <f t="shared" si="106"/>
        <v>0</v>
      </c>
      <c r="X485" s="7" t="b">
        <f t="shared" si="107"/>
        <v>0</v>
      </c>
      <c r="Y485" s="7" t="b" cm="1">
        <f t="array" ref="Y485">AND(OR(_xlfn.ANCHORARRAY(H485)=3),OR(_xlfn.ANCHORARRAY(H485)=2))</f>
        <v>0</v>
      </c>
      <c r="Z485" s="7" t="b">
        <f t="shared" si="108"/>
        <v>1</v>
      </c>
      <c r="AA485" s="7" t="b">
        <f t="shared" si="109"/>
        <v>0</v>
      </c>
      <c r="AB485" s="7" t="b">
        <f t="shared" si="110"/>
        <v>0</v>
      </c>
      <c r="AC485" s="8" t="b">
        <f t="shared" si="111"/>
        <v>0</v>
      </c>
      <c r="AD485">
        <f t="shared" si="104"/>
        <v>4</v>
      </c>
      <c r="AE485" t="str">
        <f t="shared" si="112"/>
        <v>40303101203</v>
      </c>
      <c r="AF485">
        <f t="shared" si="101"/>
        <v>40303101203</v>
      </c>
      <c r="AG485">
        <f t="shared" si="102"/>
        <v>643</v>
      </c>
      <c r="AH485">
        <f t="shared" si="113"/>
        <v>974</v>
      </c>
      <c r="AI485">
        <f t="shared" si="114"/>
        <v>626282</v>
      </c>
      <c r="AL485">
        <f t="shared" si="105"/>
        <v>1</v>
      </c>
    </row>
    <row r="486" spans="1:38" x14ac:dyDescent="0.2">
      <c r="A486" t="s">
        <v>505</v>
      </c>
      <c r="B486" t="str">
        <f t="shared" si="103"/>
        <v>8J588</v>
      </c>
      <c r="C486" s="6" t="str" cm="1">
        <f t="array" ref="C486:G486">_xlfn.LET(
_xlpm.MyHand, B486,
_xlpm.MySplitHand, MID(_xlpm.MyHand,_xlfn.SEQUENCE(1,LEN(_xlpm.MyHand)),1),
_xlpm.MySplitHand
)</f>
        <v>8</v>
      </c>
      <c r="D486" s="7" t="str">
        <v>J</v>
      </c>
      <c r="E486" s="7" t="str">
        <v>5</v>
      </c>
      <c r="F486" s="7" t="str">
        <v>8</v>
      </c>
      <c r="G486" s="8" t="str">
        <v>8</v>
      </c>
      <c r="H486" cm="1">
        <f t="array" ref="H486:L486">COUNTIF(_xlfn.ANCHORARRAY(C486),_xlfn.ANCHORARRAY(C486))</f>
        <v>3</v>
      </c>
      <c r="I486">
        <v>1</v>
      </c>
      <c r="J486">
        <v>1</v>
      </c>
      <c r="K486">
        <v>3</v>
      </c>
      <c r="L486">
        <v>3</v>
      </c>
      <c r="M486" s="6" cm="1">
        <f t="array" ref="M486:Q486">_xlfn.LET(
_xlpm.Options, {"1","2","3","4","5","6","7","8","9","T","J","Q","K","A"},
MATCH(_xlfn.ANCHORARRAY(C486),_xlpm.Options,0)
)</f>
        <v>8</v>
      </c>
      <c r="N486" s="7">
        <v>11</v>
      </c>
      <c r="O486" s="7">
        <v>5</v>
      </c>
      <c r="P486" s="7">
        <v>8</v>
      </c>
      <c r="Q486" s="8">
        <v>8</v>
      </c>
      <c r="R486" s="6" t="str" cm="1">
        <f t="array" ref="R486:V486">TEXT(_xlfn.ANCHORARRAY(M486),"00")</f>
        <v>08</v>
      </c>
      <c r="S486" s="7" t="str">
        <v>11</v>
      </c>
      <c r="T486" s="7" t="str">
        <v>05</v>
      </c>
      <c r="U486" s="7" t="str">
        <v>08</v>
      </c>
      <c r="V486" s="8" t="str">
        <v>08</v>
      </c>
      <c r="W486" s="6" t="b">
        <f t="shared" si="106"/>
        <v>0</v>
      </c>
      <c r="X486" s="7" t="b">
        <f t="shared" si="107"/>
        <v>0</v>
      </c>
      <c r="Y486" s="7" t="b" cm="1">
        <f t="array" ref="Y486">AND(OR(_xlfn.ANCHORARRAY(H486)=3),OR(_xlfn.ANCHORARRAY(H486)=2))</f>
        <v>0</v>
      </c>
      <c r="Z486" s="7" t="b">
        <f t="shared" si="108"/>
        <v>1</v>
      </c>
      <c r="AA486" s="7" t="b">
        <f t="shared" si="109"/>
        <v>0</v>
      </c>
      <c r="AB486" s="7" t="b">
        <f t="shared" si="110"/>
        <v>0</v>
      </c>
      <c r="AC486" s="8" t="b">
        <f t="shared" si="111"/>
        <v>0</v>
      </c>
      <c r="AD486">
        <f t="shared" si="104"/>
        <v>4</v>
      </c>
      <c r="AE486" t="str">
        <f t="shared" si="112"/>
        <v>40811050808</v>
      </c>
      <c r="AF486">
        <f t="shared" si="101"/>
        <v>40811050808</v>
      </c>
      <c r="AG486">
        <f t="shared" si="102"/>
        <v>718</v>
      </c>
      <c r="AH486">
        <f t="shared" si="113"/>
        <v>992</v>
      </c>
      <c r="AI486">
        <f t="shared" si="114"/>
        <v>712256</v>
      </c>
      <c r="AL486">
        <f t="shared" si="105"/>
        <v>1</v>
      </c>
    </row>
    <row r="487" spans="1:38" x14ac:dyDescent="0.2">
      <c r="A487" t="s">
        <v>506</v>
      </c>
      <c r="B487" t="str">
        <f t="shared" si="103"/>
        <v>KJKKQ</v>
      </c>
      <c r="C487" s="6" t="str" cm="1">
        <f t="array" ref="C487:G487">_xlfn.LET(
_xlpm.MyHand, B487,
_xlpm.MySplitHand, MID(_xlpm.MyHand,_xlfn.SEQUENCE(1,LEN(_xlpm.MyHand)),1),
_xlpm.MySplitHand
)</f>
        <v>K</v>
      </c>
      <c r="D487" s="7" t="str">
        <v>J</v>
      </c>
      <c r="E487" s="7" t="str">
        <v>K</v>
      </c>
      <c r="F487" s="7" t="str">
        <v>K</v>
      </c>
      <c r="G487" s="8" t="str">
        <v>Q</v>
      </c>
      <c r="H487" cm="1">
        <f t="array" ref="H487:L487">COUNTIF(_xlfn.ANCHORARRAY(C487),_xlfn.ANCHORARRAY(C487))</f>
        <v>3</v>
      </c>
      <c r="I487">
        <v>1</v>
      </c>
      <c r="J487">
        <v>3</v>
      </c>
      <c r="K487">
        <v>3</v>
      </c>
      <c r="L487">
        <v>1</v>
      </c>
      <c r="M487" s="6" cm="1">
        <f t="array" ref="M487:Q487">_xlfn.LET(
_xlpm.Options, {"1","2","3","4","5","6","7","8","9","T","J","Q","K","A"},
MATCH(_xlfn.ANCHORARRAY(C487),_xlpm.Options,0)
)</f>
        <v>13</v>
      </c>
      <c r="N487" s="7">
        <v>11</v>
      </c>
      <c r="O487" s="7">
        <v>13</v>
      </c>
      <c r="P487" s="7">
        <v>13</v>
      </c>
      <c r="Q487" s="8">
        <v>12</v>
      </c>
      <c r="R487" s="6" t="str" cm="1">
        <f t="array" ref="R487:V487">TEXT(_xlfn.ANCHORARRAY(M487),"00")</f>
        <v>13</v>
      </c>
      <c r="S487" s="7" t="str">
        <v>11</v>
      </c>
      <c r="T487" s="7" t="str">
        <v>13</v>
      </c>
      <c r="U487" s="7" t="str">
        <v>13</v>
      </c>
      <c r="V487" s="8" t="str">
        <v>12</v>
      </c>
      <c r="W487" s="6" t="b">
        <f t="shared" si="106"/>
        <v>0</v>
      </c>
      <c r="X487" s="7" t="b">
        <f t="shared" si="107"/>
        <v>0</v>
      </c>
      <c r="Y487" s="7" t="b" cm="1">
        <f t="array" ref="Y487">AND(OR(_xlfn.ANCHORARRAY(H487)=3),OR(_xlfn.ANCHORARRAY(H487)=2))</f>
        <v>0</v>
      </c>
      <c r="Z487" s="7" t="b">
        <f t="shared" si="108"/>
        <v>1</v>
      </c>
      <c r="AA487" s="7" t="b">
        <f t="shared" si="109"/>
        <v>0</v>
      </c>
      <c r="AB487" s="7" t="b">
        <f t="shared" si="110"/>
        <v>0</v>
      </c>
      <c r="AC487" s="8" t="b">
        <f t="shared" si="111"/>
        <v>0</v>
      </c>
      <c r="AD487">
        <f t="shared" si="104"/>
        <v>4</v>
      </c>
      <c r="AE487" t="str">
        <f t="shared" si="112"/>
        <v>41311131312</v>
      </c>
      <c r="AF487">
        <f t="shared" si="101"/>
        <v>41311131312</v>
      </c>
      <c r="AG487">
        <f t="shared" si="102"/>
        <v>785</v>
      </c>
      <c r="AH487">
        <f t="shared" si="113"/>
        <v>832</v>
      </c>
      <c r="AI487">
        <f t="shared" si="114"/>
        <v>653120</v>
      </c>
      <c r="AL487">
        <f t="shared" si="105"/>
        <v>1</v>
      </c>
    </row>
    <row r="488" spans="1:38" x14ac:dyDescent="0.2">
      <c r="A488" t="s">
        <v>507</v>
      </c>
      <c r="B488" t="str">
        <f t="shared" si="103"/>
        <v>34J97</v>
      </c>
      <c r="C488" s="6" t="str" cm="1">
        <f t="array" ref="C488:G488">_xlfn.LET(
_xlpm.MyHand, B488,
_xlpm.MySplitHand, MID(_xlpm.MyHand,_xlfn.SEQUENCE(1,LEN(_xlpm.MyHand)),1),
_xlpm.MySplitHand
)</f>
        <v>3</v>
      </c>
      <c r="D488" s="7" t="str">
        <v>4</v>
      </c>
      <c r="E488" s="7" t="str">
        <v>J</v>
      </c>
      <c r="F488" s="7" t="str">
        <v>9</v>
      </c>
      <c r="G488" s="8" t="str">
        <v>7</v>
      </c>
      <c r="H488" cm="1">
        <f t="array" ref="H488:L488">COUNTIF(_xlfn.ANCHORARRAY(C488),_xlfn.ANCHORARRAY(C488))</f>
        <v>1</v>
      </c>
      <c r="I488">
        <v>1</v>
      </c>
      <c r="J488">
        <v>1</v>
      </c>
      <c r="K488">
        <v>1</v>
      </c>
      <c r="L488">
        <v>1</v>
      </c>
      <c r="M488" s="6" cm="1">
        <f t="array" ref="M488:Q488">_xlfn.LET(
_xlpm.Options, {"1","2","3","4","5","6","7","8","9","T","J","Q","K","A"},
MATCH(_xlfn.ANCHORARRAY(C488),_xlpm.Options,0)
)</f>
        <v>3</v>
      </c>
      <c r="N488" s="7">
        <v>4</v>
      </c>
      <c r="O488" s="7">
        <v>11</v>
      </c>
      <c r="P488" s="7">
        <v>9</v>
      </c>
      <c r="Q488" s="8">
        <v>7</v>
      </c>
      <c r="R488" s="6" t="str" cm="1">
        <f t="array" ref="R488:V488">TEXT(_xlfn.ANCHORARRAY(M488),"00")</f>
        <v>03</v>
      </c>
      <c r="S488" s="7" t="str">
        <v>04</v>
      </c>
      <c r="T488" s="7" t="str">
        <v>11</v>
      </c>
      <c r="U488" s="7" t="str">
        <v>09</v>
      </c>
      <c r="V488" s="8" t="str">
        <v>07</v>
      </c>
      <c r="W488" s="6" t="b">
        <f t="shared" si="106"/>
        <v>0</v>
      </c>
      <c r="X488" s="7" t="b">
        <f t="shared" si="107"/>
        <v>0</v>
      </c>
      <c r="Y488" s="7" t="b" cm="1">
        <f t="array" ref="Y488">AND(OR(_xlfn.ANCHORARRAY(H488)=3),OR(_xlfn.ANCHORARRAY(H488)=2))</f>
        <v>0</v>
      </c>
      <c r="Z488" s="7" t="b">
        <f t="shared" si="108"/>
        <v>0</v>
      </c>
      <c r="AA488" s="7" t="b">
        <f t="shared" si="109"/>
        <v>0</v>
      </c>
      <c r="AB488" s="7" t="b">
        <f t="shared" si="110"/>
        <v>0</v>
      </c>
      <c r="AC488" s="8" t="b">
        <f t="shared" si="111"/>
        <v>1</v>
      </c>
      <c r="AD488">
        <f t="shared" si="104"/>
        <v>1</v>
      </c>
      <c r="AE488" t="str">
        <f t="shared" si="112"/>
        <v>10304110907</v>
      </c>
      <c r="AF488">
        <f t="shared" si="101"/>
        <v>10304110907</v>
      </c>
      <c r="AG488">
        <f t="shared" si="102"/>
        <v>19</v>
      </c>
      <c r="AH488">
        <f t="shared" si="113"/>
        <v>694</v>
      </c>
      <c r="AI488">
        <f t="shared" si="114"/>
        <v>13186</v>
      </c>
      <c r="AL488">
        <f t="shared" si="105"/>
        <v>1</v>
      </c>
    </row>
    <row r="489" spans="1:38" x14ac:dyDescent="0.2">
      <c r="A489" t="s">
        <v>508</v>
      </c>
      <c r="B489" t="str">
        <f t="shared" si="103"/>
        <v>K9993</v>
      </c>
      <c r="C489" s="6" t="str" cm="1">
        <f t="array" ref="C489:G489">_xlfn.LET(
_xlpm.MyHand, B489,
_xlpm.MySplitHand, MID(_xlpm.MyHand,_xlfn.SEQUENCE(1,LEN(_xlpm.MyHand)),1),
_xlpm.MySplitHand
)</f>
        <v>K</v>
      </c>
      <c r="D489" s="7" t="str">
        <v>9</v>
      </c>
      <c r="E489" s="7" t="str">
        <v>9</v>
      </c>
      <c r="F489" s="7" t="str">
        <v>9</v>
      </c>
      <c r="G489" s="8" t="str">
        <v>3</v>
      </c>
      <c r="H489" cm="1">
        <f t="array" ref="H489:L489">COUNTIF(_xlfn.ANCHORARRAY(C489),_xlfn.ANCHORARRAY(C489))</f>
        <v>1</v>
      </c>
      <c r="I489">
        <v>3</v>
      </c>
      <c r="J489">
        <v>3</v>
      </c>
      <c r="K489">
        <v>3</v>
      </c>
      <c r="L489">
        <v>1</v>
      </c>
      <c r="M489" s="6" cm="1">
        <f t="array" ref="M489:Q489">_xlfn.LET(
_xlpm.Options, {"1","2","3","4","5","6","7","8","9","T","J","Q","K","A"},
MATCH(_xlfn.ANCHORARRAY(C489),_xlpm.Options,0)
)</f>
        <v>13</v>
      </c>
      <c r="N489" s="7">
        <v>9</v>
      </c>
      <c r="O489" s="7">
        <v>9</v>
      </c>
      <c r="P489" s="7">
        <v>9</v>
      </c>
      <c r="Q489" s="8">
        <v>3</v>
      </c>
      <c r="R489" s="6" t="str" cm="1">
        <f t="array" ref="R489:V489">TEXT(_xlfn.ANCHORARRAY(M489),"00")</f>
        <v>13</v>
      </c>
      <c r="S489" s="7" t="str">
        <v>09</v>
      </c>
      <c r="T489" s="7" t="str">
        <v>09</v>
      </c>
      <c r="U489" s="7" t="str">
        <v>09</v>
      </c>
      <c r="V489" s="8" t="str">
        <v>03</v>
      </c>
      <c r="W489" s="6" t="b">
        <f t="shared" si="106"/>
        <v>0</v>
      </c>
      <c r="X489" s="7" t="b">
        <f t="shared" si="107"/>
        <v>0</v>
      </c>
      <c r="Y489" s="7" t="b" cm="1">
        <f t="array" ref="Y489">AND(OR(_xlfn.ANCHORARRAY(H489)=3),OR(_xlfn.ANCHORARRAY(H489)=2))</f>
        <v>0</v>
      </c>
      <c r="Z489" s="7" t="b">
        <f t="shared" si="108"/>
        <v>1</v>
      </c>
      <c r="AA489" s="7" t="b">
        <f t="shared" si="109"/>
        <v>0</v>
      </c>
      <c r="AB489" s="7" t="b">
        <f t="shared" si="110"/>
        <v>0</v>
      </c>
      <c r="AC489" s="8" t="b">
        <f t="shared" si="111"/>
        <v>0</v>
      </c>
      <c r="AD489">
        <f t="shared" si="104"/>
        <v>4</v>
      </c>
      <c r="AE489" t="str">
        <f t="shared" si="112"/>
        <v>41309090903</v>
      </c>
      <c r="AF489">
        <f t="shared" si="101"/>
        <v>41309090903</v>
      </c>
      <c r="AG489">
        <f t="shared" si="102"/>
        <v>783</v>
      </c>
      <c r="AH489">
        <f t="shared" si="113"/>
        <v>70</v>
      </c>
      <c r="AI489">
        <f t="shared" si="114"/>
        <v>54810</v>
      </c>
      <c r="AL489">
        <f t="shared" si="105"/>
        <v>1</v>
      </c>
    </row>
    <row r="490" spans="1:38" x14ac:dyDescent="0.2">
      <c r="A490" t="s">
        <v>509</v>
      </c>
      <c r="B490" t="str">
        <f t="shared" si="103"/>
        <v>QQQ9Q</v>
      </c>
      <c r="C490" s="6" t="str" cm="1">
        <f t="array" ref="C490:G490">_xlfn.LET(
_xlpm.MyHand, B490,
_xlpm.MySplitHand, MID(_xlpm.MyHand,_xlfn.SEQUENCE(1,LEN(_xlpm.MyHand)),1),
_xlpm.MySplitHand
)</f>
        <v>Q</v>
      </c>
      <c r="D490" s="7" t="str">
        <v>Q</v>
      </c>
      <c r="E490" s="7" t="str">
        <v>Q</v>
      </c>
      <c r="F490" s="7" t="str">
        <v>9</v>
      </c>
      <c r="G490" s="8" t="str">
        <v>Q</v>
      </c>
      <c r="H490" cm="1">
        <f t="array" ref="H490:L490">COUNTIF(_xlfn.ANCHORARRAY(C490),_xlfn.ANCHORARRAY(C490))</f>
        <v>4</v>
      </c>
      <c r="I490">
        <v>4</v>
      </c>
      <c r="J490">
        <v>4</v>
      </c>
      <c r="K490">
        <v>1</v>
      </c>
      <c r="L490">
        <v>4</v>
      </c>
      <c r="M490" s="6" cm="1">
        <f t="array" ref="M490:Q490">_xlfn.LET(
_xlpm.Options, {"1","2","3","4","5","6","7","8","9","T","J","Q","K","A"},
MATCH(_xlfn.ANCHORARRAY(C490),_xlpm.Options,0)
)</f>
        <v>12</v>
      </c>
      <c r="N490" s="7">
        <v>12</v>
      </c>
      <c r="O490" s="7">
        <v>12</v>
      </c>
      <c r="P490" s="7">
        <v>9</v>
      </c>
      <c r="Q490" s="8">
        <v>12</v>
      </c>
      <c r="R490" s="6" t="str" cm="1">
        <f t="array" ref="R490:V490">TEXT(_xlfn.ANCHORARRAY(M490),"00")</f>
        <v>12</v>
      </c>
      <c r="S490" s="7" t="str">
        <v>12</v>
      </c>
      <c r="T490" s="7" t="str">
        <v>12</v>
      </c>
      <c r="U490" s="7" t="str">
        <v>09</v>
      </c>
      <c r="V490" s="8" t="str">
        <v>12</v>
      </c>
      <c r="W490" s="6" t="b">
        <f t="shared" si="106"/>
        <v>0</v>
      </c>
      <c r="X490" s="7" t="b">
        <f t="shared" si="107"/>
        <v>1</v>
      </c>
      <c r="Y490" s="7" t="b" cm="1">
        <f t="array" ref="Y490">AND(OR(_xlfn.ANCHORARRAY(H490)=3),OR(_xlfn.ANCHORARRAY(H490)=2))</f>
        <v>0</v>
      </c>
      <c r="Z490" s="7" t="b">
        <f t="shared" si="108"/>
        <v>0</v>
      </c>
      <c r="AA490" s="7" t="b">
        <f t="shared" si="109"/>
        <v>0</v>
      </c>
      <c r="AB490" s="7" t="b">
        <f t="shared" si="110"/>
        <v>0</v>
      </c>
      <c r="AC490" s="8" t="b">
        <f t="shared" si="111"/>
        <v>0</v>
      </c>
      <c r="AD490">
        <f t="shared" si="104"/>
        <v>6</v>
      </c>
      <c r="AE490" t="str">
        <f t="shared" si="112"/>
        <v>61212120912</v>
      </c>
      <c r="AF490">
        <f t="shared" si="101"/>
        <v>61212120912</v>
      </c>
      <c r="AG490">
        <f t="shared" si="102"/>
        <v>983</v>
      </c>
      <c r="AH490">
        <f t="shared" si="113"/>
        <v>228</v>
      </c>
      <c r="AI490">
        <f t="shared" si="114"/>
        <v>224124</v>
      </c>
      <c r="AL490">
        <f t="shared" si="105"/>
        <v>1</v>
      </c>
    </row>
    <row r="491" spans="1:38" x14ac:dyDescent="0.2">
      <c r="A491" t="s">
        <v>510</v>
      </c>
      <c r="B491" t="str">
        <f t="shared" si="103"/>
        <v>4K9AQ</v>
      </c>
      <c r="C491" s="6" t="str" cm="1">
        <f t="array" ref="C491:G491">_xlfn.LET(
_xlpm.MyHand, B491,
_xlpm.MySplitHand, MID(_xlpm.MyHand,_xlfn.SEQUENCE(1,LEN(_xlpm.MyHand)),1),
_xlpm.MySplitHand
)</f>
        <v>4</v>
      </c>
      <c r="D491" s="7" t="str">
        <v>K</v>
      </c>
      <c r="E491" s="7" t="str">
        <v>9</v>
      </c>
      <c r="F491" s="7" t="str">
        <v>A</v>
      </c>
      <c r="G491" s="8" t="str">
        <v>Q</v>
      </c>
      <c r="H491" cm="1">
        <f t="array" ref="H491:L491">COUNTIF(_xlfn.ANCHORARRAY(C491),_xlfn.ANCHORARRAY(C491))</f>
        <v>1</v>
      </c>
      <c r="I491">
        <v>1</v>
      </c>
      <c r="J491">
        <v>1</v>
      </c>
      <c r="K491">
        <v>1</v>
      </c>
      <c r="L491">
        <v>1</v>
      </c>
      <c r="M491" s="6" cm="1">
        <f t="array" ref="M491:Q491">_xlfn.LET(
_xlpm.Options, {"1","2","3","4","5","6","7","8","9","T","J","Q","K","A"},
MATCH(_xlfn.ANCHORARRAY(C491),_xlpm.Options,0)
)</f>
        <v>4</v>
      </c>
      <c r="N491" s="7">
        <v>13</v>
      </c>
      <c r="O491" s="7">
        <v>9</v>
      </c>
      <c r="P491" s="7">
        <v>14</v>
      </c>
      <c r="Q491" s="8">
        <v>12</v>
      </c>
      <c r="R491" s="6" t="str" cm="1">
        <f t="array" ref="R491:V491">TEXT(_xlfn.ANCHORARRAY(M491),"00")</f>
        <v>04</v>
      </c>
      <c r="S491" s="7" t="str">
        <v>13</v>
      </c>
      <c r="T491" s="7" t="str">
        <v>09</v>
      </c>
      <c r="U491" s="7" t="str">
        <v>14</v>
      </c>
      <c r="V491" s="8" t="str">
        <v>12</v>
      </c>
      <c r="W491" s="6" t="b">
        <f t="shared" si="106"/>
        <v>0</v>
      </c>
      <c r="X491" s="7" t="b">
        <f t="shared" si="107"/>
        <v>0</v>
      </c>
      <c r="Y491" s="7" t="b" cm="1">
        <f t="array" ref="Y491">AND(OR(_xlfn.ANCHORARRAY(H491)=3),OR(_xlfn.ANCHORARRAY(H491)=2))</f>
        <v>0</v>
      </c>
      <c r="Z491" s="7" t="b">
        <f t="shared" si="108"/>
        <v>0</v>
      </c>
      <c r="AA491" s="7" t="b">
        <f t="shared" si="109"/>
        <v>0</v>
      </c>
      <c r="AB491" s="7" t="b">
        <f t="shared" si="110"/>
        <v>0</v>
      </c>
      <c r="AC491" s="8" t="b">
        <f t="shared" si="111"/>
        <v>1</v>
      </c>
      <c r="AD491">
        <f t="shared" si="104"/>
        <v>1</v>
      </c>
      <c r="AE491" t="str">
        <f t="shared" si="112"/>
        <v>10413091412</v>
      </c>
      <c r="AF491">
        <f t="shared" si="101"/>
        <v>10413091412</v>
      </c>
      <c r="AG491">
        <f t="shared" si="102"/>
        <v>49</v>
      </c>
      <c r="AH491">
        <f t="shared" si="113"/>
        <v>148</v>
      </c>
      <c r="AI491">
        <f t="shared" si="114"/>
        <v>7252</v>
      </c>
      <c r="AL491">
        <f t="shared" si="105"/>
        <v>1</v>
      </c>
    </row>
    <row r="492" spans="1:38" x14ac:dyDescent="0.2">
      <c r="A492" t="s">
        <v>511</v>
      </c>
      <c r="B492" t="str">
        <f t="shared" si="103"/>
        <v>7KKJ9</v>
      </c>
      <c r="C492" s="6" t="str" cm="1">
        <f t="array" ref="C492:G492">_xlfn.LET(
_xlpm.MyHand, B492,
_xlpm.MySplitHand, MID(_xlpm.MyHand,_xlfn.SEQUENCE(1,LEN(_xlpm.MyHand)),1),
_xlpm.MySplitHand
)</f>
        <v>7</v>
      </c>
      <c r="D492" s="7" t="str">
        <v>K</v>
      </c>
      <c r="E492" s="7" t="str">
        <v>K</v>
      </c>
      <c r="F492" s="7" t="str">
        <v>J</v>
      </c>
      <c r="G492" s="8" t="str">
        <v>9</v>
      </c>
      <c r="H492" cm="1">
        <f t="array" ref="H492:L492">COUNTIF(_xlfn.ANCHORARRAY(C492),_xlfn.ANCHORARRAY(C492))</f>
        <v>1</v>
      </c>
      <c r="I492">
        <v>2</v>
      </c>
      <c r="J492">
        <v>2</v>
      </c>
      <c r="K492">
        <v>1</v>
      </c>
      <c r="L492">
        <v>1</v>
      </c>
      <c r="M492" s="6" cm="1">
        <f t="array" ref="M492:Q492">_xlfn.LET(
_xlpm.Options, {"1","2","3","4","5","6","7","8","9","T","J","Q","K","A"},
MATCH(_xlfn.ANCHORARRAY(C492),_xlpm.Options,0)
)</f>
        <v>7</v>
      </c>
      <c r="N492" s="7">
        <v>13</v>
      </c>
      <c r="O492" s="7">
        <v>13</v>
      </c>
      <c r="P492" s="7">
        <v>11</v>
      </c>
      <c r="Q492" s="8">
        <v>9</v>
      </c>
      <c r="R492" s="6" t="str" cm="1">
        <f t="array" ref="R492:V492">TEXT(_xlfn.ANCHORARRAY(M492),"00")</f>
        <v>07</v>
      </c>
      <c r="S492" s="7" t="str">
        <v>13</v>
      </c>
      <c r="T492" s="7" t="str">
        <v>13</v>
      </c>
      <c r="U492" s="7" t="str">
        <v>11</v>
      </c>
      <c r="V492" s="8" t="str">
        <v>09</v>
      </c>
      <c r="W492" s="6" t="b">
        <f t="shared" si="106"/>
        <v>0</v>
      </c>
      <c r="X492" s="7" t="b">
        <f t="shared" si="107"/>
        <v>0</v>
      </c>
      <c r="Y492" s="7" t="b" cm="1">
        <f t="array" ref="Y492">AND(OR(_xlfn.ANCHORARRAY(H492)=3),OR(_xlfn.ANCHORARRAY(H492)=2))</f>
        <v>0</v>
      </c>
      <c r="Z492" s="7" t="b">
        <f t="shared" si="108"/>
        <v>0</v>
      </c>
      <c r="AA492" s="7" t="b">
        <f t="shared" si="109"/>
        <v>0</v>
      </c>
      <c r="AB492" s="7" t="b">
        <f t="shared" si="110"/>
        <v>1</v>
      </c>
      <c r="AC492" s="8" t="b">
        <f t="shared" si="111"/>
        <v>0</v>
      </c>
      <c r="AD492">
        <f t="shared" si="104"/>
        <v>2</v>
      </c>
      <c r="AE492" t="str">
        <f t="shared" si="112"/>
        <v>20713131109</v>
      </c>
      <c r="AF492">
        <f t="shared" si="101"/>
        <v>20713131109</v>
      </c>
      <c r="AG492">
        <f t="shared" si="102"/>
        <v>313</v>
      </c>
      <c r="AH492">
        <f t="shared" si="113"/>
        <v>379</v>
      </c>
      <c r="AI492">
        <f t="shared" si="114"/>
        <v>118627</v>
      </c>
      <c r="AL492">
        <f t="shared" si="105"/>
        <v>1</v>
      </c>
    </row>
    <row r="493" spans="1:38" x14ac:dyDescent="0.2">
      <c r="A493" t="s">
        <v>512</v>
      </c>
      <c r="B493" t="str">
        <f t="shared" si="103"/>
        <v>99944</v>
      </c>
      <c r="C493" s="6" t="str" cm="1">
        <f t="array" ref="C493:G493">_xlfn.LET(
_xlpm.MyHand, B493,
_xlpm.MySplitHand, MID(_xlpm.MyHand,_xlfn.SEQUENCE(1,LEN(_xlpm.MyHand)),1),
_xlpm.MySplitHand
)</f>
        <v>9</v>
      </c>
      <c r="D493" s="7" t="str">
        <v>9</v>
      </c>
      <c r="E493" s="7" t="str">
        <v>9</v>
      </c>
      <c r="F493" s="7" t="str">
        <v>4</v>
      </c>
      <c r="G493" s="8" t="str">
        <v>4</v>
      </c>
      <c r="H493" cm="1">
        <f t="array" ref="H493:L493">COUNTIF(_xlfn.ANCHORARRAY(C493),_xlfn.ANCHORARRAY(C493))</f>
        <v>3</v>
      </c>
      <c r="I493">
        <v>3</v>
      </c>
      <c r="J493">
        <v>3</v>
      </c>
      <c r="K493">
        <v>2</v>
      </c>
      <c r="L493">
        <v>2</v>
      </c>
      <c r="M493" s="6" cm="1">
        <f t="array" ref="M493:Q493">_xlfn.LET(
_xlpm.Options, {"1","2","3","4","5","6","7","8","9","T","J","Q","K","A"},
MATCH(_xlfn.ANCHORARRAY(C493),_xlpm.Options,0)
)</f>
        <v>9</v>
      </c>
      <c r="N493" s="7">
        <v>9</v>
      </c>
      <c r="O493" s="7">
        <v>9</v>
      </c>
      <c r="P493" s="7">
        <v>4</v>
      </c>
      <c r="Q493" s="8">
        <v>4</v>
      </c>
      <c r="R493" s="6" t="str" cm="1">
        <f t="array" ref="R493:V493">TEXT(_xlfn.ANCHORARRAY(M493),"00")</f>
        <v>09</v>
      </c>
      <c r="S493" s="7" t="str">
        <v>09</v>
      </c>
      <c r="T493" s="7" t="str">
        <v>09</v>
      </c>
      <c r="U493" s="7" t="str">
        <v>04</v>
      </c>
      <c r="V493" s="8" t="str">
        <v>04</v>
      </c>
      <c r="W493" s="6" t="b">
        <f t="shared" si="106"/>
        <v>0</v>
      </c>
      <c r="X493" s="7" t="b">
        <f t="shared" si="107"/>
        <v>0</v>
      </c>
      <c r="Y493" s="7" t="b" cm="1">
        <f t="array" ref="Y493">AND(OR(_xlfn.ANCHORARRAY(H493)=3),OR(_xlfn.ANCHORARRAY(H493)=2))</f>
        <v>1</v>
      </c>
      <c r="Z493" s="7" t="b">
        <f t="shared" si="108"/>
        <v>0</v>
      </c>
      <c r="AA493" s="7" t="b">
        <f t="shared" si="109"/>
        <v>0</v>
      </c>
      <c r="AB493" s="7" t="b">
        <f t="shared" si="110"/>
        <v>0</v>
      </c>
      <c r="AC493" s="8" t="b">
        <f t="shared" si="111"/>
        <v>0</v>
      </c>
      <c r="AD493">
        <f t="shared" si="104"/>
        <v>5</v>
      </c>
      <c r="AE493" t="str">
        <f t="shared" si="112"/>
        <v>50909090404</v>
      </c>
      <c r="AF493">
        <f t="shared" si="101"/>
        <v>50909090404</v>
      </c>
      <c r="AG493">
        <f t="shared" si="102"/>
        <v>877</v>
      </c>
      <c r="AH493">
        <f t="shared" si="113"/>
        <v>571</v>
      </c>
      <c r="AI493">
        <f t="shared" si="114"/>
        <v>500767</v>
      </c>
      <c r="AL493">
        <f t="shared" si="105"/>
        <v>1</v>
      </c>
    </row>
    <row r="494" spans="1:38" x14ac:dyDescent="0.2">
      <c r="A494" t="s">
        <v>513</v>
      </c>
      <c r="B494" t="str">
        <f t="shared" si="103"/>
        <v>TT3Q8</v>
      </c>
      <c r="C494" s="6" t="str" cm="1">
        <f t="array" ref="C494:G494">_xlfn.LET(
_xlpm.MyHand, B494,
_xlpm.MySplitHand, MID(_xlpm.MyHand,_xlfn.SEQUENCE(1,LEN(_xlpm.MyHand)),1),
_xlpm.MySplitHand
)</f>
        <v>T</v>
      </c>
      <c r="D494" s="7" t="str">
        <v>T</v>
      </c>
      <c r="E494" s="7" t="str">
        <v>3</v>
      </c>
      <c r="F494" s="7" t="str">
        <v>Q</v>
      </c>
      <c r="G494" s="8" t="str">
        <v>8</v>
      </c>
      <c r="H494" cm="1">
        <f t="array" ref="H494:L494">COUNTIF(_xlfn.ANCHORARRAY(C494),_xlfn.ANCHORARRAY(C494))</f>
        <v>2</v>
      </c>
      <c r="I494">
        <v>2</v>
      </c>
      <c r="J494">
        <v>1</v>
      </c>
      <c r="K494">
        <v>1</v>
      </c>
      <c r="L494">
        <v>1</v>
      </c>
      <c r="M494" s="6" cm="1">
        <f t="array" ref="M494:Q494">_xlfn.LET(
_xlpm.Options, {"1","2","3","4","5","6","7","8","9","T","J","Q","K","A"},
MATCH(_xlfn.ANCHORARRAY(C494),_xlpm.Options,0)
)</f>
        <v>10</v>
      </c>
      <c r="N494" s="7">
        <v>10</v>
      </c>
      <c r="O494" s="7">
        <v>3</v>
      </c>
      <c r="P494" s="7">
        <v>12</v>
      </c>
      <c r="Q494" s="8">
        <v>8</v>
      </c>
      <c r="R494" s="6" t="str" cm="1">
        <f t="array" ref="R494:V494">TEXT(_xlfn.ANCHORARRAY(M494),"00")</f>
        <v>10</v>
      </c>
      <c r="S494" s="7" t="str">
        <v>10</v>
      </c>
      <c r="T494" s="7" t="str">
        <v>03</v>
      </c>
      <c r="U494" s="7" t="str">
        <v>12</v>
      </c>
      <c r="V494" s="8" t="str">
        <v>08</v>
      </c>
      <c r="W494" s="6" t="b">
        <f t="shared" si="106"/>
        <v>0</v>
      </c>
      <c r="X494" s="7" t="b">
        <f t="shared" si="107"/>
        <v>0</v>
      </c>
      <c r="Y494" s="7" t="b" cm="1">
        <f t="array" ref="Y494">AND(OR(_xlfn.ANCHORARRAY(H494)=3),OR(_xlfn.ANCHORARRAY(H494)=2))</f>
        <v>0</v>
      </c>
      <c r="Z494" s="7" t="b">
        <f t="shared" si="108"/>
        <v>0</v>
      </c>
      <c r="AA494" s="7" t="b">
        <f t="shared" si="109"/>
        <v>0</v>
      </c>
      <c r="AB494" s="7" t="b">
        <f t="shared" si="110"/>
        <v>1</v>
      </c>
      <c r="AC494" s="8" t="b">
        <f t="shared" si="111"/>
        <v>0</v>
      </c>
      <c r="AD494">
        <f t="shared" si="104"/>
        <v>2</v>
      </c>
      <c r="AE494" t="str">
        <f t="shared" si="112"/>
        <v>21010031208</v>
      </c>
      <c r="AF494">
        <f t="shared" si="101"/>
        <v>21010031208</v>
      </c>
      <c r="AG494">
        <f t="shared" si="102"/>
        <v>358</v>
      </c>
      <c r="AH494">
        <f t="shared" si="113"/>
        <v>297</v>
      </c>
      <c r="AI494">
        <f t="shared" si="114"/>
        <v>106326</v>
      </c>
      <c r="AL494">
        <f t="shared" si="105"/>
        <v>1</v>
      </c>
    </row>
    <row r="495" spans="1:38" x14ac:dyDescent="0.2">
      <c r="A495" t="s">
        <v>514</v>
      </c>
      <c r="B495" t="str">
        <f t="shared" si="103"/>
        <v>T2QA9</v>
      </c>
      <c r="C495" s="6" t="str" cm="1">
        <f t="array" ref="C495:G495">_xlfn.LET(
_xlpm.MyHand, B495,
_xlpm.MySplitHand, MID(_xlpm.MyHand,_xlfn.SEQUENCE(1,LEN(_xlpm.MyHand)),1),
_xlpm.MySplitHand
)</f>
        <v>T</v>
      </c>
      <c r="D495" s="7" t="str">
        <v>2</v>
      </c>
      <c r="E495" s="7" t="str">
        <v>Q</v>
      </c>
      <c r="F495" s="7" t="str">
        <v>A</v>
      </c>
      <c r="G495" s="8" t="str">
        <v>9</v>
      </c>
      <c r="H495" cm="1">
        <f t="array" ref="H495:L495">COUNTIF(_xlfn.ANCHORARRAY(C495),_xlfn.ANCHORARRAY(C495))</f>
        <v>1</v>
      </c>
      <c r="I495">
        <v>1</v>
      </c>
      <c r="J495">
        <v>1</v>
      </c>
      <c r="K495">
        <v>1</v>
      </c>
      <c r="L495">
        <v>1</v>
      </c>
      <c r="M495" s="6" cm="1">
        <f t="array" ref="M495:Q495">_xlfn.LET(
_xlpm.Options, {"1","2","3","4","5","6","7","8","9","T","J","Q","K","A"},
MATCH(_xlfn.ANCHORARRAY(C495),_xlpm.Options,0)
)</f>
        <v>10</v>
      </c>
      <c r="N495" s="7">
        <v>2</v>
      </c>
      <c r="O495" s="7">
        <v>12</v>
      </c>
      <c r="P495" s="7">
        <v>14</v>
      </c>
      <c r="Q495" s="8">
        <v>9</v>
      </c>
      <c r="R495" s="6" t="str" cm="1">
        <f t="array" ref="R495:V495">TEXT(_xlfn.ANCHORARRAY(M495),"00")</f>
        <v>10</v>
      </c>
      <c r="S495" s="7" t="str">
        <v>02</v>
      </c>
      <c r="T495" s="7" t="str">
        <v>12</v>
      </c>
      <c r="U495" s="7" t="str">
        <v>14</v>
      </c>
      <c r="V495" s="8" t="str">
        <v>09</v>
      </c>
      <c r="W495" s="6" t="b">
        <f t="shared" si="106"/>
        <v>0</v>
      </c>
      <c r="X495" s="7" t="b">
        <f t="shared" si="107"/>
        <v>0</v>
      </c>
      <c r="Y495" s="7" t="b" cm="1">
        <f t="array" ref="Y495">AND(OR(_xlfn.ANCHORARRAY(H495)=3),OR(_xlfn.ANCHORARRAY(H495)=2))</f>
        <v>0</v>
      </c>
      <c r="Z495" s="7" t="b">
        <f t="shared" si="108"/>
        <v>0</v>
      </c>
      <c r="AA495" s="7" t="b">
        <f t="shared" si="109"/>
        <v>0</v>
      </c>
      <c r="AB495" s="7" t="b">
        <f t="shared" si="110"/>
        <v>0</v>
      </c>
      <c r="AC495" s="8" t="b">
        <f t="shared" si="111"/>
        <v>1</v>
      </c>
      <c r="AD495">
        <f t="shared" si="104"/>
        <v>1</v>
      </c>
      <c r="AE495" t="str">
        <f t="shared" si="112"/>
        <v>11002121409</v>
      </c>
      <c r="AF495">
        <f t="shared" si="101"/>
        <v>11002121409</v>
      </c>
      <c r="AG495">
        <f t="shared" si="102"/>
        <v>124</v>
      </c>
      <c r="AH495">
        <f t="shared" si="113"/>
        <v>921</v>
      </c>
      <c r="AI495">
        <f t="shared" si="114"/>
        <v>114204</v>
      </c>
      <c r="AL495">
        <f t="shared" si="105"/>
        <v>1</v>
      </c>
    </row>
    <row r="496" spans="1:38" x14ac:dyDescent="0.2">
      <c r="A496" t="s">
        <v>515</v>
      </c>
      <c r="B496" t="str">
        <f t="shared" si="103"/>
        <v>JJ55T</v>
      </c>
      <c r="C496" s="6" t="str" cm="1">
        <f t="array" ref="C496:G496">_xlfn.LET(
_xlpm.MyHand, B496,
_xlpm.MySplitHand, MID(_xlpm.MyHand,_xlfn.SEQUENCE(1,LEN(_xlpm.MyHand)),1),
_xlpm.MySplitHand
)</f>
        <v>J</v>
      </c>
      <c r="D496" s="7" t="str">
        <v>J</v>
      </c>
      <c r="E496" s="7" t="str">
        <v>5</v>
      </c>
      <c r="F496" s="7" t="str">
        <v>5</v>
      </c>
      <c r="G496" s="8" t="str">
        <v>T</v>
      </c>
      <c r="H496" cm="1">
        <f t="array" ref="H496:L496">COUNTIF(_xlfn.ANCHORARRAY(C496),_xlfn.ANCHORARRAY(C496))</f>
        <v>2</v>
      </c>
      <c r="I496">
        <v>2</v>
      </c>
      <c r="J496">
        <v>2</v>
      </c>
      <c r="K496">
        <v>2</v>
      </c>
      <c r="L496">
        <v>1</v>
      </c>
      <c r="M496" s="6" cm="1">
        <f t="array" ref="M496:Q496">_xlfn.LET(
_xlpm.Options, {"1","2","3","4","5","6","7","8","9","T","J","Q","K","A"},
MATCH(_xlfn.ANCHORARRAY(C496),_xlpm.Options,0)
)</f>
        <v>11</v>
      </c>
      <c r="N496" s="7">
        <v>11</v>
      </c>
      <c r="O496" s="7">
        <v>5</v>
      </c>
      <c r="P496" s="7">
        <v>5</v>
      </c>
      <c r="Q496" s="8">
        <v>10</v>
      </c>
      <c r="R496" s="6" t="str" cm="1">
        <f t="array" ref="R496:V496">TEXT(_xlfn.ANCHORARRAY(M496),"00")</f>
        <v>11</v>
      </c>
      <c r="S496" s="7" t="str">
        <v>11</v>
      </c>
      <c r="T496" s="7" t="str">
        <v>05</v>
      </c>
      <c r="U496" s="7" t="str">
        <v>05</v>
      </c>
      <c r="V496" s="8" t="str">
        <v>10</v>
      </c>
      <c r="W496" s="6" t="b">
        <f t="shared" si="106"/>
        <v>0</v>
      </c>
      <c r="X496" s="7" t="b">
        <f t="shared" si="107"/>
        <v>0</v>
      </c>
      <c r="Y496" s="7" t="b" cm="1">
        <f t="array" ref="Y496">AND(OR(_xlfn.ANCHORARRAY(H496)=3),OR(_xlfn.ANCHORARRAY(H496)=2))</f>
        <v>0</v>
      </c>
      <c r="Z496" s="7" t="b">
        <f t="shared" si="108"/>
        <v>0</v>
      </c>
      <c r="AA496" s="7" t="b">
        <f t="shared" si="109"/>
        <v>1</v>
      </c>
      <c r="AB496" s="7" t="b">
        <f t="shared" si="110"/>
        <v>0</v>
      </c>
      <c r="AC496" s="8" t="b">
        <f t="shared" si="111"/>
        <v>0</v>
      </c>
      <c r="AD496">
        <f t="shared" si="104"/>
        <v>3</v>
      </c>
      <c r="AE496" t="str">
        <f t="shared" si="112"/>
        <v>31111050510</v>
      </c>
      <c r="AF496">
        <f t="shared" si="101"/>
        <v>31111050510</v>
      </c>
      <c r="AG496">
        <f t="shared" si="102"/>
        <v>579</v>
      </c>
      <c r="AH496">
        <f t="shared" si="113"/>
        <v>561</v>
      </c>
      <c r="AI496">
        <f t="shared" si="114"/>
        <v>324819</v>
      </c>
      <c r="AL496">
        <f t="shared" si="105"/>
        <v>1</v>
      </c>
    </row>
    <row r="497" spans="1:38" x14ac:dyDescent="0.2">
      <c r="A497" t="s">
        <v>516</v>
      </c>
      <c r="B497" t="str">
        <f t="shared" si="103"/>
        <v>J6KAQ</v>
      </c>
      <c r="C497" s="6" t="str" cm="1">
        <f t="array" ref="C497:G497">_xlfn.LET(
_xlpm.MyHand, B497,
_xlpm.MySplitHand, MID(_xlpm.MyHand,_xlfn.SEQUENCE(1,LEN(_xlpm.MyHand)),1),
_xlpm.MySplitHand
)</f>
        <v>J</v>
      </c>
      <c r="D497" s="7" t="str">
        <v>6</v>
      </c>
      <c r="E497" s="7" t="str">
        <v>K</v>
      </c>
      <c r="F497" s="7" t="str">
        <v>A</v>
      </c>
      <c r="G497" s="8" t="str">
        <v>Q</v>
      </c>
      <c r="H497" cm="1">
        <f t="array" ref="H497:L497">COUNTIF(_xlfn.ANCHORARRAY(C497),_xlfn.ANCHORARRAY(C497))</f>
        <v>1</v>
      </c>
      <c r="I497">
        <v>1</v>
      </c>
      <c r="J497">
        <v>1</v>
      </c>
      <c r="K497">
        <v>1</v>
      </c>
      <c r="L497">
        <v>1</v>
      </c>
      <c r="M497" s="6" cm="1">
        <f t="array" ref="M497:Q497">_xlfn.LET(
_xlpm.Options, {"1","2","3","4","5","6","7","8","9","T","J","Q","K","A"},
MATCH(_xlfn.ANCHORARRAY(C497),_xlpm.Options,0)
)</f>
        <v>11</v>
      </c>
      <c r="N497" s="7">
        <v>6</v>
      </c>
      <c r="O497" s="7">
        <v>13</v>
      </c>
      <c r="P497" s="7">
        <v>14</v>
      </c>
      <c r="Q497" s="8">
        <v>12</v>
      </c>
      <c r="R497" s="6" t="str" cm="1">
        <f t="array" ref="R497:V497">TEXT(_xlfn.ANCHORARRAY(M497),"00")</f>
        <v>11</v>
      </c>
      <c r="S497" s="7" t="str">
        <v>06</v>
      </c>
      <c r="T497" s="7" t="str">
        <v>13</v>
      </c>
      <c r="U497" s="7" t="str">
        <v>14</v>
      </c>
      <c r="V497" s="8" t="str">
        <v>12</v>
      </c>
      <c r="W497" s="6" t="b">
        <f t="shared" si="106"/>
        <v>0</v>
      </c>
      <c r="X497" s="7" t="b">
        <f t="shared" si="107"/>
        <v>0</v>
      </c>
      <c r="Y497" s="7" t="b" cm="1">
        <f t="array" ref="Y497">AND(OR(_xlfn.ANCHORARRAY(H497)=3),OR(_xlfn.ANCHORARRAY(H497)=2))</f>
        <v>0</v>
      </c>
      <c r="Z497" s="7" t="b">
        <f t="shared" si="108"/>
        <v>0</v>
      </c>
      <c r="AA497" s="7" t="b">
        <f t="shared" si="109"/>
        <v>0</v>
      </c>
      <c r="AB497" s="7" t="b">
        <f t="shared" si="110"/>
        <v>0</v>
      </c>
      <c r="AC497" s="8" t="b">
        <f t="shared" si="111"/>
        <v>1</v>
      </c>
      <c r="AD497">
        <f t="shared" si="104"/>
        <v>1</v>
      </c>
      <c r="AE497" t="str">
        <f t="shared" si="112"/>
        <v>11106131412</v>
      </c>
      <c r="AF497">
        <f t="shared" si="101"/>
        <v>11106131412</v>
      </c>
      <c r="AG497">
        <f t="shared" si="102"/>
        <v>140</v>
      </c>
      <c r="AH497">
        <f t="shared" si="113"/>
        <v>607</v>
      </c>
      <c r="AI497">
        <f t="shared" si="114"/>
        <v>84980</v>
      </c>
      <c r="AL497">
        <f t="shared" si="105"/>
        <v>1</v>
      </c>
    </row>
    <row r="498" spans="1:38" x14ac:dyDescent="0.2">
      <c r="A498" t="s">
        <v>517</v>
      </c>
      <c r="B498" t="str">
        <f t="shared" si="103"/>
        <v>4735Q</v>
      </c>
      <c r="C498" s="6" t="str" cm="1">
        <f t="array" ref="C498:G498">_xlfn.LET(
_xlpm.MyHand, B498,
_xlpm.MySplitHand, MID(_xlpm.MyHand,_xlfn.SEQUENCE(1,LEN(_xlpm.MyHand)),1),
_xlpm.MySplitHand
)</f>
        <v>4</v>
      </c>
      <c r="D498" s="7" t="str">
        <v>7</v>
      </c>
      <c r="E498" s="7" t="str">
        <v>3</v>
      </c>
      <c r="F498" s="7" t="str">
        <v>5</v>
      </c>
      <c r="G498" s="8" t="str">
        <v>Q</v>
      </c>
      <c r="H498" cm="1">
        <f t="array" ref="H498:L498">COUNTIF(_xlfn.ANCHORARRAY(C498),_xlfn.ANCHORARRAY(C498))</f>
        <v>1</v>
      </c>
      <c r="I498">
        <v>1</v>
      </c>
      <c r="J498">
        <v>1</v>
      </c>
      <c r="K498">
        <v>1</v>
      </c>
      <c r="L498">
        <v>1</v>
      </c>
      <c r="M498" s="6" cm="1">
        <f t="array" ref="M498:Q498">_xlfn.LET(
_xlpm.Options, {"1","2","3","4","5","6","7","8","9","T","J","Q","K","A"},
MATCH(_xlfn.ANCHORARRAY(C498),_xlpm.Options,0)
)</f>
        <v>4</v>
      </c>
      <c r="N498" s="7">
        <v>7</v>
      </c>
      <c r="O498" s="7">
        <v>3</v>
      </c>
      <c r="P498" s="7">
        <v>5</v>
      </c>
      <c r="Q498" s="8">
        <v>12</v>
      </c>
      <c r="R498" s="6" t="str" cm="1">
        <f t="array" ref="R498:V498">TEXT(_xlfn.ANCHORARRAY(M498),"00")</f>
        <v>04</v>
      </c>
      <c r="S498" s="7" t="str">
        <v>07</v>
      </c>
      <c r="T498" s="7" t="str">
        <v>03</v>
      </c>
      <c r="U498" s="7" t="str">
        <v>05</v>
      </c>
      <c r="V498" s="8" t="str">
        <v>12</v>
      </c>
      <c r="W498" s="6" t="b">
        <f t="shared" si="106"/>
        <v>0</v>
      </c>
      <c r="X498" s="7" t="b">
        <f t="shared" si="107"/>
        <v>0</v>
      </c>
      <c r="Y498" s="7" t="b" cm="1">
        <f t="array" ref="Y498">AND(OR(_xlfn.ANCHORARRAY(H498)=3),OR(_xlfn.ANCHORARRAY(H498)=2))</f>
        <v>0</v>
      </c>
      <c r="Z498" s="7" t="b">
        <f t="shared" si="108"/>
        <v>0</v>
      </c>
      <c r="AA498" s="7" t="b">
        <f t="shared" si="109"/>
        <v>0</v>
      </c>
      <c r="AB498" s="7" t="b">
        <f t="shared" si="110"/>
        <v>0</v>
      </c>
      <c r="AC498" s="8" t="b">
        <f t="shared" si="111"/>
        <v>1</v>
      </c>
      <c r="AD498">
        <f t="shared" si="104"/>
        <v>1</v>
      </c>
      <c r="AE498" t="str">
        <f t="shared" si="112"/>
        <v>10407030512</v>
      </c>
      <c r="AF498">
        <f t="shared" si="101"/>
        <v>10407030512</v>
      </c>
      <c r="AG498">
        <f t="shared" si="102"/>
        <v>33</v>
      </c>
      <c r="AH498">
        <f t="shared" si="113"/>
        <v>259</v>
      </c>
      <c r="AI498">
        <f t="shared" si="114"/>
        <v>8547</v>
      </c>
      <c r="AL498">
        <f t="shared" si="105"/>
        <v>1</v>
      </c>
    </row>
    <row r="499" spans="1:38" x14ac:dyDescent="0.2">
      <c r="A499" t="s">
        <v>518</v>
      </c>
      <c r="B499" t="str">
        <f t="shared" si="103"/>
        <v>3J547</v>
      </c>
      <c r="C499" s="6" t="str" cm="1">
        <f t="array" ref="C499:G499">_xlfn.LET(
_xlpm.MyHand, B499,
_xlpm.MySplitHand, MID(_xlpm.MyHand,_xlfn.SEQUENCE(1,LEN(_xlpm.MyHand)),1),
_xlpm.MySplitHand
)</f>
        <v>3</v>
      </c>
      <c r="D499" s="7" t="str">
        <v>J</v>
      </c>
      <c r="E499" s="7" t="str">
        <v>5</v>
      </c>
      <c r="F499" s="7" t="str">
        <v>4</v>
      </c>
      <c r="G499" s="8" t="str">
        <v>7</v>
      </c>
      <c r="H499" cm="1">
        <f t="array" ref="H499:L499">COUNTIF(_xlfn.ANCHORARRAY(C499),_xlfn.ANCHORARRAY(C499))</f>
        <v>1</v>
      </c>
      <c r="I499">
        <v>1</v>
      </c>
      <c r="J499">
        <v>1</v>
      </c>
      <c r="K499">
        <v>1</v>
      </c>
      <c r="L499">
        <v>1</v>
      </c>
      <c r="M499" s="6" cm="1">
        <f t="array" ref="M499:Q499">_xlfn.LET(
_xlpm.Options, {"1","2","3","4","5","6","7","8","9","T","J","Q","K","A"},
MATCH(_xlfn.ANCHORARRAY(C499),_xlpm.Options,0)
)</f>
        <v>3</v>
      </c>
      <c r="N499" s="7">
        <v>11</v>
      </c>
      <c r="O499" s="7">
        <v>5</v>
      </c>
      <c r="P499" s="7">
        <v>4</v>
      </c>
      <c r="Q499" s="8">
        <v>7</v>
      </c>
      <c r="R499" s="6" t="str" cm="1">
        <f t="array" ref="R499:V499">TEXT(_xlfn.ANCHORARRAY(M499),"00")</f>
        <v>03</v>
      </c>
      <c r="S499" s="7" t="str">
        <v>11</v>
      </c>
      <c r="T499" s="7" t="str">
        <v>05</v>
      </c>
      <c r="U499" s="7" t="str">
        <v>04</v>
      </c>
      <c r="V499" s="8" t="str">
        <v>07</v>
      </c>
      <c r="W499" s="6" t="b">
        <f t="shared" si="106"/>
        <v>0</v>
      </c>
      <c r="X499" s="7" t="b">
        <f t="shared" si="107"/>
        <v>0</v>
      </c>
      <c r="Y499" s="7" t="b" cm="1">
        <f t="array" ref="Y499">AND(OR(_xlfn.ANCHORARRAY(H499)=3),OR(_xlfn.ANCHORARRAY(H499)=2))</f>
        <v>0</v>
      </c>
      <c r="Z499" s="7" t="b">
        <f t="shared" si="108"/>
        <v>0</v>
      </c>
      <c r="AA499" s="7" t="b">
        <f t="shared" si="109"/>
        <v>0</v>
      </c>
      <c r="AB499" s="7" t="b">
        <f t="shared" si="110"/>
        <v>0</v>
      </c>
      <c r="AC499" s="8" t="b">
        <f t="shared" si="111"/>
        <v>1</v>
      </c>
      <c r="AD499">
        <f t="shared" si="104"/>
        <v>1</v>
      </c>
      <c r="AE499" t="str">
        <f t="shared" si="112"/>
        <v>10311050407</v>
      </c>
      <c r="AF499">
        <f t="shared" si="101"/>
        <v>10311050407</v>
      </c>
      <c r="AG499">
        <f t="shared" si="102"/>
        <v>25</v>
      </c>
      <c r="AH499">
        <f t="shared" si="113"/>
        <v>223</v>
      </c>
      <c r="AI499">
        <f t="shared" si="114"/>
        <v>5575</v>
      </c>
      <c r="AL499">
        <f t="shared" si="105"/>
        <v>1</v>
      </c>
    </row>
    <row r="500" spans="1:38" x14ac:dyDescent="0.2">
      <c r="A500" t="s">
        <v>519</v>
      </c>
      <c r="B500" t="str">
        <f t="shared" si="103"/>
        <v>64464</v>
      </c>
      <c r="C500" s="6" t="str" cm="1">
        <f t="array" ref="C500:G500">_xlfn.LET(
_xlpm.MyHand, B500,
_xlpm.MySplitHand, MID(_xlpm.MyHand,_xlfn.SEQUENCE(1,LEN(_xlpm.MyHand)),1),
_xlpm.MySplitHand
)</f>
        <v>6</v>
      </c>
      <c r="D500" s="7" t="str">
        <v>4</v>
      </c>
      <c r="E500" s="7" t="str">
        <v>4</v>
      </c>
      <c r="F500" s="7" t="str">
        <v>6</v>
      </c>
      <c r="G500" s="8" t="str">
        <v>4</v>
      </c>
      <c r="H500" cm="1">
        <f t="array" ref="H500:L500">COUNTIF(_xlfn.ANCHORARRAY(C500),_xlfn.ANCHORARRAY(C500))</f>
        <v>2</v>
      </c>
      <c r="I500">
        <v>3</v>
      </c>
      <c r="J500">
        <v>3</v>
      </c>
      <c r="K500">
        <v>2</v>
      </c>
      <c r="L500">
        <v>3</v>
      </c>
      <c r="M500" s="6" cm="1">
        <f t="array" ref="M500:Q500">_xlfn.LET(
_xlpm.Options, {"1","2","3","4","5","6","7","8","9","T","J","Q","K","A"},
MATCH(_xlfn.ANCHORARRAY(C500),_xlpm.Options,0)
)</f>
        <v>6</v>
      </c>
      <c r="N500" s="7">
        <v>4</v>
      </c>
      <c r="O500" s="7">
        <v>4</v>
      </c>
      <c r="P500" s="7">
        <v>6</v>
      </c>
      <c r="Q500" s="8">
        <v>4</v>
      </c>
      <c r="R500" s="6" t="str" cm="1">
        <f t="array" ref="R500:V500">TEXT(_xlfn.ANCHORARRAY(M500),"00")</f>
        <v>06</v>
      </c>
      <c r="S500" s="7" t="str">
        <v>04</v>
      </c>
      <c r="T500" s="7" t="str">
        <v>04</v>
      </c>
      <c r="U500" s="7" t="str">
        <v>06</v>
      </c>
      <c r="V500" s="8" t="str">
        <v>04</v>
      </c>
      <c r="W500" s="6" t="b">
        <f t="shared" si="106"/>
        <v>0</v>
      </c>
      <c r="X500" s="7" t="b">
        <f t="shared" si="107"/>
        <v>0</v>
      </c>
      <c r="Y500" s="7" t="b" cm="1">
        <f t="array" ref="Y500">AND(OR(_xlfn.ANCHORARRAY(H500)=3),OR(_xlfn.ANCHORARRAY(H500)=2))</f>
        <v>1</v>
      </c>
      <c r="Z500" s="7" t="b">
        <f t="shared" si="108"/>
        <v>0</v>
      </c>
      <c r="AA500" s="7" t="b">
        <f t="shared" si="109"/>
        <v>0</v>
      </c>
      <c r="AB500" s="7" t="b">
        <f t="shared" si="110"/>
        <v>0</v>
      </c>
      <c r="AC500" s="8" t="b">
        <f t="shared" si="111"/>
        <v>0</v>
      </c>
      <c r="AD500">
        <f t="shared" si="104"/>
        <v>5</v>
      </c>
      <c r="AE500" t="str">
        <f t="shared" si="112"/>
        <v>50604040604</v>
      </c>
      <c r="AF500">
        <f t="shared" si="101"/>
        <v>50604040604</v>
      </c>
      <c r="AG500">
        <f t="shared" si="102"/>
        <v>850</v>
      </c>
      <c r="AH500">
        <f t="shared" si="113"/>
        <v>574</v>
      </c>
      <c r="AI500">
        <f t="shared" si="114"/>
        <v>487900</v>
      </c>
      <c r="AL500">
        <f t="shared" si="105"/>
        <v>1</v>
      </c>
    </row>
    <row r="501" spans="1:38" x14ac:dyDescent="0.2">
      <c r="A501" t="s">
        <v>520</v>
      </c>
      <c r="B501" t="str">
        <f t="shared" si="103"/>
        <v>77J94</v>
      </c>
      <c r="C501" s="6" t="str" cm="1">
        <f t="array" ref="C501:G501">_xlfn.LET(
_xlpm.MyHand, B501,
_xlpm.MySplitHand, MID(_xlpm.MyHand,_xlfn.SEQUENCE(1,LEN(_xlpm.MyHand)),1),
_xlpm.MySplitHand
)</f>
        <v>7</v>
      </c>
      <c r="D501" s="7" t="str">
        <v>7</v>
      </c>
      <c r="E501" s="7" t="str">
        <v>J</v>
      </c>
      <c r="F501" s="7" t="str">
        <v>9</v>
      </c>
      <c r="G501" s="8" t="str">
        <v>4</v>
      </c>
      <c r="H501" cm="1">
        <f t="array" ref="H501:L501">COUNTIF(_xlfn.ANCHORARRAY(C501),_xlfn.ANCHORARRAY(C501))</f>
        <v>2</v>
      </c>
      <c r="I501">
        <v>2</v>
      </c>
      <c r="J501">
        <v>1</v>
      </c>
      <c r="K501">
        <v>1</v>
      </c>
      <c r="L501">
        <v>1</v>
      </c>
      <c r="M501" s="6" cm="1">
        <f t="array" ref="M501:Q501">_xlfn.LET(
_xlpm.Options, {"1","2","3","4","5","6","7","8","9","T","J","Q","K","A"},
MATCH(_xlfn.ANCHORARRAY(C501),_xlpm.Options,0)
)</f>
        <v>7</v>
      </c>
      <c r="N501" s="7">
        <v>7</v>
      </c>
      <c r="O501" s="7">
        <v>11</v>
      </c>
      <c r="P501" s="7">
        <v>9</v>
      </c>
      <c r="Q501" s="8">
        <v>4</v>
      </c>
      <c r="R501" s="6" t="str" cm="1">
        <f t="array" ref="R501:V501">TEXT(_xlfn.ANCHORARRAY(M501),"00")</f>
        <v>07</v>
      </c>
      <c r="S501" s="7" t="str">
        <v>07</v>
      </c>
      <c r="T501" s="7" t="str">
        <v>11</v>
      </c>
      <c r="U501" s="7" t="str">
        <v>09</v>
      </c>
      <c r="V501" s="8" t="str">
        <v>04</v>
      </c>
      <c r="W501" s="6" t="b">
        <f t="shared" si="106"/>
        <v>0</v>
      </c>
      <c r="X501" s="7" t="b">
        <f t="shared" si="107"/>
        <v>0</v>
      </c>
      <c r="Y501" s="7" t="b" cm="1">
        <f t="array" ref="Y501">AND(OR(_xlfn.ANCHORARRAY(H501)=3),OR(_xlfn.ANCHORARRAY(H501)=2))</f>
        <v>0</v>
      </c>
      <c r="Z501" s="7" t="b">
        <f t="shared" si="108"/>
        <v>0</v>
      </c>
      <c r="AA501" s="7" t="b">
        <f t="shared" si="109"/>
        <v>0</v>
      </c>
      <c r="AB501" s="7" t="b">
        <f t="shared" si="110"/>
        <v>1</v>
      </c>
      <c r="AC501" s="8" t="b">
        <f t="shared" si="111"/>
        <v>0</v>
      </c>
      <c r="AD501">
        <f t="shared" si="104"/>
        <v>2</v>
      </c>
      <c r="AE501" t="str">
        <f t="shared" si="112"/>
        <v>20707110904</v>
      </c>
      <c r="AF501">
        <f t="shared" si="101"/>
        <v>20707110904</v>
      </c>
      <c r="AG501">
        <f t="shared" si="102"/>
        <v>302</v>
      </c>
      <c r="AH501">
        <f t="shared" si="113"/>
        <v>919</v>
      </c>
      <c r="AI501">
        <f t="shared" si="114"/>
        <v>277538</v>
      </c>
      <c r="AL501">
        <f t="shared" si="105"/>
        <v>1</v>
      </c>
    </row>
    <row r="502" spans="1:38" x14ac:dyDescent="0.2">
      <c r="A502" t="s">
        <v>521</v>
      </c>
      <c r="B502" t="str">
        <f t="shared" si="103"/>
        <v>626Q6</v>
      </c>
      <c r="C502" s="6" t="str" cm="1">
        <f t="array" ref="C502:G502">_xlfn.LET(
_xlpm.MyHand, B502,
_xlpm.MySplitHand, MID(_xlpm.MyHand,_xlfn.SEQUENCE(1,LEN(_xlpm.MyHand)),1),
_xlpm.MySplitHand
)</f>
        <v>6</v>
      </c>
      <c r="D502" s="7" t="str">
        <v>2</v>
      </c>
      <c r="E502" s="7" t="str">
        <v>6</v>
      </c>
      <c r="F502" s="7" t="str">
        <v>Q</v>
      </c>
      <c r="G502" s="8" t="str">
        <v>6</v>
      </c>
      <c r="H502" cm="1">
        <f t="array" ref="H502:L502">COUNTIF(_xlfn.ANCHORARRAY(C502),_xlfn.ANCHORARRAY(C502))</f>
        <v>3</v>
      </c>
      <c r="I502">
        <v>1</v>
      </c>
      <c r="J502">
        <v>3</v>
      </c>
      <c r="K502">
        <v>1</v>
      </c>
      <c r="L502">
        <v>3</v>
      </c>
      <c r="M502" s="6" cm="1">
        <f t="array" ref="M502:Q502">_xlfn.LET(
_xlpm.Options, {"1","2","3","4","5","6","7","8","9","T","J","Q","K","A"},
MATCH(_xlfn.ANCHORARRAY(C502),_xlpm.Options,0)
)</f>
        <v>6</v>
      </c>
      <c r="N502" s="7">
        <v>2</v>
      </c>
      <c r="O502" s="7">
        <v>6</v>
      </c>
      <c r="P502" s="7">
        <v>12</v>
      </c>
      <c r="Q502" s="8">
        <v>6</v>
      </c>
      <c r="R502" s="6" t="str" cm="1">
        <f t="array" ref="R502:V502">TEXT(_xlfn.ANCHORARRAY(M502),"00")</f>
        <v>06</v>
      </c>
      <c r="S502" s="7" t="str">
        <v>02</v>
      </c>
      <c r="T502" s="7" t="str">
        <v>06</v>
      </c>
      <c r="U502" s="7" t="str">
        <v>12</v>
      </c>
      <c r="V502" s="8" t="str">
        <v>06</v>
      </c>
      <c r="W502" s="6" t="b">
        <f t="shared" si="106"/>
        <v>0</v>
      </c>
      <c r="X502" s="7" t="b">
        <f t="shared" si="107"/>
        <v>0</v>
      </c>
      <c r="Y502" s="7" t="b" cm="1">
        <f t="array" ref="Y502">AND(OR(_xlfn.ANCHORARRAY(H502)=3),OR(_xlfn.ANCHORARRAY(H502)=2))</f>
        <v>0</v>
      </c>
      <c r="Z502" s="7" t="b">
        <f t="shared" si="108"/>
        <v>1</v>
      </c>
      <c r="AA502" s="7" t="b">
        <f t="shared" si="109"/>
        <v>0</v>
      </c>
      <c r="AB502" s="7" t="b">
        <f t="shared" si="110"/>
        <v>0</v>
      </c>
      <c r="AC502" s="8" t="b">
        <f t="shared" si="111"/>
        <v>0</v>
      </c>
      <c r="AD502">
        <f t="shared" si="104"/>
        <v>4</v>
      </c>
      <c r="AE502" t="str">
        <f t="shared" si="112"/>
        <v>40602061206</v>
      </c>
      <c r="AF502">
        <f t="shared" si="101"/>
        <v>40602061206</v>
      </c>
      <c r="AG502">
        <f t="shared" si="102"/>
        <v>680</v>
      </c>
      <c r="AH502">
        <f t="shared" si="113"/>
        <v>923</v>
      </c>
      <c r="AI502">
        <f t="shared" si="114"/>
        <v>627640</v>
      </c>
      <c r="AL502">
        <f t="shared" si="105"/>
        <v>1</v>
      </c>
    </row>
    <row r="503" spans="1:38" x14ac:dyDescent="0.2">
      <c r="A503" t="s">
        <v>522</v>
      </c>
      <c r="B503" t="str">
        <f t="shared" si="103"/>
        <v>J3832</v>
      </c>
      <c r="C503" s="6" t="str" cm="1">
        <f t="array" ref="C503:G503">_xlfn.LET(
_xlpm.MyHand, B503,
_xlpm.MySplitHand, MID(_xlpm.MyHand,_xlfn.SEQUENCE(1,LEN(_xlpm.MyHand)),1),
_xlpm.MySplitHand
)</f>
        <v>J</v>
      </c>
      <c r="D503" s="7" t="str">
        <v>3</v>
      </c>
      <c r="E503" s="7" t="str">
        <v>8</v>
      </c>
      <c r="F503" s="7" t="str">
        <v>3</v>
      </c>
      <c r="G503" s="8" t="str">
        <v>2</v>
      </c>
      <c r="H503" cm="1">
        <f t="array" ref="H503:L503">COUNTIF(_xlfn.ANCHORARRAY(C503),_xlfn.ANCHORARRAY(C503))</f>
        <v>1</v>
      </c>
      <c r="I503">
        <v>2</v>
      </c>
      <c r="J503">
        <v>1</v>
      </c>
      <c r="K503">
        <v>2</v>
      </c>
      <c r="L503">
        <v>1</v>
      </c>
      <c r="M503" s="6" cm="1">
        <f t="array" ref="M503:Q503">_xlfn.LET(
_xlpm.Options, {"1","2","3","4","5","6","7","8","9","T","J","Q","K","A"},
MATCH(_xlfn.ANCHORARRAY(C503),_xlpm.Options,0)
)</f>
        <v>11</v>
      </c>
      <c r="N503" s="7">
        <v>3</v>
      </c>
      <c r="O503" s="7">
        <v>8</v>
      </c>
      <c r="P503" s="7">
        <v>3</v>
      </c>
      <c r="Q503" s="8">
        <v>2</v>
      </c>
      <c r="R503" s="6" t="str" cm="1">
        <f t="array" ref="R503:V503">TEXT(_xlfn.ANCHORARRAY(M503),"00")</f>
        <v>11</v>
      </c>
      <c r="S503" s="7" t="str">
        <v>03</v>
      </c>
      <c r="T503" s="7" t="str">
        <v>08</v>
      </c>
      <c r="U503" s="7" t="str">
        <v>03</v>
      </c>
      <c r="V503" s="8" t="str">
        <v>02</v>
      </c>
      <c r="W503" s="6" t="b">
        <f t="shared" si="106"/>
        <v>0</v>
      </c>
      <c r="X503" s="7" t="b">
        <f t="shared" si="107"/>
        <v>0</v>
      </c>
      <c r="Y503" s="7" t="b" cm="1">
        <f t="array" ref="Y503">AND(OR(_xlfn.ANCHORARRAY(H503)=3),OR(_xlfn.ANCHORARRAY(H503)=2))</f>
        <v>0</v>
      </c>
      <c r="Z503" s="7" t="b">
        <f t="shared" si="108"/>
        <v>0</v>
      </c>
      <c r="AA503" s="7" t="b">
        <f t="shared" si="109"/>
        <v>0</v>
      </c>
      <c r="AB503" s="7" t="b">
        <f t="shared" si="110"/>
        <v>1</v>
      </c>
      <c r="AC503" s="8" t="b">
        <f t="shared" si="111"/>
        <v>0</v>
      </c>
      <c r="AD503">
        <f t="shared" si="104"/>
        <v>2</v>
      </c>
      <c r="AE503" t="str">
        <f t="shared" si="112"/>
        <v>21103080302</v>
      </c>
      <c r="AF503">
        <f t="shared" si="101"/>
        <v>21103080302</v>
      </c>
      <c r="AG503">
        <f t="shared" si="102"/>
        <v>368</v>
      </c>
      <c r="AH503">
        <f t="shared" si="113"/>
        <v>631</v>
      </c>
      <c r="AI503">
        <f t="shared" si="114"/>
        <v>232208</v>
      </c>
      <c r="AL503">
        <f t="shared" si="105"/>
        <v>1</v>
      </c>
    </row>
    <row r="504" spans="1:38" x14ac:dyDescent="0.2">
      <c r="A504" t="s">
        <v>523</v>
      </c>
      <c r="B504" t="str">
        <f t="shared" si="103"/>
        <v>96QK3</v>
      </c>
      <c r="C504" s="6" t="str" cm="1">
        <f t="array" ref="C504:G504">_xlfn.LET(
_xlpm.MyHand, B504,
_xlpm.MySplitHand, MID(_xlpm.MyHand,_xlfn.SEQUENCE(1,LEN(_xlpm.MyHand)),1),
_xlpm.MySplitHand
)</f>
        <v>9</v>
      </c>
      <c r="D504" s="7" t="str">
        <v>6</v>
      </c>
      <c r="E504" s="7" t="str">
        <v>Q</v>
      </c>
      <c r="F504" s="7" t="str">
        <v>K</v>
      </c>
      <c r="G504" s="8" t="str">
        <v>3</v>
      </c>
      <c r="H504" cm="1">
        <f t="array" ref="H504:L504">COUNTIF(_xlfn.ANCHORARRAY(C504),_xlfn.ANCHORARRAY(C504))</f>
        <v>1</v>
      </c>
      <c r="I504">
        <v>1</v>
      </c>
      <c r="J504">
        <v>1</v>
      </c>
      <c r="K504">
        <v>1</v>
      </c>
      <c r="L504">
        <v>1</v>
      </c>
      <c r="M504" s="6" cm="1">
        <f t="array" ref="M504:Q504">_xlfn.LET(
_xlpm.Options, {"1","2","3","4","5","6","7","8","9","T","J","Q","K","A"},
MATCH(_xlfn.ANCHORARRAY(C504),_xlpm.Options,0)
)</f>
        <v>9</v>
      </c>
      <c r="N504" s="7">
        <v>6</v>
      </c>
      <c r="O504" s="7">
        <v>12</v>
      </c>
      <c r="P504" s="7">
        <v>13</v>
      </c>
      <c r="Q504" s="8">
        <v>3</v>
      </c>
      <c r="R504" s="6" t="str" cm="1">
        <f t="array" ref="R504:V504">TEXT(_xlfn.ANCHORARRAY(M504),"00")</f>
        <v>09</v>
      </c>
      <c r="S504" s="7" t="str">
        <v>06</v>
      </c>
      <c r="T504" s="7" t="str">
        <v>12</v>
      </c>
      <c r="U504" s="7" t="str">
        <v>13</v>
      </c>
      <c r="V504" s="8" t="str">
        <v>03</v>
      </c>
      <c r="W504" s="6" t="b">
        <f t="shared" si="106"/>
        <v>0</v>
      </c>
      <c r="X504" s="7" t="b">
        <f t="shared" si="107"/>
        <v>0</v>
      </c>
      <c r="Y504" s="7" t="b" cm="1">
        <f t="array" ref="Y504">AND(OR(_xlfn.ANCHORARRAY(H504)=3),OR(_xlfn.ANCHORARRAY(H504)=2))</f>
        <v>0</v>
      </c>
      <c r="Z504" s="7" t="b">
        <f t="shared" si="108"/>
        <v>0</v>
      </c>
      <c r="AA504" s="7" t="b">
        <f t="shared" si="109"/>
        <v>0</v>
      </c>
      <c r="AB504" s="7" t="b">
        <f t="shared" si="110"/>
        <v>0</v>
      </c>
      <c r="AC504" s="8" t="b">
        <f t="shared" si="111"/>
        <v>1</v>
      </c>
      <c r="AD504">
        <f t="shared" si="104"/>
        <v>1</v>
      </c>
      <c r="AE504" t="str">
        <f t="shared" si="112"/>
        <v>10906121303</v>
      </c>
      <c r="AF504">
        <f t="shared" si="101"/>
        <v>10906121303</v>
      </c>
      <c r="AG504">
        <f t="shared" si="102"/>
        <v>116</v>
      </c>
      <c r="AH504">
        <f t="shared" si="113"/>
        <v>391</v>
      </c>
      <c r="AI504">
        <f t="shared" si="114"/>
        <v>45356</v>
      </c>
      <c r="AL504">
        <f t="shared" si="105"/>
        <v>1</v>
      </c>
    </row>
    <row r="505" spans="1:38" x14ac:dyDescent="0.2">
      <c r="A505" t="s">
        <v>524</v>
      </c>
      <c r="B505" t="str">
        <f t="shared" si="103"/>
        <v>A4J4A</v>
      </c>
      <c r="C505" s="6" t="str" cm="1">
        <f t="array" ref="C505:G505">_xlfn.LET(
_xlpm.MyHand, B505,
_xlpm.MySplitHand, MID(_xlpm.MyHand,_xlfn.SEQUENCE(1,LEN(_xlpm.MyHand)),1),
_xlpm.MySplitHand
)</f>
        <v>A</v>
      </c>
      <c r="D505" s="7" t="str">
        <v>4</v>
      </c>
      <c r="E505" s="7" t="str">
        <v>J</v>
      </c>
      <c r="F505" s="7" t="str">
        <v>4</v>
      </c>
      <c r="G505" s="8" t="str">
        <v>A</v>
      </c>
      <c r="H505" cm="1">
        <f t="array" ref="H505:L505">COUNTIF(_xlfn.ANCHORARRAY(C505),_xlfn.ANCHORARRAY(C505))</f>
        <v>2</v>
      </c>
      <c r="I505">
        <v>2</v>
      </c>
      <c r="J505">
        <v>1</v>
      </c>
      <c r="K505">
        <v>2</v>
      </c>
      <c r="L505">
        <v>2</v>
      </c>
      <c r="M505" s="6" cm="1">
        <f t="array" ref="M505:Q505">_xlfn.LET(
_xlpm.Options, {"1","2","3","4","5","6","7","8","9","T","J","Q","K","A"},
MATCH(_xlfn.ANCHORARRAY(C505),_xlpm.Options,0)
)</f>
        <v>14</v>
      </c>
      <c r="N505" s="7">
        <v>4</v>
      </c>
      <c r="O505" s="7">
        <v>11</v>
      </c>
      <c r="P505" s="7">
        <v>4</v>
      </c>
      <c r="Q505" s="8">
        <v>14</v>
      </c>
      <c r="R505" s="6" t="str" cm="1">
        <f t="array" ref="R505:V505">TEXT(_xlfn.ANCHORARRAY(M505),"00")</f>
        <v>14</v>
      </c>
      <c r="S505" s="7" t="str">
        <v>04</v>
      </c>
      <c r="T505" s="7" t="str">
        <v>11</v>
      </c>
      <c r="U505" s="7" t="str">
        <v>04</v>
      </c>
      <c r="V505" s="8" t="str">
        <v>14</v>
      </c>
      <c r="W505" s="6" t="b">
        <f t="shared" si="106"/>
        <v>0</v>
      </c>
      <c r="X505" s="7" t="b">
        <f t="shared" si="107"/>
        <v>0</v>
      </c>
      <c r="Y505" s="7" t="b" cm="1">
        <f t="array" ref="Y505">AND(OR(_xlfn.ANCHORARRAY(H505)=3),OR(_xlfn.ANCHORARRAY(H505)=2))</f>
        <v>0</v>
      </c>
      <c r="Z505" s="7" t="b">
        <f t="shared" si="108"/>
        <v>0</v>
      </c>
      <c r="AA505" s="7" t="b">
        <f t="shared" si="109"/>
        <v>1</v>
      </c>
      <c r="AB505" s="7" t="b">
        <f t="shared" si="110"/>
        <v>0</v>
      </c>
      <c r="AC505" s="8" t="b">
        <f t="shared" si="111"/>
        <v>0</v>
      </c>
      <c r="AD505">
        <f t="shared" si="104"/>
        <v>3</v>
      </c>
      <c r="AE505" t="str">
        <f t="shared" si="112"/>
        <v>31404110414</v>
      </c>
      <c r="AF505">
        <f t="shared" si="101"/>
        <v>31404110414</v>
      </c>
      <c r="AG505">
        <f t="shared" si="102"/>
        <v>615</v>
      </c>
      <c r="AH505">
        <f t="shared" si="113"/>
        <v>421</v>
      </c>
      <c r="AI505">
        <f t="shared" si="114"/>
        <v>258915</v>
      </c>
      <c r="AL505">
        <f t="shared" si="105"/>
        <v>1</v>
      </c>
    </row>
    <row r="506" spans="1:38" x14ac:dyDescent="0.2">
      <c r="A506" t="s">
        <v>525</v>
      </c>
      <c r="B506" t="str">
        <f t="shared" si="103"/>
        <v>J77KK</v>
      </c>
      <c r="C506" s="6" t="str" cm="1">
        <f t="array" ref="C506:G506">_xlfn.LET(
_xlpm.MyHand, B506,
_xlpm.MySplitHand, MID(_xlpm.MyHand,_xlfn.SEQUENCE(1,LEN(_xlpm.MyHand)),1),
_xlpm.MySplitHand
)</f>
        <v>J</v>
      </c>
      <c r="D506" s="7" t="str">
        <v>7</v>
      </c>
      <c r="E506" s="7" t="str">
        <v>7</v>
      </c>
      <c r="F506" s="7" t="str">
        <v>K</v>
      </c>
      <c r="G506" s="8" t="str">
        <v>K</v>
      </c>
      <c r="H506" cm="1">
        <f t="array" ref="H506:L506">COUNTIF(_xlfn.ANCHORARRAY(C506),_xlfn.ANCHORARRAY(C506))</f>
        <v>1</v>
      </c>
      <c r="I506">
        <v>2</v>
      </c>
      <c r="J506">
        <v>2</v>
      </c>
      <c r="K506">
        <v>2</v>
      </c>
      <c r="L506">
        <v>2</v>
      </c>
      <c r="M506" s="6" cm="1">
        <f t="array" ref="M506:Q506">_xlfn.LET(
_xlpm.Options, {"1","2","3","4","5","6","7","8","9","T","J","Q","K","A"},
MATCH(_xlfn.ANCHORARRAY(C506),_xlpm.Options,0)
)</f>
        <v>11</v>
      </c>
      <c r="N506" s="7">
        <v>7</v>
      </c>
      <c r="O506" s="7">
        <v>7</v>
      </c>
      <c r="P506" s="7">
        <v>13</v>
      </c>
      <c r="Q506" s="8">
        <v>13</v>
      </c>
      <c r="R506" s="6" t="str" cm="1">
        <f t="array" ref="R506:V506">TEXT(_xlfn.ANCHORARRAY(M506),"00")</f>
        <v>11</v>
      </c>
      <c r="S506" s="7" t="str">
        <v>07</v>
      </c>
      <c r="T506" s="7" t="str">
        <v>07</v>
      </c>
      <c r="U506" s="7" t="str">
        <v>13</v>
      </c>
      <c r="V506" s="8" t="str">
        <v>13</v>
      </c>
      <c r="W506" s="6" t="b">
        <f t="shared" si="106"/>
        <v>0</v>
      </c>
      <c r="X506" s="7" t="b">
        <f t="shared" si="107"/>
        <v>0</v>
      </c>
      <c r="Y506" s="7" t="b" cm="1">
        <f t="array" ref="Y506">AND(OR(_xlfn.ANCHORARRAY(H506)=3),OR(_xlfn.ANCHORARRAY(H506)=2))</f>
        <v>0</v>
      </c>
      <c r="Z506" s="7" t="b">
        <f t="shared" si="108"/>
        <v>0</v>
      </c>
      <c r="AA506" s="7" t="b">
        <f t="shared" si="109"/>
        <v>1</v>
      </c>
      <c r="AB506" s="7" t="b">
        <f t="shared" si="110"/>
        <v>0</v>
      </c>
      <c r="AC506" s="8" t="b">
        <f t="shared" si="111"/>
        <v>0</v>
      </c>
      <c r="AD506">
        <f t="shared" si="104"/>
        <v>3</v>
      </c>
      <c r="AE506" t="str">
        <f t="shared" si="112"/>
        <v>31107071313</v>
      </c>
      <c r="AF506">
        <f t="shared" si="101"/>
        <v>31107071313</v>
      </c>
      <c r="AG506">
        <f t="shared" si="102"/>
        <v>577</v>
      </c>
      <c r="AH506">
        <f t="shared" si="113"/>
        <v>723</v>
      </c>
      <c r="AI506">
        <f t="shared" si="114"/>
        <v>417171</v>
      </c>
      <c r="AL506">
        <f t="shared" si="105"/>
        <v>1</v>
      </c>
    </row>
    <row r="507" spans="1:38" x14ac:dyDescent="0.2">
      <c r="A507" t="s">
        <v>526</v>
      </c>
      <c r="B507" t="str">
        <f t="shared" si="103"/>
        <v>K8354</v>
      </c>
      <c r="C507" s="6" t="str" cm="1">
        <f t="array" ref="C507:G507">_xlfn.LET(
_xlpm.MyHand, B507,
_xlpm.MySplitHand, MID(_xlpm.MyHand,_xlfn.SEQUENCE(1,LEN(_xlpm.MyHand)),1),
_xlpm.MySplitHand
)</f>
        <v>K</v>
      </c>
      <c r="D507" s="7" t="str">
        <v>8</v>
      </c>
      <c r="E507" s="7" t="str">
        <v>3</v>
      </c>
      <c r="F507" s="7" t="str">
        <v>5</v>
      </c>
      <c r="G507" s="8" t="str">
        <v>4</v>
      </c>
      <c r="H507" cm="1">
        <f t="array" ref="H507:L507">COUNTIF(_xlfn.ANCHORARRAY(C507),_xlfn.ANCHORARRAY(C507))</f>
        <v>1</v>
      </c>
      <c r="I507">
        <v>1</v>
      </c>
      <c r="J507">
        <v>1</v>
      </c>
      <c r="K507">
        <v>1</v>
      </c>
      <c r="L507">
        <v>1</v>
      </c>
      <c r="M507" s="6" cm="1">
        <f t="array" ref="M507:Q507">_xlfn.LET(
_xlpm.Options, {"1","2","3","4","5","6","7","8","9","T","J","Q","K","A"},
MATCH(_xlfn.ANCHORARRAY(C507),_xlpm.Options,0)
)</f>
        <v>13</v>
      </c>
      <c r="N507" s="7">
        <v>8</v>
      </c>
      <c r="O507" s="7">
        <v>3</v>
      </c>
      <c r="P507" s="7">
        <v>5</v>
      </c>
      <c r="Q507" s="8">
        <v>4</v>
      </c>
      <c r="R507" s="6" t="str" cm="1">
        <f t="array" ref="R507:V507">TEXT(_xlfn.ANCHORARRAY(M507),"00")</f>
        <v>13</v>
      </c>
      <c r="S507" s="7" t="str">
        <v>08</v>
      </c>
      <c r="T507" s="7" t="str">
        <v>03</v>
      </c>
      <c r="U507" s="7" t="str">
        <v>05</v>
      </c>
      <c r="V507" s="8" t="str">
        <v>04</v>
      </c>
      <c r="W507" s="6" t="b">
        <f t="shared" si="106"/>
        <v>0</v>
      </c>
      <c r="X507" s="7" t="b">
        <f t="shared" si="107"/>
        <v>0</v>
      </c>
      <c r="Y507" s="7" t="b" cm="1">
        <f t="array" ref="Y507">AND(OR(_xlfn.ANCHORARRAY(H507)=3),OR(_xlfn.ANCHORARRAY(H507)=2))</f>
        <v>0</v>
      </c>
      <c r="Z507" s="7" t="b">
        <f t="shared" si="108"/>
        <v>0</v>
      </c>
      <c r="AA507" s="7" t="b">
        <f t="shared" si="109"/>
        <v>0</v>
      </c>
      <c r="AB507" s="7" t="b">
        <f t="shared" si="110"/>
        <v>0</v>
      </c>
      <c r="AC507" s="8" t="b">
        <f t="shared" si="111"/>
        <v>1</v>
      </c>
      <c r="AD507">
        <f t="shared" si="104"/>
        <v>1</v>
      </c>
      <c r="AE507" t="str">
        <f t="shared" si="112"/>
        <v>11308030504</v>
      </c>
      <c r="AF507">
        <f t="shared" si="101"/>
        <v>11308030504</v>
      </c>
      <c r="AG507">
        <f t="shared" si="102"/>
        <v>176</v>
      </c>
      <c r="AH507">
        <f t="shared" si="113"/>
        <v>285</v>
      </c>
      <c r="AI507">
        <f t="shared" si="114"/>
        <v>50160</v>
      </c>
      <c r="AL507">
        <f t="shared" si="105"/>
        <v>1</v>
      </c>
    </row>
    <row r="508" spans="1:38" x14ac:dyDescent="0.2">
      <c r="A508" t="s">
        <v>527</v>
      </c>
      <c r="B508" t="str">
        <f t="shared" si="103"/>
        <v>JATQ9</v>
      </c>
      <c r="C508" s="6" t="str" cm="1">
        <f t="array" ref="C508:G508">_xlfn.LET(
_xlpm.MyHand, B508,
_xlpm.MySplitHand, MID(_xlpm.MyHand,_xlfn.SEQUENCE(1,LEN(_xlpm.MyHand)),1),
_xlpm.MySplitHand
)</f>
        <v>J</v>
      </c>
      <c r="D508" s="7" t="str">
        <v>A</v>
      </c>
      <c r="E508" s="7" t="str">
        <v>T</v>
      </c>
      <c r="F508" s="7" t="str">
        <v>Q</v>
      </c>
      <c r="G508" s="8" t="str">
        <v>9</v>
      </c>
      <c r="H508" cm="1">
        <f t="array" ref="H508:L508">COUNTIF(_xlfn.ANCHORARRAY(C508),_xlfn.ANCHORARRAY(C508))</f>
        <v>1</v>
      </c>
      <c r="I508">
        <v>1</v>
      </c>
      <c r="J508">
        <v>1</v>
      </c>
      <c r="K508">
        <v>1</v>
      </c>
      <c r="L508">
        <v>1</v>
      </c>
      <c r="M508" s="6" cm="1">
        <f t="array" ref="M508:Q508">_xlfn.LET(
_xlpm.Options, {"1","2","3","4","5","6","7","8","9","T","J","Q","K","A"},
MATCH(_xlfn.ANCHORARRAY(C508),_xlpm.Options,0)
)</f>
        <v>11</v>
      </c>
      <c r="N508" s="7">
        <v>14</v>
      </c>
      <c r="O508" s="7">
        <v>10</v>
      </c>
      <c r="P508" s="7">
        <v>12</v>
      </c>
      <c r="Q508" s="8">
        <v>9</v>
      </c>
      <c r="R508" s="6" t="str" cm="1">
        <f t="array" ref="R508:V508">TEXT(_xlfn.ANCHORARRAY(M508),"00")</f>
        <v>11</v>
      </c>
      <c r="S508" s="7" t="str">
        <v>14</v>
      </c>
      <c r="T508" s="7" t="str">
        <v>10</v>
      </c>
      <c r="U508" s="7" t="str">
        <v>12</v>
      </c>
      <c r="V508" s="8" t="str">
        <v>09</v>
      </c>
      <c r="W508" s="6" t="b">
        <f t="shared" si="106"/>
        <v>0</v>
      </c>
      <c r="X508" s="7" t="b">
        <f t="shared" si="107"/>
        <v>0</v>
      </c>
      <c r="Y508" s="7" t="b" cm="1">
        <f t="array" ref="Y508">AND(OR(_xlfn.ANCHORARRAY(H508)=3),OR(_xlfn.ANCHORARRAY(H508)=2))</f>
        <v>0</v>
      </c>
      <c r="Z508" s="7" t="b">
        <f t="shared" si="108"/>
        <v>0</v>
      </c>
      <c r="AA508" s="7" t="b">
        <f t="shared" si="109"/>
        <v>0</v>
      </c>
      <c r="AB508" s="7" t="b">
        <f t="shared" si="110"/>
        <v>0</v>
      </c>
      <c r="AC508" s="8" t="b">
        <f t="shared" si="111"/>
        <v>1</v>
      </c>
      <c r="AD508">
        <f t="shared" si="104"/>
        <v>1</v>
      </c>
      <c r="AE508" t="str">
        <f t="shared" si="112"/>
        <v>11114101209</v>
      </c>
      <c r="AF508">
        <f t="shared" si="101"/>
        <v>11114101209</v>
      </c>
      <c r="AG508">
        <f t="shared" si="102"/>
        <v>150</v>
      </c>
      <c r="AH508">
        <f t="shared" si="113"/>
        <v>273</v>
      </c>
      <c r="AI508">
        <f t="shared" si="114"/>
        <v>40950</v>
      </c>
      <c r="AL508">
        <f t="shared" si="105"/>
        <v>1</v>
      </c>
    </row>
    <row r="509" spans="1:38" x14ac:dyDescent="0.2">
      <c r="A509" t="s">
        <v>528</v>
      </c>
      <c r="B509" t="str">
        <f t="shared" si="103"/>
        <v>28732</v>
      </c>
      <c r="C509" s="6" t="str" cm="1">
        <f t="array" ref="C509:G509">_xlfn.LET(
_xlpm.MyHand, B509,
_xlpm.MySplitHand, MID(_xlpm.MyHand,_xlfn.SEQUENCE(1,LEN(_xlpm.MyHand)),1),
_xlpm.MySplitHand
)</f>
        <v>2</v>
      </c>
      <c r="D509" s="7" t="str">
        <v>8</v>
      </c>
      <c r="E509" s="7" t="str">
        <v>7</v>
      </c>
      <c r="F509" s="7" t="str">
        <v>3</v>
      </c>
      <c r="G509" s="8" t="str">
        <v>2</v>
      </c>
      <c r="H509" cm="1">
        <f t="array" ref="H509:L509">COUNTIF(_xlfn.ANCHORARRAY(C509),_xlfn.ANCHORARRAY(C509))</f>
        <v>2</v>
      </c>
      <c r="I509">
        <v>1</v>
      </c>
      <c r="J509">
        <v>1</v>
      </c>
      <c r="K509">
        <v>1</v>
      </c>
      <c r="L509">
        <v>2</v>
      </c>
      <c r="M509" s="6" cm="1">
        <f t="array" ref="M509:Q509">_xlfn.LET(
_xlpm.Options, {"1","2","3","4","5","6","7","8","9","T","J","Q","K","A"},
MATCH(_xlfn.ANCHORARRAY(C509),_xlpm.Options,0)
)</f>
        <v>2</v>
      </c>
      <c r="N509" s="7">
        <v>8</v>
      </c>
      <c r="O509" s="7">
        <v>7</v>
      </c>
      <c r="P509" s="7">
        <v>3</v>
      </c>
      <c r="Q509" s="8">
        <v>2</v>
      </c>
      <c r="R509" s="6" t="str" cm="1">
        <f t="array" ref="R509:V509">TEXT(_xlfn.ANCHORARRAY(M509),"00")</f>
        <v>02</v>
      </c>
      <c r="S509" s="7" t="str">
        <v>08</v>
      </c>
      <c r="T509" s="7" t="str">
        <v>07</v>
      </c>
      <c r="U509" s="7" t="str">
        <v>03</v>
      </c>
      <c r="V509" s="8" t="str">
        <v>02</v>
      </c>
      <c r="W509" s="6" t="b">
        <f t="shared" si="106"/>
        <v>0</v>
      </c>
      <c r="X509" s="7" t="b">
        <f t="shared" si="107"/>
        <v>0</v>
      </c>
      <c r="Y509" s="7" t="b" cm="1">
        <f t="array" ref="Y509">AND(OR(_xlfn.ANCHORARRAY(H509)=3),OR(_xlfn.ANCHORARRAY(H509)=2))</f>
        <v>0</v>
      </c>
      <c r="Z509" s="7" t="b">
        <f t="shared" si="108"/>
        <v>0</v>
      </c>
      <c r="AA509" s="7" t="b">
        <f t="shared" si="109"/>
        <v>0</v>
      </c>
      <c r="AB509" s="7" t="b">
        <f t="shared" si="110"/>
        <v>1</v>
      </c>
      <c r="AC509" s="8" t="b">
        <f t="shared" si="111"/>
        <v>0</v>
      </c>
      <c r="AD509">
        <f t="shared" si="104"/>
        <v>2</v>
      </c>
      <c r="AE509" t="str">
        <f t="shared" si="112"/>
        <v>20208070302</v>
      </c>
      <c r="AF509">
        <f t="shared" si="101"/>
        <v>20208070302</v>
      </c>
      <c r="AG509">
        <f t="shared" si="102"/>
        <v>208</v>
      </c>
      <c r="AH509">
        <f t="shared" si="113"/>
        <v>209</v>
      </c>
      <c r="AI509">
        <f t="shared" si="114"/>
        <v>43472</v>
      </c>
      <c r="AL509">
        <f t="shared" si="105"/>
        <v>1</v>
      </c>
    </row>
    <row r="510" spans="1:38" x14ac:dyDescent="0.2">
      <c r="A510" t="s">
        <v>529</v>
      </c>
      <c r="B510" t="str">
        <f t="shared" si="103"/>
        <v>72779</v>
      </c>
      <c r="C510" s="6" t="str" cm="1">
        <f t="array" ref="C510:G510">_xlfn.LET(
_xlpm.MyHand, B510,
_xlpm.MySplitHand, MID(_xlpm.MyHand,_xlfn.SEQUENCE(1,LEN(_xlpm.MyHand)),1),
_xlpm.MySplitHand
)</f>
        <v>7</v>
      </c>
      <c r="D510" s="7" t="str">
        <v>2</v>
      </c>
      <c r="E510" s="7" t="str">
        <v>7</v>
      </c>
      <c r="F510" s="7" t="str">
        <v>7</v>
      </c>
      <c r="G510" s="8" t="str">
        <v>9</v>
      </c>
      <c r="H510" cm="1">
        <f t="array" ref="H510:L510">COUNTIF(_xlfn.ANCHORARRAY(C510),_xlfn.ANCHORARRAY(C510))</f>
        <v>3</v>
      </c>
      <c r="I510">
        <v>1</v>
      </c>
      <c r="J510">
        <v>3</v>
      </c>
      <c r="K510">
        <v>3</v>
      </c>
      <c r="L510">
        <v>1</v>
      </c>
      <c r="M510" s="6" cm="1">
        <f t="array" ref="M510:Q510">_xlfn.LET(
_xlpm.Options, {"1","2","3","4","5","6","7","8","9","T","J","Q","K","A"},
MATCH(_xlfn.ANCHORARRAY(C510),_xlpm.Options,0)
)</f>
        <v>7</v>
      </c>
      <c r="N510" s="7">
        <v>2</v>
      </c>
      <c r="O510" s="7">
        <v>7</v>
      </c>
      <c r="P510" s="7">
        <v>7</v>
      </c>
      <c r="Q510" s="8">
        <v>9</v>
      </c>
      <c r="R510" s="6" t="str" cm="1">
        <f t="array" ref="R510:V510">TEXT(_xlfn.ANCHORARRAY(M510),"00")</f>
        <v>07</v>
      </c>
      <c r="S510" s="7" t="str">
        <v>02</v>
      </c>
      <c r="T510" s="7" t="str">
        <v>07</v>
      </c>
      <c r="U510" s="7" t="str">
        <v>07</v>
      </c>
      <c r="V510" s="8" t="str">
        <v>09</v>
      </c>
      <c r="W510" s="6" t="b">
        <f t="shared" si="106"/>
        <v>0</v>
      </c>
      <c r="X510" s="7" t="b">
        <f t="shared" si="107"/>
        <v>0</v>
      </c>
      <c r="Y510" s="7" t="b" cm="1">
        <f t="array" ref="Y510">AND(OR(_xlfn.ANCHORARRAY(H510)=3),OR(_xlfn.ANCHORARRAY(H510)=2))</f>
        <v>0</v>
      </c>
      <c r="Z510" s="7" t="b">
        <f t="shared" si="108"/>
        <v>1</v>
      </c>
      <c r="AA510" s="7" t="b">
        <f t="shared" si="109"/>
        <v>0</v>
      </c>
      <c r="AB510" s="7" t="b">
        <f t="shared" si="110"/>
        <v>0</v>
      </c>
      <c r="AC510" s="8" t="b">
        <f t="shared" si="111"/>
        <v>0</v>
      </c>
      <c r="AD510">
        <f t="shared" si="104"/>
        <v>4</v>
      </c>
      <c r="AE510" t="str">
        <f t="shared" si="112"/>
        <v>40702070709</v>
      </c>
      <c r="AF510">
        <f t="shared" si="101"/>
        <v>40702070709</v>
      </c>
      <c r="AG510">
        <f t="shared" si="102"/>
        <v>690</v>
      </c>
      <c r="AH510">
        <f t="shared" si="113"/>
        <v>666</v>
      </c>
      <c r="AI510">
        <f t="shared" si="114"/>
        <v>459540</v>
      </c>
      <c r="AL510">
        <f t="shared" si="105"/>
        <v>1</v>
      </c>
    </row>
    <row r="511" spans="1:38" x14ac:dyDescent="0.2">
      <c r="A511" t="s">
        <v>530</v>
      </c>
      <c r="B511" t="str">
        <f t="shared" si="103"/>
        <v>4J255</v>
      </c>
      <c r="C511" s="6" t="str" cm="1">
        <f t="array" ref="C511:G511">_xlfn.LET(
_xlpm.MyHand, B511,
_xlpm.MySplitHand, MID(_xlpm.MyHand,_xlfn.SEQUENCE(1,LEN(_xlpm.MyHand)),1),
_xlpm.MySplitHand
)</f>
        <v>4</v>
      </c>
      <c r="D511" s="7" t="str">
        <v>J</v>
      </c>
      <c r="E511" s="7" t="str">
        <v>2</v>
      </c>
      <c r="F511" s="7" t="str">
        <v>5</v>
      </c>
      <c r="G511" s="8" t="str">
        <v>5</v>
      </c>
      <c r="H511" cm="1">
        <f t="array" ref="H511:L511">COUNTIF(_xlfn.ANCHORARRAY(C511),_xlfn.ANCHORARRAY(C511))</f>
        <v>1</v>
      </c>
      <c r="I511">
        <v>1</v>
      </c>
      <c r="J511">
        <v>1</v>
      </c>
      <c r="K511">
        <v>2</v>
      </c>
      <c r="L511">
        <v>2</v>
      </c>
      <c r="M511" s="6" cm="1">
        <f t="array" ref="M511:Q511">_xlfn.LET(
_xlpm.Options, {"1","2","3","4","5","6","7","8","9","T","J","Q","K","A"},
MATCH(_xlfn.ANCHORARRAY(C511),_xlpm.Options,0)
)</f>
        <v>4</v>
      </c>
      <c r="N511" s="7">
        <v>11</v>
      </c>
      <c r="O511" s="7">
        <v>2</v>
      </c>
      <c r="P511" s="7">
        <v>5</v>
      </c>
      <c r="Q511" s="8">
        <v>5</v>
      </c>
      <c r="R511" s="6" t="str" cm="1">
        <f t="array" ref="R511:V511">TEXT(_xlfn.ANCHORARRAY(M511),"00")</f>
        <v>04</v>
      </c>
      <c r="S511" s="7" t="str">
        <v>11</v>
      </c>
      <c r="T511" s="7" t="str">
        <v>02</v>
      </c>
      <c r="U511" s="7" t="str">
        <v>05</v>
      </c>
      <c r="V511" s="8" t="str">
        <v>05</v>
      </c>
      <c r="W511" s="6" t="b">
        <f t="shared" si="106"/>
        <v>0</v>
      </c>
      <c r="X511" s="7" t="b">
        <f t="shared" si="107"/>
        <v>0</v>
      </c>
      <c r="Y511" s="7" t="b" cm="1">
        <f t="array" ref="Y511">AND(OR(_xlfn.ANCHORARRAY(H511)=3),OR(_xlfn.ANCHORARRAY(H511)=2))</f>
        <v>0</v>
      </c>
      <c r="Z511" s="7" t="b">
        <f t="shared" si="108"/>
        <v>0</v>
      </c>
      <c r="AA511" s="7" t="b">
        <f t="shared" si="109"/>
        <v>0</v>
      </c>
      <c r="AB511" s="7" t="b">
        <f t="shared" si="110"/>
        <v>1</v>
      </c>
      <c r="AC511" s="8" t="b">
        <f t="shared" si="111"/>
        <v>0</v>
      </c>
      <c r="AD511">
        <f t="shared" si="104"/>
        <v>2</v>
      </c>
      <c r="AE511" t="str">
        <f t="shared" si="112"/>
        <v>20411020505</v>
      </c>
      <c r="AF511">
        <f t="shared" si="101"/>
        <v>20411020505</v>
      </c>
      <c r="AG511">
        <f t="shared" si="102"/>
        <v>245</v>
      </c>
      <c r="AH511">
        <f t="shared" si="113"/>
        <v>243</v>
      </c>
      <c r="AI511">
        <f t="shared" si="114"/>
        <v>59535</v>
      </c>
      <c r="AL511">
        <f t="shared" si="105"/>
        <v>1</v>
      </c>
    </row>
    <row r="512" spans="1:38" x14ac:dyDescent="0.2">
      <c r="A512" t="s">
        <v>531</v>
      </c>
      <c r="B512" t="str">
        <f t="shared" si="103"/>
        <v>777K7</v>
      </c>
      <c r="C512" s="6" t="str" cm="1">
        <f t="array" ref="C512:G512">_xlfn.LET(
_xlpm.MyHand, B512,
_xlpm.MySplitHand, MID(_xlpm.MyHand,_xlfn.SEQUENCE(1,LEN(_xlpm.MyHand)),1),
_xlpm.MySplitHand
)</f>
        <v>7</v>
      </c>
      <c r="D512" s="7" t="str">
        <v>7</v>
      </c>
      <c r="E512" s="7" t="str">
        <v>7</v>
      </c>
      <c r="F512" s="7" t="str">
        <v>K</v>
      </c>
      <c r="G512" s="8" t="str">
        <v>7</v>
      </c>
      <c r="H512" cm="1">
        <f t="array" ref="H512:L512">COUNTIF(_xlfn.ANCHORARRAY(C512),_xlfn.ANCHORARRAY(C512))</f>
        <v>4</v>
      </c>
      <c r="I512">
        <v>4</v>
      </c>
      <c r="J512">
        <v>4</v>
      </c>
      <c r="K512">
        <v>1</v>
      </c>
      <c r="L512">
        <v>4</v>
      </c>
      <c r="M512" s="6" cm="1">
        <f t="array" ref="M512:Q512">_xlfn.LET(
_xlpm.Options, {"1","2","3","4","5","6","7","8","9","T","J","Q","K","A"},
MATCH(_xlfn.ANCHORARRAY(C512),_xlpm.Options,0)
)</f>
        <v>7</v>
      </c>
      <c r="N512" s="7">
        <v>7</v>
      </c>
      <c r="O512" s="7">
        <v>7</v>
      </c>
      <c r="P512" s="7">
        <v>13</v>
      </c>
      <c r="Q512" s="8">
        <v>7</v>
      </c>
      <c r="R512" s="6" t="str" cm="1">
        <f t="array" ref="R512:V512">TEXT(_xlfn.ANCHORARRAY(M512),"00")</f>
        <v>07</v>
      </c>
      <c r="S512" s="7" t="str">
        <v>07</v>
      </c>
      <c r="T512" s="7" t="str">
        <v>07</v>
      </c>
      <c r="U512" s="7" t="str">
        <v>13</v>
      </c>
      <c r="V512" s="8" t="str">
        <v>07</v>
      </c>
      <c r="W512" s="6" t="b">
        <f t="shared" si="106"/>
        <v>0</v>
      </c>
      <c r="X512" s="7" t="b">
        <f t="shared" si="107"/>
        <v>1</v>
      </c>
      <c r="Y512" s="7" t="b" cm="1">
        <f t="array" ref="Y512">AND(OR(_xlfn.ANCHORARRAY(H512)=3),OR(_xlfn.ANCHORARRAY(H512)=2))</f>
        <v>0</v>
      </c>
      <c r="Z512" s="7" t="b">
        <f t="shared" si="108"/>
        <v>0</v>
      </c>
      <c r="AA512" s="7" t="b">
        <f t="shared" si="109"/>
        <v>0</v>
      </c>
      <c r="AB512" s="7" t="b">
        <f t="shared" si="110"/>
        <v>0</v>
      </c>
      <c r="AC512" s="8" t="b">
        <f t="shared" si="111"/>
        <v>0</v>
      </c>
      <c r="AD512">
        <f t="shared" si="104"/>
        <v>6</v>
      </c>
      <c r="AE512" t="str">
        <f t="shared" si="112"/>
        <v>60707071307</v>
      </c>
      <c r="AF512">
        <f t="shared" si="101"/>
        <v>60707071307</v>
      </c>
      <c r="AG512">
        <f t="shared" si="102"/>
        <v>948</v>
      </c>
      <c r="AH512">
        <f t="shared" si="113"/>
        <v>202</v>
      </c>
      <c r="AI512">
        <f t="shared" si="114"/>
        <v>191496</v>
      </c>
      <c r="AL512">
        <f t="shared" si="105"/>
        <v>1</v>
      </c>
    </row>
    <row r="513" spans="1:38" x14ac:dyDescent="0.2">
      <c r="A513" t="s">
        <v>532</v>
      </c>
      <c r="B513" t="str">
        <f t="shared" si="103"/>
        <v>JJQ5J</v>
      </c>
      <c r="C513" s="6" t="str" cm="1">
        <f t="array" ref="C513:G513">_xlfn.LET(
_xlpm.MyHand, B513,
_xlpm.MySplitHand, MID(_xlpm.MyHand,_xlfn.SEQUENCE(1,LEN(_xlpm.MyHand)),1),
_xlpm.MySplitHand
)</f>
        <v>J</v>
      </c>
      <c r="D513" s="7" t="str">
        <v>J</v>
      </c>
      <c r="E513" s="7" t="str">
        <v>Q</v>
      </c>
      <c r="F513" s="7" t="str">
        <v>5</v>
      </c>
      <c r="G513" s="8" t="str">
        <v>J</v>
      </c>
      <c r="H513" cm="1">
        <f t="array" ref="H513:L513">COUNTIF(_xlfn.ANCHORARRAY(C513),_xlfn.ANCHORARRAY(C513))</f>
        <v>3</v>
      </c>
      <c r="I513">
        <v>3</v>
      </c>
      <c r="J513">
        <v>1</v>
      </c>
      <c r="K513">
        <v>1</v>
      </c>
      <c r="L513">
        <v>3</v>
      </c>
      <c r="M513" s="6" cm="1">
        <f t="array" ref="M513:Q513">_xlfn.LET(
_xlpm.Options, {"1","2","3","4","5","6","7","8","9","T","J","Q","K","A"},
MATCH(_xlfn.ANCHORARRAY(C513),_xlpm.Options,0)
)</f>
        <v>11</v>
      </c>
      <c r="N513" s="7">
        <v>11</v>
      </c>
      <c r="O513" s="7">
        <v>12</v>
      </c>
      <c r="P513" s="7">
        <v>5</v>
      </c>
      <c r="Q513" s="8">
        <v>11</v>
      </c>
      <c r="R513" s="6" t="str" cm="1">
        <f t="array" ref="R513:V513">TEXT(_xlfn.ANCHORARRAY(M513),"00")</f>
        <v>11</v>
      </c>
      <c r="S513" s="7" t="str">
        <v>11</v>
      </c>
      <c r="T513" s="7" t="str">
        <v>12</v>
      </c>
      <c r="U513" s="7" t="str">
        <v>05</v>
      </c>
      <c r="V513" s="8" t="str">
        <v>11</v>
      </c>
      <c r="W513" s="6" t="b">
        <f t="shared" si="106"/>
        <v>0</v>
      </c>
      <c r="X513" s="7" t="b">
        <f t="shared" si="107"/>
        <v>0</v>
      </c>
      <c r="Y513" s="7" t="b" cm="1">
        <f t="array" ref="Y513">AND(OR(_xlfn.ANCHORARRAY(H513)=3),OR(_xlfn.ANCHORARRAY(H513)=2))</f>
        <v>0</v>
      </c>
      <c r="Z513" s="7" t="b">
        <f t="shared" si="108"/>
        <v>1</v>
      </c>
      <c r="AA513" s="7" t="b">
        <f t="shared" si="109"/>
        <v>0</v>
      </c>
      <c r="AB513" s="7" t="b">
        <f t="shared" si="110"/>
        <v>0</v>
      </c>
      <c r="AC513" s="8" t="b">
        <f t="shared" si="111"/>
        <v>0</v>
      </c>
      <c r="AD513">
        <f t="shared" si="104"/>
        <v>4</v>
      </c>
      <c r="AE513" t="str">
        <f t="shared" si="112"/>
        <v>41111120511</v>
      </c>
      <c r="AF513">
        <f t="shared" si="101"/>
        <v>41111120511</v>
      </c>
      <c r="AG513">
        <f t="shared" si="102"/>
        <v>765</v>
      </c>
      <c r="AH513">
        <f t="shared" si="113"/>
        <v>645</v>
      </c>
      <c r="AI513">
        <f t="shared" si="114"/>
        <v>493425</v>
      </c>
      <c r="AL513">
        <f t="shared" si="105"/>
        <v>1</v>
      </c>
    </row>
    <row r="514" spans="1:38" x14ac:dyDescent="0.2">
      <c r="A514" t="s">
        <v>533</v>
      </c>
      <c r="B514" t="str">
        <f t="shared" si="103"/>
        <v>82A47</v>
      </c>
      <c r="C514" s="6" t="str" cm="1">
        <f t="array" ref="C514:G514">_xlfn.LET(
_xlpm.MyHand, B514,
_xlpm.MySplitHand, MID(_xlpm.MyHand,_xlfn.SEQUENCE(1,LEN(_xlpm.MyHand)),1),
_xlpm.MySplitHand
)</f>
        <v>8</v>
      </c>
      <c r="D514" s="7" t="str">
        <v>2</v>
      </c>
      <c r="E514" s="7" t="str">
        <v>A</v>
      </c>
      <c r="F514" s="7" t="str">
        <v>4</v>
      </c>
      <c r="G514" s="8" t="str">
        <v>7</v>
      </c>
      <c r="H514" cm="1">
        <f t="array" ref="H514:L514">COUNTIF(_xlfn.ANCHORARRAY(C514),_xlfn.ANCHORARRAY(C514))</f>
        <v>1</v>
      </c>
      <c r="I514">
        <v>1</v>
      </c>
      <c r="J514">
        <v>1</v>
      </c>
      <c r="K514">
        <v>1</v>
      </c>
      <c r="L514">
        <v>1</v>
      </c>
      <c r="M514" s="6" cm="1">
        <f t="array" ref="M514:Q514">_xlfn.LET(
_xlpm.Options, {"1","2","3","4","5","6","7","8","9","T","J","Q","K","A"},
MATCH(_xlfn.ANCHORARRAY(C514),_xlpm.Options,0)
)</f>
        <v>8</v>
      </c>
      <c r="N514" s="7">
        <v>2</v>
      </c>
      <c r="O514" s="7">
        <v>14</v>
      </c>
      <c r="P514" s="7">
        <v>4</v>
      </c>
      <c r="Q514" s="8">
        <v>7</v>
      </c>
      <c r="R514" s="6" t="str" cm="1">
        <f t="array" ref="R514:V514">TEXT(_xlfn.ANCHORARRAY(M514),"00")</f>
        <v>08</v>
      </c>
      <c r="S514" s="7" t="str">
        <v>02</v>
      </c>
      <c r="T514" s="7" t="str">
        <v>14</v>
      </c>
      <c r="U514" s="7" t="str">
        <v>04</v>
      </c>
      <c r="V514" s="8" t="str">
        <v>07</v>
      </c>
      <c r="W514" s="6" t="b">
        <f t="shared" si="106"/>
        <v>0</v>
      </c>
      <c r="X514" s="7" t="b">
        <f t="shared" si="107"/>
        <v>0</v>
      </c>
      <c r="Y514" s="7" t="b" cm="1">
        <f t="array" ref="Y514">AND(OR(_xlfn.ANCHORARRAY(H514)=3),OR(_xlfn.ANCHORARRAY(H514)=2))</f>
        <v>0</v>
      </c>
      <c r="Z514" s="7" t="b">
        <f t="shared" si="108"/>
        <v>0</v>
      </c>
      <c r="AA514" s="7" t="b">
        <f t="shared" si="109"/>
        <v>0</v>
      </c>
      <c r="AB514" s="7" t="b">
        <f t="shared" si="110"/>
        <v>0</v>
      </c>
      <c r="AC514" s="8" t="b">
        <f t="shared" si="111"/>
        <v>1</v>
      </c>
      <c r="AD514">
        <f t="shared" si="104"/>
        <v>1</v>
      </c>
      <c r="AE514" t="str">
        <f t="shared" si="112"/>
        <v>10802140407</v>
      </c>
      <c r="AF514">
        <f t="shared" ref="AF514:AF577" si="115">INT(AE514)</f>
        <v>10802140407</v>
      </c>
      <c r="AG514">
        <f t="shared" ref="AG514:AG577" si="116">RANK(AF514,AF:AF,1)</f>
        <v>100</v>
      </c>
      <c r="AH514">
        <f t="shared" si="113"/>
        <v>612</v>
      </c>
      <c r="AI514">
        <f t="shared" si="114"/>
        <v>61200</v>
      </c>
      <c r="AL514">
        <f t="shared" si="105"/>
        <v>1</v>
      </c>
    </row>
    <row r="515" spans="1:38" x14ac:dyDescent="0.2">
      <c r="A515" t="s">
        <v>534</v>
      </c>
      <c r="B515" t="str">
        <f t="shared" ref="B515:B578" si="117">_xlfn.TEXTBEFORE(A515," ")</f>
        <v>888T4</v>
      </c>
      <c r="C515" s="6" t="str" cm="1">
        <f t="array" ref="C515:G515">_xlfn.LET(
_xlpm.MyHand, B515,
_xlpm.MySplitHand, MID(_xlpm.MyHand,_xlfn.SEQUENCE(1,LEN(_xlpm.MyHand)),1),
_xlpm.MySplitHand
)</f>
        <v>8</v>
      </c>
      <c r="D515" s="7" t="str">
        <v>8</v>
      </c>
      <c r="E515" s="7" t="str">
        <v>8</v>
      </c>
      <c r="F515" s="7" t="str">
        <v>T</v>
      </c>
      <c r="G515" s="8" t="str">
        <v>4</v>
      </c>
      <c r="H515" cm="1">
        <f t="array" ref="H515:L515">COUNTIF(_xlfn.ANCHORARRAY(C515),_xlfn.ANCHORARRAY(C515))</f>
        <v>3</v>
      </c>
      <c r="I515">
        <v>3</v>
      </c>
      <c r="J515">
        <v>3</v>
      </c>
      <c r="K515">
        <v>1</v>
      </c>
      <c r="L515">
        <v>1</v>
      </c>
      <c r="M515" s="6" cm="1">
        <f t="array" ref="M515:Q515">_xlfn.LET(
_xlpm.Options, {"1","2","3","4","5","6","7","8","9","T","J","Q","K","A"},
MATCH(_xlfn.ANCHORARRAY(C515),_xlpm.Options,0)
)</f>
        <v>8</v>
      </c>
      <c r="N515" s="7">
        <v>8</v>
      </c>
      <c r="O515" s="7">
        <v>8</v>
      </c>
      <c r="P515" s="7">
        <v>10</v>
      </c>
      <c r="Q515" s="8">
        <v>4</v>
      </c>
      <c r="R515" s="6" t="str" cm="1">
        <f t="array" ref="R515:V515">TEXT(_xlfn.ANCHORARRAY(M515),"00")</f>
        <v>08</v>
      </c>
      <c r="S515" s="7" t="str">
        <v>08</v>
      </c>
      <c r="T515" s="7" t="str">
        <v>08</v>
      </c>
      <c r="U515" s="7" t="str">
        <v>10</v>
      </c>
      <c r="V515" s="8" t="str">
        <v>04</v>
      </c>
      <c r="W515" s="6" t="b">
        <f t="shared" si="106"/>
        <v>0</v>
      </c>
      <c r="X515" s="7" t="b">
        <f t="shared" si="107"/>
        <v>0</v>
      </c>
      <c r="Y515" s="7" t="b" cm="1">
        <f t="array" ref="Y515">AND(OR(_xlfn.ANCHORARRAY(H515)=3),OR(_xlfn.ANCHORARRAY(H515)=2))</f>
        <v>0</v>
      </c>
      <c r="Z515" s="7" t="b">
        <f t="shared" si="108"/>
        <v>1</v>
      </c>
      <c r="AA515" s="7" t="b">
        <f t="shared" si="109"/>
        <v>0</v>
      </c>
      <c r="AB515" s="7" t="b">
        <f t="shared" si="110"/>
        <v>0</v>
      </c>
      <c r="AC515" s="8" t="b">
        <f t="shared" si="111"/>
        <v>0</v>
      </c>
      <c r="AD515">
        <f t="shared" ref="AD515:AD578" si="118">8-MATCH(TRUE,W515:AC515,0)</f>
        <v>4</v>
      </c>
      <c r="AE515" t="str">
        <f t="shared" si="112"/>
        <v>40808081004</v>
      </c>
      <c r="AF515">
        <f t="shared" si="115"/>
        <v>40808081004</v>
      </c>
      <c r="AG515">
        <f t="shared" si="116"/>
        <v>711</v>
      </c>
      <c r="AH515">
        <f t="shared" si="113"/>
        <v>97</v>
      </c>
      <c r="AI515">
        <f t="shared" si="114"/>
        <v>68967</v>
      </c>
      <c r="AL515">
        <f t="shared" ref="AL515:AL578" si="119">COUNTIF(AE:AE,AE515)</f>
        <v>1</v>
      </c>
    </row>
    <row r="516" spans="1:38" x14ac:dyDescent="0.2">
      <c r="A516" t="s">
        <v>535</v>
      </c>
      <c r="B516" t="str">
        <f t="shared" si="117"/>
        <v>22K2K</v>
      </c>
      <c r="C516" s="6" t="str" cm="1">
        <f t="array" ref="C516:G516">_xlfn.LET(
_xlpm.MyHand, B516,
_xlpm.MySplitHand, MID(_xlpm.MyHand,_xlfn.SEQUENCE(1,LEN(_xlpm.MyHand)),1),
_xlpm.MySplitHand
)</f>
        <v>2</v>
      </c>
      <c r="D516" s="7" t="str">
        <v>2</v>
      </c>
      <c r="E516" s="7" t="str">
        <v>K</v>
      </c>
      <c r="F516" s="7" t="str">
        <v>2</v>
      </c>
      <c r="G516" s="8" t="str">
        <v>K</v>
      </c>
      <c r="H516" cm="1">
        <f t="array" ref="H516:L516">COUNTIF(_xlfn.ANCHORARRAY(C516),_xlfn.ANCHORARRAY(C516))</f>
        <v>3</v>
      </c>
      <c r="I516">
        <v>3</v>
      </c>
      <c r="J516">
        <v>2</v>
      </c>
      <c r="K516">
        <v>3</v>
      </c>
      <c r="L516">
        <v>2</v>
      </c>
      <c r="M516" s="6" cm="1">
        <f t="array" ref="M516:Q516">_xlfn.LET(
_xlpm.Options, {"1","2","3","4","5","6","7","8","9","T","J","Q","K","A"},
MATCH(_xlfn.ANCHORARRAY(C516),_xlpm.Options,0)
)</f>
        <v>2</v>
      </c>
      <c r="N516" s="7">
        <v>2</v>
      </c>
      <c r="O516" s="7">
        <v>13</v>
      </c>
      <c r="P516" s="7">
        <v>2</v>
      </c>
      <c r="Q516" s="8">
        <v>13</v>
      </c>
      <c r="R516" s="6" t="str" cm="1">
        <f t="array" ref="R516:V516">TEXT(_xlfn.ANCHORARRAY(M516),"00")</f>
        <v>02</v>
      </c>
      <c r="S516" s="7" t="str">
        <v>02</v>
      </c>
      <c r="T516" s="7" t="str">
        <v>13</v>
      </c>
      <c r="U516" s="7" t="str">
        <v>02</v>
      </c>
      <c r="V516" s="8" t="str">
        <v>13</v>
      </c>
      <c r="W516" s="6" t="b">
        <f t="shared" si="106"/>
        <v>0</v>
      </c>
      <c r="X516" s="7" t="b">
        <f t="shared" si="107"/>
        <v>0</v>
      </c>
      <c r="Y516" s="7" t="b" cm="1">
        <f t="array" ref="Y516">AND(OR(_xlfn.ANCHORARRAY(H516)=3),OR(_xlfn.ANCHORARRAY(H516)=2))</f>
        <v>1</v>
      </c>
      <c r="Z516" s="7" t="b">
        <f t="shared" si="108"/>
        <v>0</v>
      </c>
      <c r="AA516" s="7" t="b">
        <f t="shared" si="109"/>
        <v>0</v>
      </c>
      <c r="AB516" s="7" t="b">
        <f t="shared" si="110"/>
        <v>0</v>
      </c>
      <c r="AC516" s="8" t="b">
        <f t="shared" si="111"/>
        <v>0</v>
      </c>
      <c r="AD516">
        <f t="shared" si="118"/>
        <v>5</v>
      </c>
      <c r="AE516" t="str">
        <f t="shared" si="112"/>
        <v>50202130213</v>
      </c>
      <c r="AF516">
        <f t="shared" si="115"/>
        <v>50202130213</v>
      </c>
      <c r="AG516">
        <f t="shared" si="116"/>
        <v>809</v>
      </c>
      <c r="AH516">
        <f t="shared" si="113"/>
        <v>736</v>
      </c>
      <c r="AI516">
        <f t="shared" si="114"/>
        <v>595424</v>
      </c>
      <c r="AL516">
        <f t="shared" si="119"/>
        <v>1</v>
      </c>
    </row>
    <row r="517" spans="1:38" x14ac:dyDescent="0.2">
      <c r="A517" t="s">
        <v>536</v>
      </c>
      <c r="B517" t="str">
        <f t="shared" si="117"/>
        <v>T35Q8</v>
      </c>
      <c r="C517" s="6" t="str" cm="1">
        <f t="array" ref="C517:G517">_xlfn.LET(
_xlpm.MyHand, B517,
_xlpm.MySplitHand, MID(_xlpm.MyHand,_xlfn.SEQUENCE(1,LEN(_xlpm.MyHand)),1),
_xlpm.MySplitHand
)</f>
        <v>T</v>
      </c>
      <c r="D517" s="7" t="str">
        <v>3</v>
      </c>
      <c r="E517" s="7" t="str">
        <v>5</v>
      </c>
      <c r="F517" s="7" t="str">
        <v>Q</v>
      </c>
      <c r="G517" s="8" t="str">
        <v>8</v>
      </c>
      <c r="H517" cm="1">
        <f t="array" ref="H517:L517">COUNTIF(_xlfn.ANCHORARRAY(C517),_xlfn.ANCHORARRAY(C517))</f>
        <v>1</v>
      </c>
      <c r="I517">
        <v>1</v>
      </c>
      <c r="J517">
        <v>1</v>
      </c>
      <c r="K517">
        <v>1</v>
      </c>
      <c r="L517">
        <v>1</v>
      </c>
      <c r="M517" s="6" cm="1">
        <f t="array" ref="M517:Q517">_xlfn.LET(
_xlpm.Options, {"1","2","3","4","5","6","7","8","9","T","J","Q","K","A"},
MATCH(_xlfn.ANCHORARRAY(C517),_xlpm.Options,0)
)</f>
        <v>10</v>
      </c>
      <c r="N517" s="7">
        <v>3</v>
      </c>
      <c r="O517" s="7">
        <v>5</v>
      </c>
      <c r="P517" s="7">
        <v>12</v>
      </c>
      <c r="Q517" s="8">
        <v>8</v>
      </c>
      <c r="R517" s="6" t="str" cm="1">
        <f t="array" ref="R517:V517">TEXT(_xlfn.ANCHORARRAY(M517),"00")</f>
        <v>10</v>
      </c>
      <c r="S517" s="7" t="str">
        <v>03</v>
      </c>
      <c r="T517" s="7" t="str">
        <v>05</v>
      </c>
      <c r="U517" s="7" t="str">
        <v>12</v>
      </c>
      <c r="V517" s="8" t="str">
        <v>08</v>
      </c>
      <c r="W517" s="6" t="b">
        <f t="shared" si="106"/>
        <v>0</v>
      </c>
      <c r="X517" s="7" t="b">
        <f t="shared" si="107"/>
        <v>0</v>
      </c>
      <c r="Y517" s="7" t="b" cm="1">
        <f t="array" ref="Y517">AND(OR(_xlfn.ANCHORARRAY(H517)=3),OR(_xlfn.ANCHORARRAY(H517)=2))</f>
        <v>0</v>
      </c>
      <c r="Z517" s="7" t="b">
        <f t="shared" si="108"/>
        <v>0</v>
      </c>
      <c r="AA517" s="7" t="b">
        <f t="shared" si="109"/>
        <v>0</v>
      </c>
      <c r="AB517" s="7" t="b">
        <f t="shared" si="110"/>
        <v>0</v>
      </c>
      <c r="AC517" s="8" t="b">
        <f t="shared" si="111"/>
        <v>1</v>
      </c>
      <c r="AD517">
        <f t="shared" si="118"/>
        <v>1</v>
      </c>
      <c r="AE517" t="str">
        <f t="shared" si="112"/>
        <v>11003051208</v>
      </c>
      <c r="AF517">
        <f t="shared" si="115"/>
        <v>11003051208</v>
      </c>
      <c r="AG517">
        <f t="shared" si="116"/>
        <v>126</v>
      </c>
      <c r="AH517">
        <f t="shared" si="113"/>
        <v>752</v>
      </c>
      <c r="AI517">
        <f t="shared" si="114"/>
        <v>94752</v>
      </c>
      <c r="AL517">
        <f t="shared" si="119"/>
        <v>1</v>
      </c>
    </row>
    <row r="518" spans="1:38" x14ac:dyDescent="0.2">
      <c r="A518" t="s">
        <v>537</v>
      </c>
      <c r="B518" t="str">
        <f t="shared" si="117"/>
        <v>94238</v>
      </c>
      <c r="C518" s="6" t="str" cm="1">
        <f t="array" ref="C518:G518">_xlfn.LET(
_xlpm.MyHand, B518,
_xlpm.MySplitHand, MID(_xlpm.MyHand,_xlfn.SEQUENCE(1,LEN(_xlpm.MyHand)),1),
_xlpm.MySplitHand
)</f>
        <v>9</v>
      </c>
      <c r="D518" s="7" t="str">
        <v>4</v>
      </c>
      <c r="E518" s="7" t="str">
        <v>2</v>
      </c>
      <c r="F518" s="7" t="str">
        <v>3</v>
      </c>
      <c r="G518" s="8" t="str">
        <v>8</v>
      </c>
      <c r="H518" cm="1">
        <f t="array" ref="H518:L518">COUNTIF(_xlfn.ANCHORARRAY(C518),_xlfn.ANCHORARRAY(C518))</f>
        <v>1</v>
      </c>
      <c r="I518">
        <v>1</v>
      </c>
      <c r="J518">
        <v>1</v>
      </c>
      <c r="K518">
        <v>1</v>
      </c>
      <c r="L518">
        <v>1</v>
      </c>
      <c r="M518" s="6" cm="1">
        <f t="array" ref="M518:Q518">_xlfn.LET(
_xlpm.Options, {"1","2","3","4","5","6","7","8","9","T","J","Q","K","A"},
MATCH(_xlfn.ANCHORARRAY(C518),_xlpm.Options,0)
)</f>
        <v>9</v>
      </c>
      <c r="N518" s="7">
        <v>4</v>
      </c>
      <c r="O518" s="7">
        <v>2</v>
      </c>
      <c r="P518" s="7">
        <v>3</v>
      </c>
      <c r="Q518" s="8">
        <v>8</v>
      </c>
      <c r="R518" s="6" t="str" cm="1">
        <f t="array" ref="R518:V518">TEXT(_xlfn.ANCHORARRAY(M518),"00")</f>
        <v>09</v>
      </c>
      <c r="S518" s="7" t="str">
        <v>04</v>
      </c>
      <c r="T518" s="7" t="str">
        <v>02</v>
      </c>
      <c r="U518" s="7" t="str">
        <v>03</v>
      </c>
      <c r="V518" s="8" t="str">
        <v>08</v>
      </c>
      <c r="W518" s="6" t="b">
        <f t="shared" si="106"/>
        <v>0</v>
      </c>
      <c r="X518" s="7" t="b">
        <f t="shared" si="107"/>
        <v>0</v>
      </c>
      <c r="Y518" s="7" t="b" cm="1">
        <f t="array" ref="Y518">AND(OR(_xlfn.ANCHORARRAY(H518)=3),OR(_xlfn.ANCHORARRAY(H518)=2))</f>
        <v>0</v>
      </c>
      <c r="Z518" s="7" t="b">
        <f t="shared" si="108"/>
        <v>0</v>
      </c>
      <c r="AA518" s="7" t="b">
        <f t="shared" si="109"/>
        <v>0</v>
      </c>
      <c r="AB518" s="7" t="b">
        <f t="shared" si="110"/>
        <v>0</v>
      </c>
      <c r="AC518" s="8" t="b">
        <f t="shared" si="111"/>
        <v>1</v>
      </c>
      <c r="AD518">
        <f t="shared" si="118"/>
        <v>1</v>
      </c>
      <c r="AE518" t="str">
        <f t="shared" si="112"/>
        <v>10904020308</v>
      </c>
      <c r="AF518">
        <f t="shared" si="115"/>
        <v>10904020308</v>
      </c>
      <c r="AG518">
        <f t="shared" si="116"/>
        <v>113</v>
      </c>
      <c r="AH518">
        <f t="shared" si="113"/>
        <v>700</v>
      </c>
      <c r="AI518">
        <f t="shared" si="114"/>
        <v>79100</v>
      </c>
      <c r="AL518">
        <f t="shared" si="119"/>
        <v>1</v>
      </c>
    </row>
    <row r="519" spans="1:38" x14ac:dyDescent="0.2">
      <c r="A519" t="s">
        <v>538</v>
      </c>
      <c r="B519" t="str">
        <f t="shared" si="117"/>
        <v>5K242</v>
      </c>
      <c r="C519" s="6" t="str" cm="1">
        <f t="array" ref="C519:G519">_xlfn.LET(
_xlpm.MyHand, B519,
_xlpm.MySplitHand, MID(_xlpm.MyHand,_xlfn.SEQUENCE(1,LEN(_xlpm.MyHand)),1),
_xlpm.MySplitHand
)</f>
        <v>5</v>
      </c>
      <c r="D519" s="7" t="str">
        <v>K</v>
      </c>
      <c r="E519" s="7" t="str">
        <v>2</v>
      </c>
      <c r="F519" s="7" t="str">
        <v>4</v>
      </c>
      <c r="G519" s="8" t="str">
        <v>2</v>
      </c>
      <c r="H519" cm="1">
        <f t="array" ref="H519:L519">COUNTIF(_xlfn.ANCHORARRAY(C519),_xlfn.ANCHORARRAY(C519))</f>
        <v>1</v>
      </c>
      <c r="I519">
        <v>1</v>
      </c>
      <c r="J519">
        <v>2</v>
      </c>
      <c r="K519">
        <v>1</v>
      </c>
      <c r="L519">
        <v>2</v>
      </c>
      <c r="M519" s="6" cm="1">
        <f t="array" ref="M519:Q519">_xlfn.LET(
_xlpm.Options, {"1","2","3","4","5","6","7","8","9","T","J","Q","K","A"},
MATCH(_xlfn.ANCHORARRAY(C519),_xlpm.Options,0)
)</f>
        <v>5</v>
      </c>
      <c r="N519" s="7">
        <v>13</v>
      </c>
      <c r="O519" s="7">
        <v>2</v>
      </c>
      <c r="P519" s="7">
        <v>4</v>
      </c>
      <c r="Q519" s="8">
        <v>2</v>
      </c>
      <c r="R519" s="6" t="str" cm="1">
        <f t="array" ref="R519:V519">TEXT(_xlfn.ANCHORARRAY(M519),"00")</f>
        <v>05</v>
      </c>
      <c r="S519" s="7" t="str">
        <v>13</v>
      </c>
      <c r="T519" s="7" t="str">
        <v>02</v>
      </c>
      <c r="U519" s="7" t="str">
        <v>04</v>
      </c>
      <c r="V519" s="8" t="str">
        <v>02</v>
      </c>
      <c r="W519" s="6" t="b">
        <f t="shared" ref="W519:W582" si="120">MAX(_xlfn.ANCHORARRAY(H519))=5</f>
        <v>0</v>
      </c>
      <c r="X519" s="7" t="b">
        <f t="shared" ref="X519:X582" si="121">MAX(_xlfn.ANCHORARRAY(H519))=4</f>
        <v>0</v>
      </c>
      <c r="Y519" s="7" t="b" cm="1">
        <f t="array" ref="Y519">AND(OR(_xlfn.ANCHORARRAY(H519)=3),OR(_xlfn.ANCHORARRAY(H519)=2))</f>
        <v>0</v>
      </c>
      <c r="Z519" s="7" t="b">
        <f t="shared" ref="Z519:Z582" si="122">IF(Y519,FALSE,MAX(_xlfn.ANCHORARRAY(H519))=3)</f>
        <v>0</v>
      </c>
      <c r="AA519" s="7" t="b">
        <f t="shared" ref="AA519:AA582" si="123">COUNTIF(_xlfn.ANCHORARRAY(H519),2)=4</f>
        <v>0</v>
      </c>
      <c r="AB519" s="7" t="b">
        <f t="shared" ref="AB519:AB582" si="124">IF(AA519,FALSE,MAX(_xlfn.ANCHORARRAY(H519))=2)</f>
        <v>1</v>
      </c>
      <c r="AC519" s="8" t="b">
        <f t="shared" ref="AC519:AC582" si="125">NOT(OR(W519:AB519))</f>
        <v>0</v>
      </c>
      <c r="AD519">
        <f t="shared" si="118"/>
        <v>2</v>
      </c>
      <c r="AE519" t="str">
        <f t="shared" ref="AE519:AE582" si="126">_xlfn.CONCAT(AD519,_xlfn.ANCHORARRAY(R519))</f>
        <v>20513020402</v>
      </c>
      <c r="AF519">
        <f t="shared" si="115"/>
        <v>20513020402</v>
      </c>
      <c r="AG519">
        <f t="shared" si="116"/>
        <v>270</v>
      </c>
      <c r="AH519">
        <f t="shared" ref="AH519:AH582" si="127">INT(_xlfn.TEXTAFTER(A519," "))</f>
        <v>324</v>
      </c>
      <c r="AI519">
        <f t="shared" ref="AI519:AI582" si="128">AG519*AH519</f>
        <v>87480</v>
      </c>
      <c r="AL519">
        <f t="shared" si="119"/>
        <v>1</v>
      </c>
    </row>
    <row r="520" spans="1:38" x14ac:dyDescent="0.2">
      <c r="A520" t="s">
        <v>539</v>
      </c>
      <c r="B520" t="str">
        <f t="shared" si="117"/>
        <v>5QJ5A</v>
      </c>
      <c r="C520" s="6" t="str" cm="1">
        <f t="array" ref="C520:G520">_xlfn.LET(
_xlpm.MyHand, B520,
_xlpm.MySplitHand, MID(_xlpm.MyHand,_xlfn.SEQUENCE(1,LEN(_xlpm.MyHand)),1),
_xlpm.MySplitHand
)</f>
        <v>5</v>
      </c>
      <c r="D520" s="7" t="str">
        <v>Q</v>
      </c>
      <c r="E520" s="7" t="str">
        <v>J</v>
      </c>
      <c r="F520" s="7" t="str">
        <v>5</v>
      </c>
      <c r="G520" s="8" t="str">
        <v>A</v>
      </c>
      <c r="H520" cm="1">
        <f t="array" ref="H520:L520">COUNTIF(_xlfn.ANCHORARRAY(C520),_xlfn.ANCHORARRAY(C520))</f>
        <v>2</v>
      </c>
      <c r="I520">
        <v>1</v>
      </c>
      <c r="J520">
        <v>1</v>
      </c>
      <c r="K520">
        <v>2</v>
      </c>
      <c r="L520">
        <v>1</v>
      </c>
      <c r="M520" s="6" cm="1">
        <f t="array" ref="M520:Q520">_xlfn.LET(
_xlpm.Options, {"1","2","3","4","5","6","7","8","9","T","J","Q","K","A"},
MATCH(_xlfn.ANCHORARRAY(C520),_xlpm.Options,0)
)</f>
        <v>5</v>
      </c>
      <c r="N520" s="7">
        <v>12</v>
      </c>
      <c r="O520" s="7">
        <v>11</v>
      </c>
      <c r="P520" s="7">
        <v>5</v>
      </c>
      <c r="Q520" s="8">
        <v>14</v>
      </c>
      <c r="R520" s="6" t="str" cm="1">
        <f t="array" ref="R520:V520">TEXT(_xlfn.ANCHORARRAY(M520),"00")</f>
        <v>05</v>
      </c>
      <c r="S520" s="7" t="str">
        <v>12</v>
      </c>
      <c r="T520" s="7" t="str">
        <v>11</v>
      </c>
      <c r="U520" s="7" t="str">
        <v>05</v>
      </c>
      <c r="V520" s="8" t="str">
        <v>14</v>
      </c>
      <c r="W520" s="6" t="b">
        <f t="shared" si="120"/>
        <v>0</v>
      </c>
      <c r="X520" s="7" t="b">
        <f t="shared" si="121"/>
        <v>0</v>
      </c>
      <c r="Y520" s="7" t="b" cm="1">
        <f t="array" ref="Y520">AND(OR(_xlfn.ANCHORARRAY(H520)=3),OR(_xlfn.ANCHORARRAY(H520)=2))</f>
        <v>0</v>
      </c>
      <c r="Z520" s="7" t="b">
        <f t="shared" si="122"/>
        <v>0</v>
      </c>
      <c r="AA520" s="7" t="b">
        <f t="shared" si="123"/>
        <v>0</v>
      </c>
      <c r="AB520" s="7" t="b">
        <f t="shared" si="124"/>
        <v>1</v>
      </c>
      <c r="AC520" s="8" t="b">
        <f t="shared" si="125"/>
        <v>0</v>
      </c>
      <c r="AD520">
        <f t="shared" si="118"/>
        <v>2</v>
      </c>
      <c r="AE520" t="str">
        <f t="shared" si="126"/>
        <v>20512110514</v>
      </c>
      <c r="AF520">
        <f t="shared" si="115"/>
        <v>20512110514</v>
      </c>
      <c r="AG520">
        <f t="shared" si="116"/>
        <v>269</v>
      </c>
      <c r="AH520">
        <f t="shared" si="127"/>
        <v>927</v>
      </c>
      <c r="AI520">
        <f t="shared" si="128"/>
        <v>249363</v>
      </c>
      <c r="AL520">
        <f t="shared" si="119"/>
        <v>1</v>
      </c>
    </row>
    <row r="521" spans="1:38" x14ac:dyDescent="0.2">
      <c r="A521" t="s">
        <v>540</v>
      </c>
      <c r="B521" t="str">
        <f t="shared" si="117"/>
        <v>4T6KA</v>
      </c>
      <c r="C521" s="6" t="str" cm="1">
        <f t="array" ref="C521:G521">_xlfn.LET(
_xlpm.MyHand, B521,
_xlpm.MySplitHand, MID(_xlpm.MyHand,_xlfn.SEQUENCE(1,LEN(_xlpm.MyHand)),1),
_xlpm.MySplitHand
)</f>
        <v>4</v>
      </c>
      <c r="D521" s="7" t="str">
        <v>T</v>
      </c>
      <c r="E521" s="7" t="str">
        <v>6</v>
      </c>
      <c r="F521" s="7" t="str">
        <v>K</v>
      </c>
      <c r="G521" s="8" t="str">
        <v>A</v>
      </c>
      <c r="H521" cm="1">
        <f t="array" ref="H521:L521">COUNTIF(_xlfn.ANCHORARRAY(C521),_xlfn.ANCHORARRAY(C521))</f>
        <v>1</v>
      </c>
      <c r="I521">
        <v>1</v>
      </c>
      <c r="J521">
        <v>1</v>
      </c>
      <c r="K521">
        <v>1</v>
      </c>
      <c r="L521">
        <v>1</v>
      </c>
      <c r="M521" s="6" cm="1">
        <f t="array" ref="M521:Q521">_xlfn.LET(
_xlpm.Options, {"1","2","3","4","5","6","7","8","9","T","J","Q","K","A"},
MATCH(_xlfn.ANCHORARRAY(C521),_xlpm.Options,0)
)</f>
        <v>4</v>
      </c>
      <c r="N521" s="7">
        <v>10</v>
      </c>
      <c r="O521" s="7">
        <v>6</v>
      </c>
      <c r="P521" s="7">
        <v>13</v>
      </c>
      <c r="Q521" s="8">
        <v>14</v>
      </c>
      <c r="R521" s="6" t="str" cm="1">
        <f t="array" ref="R521:V521">TEXT(_xlfn.ANCHORARRAY(M521),"00")</f>
        <v>04</v>
      </c>
      <c r="S521" s="7" t="str">
        <v>10</v>
      </c>
      <c r="T521" s="7" t="str">
        <v>06</v>
      </c>
      <c r="U521" s="7" t="str">
        <v>13</v>
      </c>
      <c r="V521" s="8" t="str">
        <v>14</v>
      </c>
      <c r="W521" s="6" t="b">
        <f t="shared" si="120"/>
        <v>0</v>
      </c>
      <c r="X521" s="7" t="b">
        <f t="shared" si="121"/>
        <v>0</v>
      </c>
      <c r="Y521" s="7" t="b" cm="1">
        <f t="array" ref="Y521">AND(OR(_xlfn.ANCHORARRAY(H521)=3),OR(_xlfn.ANCHORARRAY(H521)=2))</f>
        <v>0</v>
      </c>
      <c r="Z521" s="7" t="b">
        <f t="shared" si="122"/>
        <v>0</v>
      </c>
      <c r="AA521" s="7" t="b">
        <f t="shared" si="123"/>
        <v>0</v>
      </c>
      <c r="AB521" s="7" t="b">
        <f t="shared" si="124"/>
        <v>0</v>
      </c>
      <c r="AC521" s="8" t="b">
        <f t="shared" si="125"/>
        <v>1</v>
      </c>
      <c r="AD521">
        <f t="shared" si="118"/>
        <v>1</v>
      </c>
      <c r="AE521" t="str">
        <f t="shared" si="126"/>
        <v>10410061314</v>
      </c>
      <c r="AF521">
        <f t="shared" si="115"/>
        <v>10410061314</v>
      </c>
      <c r="AG521">
        <f t="shared" si="116"/>
        <v>39</v>
      </c>
      <c r="AH521">
        <f t="shared" si="127"/>
        <v>892</v>
      </c>
      <c r="AI521">
        <f t="shared" si="128"/>
        <v>34788</v>
      </c>
      <c r="AL521">
        <f t="shared" si="119"/>
        <v>1</v>
      </c>
    </row>
    <row r="522" spans="1:38" x14ac:dyDescent="0.2">
      <c r="A522" t="s">
        <v>541</v>
      </c>
      <c r="B522" t="str">
        <f t="shared" si="117"/>
        <v>74J8A</v>
      </c>
      <c r="C522" s="6" t="str" cm="1">
        <f t="array" ref="C522:G522">_xlfn.LET(
_xlpm.MyHand, B522,
_xlpm.MySplitHand, MID(_xlpm.MyHand,_xlfn.SEQUENCE(1,LEN(_xlpm.MyHand)),1),
_xlpm.MySplitHand
)</f>
        <v>7</v>
      </c>
      <c r="D522" s="7" t="str">
        <v>4</v>
      </c>
      <c r="E522" s="7" t="str">
        <v>J</v>
      </c>
      <c r="F522" s="7" t="str">
        <v>8</v>
      </c>
      <c r="G522" s="8" t="str">
        <v>A</v>
      </c>
      <c r="H522" cm="1">
        <f t="array" ref="H522:L522">COUNTIF(_xlfn.ANCHORARRAY(C522),_xlfn.ANCHORARRAY(C522))</f>
        <v>1</v>
      </c>
      <c r="I522">
        <v>1</v>
      </c>
      <c r="J522">
        <v>1</v>
      </c>
      <c r="K522">
        <v>1</v>
      </c>
      <c r="L522">
        <v>1</v>
      </c>
      <c r="M522" s="6" cm="1">
        <f t="array" ref="M522:Q522">_xlfn.LET(
_xlpm.Options, {"1","2","3","4","5","6","7","8","9","T","J","Q","K","A"},
MATCH(_xlfn.ANCHORARRAY(C522),_xlpm.Options,0)
)</f>
        <v>7</v>
      </c>
      <c r="N522" s="7">
        <v>4</v>
      </c>
      <c r="O522" s="7">
        <v>11</v>
      </c>
      <c r="P522" s="7">
        <v>8</v>
      </c>
      <c r="Q522" s="8">
        <v>14</v>
      </c>
      <c r="R522" s="6" t="str" cm="1">
        <f t="array" ref="R522:V522">TEXT(_xlfn.ANCHORARRAY(M522),"00")</f>
        <v>07</v>
      </c>
      <c r="S522" s="7" t="str">
        <v>04</v>
      </c>
      <c r="T522" s="7" t="str">
        <v>11</v>
      </c>
      <c r="U522" s="7" t="str">
        <v>08</v>
      </c>
      <c r="V522" s="8" t="str">
        <v>14</v>
      </c>
      <c r="W522" s="6" t="b">
        <f t="shared" si="120"/>
        <v>0</v>
      </c>
      <c r="X522" s="7" t="b">
        <f t="shared" si="121"/>
        <v>0</v>
      </c>
      <c r="Y522" s="7" t="b" cm="1">
        <f t="array" ref="Y522">AND(OR(_xlfn.ANCHORARRAY(H522)=3),OR(_xlfn.ANCHORARRAY(H522)=2))</f>
        <v>0</v>
      </c>
      <c r="Z522" s="7" t="b">
        <f t="shared" si="122"/>
        <v>0</v>
      </c>
      <c r="AA522" s="7" t="b">
        <f t="shared" si="123"/>
        <v>0</v>
      </c>
      <c r="AB522" s="7" t="b">
        <f t="shared" si="124"/>
        <v>0</v>
      </c>
      <c r="AC522" s="8" t="b">
        <f t="shared" si="125"/>
        <v>1</v>
      </c>
      <c r="AD522">
        <f t="shared" si="118"/>
        <v>1</v>
      </c>
      <c r="AE522" t="str">
        <f t="shared" si="126"/>
        <v>10704110814</v>
      </c>
      <c r="AF522">
        <f t="shared" si="115"/>
        <v>10704110814</v>
      </c>
      <c r="AG522">
        <f t="shared" si="116"/>
        <v>82</v>
      </c>
      <c r="AH522">
        <f t="shared" si="127"/>
        <v>960</v>
      </c>
      <c r="AI522">
        <f t="shared" si="128"/>
        <v>78720</v>
      </c>
      <c r="AL522">
        <f t="shared" si="119"/>
        <v>1</v>
      </c>
    </row>
    <row r="523" spans="1:38" x14ac:dyDescent="0.2">
      <c r="A523" t="s">
        <v>542</v>
      </c>
      <c r="B523" t="str">
        <f t="shared" si="117"/>
        <v>4J4JK</v>
      </c>
      <c r="C523" s="6" t="str" cm="1">
        <f t="array" ref="C523:G523">_xlfn.LET(
_xlpm.MyHand, B523,
_xlpm.MySplitHand, MID(_xlpm.MyHand,_xlfn.SEQUENCE(1,LEN(_xlpm.MyHand)),1),
_xlpm.MySplitHand
)</f>
        <v>4</v>
      </c>
      <c r="D523" s="7" t="str">
        <v>J</v>
      </c>
      <c r="E523" s="7" t="str">
        <v>4</v>
      </c>
      <c r="F523" s="7" t="str">
        <v>J</v>
      </c>
      <c r="G523" s="8" t="str">
        <v>K</v>
      </c>
      <c r="H523" cm="1">
        <f t="array" ref="H523:L523">COUNTIF(_xlfn.ANCHORARRAY(C523),_xlfn.ANCHORARRAY(C523))</f>
        <v>2</v>
      </c>
      <c r="I523">
        <v>2</v>
      </c>
      <c r="J523">
        <v>2</v>
      </c>
      <c r="K523">
        <v>2</v>
      </c>
      <c r="L523">
        <v>1</v>
      </c>
      <c r="M523" s="6" cm="1">
        <f t="array" ref="M523:Q523">_xlfn.LET(
_xlpm.Options, {"1","2","3","4","5","6","7","8","9","T","J","Q","K","A"},
MATCH(_xlfn.ANCHORARRAY(C523),_xlpm.Options,0)
)</f>
        <v>4</v>
      </c>
      <c r="N523" s="7">
        <v>11</v>
      </c>
      <c r="O523" s="7">
        <v>4</v>
      </c>
      <c r="P523" s="7">
        <v>11</v>
      </c>
      <c r="Q523" s="8">
        <v>13</v>
      </c>
      <c r="R523" s="6" t="str" cm="1">
        <f t="array" ref="R523:V523">TEXT(_xlfn.ANCHORARRAY(M523),"00")</f>
        <v>04</v>
      </c>
      <c r="S523" s="7" t="str">
        <v>11</v>
      </c>
      <c r="T523" s="7" t="str">
        <v>04</v>
      </c>
      <c r="U523" s="7" t="str">
        <v>11</v>
      </c>
      <c r="V523" s="8" t="str">
        <v>13</v>
      </c>
      <c r="W523" s="6" t="b">
        <f t="shared" si="120"/>
        <v>0</v>
      </c>
      <c r="X523" s="7" t="b">
        <f t="shared" si="121"/>
        <v>0</v>
      </c>
      <c r="Y523" s="7" t="b" cm="1">
        <f t="array" ref="Y523">AND(OR(_xlfn.ANCHORARRAY(H523)=3),OR(_xlfn.ANCHORARRAY(H523)=2))</f>
        <v>0</v>
      </c>
      <c r="Z523" s="7" t="b">
        <f t="shared" si="122"/>
        <v>0</v>
      </c>
      <c r="AA523" s="7" t="b">
        <f t="shared" si="123"/>
        <v>1</v>
      </c>
      <c r="AB523" s="7" t="b">
        <f t="shared" si="124"/>
        <v>0</v>
      </c>
      <c r="AC523" s="8" t="b">
        <f t="shared" si="125"/>
        <v>0</v>
      </c>
      <c r="AD523">
        <f t="shared" si="118"/>
        <v>3</v>
      </c>
      <c r="AE523" t="str">
        <f t="shared" si="126"/>
        <v>30411041113</v>
      </c>
      <c r="AF523">
        <f t="shared" si="115"/>
        <v>30411041113</v>
      </c>
      <c r="AG523">
        <f t="shared" si="116"/>
        <v>490</v>
      </c>
      <c r="AH523">
        <f t="shared" si="127"/>
        <v>791</v>
      </c>
      <c r="AI523">
        <f t="shared" si="128"/>
        <v>387590</v>
      </c>
      <c r="AL523">
        <f t="shared" si="119"/>
        <v>1</v>
      </c>
    </row>
    <row r="524" spans="1:38" x14ac:dyDescent="0.2">
      <c r="A524" t="s">
        <v>543</v>
      </c>
      <c r="B524" t="str">
        <f t="shared" si="117"/>
        <v>A76QQ</v>
      </c>
      <c r="C524" s="6" t="str" cm="1">
        <f t="array" ref="C524:G524">_xlfn.LET(
_xlpm.MyHand, B524,
_xlpm.MySplitHand, MID(_xlpm.MyHand,_xlfn.SEQUENCE(1,LEN(_xlpm.MyHand)),1),
_xlpm.MySplitHand
)</f>
        <v>A</v>
      </c>
      <c r="D524" s="7" t="str">
        <v>7</v>
      </c>
      <c r="E524" s="7" t="str">
        <v>6</v>
      </c>
      <c r="F524" s="7" t="str">
        <v>Q</v>
      </c>
      <c r="G524" s="8" t="str">
        <v>Q</v>
      </c>
      <c r="H524" cm="1">
        <f t="array" ref="H524:L524">COUNTIF(_xlfn.ANCHORARRAY(C524),_xlfn.ANCHORARRAY(C524))</f>
        <v>1</v>
      </c>
      <c r="I524">
        <v>1</v>
      </c>
      <c r="J524">
        <v>1</v>
      </c>
      <c r="K524">
        <v>2</v>
      </c>
      <c r="L524">
        <v>2</v>
      </c>
      <c r="M524" s="6" cm="1">
        <f t="array" ref="M524:Q524">_xlfn.LET(
_xlpm.Options, {"1","2","3","4","5","6","7","8","9","T","J","Q","K","A"},
MATCH(_xlfn.ANCHORARRAY(C524),_xlpm.Options,0)
)</f>
        <v>14</v>
      </c>
      <c r="N524" s="7">
        <v>7</v>
      </c>
      <c r="O524" s="7">
        <v>6</v>
      </c>
      <c r="P524" s="7">
        <v>12</v>
      </c>
      <c r="Q524" s="8">
        <v>12</v>
      </c>
      <c r="R524" s="6" t="str" cm="1">
        <f t="array" ref="R524:V524">TEXT(_xlfn.ANCHORARRAY(M524),"00")</f>
        <v>14</v>
      </c>
      <c r="S524" s="7" t="str">
        <v>07</v>
      </c>
      <c r="T524" s="7" t="str">
        <v>06</v>
      </c>
      <c r="U524" s="7" t="str">
        <v>12</v>
      </c>
      <c r="V524" s="8" t="str">
        <v>12</v>
      </c>
      <c r="W524" s="6" t="b">
        <f t="shared" si="120"/>
        <v>0</v>
      </c>
      <c r="X524" s="7" t="b">
        <f t="shared" si="121"/>
        <v>0</v>
      </c>
      <c r="Y524" s="7" t="b" cm="1">
        <f t="array" ref="Y524">AND(OR(_xlfn.ANCHORARRAY(H524)=3),OR(_xlfn.ANCHORARRAY(H524)=2))</f>
        <v>0</v>
      </c>
      <c r="Z524" s="7" t="b">
        <f t="shared" si="122"/>
        <v>0</v>
      </c>
      <c r="AA524" s="7" t="b">
        <f t="shared" si="123"/>
        <v>0</v>
      </c>
      <c r="AB524" s="7" t="b">
        <f t="shared" si="124"/>
        <v>1</v>
      </c>
      <c r="AC524" s="8" t="b">
        <f t="shared" si="125"/>
        <v>0</v>
      </c>
      <c r="AD524">
        <f t="shared" si="118"/>
        <v>2</v>
      </c>
      <c r="AE524" t="str">
        <f t="shared" si="126"/>
        <v>21407061212</v>
      </c>
      <c r="AF524">
        <f t="shared" si="115"/>
        <v>21407061212</v>
      </c>
      <c r="AG524">
        <f t="shared" si="116"/>
        <v>426</v>
      </c>
      <c r="AH524">
        <f t="shared" si="127"/>
        <v>159</v>
      </c>
      <c r="AI524">
        <f t="shared" si="128"/>
        <v>67734</v>
      </c>
      <c r="AL524">
        <f t="shared" si="119"/>
        <v>1</v>
      </c>
    </row>
    <row r="525" spans="1:38" x14ac:dyDescent="0.2">
      <c r="A525" t="s">
        <v>544</v>
      </c>
      <c r="B525" t="str">
        <f t="shared" si="117"/>
        <v>988A8</v>
      </c>
      <c r="C525" s="6" t="str" cm="1">
        <f t="array" ref="C525:G525">_xlfn.LET(
_xlpm.MyHand, B525,
_xlpm.MySplitHand, MID(_xlpm.MyHand,_xlfn.SEQUENCE(1,LEN(_xlpm.MyHand)),1),
_xlpm.MySplitHand
)</f>
        <v>9</v>
      </c>
      <c r="D525" s="7" t="str">
        <v>8</v>
      </c>
      <c r="E525" s="7" t="str">
        <v>8</v>
      </c>
      <c r="F525" s="7" t="str">
        <v>A</v>
      </c>
      <c r="G525" s="8" t="str">
        <v>8</v>
      </c>
      <c r="H525" cm="1">
        <f t="array" ref="H525:L525">COUNTIF(_xlfn.ANCHORARRAY(C525),_xlfn.ANCHORARRAY(C525))</f>
        <v>1</v>
      </c>
      <c r="I525">
        <v>3</v>
      </c>
      <c r="J525">
        <v>3</v>
      </c>
      <c r="K525">
        <v>1</v>
      </c>
      <c r="L525">
        <v>3</v>
      </c>
      <c r="M525" s="6" cm="1">
        <f t="array" ref="M525:Q525">_xlfn.LET(
_xlpm.Options, {"1","2","3","4","5","6","7","8","9","T","J","Q","K","A"},
MATCH(_xlfn.ANCHORARRAY(C525),_xlpm.Options,0)
)</f>
        <v>9</v>
      </c>
      <c r="N525" s="7">
        <v>8</v>
      </c>
      <c r="O525" s="7">
        <v>8</v>
      </c>
      <c r="P525" s="7">
        <v>14</v>
      </c>
      <c r="Q525" s="8">
        <v>8</v>
      </c>
      <c r="R525" s="6" t="str" cm="1">
        <f t="array" ref="R525:V525">TEXT(_xlfn.ANCHORARRAY(M525),"00")</f>
        <v>09</v>
      </c>
      <c r="S525" s="7" t="str">
        <v>08</v>
      </c>
      <c r="T525" s="7" t="str">
        <v>08</v>
      </c>
      <c r="U525" s="7" t="str">
        <v>14</v>
      </c>
      <c r="V525" s="8" t="str">
        <v>08</v>
      </c>
      <c r="W525" s="6" t="b">
        <f t="shared" si="120"/>
        <v>0</v>
      </c>
      <c r="X525" s="7" t="b">
        <f t="shared" si="121"/>
        <v>0</v>
      </c>
      <c r="Y525" s="7" t="b" cm="1">
        <f t="array" ref="Y525">AND(OR(_xlfn.ANCHORARRAY(H525)=3),OR(_xlfn.ANCHORARRAY(H525)=2))</f>
        <v>0</v>
      </c>
      <c r="Z525" s="7" t="b">
        <f t="shared" si="122"/>
        <v>1</v>
      </c>
      <c r="AA525" s="7" t="b">
        <f t="shared" si="123"/>
        <v>0</v>
      </c>
      <c r="AB525" s="7" t="b">
        <f t="shared" si="124"/>
        <v>0</v>
      </c>
      <c r="AC525" s="8" t="b">
        <f t="shared" si="125"/>
        <v>0</v>
      </c>
      <c r="AD525">
        <f t="shared" si="118"/>
        <v>4</v>
      </c>
      <c r="AE525" t="str">
        <f t="shared" si="126"/>
        <v>40908081408</v>
      </c>
      <c r="AF525">
        <f t="shared" si="115"/>
        <v>40908081408</v>
      </c>
      <c r="AG525">
        <f t="shared" si="116"/>
        <v>728</v>
      </c>
      <c r="AH525">
        <f t="shared" si="127"/>
        <v>143</v>
      </c>
      <c r="AI525">
        <f t="shared" si="128"/>
        <v>104104</v>
      </c>
      <c r="AL525">
        <f t="shared" si="119"/>
        <v>1</v>
      </c>
    </row>
    <row r="526" spans="1:38" x14ac:dyDescent="0.2">
      <c r="A526" t="s">
        <v>545</v>
      </c>
      <c r="B526" t="str">
        <f t="shared" si="117"/>
        <v>86J32</v>
      </c>
      <c r="C526" s="6" t="str" cm="1">
        <f t="array" ref="C526:G526">_xlfn.LET(
_xlpm.MyHand, B526,
_xlpm.MySplitHand, MID(_xlpm.MyHand,_xlfn.SEQUENCE(1,LEN(_xlpm.MyHand)),1),
_xlpm.MySplitHand
)</f>
        <v>8</v>
      </c>
      <c r="D526" s="7" t="str">
        <v>6</v>
      </c>
      <c r="E526" s="7" t="str">
        <v>J</v>
      </c>
      <c r="F526" s="7" t="str">
        <v>3</v>
      </c>
      <c r="G526" s="8" t="str">
        <v>2</v>
      </c>
      <c r="H526" cm="1">
        <f t="array" ref="H526:L526">COUNTIF(_xlfn.ANCHORARRAY(C526),_xlfn.ANCHORARRAY(C526))</f>
        <v>1</v>
      </c>
      <c r="I526">
        <v>1</v>
      </c>
      <c r="J526">
        <v>1</v>
      </c>
      <c r="K526">
        <v>1</v>
      </c>
      <c r="L526">
        <v>1</v>
      </c>
      <c r="M526" s="6" cm="1">
        <f t="array" ref="M526:Q526">_xlfn.LET(
_xlpm.Options, {"1","2","3","4","5","6","7","8","9","T","J","Q","K","A"},
MATCH(_xlfn.ANCHORARRAY(C526),_xlpm.Options,0)
)</f>
        <v>8</v>
      </c>
      <c r="N526" s="7">
        <v>6</v>
      </c>
      <c r="O526" s="7">
        <v>11</v>
      </c>
      <c r="P526" s="7">
        <v>3</v>
      </c>
      <c r="Q526" s="8">
        <v>2</v>
      </c>
      <c r="R526" s="6" t="str" cm="1">
        <f t="array" ref="R526:V526">TEXT(_xlfn.ANCHORARRAY(M526),"00")</f>
        <v>08</v>
      </c>
      <c r="S526" s="7" t="str">
        <v>06</v>
      </c>
      <c r="T526" s="7" t="str">
        <v>11</v>
      </c>
      <c r="U526" s="7" t="str">
        <v>03</v>
      </c>
      <c r="V526" s="8" t="str">
        <v>02</v>
      </c>
      <c r="W526" s="6" t="b">
        <f t="shared" si="120"/>
        <v>0</v>
      </c>
      <c r="X526" s="7" t="b">
        <f t="shared" si="121"/>
        <v>0</v>
      </c>
      <c r="Y526" s="7" t="b" cm="1">
        <f t="array" ref="Y526">AND(OR(_xlfn.ANCHORARRAY(H526)=3),OR(_xlfn.ANCHORARRAY(H526)=2))</f>
        <v>0</v>
      </c>
      <c r="Z526" s="7" t="b">
        <f t="shared" si="122"/>
        <v>0</v>
      </c>
      <c r="AA526" s="7" t="b">
        <f t="shared" si="123"/>
        <v>0</v>
      </c>
      <c r="AB526" s="7" t="b">
        <f t="shared" si="124"/>
        <v>0</v>
      </c>
      <c r="AC526" s="8" t="b">
        <f t="shared" si="125"/>
        <v>1</v>
      </c>
      <c r="AD526">
        <f t="shared" si="118"/>
        <v>1</v>
      </c>
      <c r="AE526" t="str">
        <f t="shared" si="126"/>
        <v>10806110302</v>
      </c>
      <c r="AF526">
        <f t="shared" si="115"/>
        <v>10806110302</v>
      </c>
      <c r="AG526">
        <f t="shared" si="116"/>
        <v>101</v>
      </c>
      <c r="AH526">
        <f t="shared" si="127"/>
        <v>39</v>
      </c>
      <c r="AI526">
        <f t="shared" si="128"/>
        <v>3939</v>
      </c>
      <c r="AL526">
        <f t="shared" si="119"/>
        <v>1</v>
      </c>
    </row>
    <row r="527" spans="1:38" x14ac:dyDescent="0.2">
      <c r="A527" t="s">
        <v>546</v>
      </c>
      <c r="B527" t="str">
        <f t="shared" si="117"/>
        <v>7QK32</v>
      </c>
      <c r="C527" s="6" t="str" cm="1">
        <f t="array" ref="C527:G527">_xlfn.LET(
_xlpm.MyHand, B527,
_xlpm.MySplitHand, MID(_xlpm.MyHand,_xlfn.SEQUENCE(1,LEN(_xlpm.MyHand)),1),
_xlpm.MySplitHand
)</f>
        <v>7</v>
      </c>
      <c r="D527" s="7" t="str">
        <v>Q</v>
      </c>
      <c r="E527" s="7" t="str">
        <v>K</v>
      </c>
      <c r="F527" s="7" t="str">
        <v>3</v>
      </c>
      <c r="G527" s="8" t="str">
        <v>2</v>
      </c>
      <c r="H527" cm="1">
        <f t="array" ref="H527:L527">COUNTIF(_xlfn.ANCHORARRAY(C527),_xlfn.ANCHORARRAY(C527))</f>
        <v>1</v>
      </c>
      <c r="I527">
        <v>1</v>
      </c>
      <c r="J527">
        <v>1</v>
      </c>
      <c r="K527">
        <v>1</v>
      </c>
      <c r="L527">
        <v>1</v>
      </c>
      <c r="M527" s="6" cm="1">
        <f t="array" ref="M527:Q527">_xlfn.LET(
_xlpm.Options, {"1","2","3","4","5","6","7","8","9","T","J","Q","K","A"},
MATCH(_xlfn.ANCHORARRAY(C527),_xlpm.Options,0)
)</f>
        <v>7</v>
      </c>
      <c r="N527" s="7">
        <v>12</v>
      </c>
      <c r="O527" s="7">
        <v>13</v>
      </c>
      <c r="P527" s="7">
        <v>3</v>
      </c>
      <c r="Q527" s="8">
        <v>2</v>
      </c>
      <c r="R527" s="6" t="str" cm="1">
        <f t="array" ref="R527:V527">TEXT(_xlfn.ANCHORARRAY(M527),"00")</f>
        <v>07</v>
      </c>
      <c r="S527" s="7" t="str">
        <v>12</v>
      </c>
      <c r="T527" s="7" t="str">
        <v>13</v>
      </c>
      <c r="U527" s="7" t="str">
        <v>03</v>
      </c>
      <c r="V527" s="8" t="str">
        <v>02</v>
      </c>
      <c r="W527" s="6" t="b">
        <f t="shared" si="120"/>
        <v>0</v>
      </c>
      <c r="X527" s="7" t="b">
        <f t="shared" si="121"/>
        <v>0</v>
      </c>
      <c r="Y527" s="7" t="b" cm="1">
        <f t="array" ref="Y527">AND(OR(_xlfn.ANCHORARRAY(H527)=3),OR(_xlfn.ANCHORARRAY(H527)=2))</f>
        <v>0</v>
      </c>
      <c r="Z527" s="7" t="b">
        <f t="shared" si="122"/>
        <v>0</v>
      </c>
      <c r="AA527" s="7" t="b">
        <f t="shared" si="123"/>
        <v>0</v>
      </c>
      <c r="AB527" s="7" t="b">
        <f t="shared" si="124"/>
        <v>0</v>
      </c>
      <c r="AC527" s="8" t="b">
        <f t="shared" si="125"/>
        <v>1</v>
      </c>
      <c r="AD527">
        <f t="shared" si="118"/>
        <v>1</v>
      </c>
      <c r="AE527" t="str">
        <f t="shared" si="126"/>
        <v>10712130302</v>
      </c>
      <c r="AF527">
        <f t="shared" si="115"/>
        <v>10712130302</v>
      </c>
      <c r="AG527">
        <f t="shared" si="116"/>
        <v>94</v>
      </c>
      <c r="AH527">
        <f t="shared" si="127"/>
        <v>512</v>
      </c>
      <c r="AI527">
        <f t="shared" si="128"/>
        <v>48128</v>
      </c>
      <c r="AL527">
        <f t="shared" si="119"/>
        <v>1</v>
      </c>
    </row>
    <row r="528" spans="1:38" x14ac:dyDescent="0.2">
      <c r="A528" t="s">
        <v>547</v>
      </c>
      <c r="B528" t="str">
        <f t="shared" si="117"/>
        <v>7TTTT</v>
      </c>
      <c r="C528" s="6" t="str" cm="1">
        <f t="array" ref="C528:G528">_xlfn.LET(
_xlpm.MyHand, B528,
_xlpm.MySplitHand, MID(_xlpm.MyHand,_xlfn.SEQUENCE(1,LEN(_xlpm.MyHand)),1),
_xlpm.MySplitHand
)</f>
        <v>7</v>
      </c>
      <c r="D528" s="7" t="str">
        <v>T</v>
      </c>
      <c r="E528" s="7" t="str">
        <v>T</v>
      </c>
      <c r="F528" s="7" t="str">
        <v>T</v>
      </c>
      <c r="G528" s="8" t="str">
        <v>T</v>
      </c>
      <c r="H528" cm="1">
        <f t="array" ref="H528:L528">COUNTIF(_xlfn.ANCHORARRAY(C528),_xlfn.ANCHORARRAY(C528))</f>
        <v>1</v>
      </c>
      <c r="I528">
        <v>4</v>
      </c>
      <c r="J528">
        <v>4</v>
      </c>
      <c r="K528">
        <v>4</v>
      </c>
      <c r="L528">
        <v>4</v>
      </c>
      <c r="M528" s="6" cm="1">
        <f t="array" ref="M528:Q528">_xlfn.LET(
_xlpm.Options, {"1","2","3","4","5","6","7","8","9","T","J","Q","K","A"},
MATCH(_xlfn.ANCHORARRAY(C528),_xlpm.Options,0)
)</f>
        <v>7</v>
      </c>
      <c r="N528" s="7">
        <v>10</v>
      </c>
      <c r="O528" s="7">
        <v>10</v>
      </c>
      <c r="P528" s="7">
        <v>10</v>
      </c>
      <c r="Q528" s="8">
        <v>10</v>
      </c>
      <c r="R528" s="6" t="str" cm="1">
        <f t="array" ref="R528:V528">TEXT(_xlfn.ANCHORARRAY(M528),"00")</f>
        <v>07</v>
      </c>
      <c r="S528" s="7" t="str">
        <v>10</v>
      </c>
      <c r="T528" s="7" t="str">
        <v>10</v>
      </c>
      <c r="U528" s="7" t="str">
        <v>10</v>
      </c>
      <c r="V528" s="8" t="str">
        <v>10</v>
      </c>
      <c r="W528" s="6" t="b">
        <f t="shared" si="120"/>
        <v>0</v>
      </c>
      <c r="X528" s="7" t="b">
        <f t="shared" si="121"/>
        <v>1</v>
      </c>
      <c r="Y528" s="7" t="b" cm="1">
        <f t="array" ref="Y528">AND(OR(_xlfn.ANCHORARRAY(H528)=3),OR(_xlfn.ANCHORARRAY(H528)=2))</f>
        <v>0</v>
      </c>
      <c r="Z528" s="7" t="b">
        <f t="shared" si="122"/>
        <v>0</v>
      </c>
      <c r="AA528" s="7" t="b">
        <f t="shared" si="123"/>
        <v>0</v>
      </c>
      <c r="AB528" s="7" t="b">
        <f t="shared" si="124"/>
        <v>0</v>
      </c>
      <c r="AC528" s="8" t="b">
        <f t="shared" si="125"/>
        <v>0</v>
      </c>
      <c r="AD528">
        <f t="shared" si="118"/>
        <v>6</v>
      </c>
      <c r="AE528" t="str">
        <f t="shared" si="126"/>
        <v>60710101010</v>
      </c>
      <c r="AF528">
        <f t="shared" si="115"/>
        <v>60710101010</v>
      </c>
      <c r="AG528">
        <f t="shared" si="116"/>
        <v>949</v>
      </c>
      <c r="AH528">
        <f t="shared" si="127"/>
        <v>483</v>
      </c>
      <c r="AI528">
        <f t="shared" si="128"/>
        <v>458367</v>
      </c>
      <c r="AL528">
        <f t="shared" si="119"/>
        <v>1</v>
      </c>
    </row>
    <row r="529" spans="1:38" x14ac:dyDescent="0.2">
      <c r="A529" t="s">
        <v>548</v>
      </c>
      <c r="B529" t="str">
        <f t="shared" si="117"/>
        <v>KK27K</v>
      </c>
      <c r="C529" s="6" t="str" cm="1">
        <f t="array" ref="C529:G529">_xlfn.LET(
_xlpm.MyHand, B529,
_xlpm.MySplitHand, MID(_xlpm.MyHand,_xlfn.SEQUENCE(1,LEN(_xlpm.MyHand)),1),
_xlpm.MySplitHand
)</f>
        <v>K</v>
      </c>
      <c r="D529" s="7" t="str">
        <v>K</v>
      </c>
      <c r="E529" s="7" t="str">
        <v>2</v>
      </c>
      <c r="F529" s="7" t="str">
        <v>7</v>
      </c>
      <c r="G529" s="8" t="str">
        <v>K</v>
      </c>
      <c r="H529" cm="1">
        <f t="array" ref="H529:L529">COUNTIF(_xlfn.ANCHORARRAY(C529),_xlfn.ANCHORARRAY(C529))</f>
        <v>3</v>
      </c>
      <c r="I529">
        <v>3</v>
      </c>
      <c r="J529">
        <v>1</v>
      </c>
      <c r="K529">
        <v>1</v>
      </c>
      <c r="L529">
        <v>3</v>
      </c>
      <c r="M529" s="6" cm="1">
        <f t="array" ref="M529:Q529">_xlfn.LET(
_xlpm.Options, {"1","2","3","4","5","6","7","8","9","T","J","Q","K","A"},
MATCH(_xlfn.ANCHORARRAY(C529),_xlpm.Options,0)
)</f>
        <v>13</v>
      </c>
      <c r="N529" s="7">
        <v>13</v>
      </c>
      <c r="O529" s="7">
        <v>2</v>
      </c>
      <c r="P529" s="7">
        <v>7</v>
      </c>
      <c r="Q529" s="8">
        <v>13</v>
      </c>
      <c r="R529" s="6" t="str" cm="1">
        <f t="array" ref="R529:V529">TEXT(_xlfn.ANCHORARRAY(M529),"00")</f>
        <v>13</v>
      </c>
      <c r="S529" s="7" t="str">
        <v>13</v>
      </c>
      <c r="T529" s="7" t="str">
        <v>02</v>
      </c>
      <c r="U529" s="7" t="str">
        <v>07</v>
      </c>
      <c r="V529" s="8" t="str">
        <v>13</v>
      </c>
      <c r="W529" s="6" t="b">
        <f t="shared" si="120"/>
        <v>0</v>
      </c>
      <c r="X529" s="7" t="b">
        <f t="shared" si="121"/>
        <v>0</v>
      </c>
      <c r="Y529" s="7" t="b" cm="1">
        <f t="array" ref="Y529">AND(OR(_xlfn.ANCHORARRAY(H529)=3),OR(_xlfn.ANCHORARRAY(H529)=2))</f>
        <v>0</v>
      </c>
      <c r="Z529" s="7" t="b">
        <f t="shared" si="122"/>
        <v>1</v>
      </c>
      <c r="AA529" s="7" t="b">
        <f t="shared" si="123"/>
        <v>0</v>
      </c>
      <c r="AB529" s="7" t="b">
        <f t="shared" si="124"/>
        <v>0</v>
      </c>
      <c r="AC529" s="8" t="b">
        <f t="shared" si="125"/>
        <v>0</v>
      </c>
      <c r="AD529">
        <f t="shared" si="118"/>
        <v>4</v>
      </c>
      <c r="AE529" t="str">
        <f t="shared" si="126"/>
        <v>41313020713</v>
      </c>
      <c r="AF529">
        <f t="shared" si="115"/>
        <v>41313020713</v>
      </c>
      <c r="AG529">
        <f t="shared" si="116"/>
        <v>786</v>
      </c>
      <c r="AH529">
        <f t="shared" si="127"/>
        <v>252</v>
      </c>
      <c r="AI529">
        <f t="shared" si="128"/>
        <v>198072</v>
      </c>
      <c r="AL529">
        <f t="shared" si="119"/>
        <v>1</v>
      </c>
    </row>
    <row r="530" spans="1:38" x14ac:dyDescent="0.2">
      <c r="A530" t="s">
        <v>549</v>
      </c>
      <c r="B530" t="str">
        <f t="shared" si="117"/>
        <v>8A366</v>
      </c>
      <c r="C530" s="6" t="str" cm="1">
        <f t="array" ref="C530:G530">_xlfn.LET(
_xlpm.MyHand, B530,
_xlpm.MySplitHand, MID(_xlpm.MyHand,_xlfn.SEQUENCE(1,LEN(_xlpm.MyHand)),1),
_xlpm.MySplitHand
)</f>
        <v>8</v>
      </c>
      <c r="D530" s="7" t="str">
        <v>A</v>
      </c>
      <c r="E530" s="7" t="str">
        <v>3</v>
      </c>
      <c r="F530" s="7" t="str">
        <v>6</v>
      </c>
      <c r="G530" s="8" t="str">
        <v>6</v>
      </c>
      <c r="H530" cm="1">
        <f t="array" ref="H530:L530">COUNTIF(_xlfn.ANCHORARRAY(C530),_xlfn.ANCHORARRAY(C530))</f>
        <v>1</v>
      </c>
      <c r="I530">
        <v>1</v>
      </c>
      <c r="J530">
        <v>1</v>
      </c>
      <c r="K530">
        <v>2</v>
      </c>
      <c r="L530">
        <v>2</v>
      </c>
      <c r="M530" s="6" cm="1">
        <f t="array" ref="M530:Q530">_xlfn.LET(
_xlpm.Options, {"1","2","3","4","5","6","7","8","9","T","J","Q","K","A"},
MATCH(_xlfn.ANCHORARRAY(C530),_xlpm.Options,0)
)</f>
        <v>8</v>
      </c>
      <c r="N530" s="7">
        <v>14</v>
      </c>
      <c r="O530" s="7">
        <v>3</v>
      </c>
      <c r="P530" s="7">
        <v>6</v>
      </c>
      <c r="Q530" s="8">
        <v>6</v>
      </c>
      <c r="R530" s="6" t="str" cm="1">
        <f t="array" ref="R530:V530">TEXT(_xlfn.ANCHORARRAY(M530),"00")</f>
        <v>08</v>
      </c>
      <c r="S530" s="7" t="str">
        <v>14</v>
      </c>
      <c r="T530" s="7" t="str">
        <v>03</v>
      </c>
      <c r="U530" s="7" t="str">
        <v>06</v>
      </c>
      <c r="V530" s="8" t="str">
        <v>06</v>
      </c>
      <c r="W530" s="6" t="b">
        <f t="shared" si="120"/>
        <v>0</v>
      </c>
      <c r="X530" s="7" t="b">
        <f t="shared" si="121"/>
        <v>0</v>
      </c>
      <c r="Y530" s="7" t="b" cm="1">
        <f t="array" ref="Y530">AND(OR(_xlfn.ANCHORARRAY(H530)=3),OR(_xlfn.ANCHORARRAY(H530)=2))</f>
        <v>0</v>
      </c>
      <c r="Z530" s="7" t="b">
        <f t="shared" si="122"/>
        <v>0</v>
      </c>
      <c r="AA530" s="7" t="b">
        <f t="shared" si="123"/>
        <v>0</v>
      </c>
      <c r="AB530" s="7" t="b">
        <f t="shared" si="124"/>
        <v>1</v>
      </c>
      <c r="AC530" s="8" t="b">
        <f t="shared" si="125"/>
        <v>0</v>
      </c>
      <c r="AD530">
        <f t="shared" si="118"/>
        <v>2</v>
      </c>
      <c r="AE530" t="str">
        <f t="shared" si="126"/>
        <v>20814030606</v>
      </c>
      <c r="AF530">
        <f t="shared" si="115"/>
        <v>20814030606</v>
      </c>
      <c r="AG530">
        <f t="shared" si="116"/>
        <v>331</v>
      </c>
      <c r="AH530">
        <f t="shared" si="127"/>
        <v>529</v>
      </c>
      <c r="AI530">
        <f t="shared" si="128"/>
        <v>175099</v>
      </c>
      <c r="AL530">
        <f t="shared" si="119"/>
        <v>1</v>
      </c>
    </row>
    <row r="531" spans="1:38" x14ac:dyDescent="0.2">
      <c r="A531" t="s">
        <v>550</v>
      </c>
      <c r="B531" t="str">
        <f t="shared" si="117"/>
        <v>8333J</v>
      </c>
      <c r="C531" s="6" t="str" cm="1">
        <f t="array" ref="C531:G531">_xlfn.LET(
_xlpm.MyHand, B531,
_xlpm.MySplitHand, MID(_xlpm.MyHand,_xlfn.SEQUENCE(1,LEN(_xlpm.MyHand)),1),
_xlpm.MySplitHand
)</f>
        <v>8</v>
      </c>
      <c r="D531" s="7" t="str">
        <v>3</v>
      </c>
      <c r="E531" s="7" t="str">
        <v>3</v>
      </c>
      <c r="F531" s="7" t="str">
        <v>3</v>
      </c>
      <c r="G531" s="8" t="str">
        <v>J</v>
      </c>
      <c r="H531" cm="1">
        <f t="array" ref="H531:L531">COUNTIF(_xlfn.ANCHORARRAY(C531),_xlfn.ANCHORARRAY(C531))</f>
        <v>1</v>
      </c>
      <c r="I531">
        <v>3</v>
      </c>
      <c r="J531">
        <v>3</v>
      </c>
      <c r="K531">
        <v>3</v>
      </c>
      <c r="L531">
        <v>1</v>
      </c>
      <c r="M531" s="6" cm="1">
        <f t="array" ref="M531:Q531">_xlfn.LET(
_xlpm.Options, {"1","2","3","4","5","6","7","8","9","T","J","Q","K","A"},
MATCH(_xlfn.ANCHORARRAY(C531),_xlpm.Options,0)
)</f>
        <v>8</v>
      </c>
      <c r="N531" s="7">
        <v>3</v>
      </c>
      <c r="O531" s="7">
        <v>3</v>
      </c>
      <c r="P531" s="7">
        <v>3</v>
      </c>
      <c r="Q531" s="8">
        <v>11</v>
      </c>
      <c r="R531" s="6" t="str" cm="1">
        <f t="array" ref="R531:V531">TEXT(_xlfn.ANCHORARRAY(M531),"00")</f>
        <v>08</v>
      </c>
      <c r="S531" s="7" t="str">
        <v>03</v>
      </c>
      <c r="T531" s="7" t="str">
        <v>03</v>
      </c>
      <c r="U531" s="7" t="str">
        <v>03</v>
      </c>
      <c r="V531" s="8" t="str">
        <v>11</v>
      </c>
      <c r="W531" s="6" t="b">
        <f t="shared" si="120"/>
        <v>0</v>
      </c>
      <c r="X531" s="7" t="b">
        <f t="shared" si="121"/>
        <v>0</v>
      </c>
      <c r="Y531" s="7" t="b" cm="1">
        <f t="array" ref="Y531">AND(OR(_xlfn.ANCHORARRAY(H531)=3),OR(_xlfn.ANCHORARRAY(H531)=2))</f>
        <v>0</v>
      </c>
      <c r="Z531" s="7" t="b">
        <f t="shared" si="122"/>
        <v>1</v>
      </c>
      <c r="AA531" s="7" t="b">
        <f t="shared" si="123"/>
        <v>0</v>
      </c>
      <c r="AB531" s="7" t="b">
        <f t="shared" si="124"/>
        <v>0</v>
      </c>
      <c r="AC531" s="8" t="b">
        <f t="shared" si="125"/>
        <v>0</v>
      </c>
      <c r="AD531">
        <f t="shared" si="118"/>
        <v>4</v>
      </c>
      <c r="AE531" t="str">
        <f t="shared" si="126"/>
        <v>40803030311</v>
      </c>
      <c r="AF531">
        <f t="shared" si="115"/>
        <v>40803030311</v>
      </c>
      <c r="AG531">
        <f t="shared" si="116"/>
        <v>706</v>
      </c>
      <c r="AH531">
        <f t="shared" si="127"/>
        <v>182</v>
      </c>
      <c r="AI531">
        <f t="shared" si="128"/>
        <v>128492</v>
      </c>
      <c r="AL531">
        <f t="shared" si="119"/>
        <v>1</v>
      </c>
    </row>
    <row r="532" spans="1:38" x14ac:dyDescent="0.2">
      <c r="A532" t="s">
        <v>551</v>
      </c>
      <c r="B532" t="str">
        <f t="shared" si="117"/>
        <v>52QQ5</v>
      </c>
      <c r="C532" s="6" t="str" cm="1">
        <f t="array" ref="C532:G532">_xlfn.LET(
_xlpm.MyHand, B532,
_xlpm.MySplitHand, MID(_xlpm.MyHand,_xlfn.SEQUENCE(1,LEN(_xlpm.MyHand)),1),
_xlpm.MySplitHand
)</f>
        <v>5</v>
      </c>
      <c r="D532" s="7" t="str">
        <v>2</v>
      </c>
      <c r="E532" s="7" t="str">
        <v>Q</v>
      </c>
      <c r="F532" s="7" t="str">
        <v>Q</v>
      </c>
      <c r="G532" s="8" t="str">
        <v>5</v>
      </c>
      <c r="H532" cm="1">
        <f t="array" ref="H532:L532">COUNTIF(_xlfn.ANCHORARRAY(C532),_xlfn.ANCHORARRAY(C532))</f>
        <v>2</v>
      </c>
      <c r="I532">
        <v>1</v>
      </c>
      <c r="J532">
        <v>2</v>
      </c>
      <c r="K532">
        <v>2</v>
      </c>
      <c r="L532">
        <v>2</v>
      </c>
      <c r="M532" s="6" cm="1">
        <f t="array" ref="M532:Q532">_xlfn.LET(
_xlpm.Options, {"1","2","3","4","5","6","7","8","9","T","J","Q","K","A"},
MATCH(_xlfn.ANCHORARRAY(C532),_xlpm.Options,0)
)</f>
        <v>5</v>
      </c>
      <c r="N532" s="7">
        <v>2</v>
      </c>
      <c r="O532" s="7">
        <v>12</v>
      </c>
      <c r="P532" s="7">
        <v>12</v>
      </c>
      <c r="Q532" s="8">
        <v>5</v>
      </c>
      <c r="R532" s="6" t="str" cm="1">
        <f t="array" ref="R532:V532">TEXT(_xlfn.ANCHORARRAY(M532),"00")</f>
        <v>05</v>
      </c>
      <c r="S532" s="7" t="str">
        <v>02</v>
      </c>
      <c r="T532" s="7" t="str">
        <v>12</v>
      </c>
      <c r="U532" s="7" t="str">
        <v>12</v>
      </c>
      <c r="V532" s="8" t="str">
        <v>05</v>
      </c>
      <c r="W532" s="6" t="b">
        <f t="shared" si="120"/>
        <v>0</v>
      </c>
      <c r="X532" s="7" t="b">
        <f t="shared" si="121"/>
        <v>0</v>
      </c>
      <c r="Y532" s="7" t="b" cm="1">
        <f t="array" ref="Y532">AND(OR(_xlfn.ANCHORARRAY(H532)=3),OR(_xlfn.ANCHORARRAY(H532)=2))</f>
        <v>0</v>
      </c>
      <c r="Z532" s="7" t="b">
        <f t="shared" si="122"/>
        <v>0</v>
      </c>
      <c r="AA532" s="7" t="b">
        <f t="shared" si="123"/>
        <v>1</v>
      </c>
      <c r="AB532" s="7" t="b">
        <f t="shared" si="124"/>
        <v>0</v>
      </c>
      <c r="AC532" s="8" t="b">
        <f t="shared" si="125"/>
        <v>0</v>
      </c>
      <c r="AD532">
        <f t="shared" si="118"/>
        <v>3</v>
      </c>
      <c r="AE532" t="str">
        <f t="shared" si="126"/>
        <v>30502121205</v>
      </c>
      <c r="AF532">
        <f t="shared" si="115"/>
        <v>30502121205</v>
      </c>
      <c r="AG532">
        <f t="shared" si="116"/>
        <v>493</v>
      </c>
      <c r="AH532">
        <f t="shared" si="127"/>
        <v>164</v>
      </c>
      <c r="AI532">
        <f t="shared" si="128"/>
        <v>80852</v>
      </c>
      <c r="AL532">
        <f t="shared" si="119"/>
        <v>1</v>
      </c>
    </row>
    <row r="533" spans="1:38" x14ac:dyDescent="0.2">
      <c r="A533" t="s">
        <v>552</v>
      </c>
      <c r="B533" t="str">
        <f t="shared" si="117"/>
        <v>95926</v>
      </c>
      <c r="C533" s="6" t="str" cm="1">
        <f t="array" ref="C533:G533">_xlfn.LET(
_xlpm.MyHand, B533,
_xlpm.MySplitHand, MID(_xlpm.MyHand,_xlfn.SEQUENCE(1,LEN(_xlpm.MyHand)),1),
_xlpm.MySplitHand
)</f>
        <v>9</v>
      </c>
      <c r="D533" s="7" t="str">
        <v>5</v>
      </c>
      <c r="E533" s="7" t="str">
        <v>9</v>
      </c>
      <c r="F533" s="7" t="str">
        <v>2</v>
      </c>
      <c r="G533" s="8" t="str">
        <v>6</v>
      </c>
      <c r="H533" cm="1">
        <f t="array" ref="H533:L533">COUNTIF(_xlfn.ANCHORARRAY(C533),_xlfn.ANCHORARRAY(C533))</f>
        <v>2</v>
      </c>
      <c r="I533">
        <v>1</v>
      </c>
      <c r="J533">
        <v>2</v>
      </c>
      <c r="K533">
        <v>1</v>
      </c>
      <c r="L533">
        <v>1</v>
      </c>
      <c r="M533" s="6" cm="1">
        <f t="array" ref="M533:Q533">_xlfn.LET(
_xlpm.Options, {"1","2","3","4","5","6","7","8","9","T","J","Q","K","A"},
MATCH(_xlfn.ANCHORARRAY(C533),_xlpm.Options,0)
)</f>
        <v>9</v>
      </c>
      <c r="N533" s="7">
        <v>5</v>
      </c>
      <c r="O533" s="7">
        <v>9</v>
      </c>
      <c r="P533" s="7">
        <v>2</v>
      </c>
      <c r="Q533" s="8">
        <v>6</v>
      </c>
      <c r="R533" s="6" t="str" cm="1">
        <f t="array" ref="R533:V533">TEXT(_xlfn.ANCHORARRAY(M533),"00")</f>
        <v>09</v>
      </c>
      <c r="S533" s="7" t="str">
        <v>05</v>
      </c>
      <c r="T533" s="7" t="str">
        <v>09</v>
      </c>
      <c r="U533" s="7" t="str">
        <v>02</v>
      </c>
      <c r="V533" s="8" t="str">
        <v>06</v>
      </c>
      <c r="W533" s="6" t="b">
        <f t="shared" si="120"/>
        <v>0</v>
      </c>
      <c r="X533" s="7" t="b">
        <f t="shared" si="121"/>
        <v>0</v>
      </c>
      <c r="Y533" s="7" t="b" cm="1">
        <f t="array" ref="Y533">AND(OR(_xlfn.ANCHORARRAY(H533)=3),OR(_xlfn.ANCHORARRAY(H533)=2))</f>
        <v>0</v>
      </c>
      <c r="Z533" s="7" t="b">
        <f t="shared" si="122"/>
        <v>0</v>
      </c>
      <c r="AA533" s="7" t="b">
        <f t="shared" si="123"/>
        <v>0</v>
      </c>
      <c r="AB533" s="7" t="b">
        <f t="shared" si="124"/>
        <v>1</v>
      </c>
      <c r="AC533" s="8" t="b">
        <f t="shared" si="125"/>
        <v>0</v>
      </c>
      <c r="AD533">
        <f t="shared" si="118"/>
        <v>2</v>
      </c>
      <c r="AE533" t="str">
        <f t="shared" si="126"/>
        <v>20905090206</v>
      </c>
      <c r="AF533">
        <f t="shared" si="115"/>
        <v>20905090206</v>
      </c>
      <c r="AG533">
        <f t="shared" si="116"/>
        <v>340</v>
      </c>
      <c r="AH533">
        <f t="shared" si="127"/>
        <v>219</v>
      </c>
      <c r="AI533">
        <f t="shared" si="128"/>
        <v>74460</v>
      </c>
      <c r="AL533">
        <f t="shared" si="119"/>
        <v>1</v>
      </c>
    </row>
    <row r="534" spans="1:38" x14ac:dyDescent="0.2">
      <c r="A534" t="s">
        <v>553</v>
      </c>
      <c r="B534" t="str">
        <f t="shared" si="117"/>
        <v>AK33A</v>
      </c>
      <c r="C534" s="6" t="str" cm="1">
        <f t="array" ref="C534:G534">_xlfn.LET(
_xlpm.MyHand, B534,
_xlpm.MySplitHand, MID(_xlpm.MyHand,_xlfn.SEQUENCE(1,LEN(_xlpm.MyHand)),1),
_xlpm.MySplitHand
)</f>
        <v>A</v>
      </c>
      <c r="D534" s="7" t="str">
        <v>K</v>
      </c>
      <c r="E534" s="7" t="str">
        <v>3</v>
      </c>
      <c r="F534" s="7" t="str">
        <v>3</v>
      </c>
      <c r="G534" s="8" t="str">
        <v>A</v>
      </c>
      <c r="H534" cm="1">
        <f t="array" ref="H534:L534">COUNTIF(_xlfn.ANCHORARRAY(C534),_xlfn.ANCHORARRAY(C534))</f>
        <v>2</v>
      </c>
      <c r="I534">
        <v>1</v>
      </c>
      <c r="J534">
        <v>2</v>
      </c>
      <c r="K534">
        <v>2</v>
      </c>
      <c r="L534">
        <v>2</v>
      </c>
      <c r="M534" s="6" cm="1">
        <f t="array" ref="M534:Q534">_xlfn.LET(
_xlpm.Options, {"1","2","3","4","5","6","7","8","9","T","J","Q","K","A"},
MATCH(_xlfn.ANCHORARRAY(C534),_xlpm.Options,0)
)</f>
        <v>14</v>
      </c>
      <c r="N534" s="7">
        <v>13</v>
      </c>
      <c r="O534" s="7">
        <v>3</v>
      </c>
      <c r="P534" s="7">
        <v>3</v>
      </c>
      <c r="Q534" s="8">
        <v>14</v>
      </c>
      <c r="R534" s="6" t="str" cm="1">
        <f t="array" ref="R534:V534">TEXT(_xlfn.ANCHORARRAY(M534),"00")</f>
        <v>14</v>
      </c>
      <c r="S534" s="7" t="str">
        <v>13</v>
      </c>
      <c r="T534" s="7" t="str">
        <v>03</v>
      </c>
      <c r="U534" s="7" t="str">
        <v>03</v>
      </c>
      <c r="V534" s="8" t="str">
        <v>14</v>
      </c>
      <c r="W534" s="6" t="b">
        <f t="shared" si="120"/>
        <v>0</v>
      </c>
      <c r="X534" s="7" t="b">
        <f t="shared" si="121"/>
        <v>0</v>
      </c>
      <c r="Y534" s="7" t="b" cm="1">
        <f t="array" ref="Y534">AND(OR(_xlfn.ANCHORARRAY(H534)=3),OR(_xlfn.ANCHORARRAY(H534)=2))</f>
        <v>0</v>
      </c>
      <c r="Z534" s="7" t="b">
        <f t="shared" si="122"/>
        <v>0</v>
      </c>
      <c r="AA534" s="7" t="b">
        <f t="shared" si="123"/>
        <v>1</v>
      </c>
      <c r="AB534" s="7" t="b">
        <f t="shared" si="124"/>
        <v>0</v>
      </c>
      <c r="AC534" s="8" t="b">
        <f t="shared" si="125"/>
        <v>0</v>
      </c>
      <c r="AD534">
        <f t="shared" si="118"/>
        <v>3</v>
      </c>
      <c r="AE534" t="str">
        <f t="shared" si="126"/>
        <v>31413030314</v>
      </c>
      <c r="AF534">
        <f t="shared" si="115"/>
        <v>31413030314</v>
      </c>
      <c r="AG534">
        <f t="shared" si="116"/>
        <v>625</v>
      </c>
      <c r="AH534">
        <f t="shared" si="127"/>
        <v>977</v>
      </c>
      <c r="AI534">
        <f t="shared" si="128"/>
        <v>610625</v>
      </c>
      <c r="AL534">
        <f t="shared" si="119"/>
        <v>1</v>
      </c>
    </row>
    <row r="535" spans="1:38" x14ac:dyDescent="0.2">
      <c r="A535" t="s">
        <v>554</v>
      </c>
      <c r="B535" t="str">
        <f t="shared" si="117"/>
        <v>A368K</v>
      </c>
      <c r="C535" s="6" t="str" cm="1">
        <f t="array" ref="C535:G535">_xlfn.LET(
_xlpm.MyHand, B535,
_xlpm.MySplitHand, MID(_xlpm.MyHand,_xlfn.SEQUENCE(1,LEN(_xlpm.MyHand)),1),
_xlpm.MySplitHand
)</f>
        <v>A</v>
      </c>
      <c r="D535" s="7" t="str">
        <v>3</v>
      </c>
      <c r="E535" s="7" t="str">
        <v>6</v>
      </c>
      <c r="F535" s="7" t="str">
        <v>8</v>
      </c>
      <c r="G535" s="8" t="str">
        <v>K</v>
      </c>
      <c r="H535" cm="1">
        <f t="array" ref="H535:L535">COUNTIF(_xlfn.ANCHORARRAY(C535),_xlfn.ANCHORARRAY(C535))</f>
        <v>1</v>
      </c>
      <c r="I535">
        <v>1</v>
      </c>
      <c r="J535">
        <v>1</v>
      </c>
      <c r="K535">
        <v>1</v>
      </c>
      <c r="L535">
        <v>1</v>
      </c>
      <c r="M535" s="6" cm="1">
        <f t="array" ref="M535:Q535">_xlfn.LET(
_xlpm.Options, {"1","2","3","4","5","6","7","8","9","T","J","Q","K","A"},
MATCH(_xlfn.ANCHORARRAY(C535),_xlpm.Options,0)
)</f>
        <v>14</v>
      </c>
      <c r="N535" s="7">
        <v>3</v>
      </c>
      <c r="O535" s="7">
        <v>6</v>
      </c>
      <c r="P535" s="7">
        <v>8</v>
      </c>
      <c r="Q535" s="8">
        <v>13</v>
      </c>
      <c r="R535" s="6" t="str" cm="1">
        <f t="array" ref="R535:V535">TEXT(_xlfn.ANCHORARRAY(M535),"00")</f>
        <v>14</v>
      </c>
      <c r="S535" s="7" t="str">
        <v>03</v>
      </c>
      <c r="T535" s="7" t="str">
        <v>06</v>
      </c>
      <c r="U535" s="7" t="str">
        <v>08</v>
      </c>
      <c r="V535" s="8" t="str">
        <v>13</v>
      </c>
      <c r="W535" s="6" t="b">
        <f t="shared" si="120"/>
        <v>0</v>
      </c>
      <c r="X535" s="7" t="b">
        <f t="shared" si="121"/>
        <v>0</v>
      </c>
      <c r="Y535" s="7" t="b" cm="1">
        <f t="array" ref="Y535">AND(OR(_xlfn.ANCHORARRAY(H535)=3),OR(_xlfn.ANCHORARRAY(H535)=2))</f>
        <v>0</v>
      </c>
      <c r="Z535" s="7" t="b">
        <f t="shared" si="122"/>
        <v>0</v>
      </c>
      <c r="AA535" s="7" t="b">
        <f t="shared" si="123"/>
        <v>0</v>
      </c>
      <c r="AB535" s="7" t="b">
        <f t="shared" si="124"/>
        <v>0</v>
      </c>
      <c r="AC535" s="8" t="b">
        <f t="shared" si="125"/>
        <v>1</v>
      </c>
      <c r="AD535">
        <f t="shared" si="118"/>
        <v>1</v>
      </c>
      <c r="AE535" t="str">
        <f t="shared" si="126"/>
        <v>11403060813</v>
      </c>
      <c r="AF535">
        <f t="shared" si="115"/>
        <v>11403060813</v>
      </c>
      <c r="AG535">
        <f t="shared" si="116"/>
        <v>186</v>
      </c>
      <c r="AH535">
        <f t="shared" si="127"/>
        <v>988</v>
      </c>
      <c r="AI535">
        <f t="shared" si="128"/>
        <v>183768</v>
      </c>
      <c r="AL535">
        <f t="shared" si="119"/>
        <v>1</v>
      </c>
    </row>
    <row r="536" spans="1:38" x14ac:dyDescent="0.2">
      <c r="A536" t="s">
        <v>555</v>
      </c>
      <c r="B536" t="str">
        <f t="shared" si="117"/>
        <v>QQA5Q</v>
      </c>
      <c r="C536" s="6" t="str" cm="1">
        <f t="array" ref="C536:G536">_xlfn.LET(
_xlpm.MyHand, B536,
_xlpm.MySplitHand, MID(_xlpm.MyHand,_xlfn.SEQUENCE(1,LEN(_xlpm.MyHand)),1),
_xlpm.MySplitHand
)</f>
        <v>Q</v>
      </c>
      <c r="D536" s="7" t="str">
        <v>Q</v>
      </c>
      <c r="E536" s="7" t="str">
        <v>A</v>
      </c>
      <c r="F536" s="7" t="str">
        <v>5</v>
      </c>
      <c r="G536" s="8" t="str">
        <v>Q</v>
      </c>
      <c r="H536" cm="1">
        <f t="array" ref="H536:L536">COUNTIF(_xlfn.ANCHORARRAY(C536),_xlfn.ANCHORARRAY(C536))</f>
        <v>3</v>
      </c>
      <c r="I536">
        <v>3</v>
      </c>
      <c r="J536">
        <v>1</v>
      </c>
      <c r="K536">
        <v>1</v>
      </c>
      <c r="L536">
        <v>3</v>
      </c>
      <c r="M536" s="6" cm="1">
        <f t="array" ref="M536:Q536">_xlfn.LET(
_xlpm.Options, {"1","2","3","4","5","6","7","8","9","T","J","Q","K","A"},
MATCH(_xlfn.ANCHORARRAY(C536),_xlpm.Options,0)
)</f>
        <v>12</v>
      </c>
      <c r="N536" s="7">
        <v>12</v>
      </c>
      <c r="O536" s="7">
        <v>14</v>
      </c>
      <c r="P536" s="7">
        <v>5</v>
      </c>
      <c r="Q536" s="8">
        <v>12</v>
      </c>
      <c r="R536" s="6" t="str" cm="1">
        <f t="array" ref="R536:V536">TEXT(_xlfn.ANCHORARRAY(M536),"00")</f>
        <v>12</v>
      </c>
      <c r="S536" s="7" t="str">
        <v>12</v>
      </c>
      <c r="T536" s="7" t="str">
        <v>14</v>
      </c>
      <c r="U536" s="7" t="str">
        <v>05</v>
      </c>
      <c r="V536" s="8" t="str">
        <v>12</v>
      </c>
      <c r="W536" s="6" t="b">
        <f t="shared" si="120"/>
        <v>0</v>
      </c>
      <c r="X536" s="7" t="b">
        <f t="shared" si="121"/>
        <v>0</v>
      </c>
      <c r="Y536" s="7" t="b" cm="1">
        <f t="array" ref="Y536">AND(OR(_xlfn.ANCHORARRAY(H536)=3),OR(_xlfn.ANCHORARRAY(H536)=2))</f>
        <v>0</v>
      </c>
      <c r="Z536" s="7" t="b">
        <f t="shared" si="122"/>
        <v>1</v>
      </c>
      <c r="AA536" s="7" t="b">
        <f t="shared" si="123"/>
        <v>0</v>
      </c>
      <c r="AB536" s="7" t="b">
        <f t="shared" si="124"/>
        <v>0</v>
      </c>
      <c r="AC536" s="8" t="b">
        <f t="shared" si="125"/>
        <v>0</v>
      </c>
      <c r="AD536">
        <f t="shared" si="118"/>
        <v>4</v>
      </c>
      <c r="AE536" t="str">
        <f t="shared" si="126"/>
        <v>41212140512</v>
      </c>
      <c r="AF536">
        <f t="shared" si="115"/>
        <v>41212140512</v>
      </c>
      <c r="AG536">
        <f t="shared" si="116"/>
        <v>779</v>
      </c>
      <c r="AH536">
        <f t="shared" si="127"/>
        <v>858</v>
      </c>
      <c r="AI536">
        <f t="shared" si="128"/>
        <v>668382</v>
      </c>
      <c r="AL536">
        <f t="shared" si="119"/>
        <v>1</v>
      </c>
    </row>
    <row r="537" spans="1:38" x14ac:dyDescent="0.2">
      <c r="A537" t="s">
        <v>556</v>
      </c>
      <c r="B537" t="str">
        <f t="shared" si="117"/>
        <v>5999J</v>
      </c>
      <c r="C537" s="6" t="str" cm="1">
        <f t="array" ref="C537:G537">_xlfn.LET(
_xlpm.MyHand, B537,
_xlpm.MySplitHand, MID(_xlpm.MyHand,_xlfn.SEQUENCE(1,LEN(_xlpm.MyHand)),1),
_xlpm.MySplitHand
)</f>
        <v>5</v>
      </c>
      <c r="D537" s="7" t="str">
        <v>9</v>
      </c>
      <c r="E537" s="7" t="str">
        <v>9</v>
      </c>
      <c r="F537" s="7" t="str">
        <v>9</v>
      </c>
      <c r="G537" s="8" t="str">
        <v>J</v>
      </c>
      <c r="H537" cm="1">
        <f t="array" ref="H537:L537">COUNTIF(_xlfn.ANCHORARRAY(C537),_xlfn.ANCHORARRAY(C537))</f>
        <v>1</v>
      </c>
      <c r="I537">
        <v>3</v>
      </c>
      <c r="J537">
        <v>3</v>
      </c>
      <c r="K537">
        <v>3</v>
      </c>
      <c r="L537">
        <v>1</v>
      </c>
      <c r="M537" s="6" cm="1">
        <f t="array" ref="M537:Q537">_xlfn.LET(
_xlpm.Options, {"1","2","3","4","5","6","7","8","9","T","J","Q","K","A"},
MATCH(_xlfn.ANCHORARRAY(C537),_xlpm.Options,0)
)</f>
        <v>5</v>
      </c>
      <c r="N537" s="7">
        <v>9</v>
      </c>
      <c r="O537" s="7">
        <v>9</v>
      </c>
      <c r="P537" s="7">
        <v>9</v>
      </c>
      <c r="Q537" s="8">
        <v>11</v>
      </c>
      <c r="R537" s="6" t="str" cm="1">
        <f t="array" ref="R537:V537">TEXT(_xlfn.ANCHORARRAY(M537),"00")</f>
        <v>05</v>
      </c>
      <c r="S537" s="7" t="str">
        <v>09</v>
      </c>
      <c r="T537" s="7" t="str">
        <v>09</v>
      </c>
      <c r="U537" s="7" t="str">
        <v>09</v>
      </c>
      <c r="V537" s="8" t="str">
        <v>11</v>
      </c>
      <c r="W537" s="6" t="b">
        <f t="shared" si="120"/>
        <v>0</v>
      </c>
      <c r="X537" s="7" t="b">
        <f t="shared" si="121"/>
        <v>0</v>
      </c>
      <c r="Y537" s="7" t="b" cm="1">
        <f t="array" ref="Y537">AND(OR(_xlfn.ANCHORARRAY(H537)=3),OR(_xlfn.ANCHORARRAY(H537)=2))</f>
        <v>0</v>
      </c>
      <c r="Z537" s="7" t="b">
        <f t="shared" si="122"/>
        <v>1</v>
      </c>
      <c r="AA537" s="7" t="b">
        <f t="shared" si="123"/>
        <v>0</v>
      </c>
      <c r="AB537" s="7" t="b">
        <f t="shared" si="124"/>
        <v>0</v>
      </c>
      <c r="AC537" s="8" t="b">
        <f t="shared" si="125"/>
        <v>0</v>
      </c>
      <c r="AD537">
        <f t="shared" si="118"/>
        <v>4</v>
      </c>
      <c r="AE537" t="str">
        <f t="shared" si="126"/>
        <v>40509090911</v>
      </c>
      <c r="AF537">
        <f t="shared" si="115"/>
        <v>40509090911</v>
      </c>
      <c r="AG537">
        <f t="shared" si="116"/>
        <v>677</v>
      </c>
      <c r="AH537">
        <f t="shared" si="127"/>
        <v>848</v>
      </c>
      <c r="AI537">
        <f t="shared" si="128"/>
        <v>574096</v>
      </c>
      <c r="AL537">
        <f t="shared" si="119"/>
        <v>1</v>
      </c>
    </row>
    <row r="538" spans="1:38" x14ac:dyDescent="0.2">
      <c r="A538" t="s">
        <v>557</v>
      </c>
      <c r="B538" t="str">
        <f t="shared" si="117"/>
        <v>KK9JK</v>
      </c>
      <c r="C538" s="6" t="str" cm="1">
        <f t="array" ref="C538:G538">_xlfn.LET(
_xlpm.MyHand, B538,
_xlpm.MySplitHand, MID(_xlpm.MyHand,_xlfn.SEQUENCE(1,LEN(_xlpm.MyHand)),1),
_xlpm.MySplitHand
)</f>
        <v>K</v>
      </c>
      <c r="D538" s="7" t="str">
        <v>K</v>
      </c>
      <c r="E538" s="7" t="str">
        <v>9</v>
      </c>
      <c r="F538" s="7" t="str">
        <v>J</v>
      </c>
      <c r="G538" s="8" t="str">
        <v>K</v>
      </c>
      <c r="H538" cm="1">
        <f t="array" ref="H538:L538">COUNTIF(_xlfn.ANCHORARRAY(C538),_xlfn.ANCHORARRAY(C538))</f>
        <v>3</v>
      </c>
      <c r="I538">
        <v>3</v>
      </c>
      <c r="J538">
        <v>1</v>
      </c>
      <c r="K538">
        <v>1</v>
      </c>
      <c r="L538">
        <v>3</v>
      </c>
      <c r="M538" s="6" cm="1">
        <f t="array" ref="M538:Q538">_xlfn.LET(
_xlpm.Options, {"1","2","3","4","5","6","7","8","9","T","J","Q","K","A"},
MATCH(_xlfn.ANCHORARRAY(C538),_xlpm.Options,0)
)</f>
        <v>13</v>
      </c>
      <c r="N538" s="7">
        <v>13</v>
      </c>
      <c r="O538" s="7">
        <v>9</v>
      </c>
      <c r="P538" s="7">
        <v>11</v>
      </c>
      <c r="Q538" s="8">
        <v>13</v>
      </c>
      <c r="R538" s="6" t="str" cm="1">
        <f t="array" ref="R538:V538">TEXT(_xlfn.ANCHORARRAY(M538),"00")</f>
        <v>13</v>
      </c>
      <c r="S538" s="7" t="str">
        <v>13</v>
      </c>
      <c r="T538" s="7" t="str">
        <v>09</v>
      </c>
      <c r="U538" s="7" t="str">
        <v>11</v>
      </c>
      <c r="V538" s="8" t="str">
        <v>13</v>
      </c>
      <c r="W538" s="6" t="b">
        <f t="shared" si="120"/>
        <v>0</v>
      </c>
      <c r="X538" s="7" t="b">
        <f t="shared" si="121"/>
        <v>0</v>
      </c>
      <c r="Y538" s="7" t="b" cm="1">
        <f t="array" ref="Y538">AND(OR(_xlfn.ANCHORARRAY(H538)=3),OR(_xlfn.ANCHORARRAY(H538)=2))</f>
        <v>0</v>
      </c>
      <c r="Z538" s="7" t="b">
        <f t="shared" si="122"/>
        <v>1</v>
      </c>
      <c r="AA538" s="7" t="b">
        <f t="shared" si="123"/>
        <v>0</v>
      </c>
      <c r="AB538" s="7" t="b">
        <f t="shared" si="124"/>
        <v>0</v>
      </c>
      <c r="AC538" s="8" t="b">
        <f t="shared" si="125"/>
        <v>0</v>
      </c>
      <c r="AD538">
        <f t="shared" si="118"/>
        <v>4</v>
      </c>
      <c r="AE538" t="str">
        <f t="shared" si="126"/>
        <v>41313091113</v>
      </c>
      <c r="AF538">
        <f t="shared" si="115"/>
        <v>41313091113</v>
      </c>
      <c r="AG538">
        <f t="shared" si="116"/>
        <v>788</v>
      </c>
      <c r="AH538">
        <f t="shared" si="127"/>
        <v>110</v>
      </c>
      <c r="AI538">
        <f t="shared" si="128"/>
        <v>86680</v>
      </c>
      <c r="AL538">
        <f t="shared" si="119"/>
        <v>1</v>
      </c>
    </row>
    <row r="539" spans="1:38" x14ac:dyDescent="0.2">
      <c r="A539" t="s">
        <v>558</v>
      </c>
      <c r="B539" t="str">
        <f t="shared" si="117"/>
        <v>6Q2Q2</v>
      </c>
      <c r="C539" s="6" t="str" cm="1">
        <f t="array" ref="C539:G539">_xlfn.LET(
_xlpm.MyHand, B539,
_xlpm.MySplitHand, MID(_xlpm.MyHand,_xlfn.SEQUENCE(1,LEN(_xlpm.MyHand)),1),
_xlpm.MySplitHand
)</f>
        <v>6</v>
      </c>
      <c r="D539" s="7" t="str">
        <v>Q</v>
      </c>
      <c r="E539" s="7" t="str">
        <v>2</v>
      </c>
      <c r="F539" s="7" t="str">
        <v>Q</v>
      </c>
      <c r="G539" s="8" t="str">
        <v>2</v>
      </c>
      <c r="H539" cm="1">
        <f t="array" ref="H539:L539">COUNTIF(_xlfn.ANCHORARRAY(C539),_xlfn.ANCHORARRAY(C539))</f>
        <v>1</v>
      </c>
      <c r="I539">
        <v>2</v>
      </c>
      <c r="J539">
        <v>2</v>
      </c>
      <c r="K539">
        <v>2</v>
      </c>
      <c r="L539">
        <v>2</v>
      </c>
      <c r="M539" s="6" cm="1">
        <f t="array" ref="M539:Q539">_xlfn.LET(
_xlpm.Options, {"1","2","3","4","5","6","7","8","9","T","J","Q","K","A"},
MATCH(_xlfn.ANCHORARRAY(C539),_xlpm.Options,0)
)</f>
        <v>6</v>
      </c>
      <c r="N539" s="7">
        <v>12</v>
      </c>
      <c r="O539" s="7">
        <v>2</v>
      </c>
      <c r="P539" s="7">
        <v>12</v>
      </c>
      <c r="Q539" s="8">
        <v>2</v>
      </c>
      <c r="R539" s="6" t="str" cm="1">
        <f t="array" ref="R539:V539">TEXT(_xlfn.ANCHORARRAY(M539),"00")</f>
        <v>06</v>
      </c>
      <c r="S539" s="7" t="str">
        <v>12</v>
      </c>
      <c r="T539" s="7" t="str">
        <v>02</v>
      </c>
      <c r="U539" s="7" t="str">
        <v>12</v>
      </c>
      <c r="V539" s="8" t="str">
        <v>02</v>
      </c>
      <c r="W539" s="6" t="b">
        <f t="shared" si="120"/>
        <v>0</v>
      </c>
      <c r="X539" s="7" t="b">
        <f t="shared" si="121"/>
        <v>0</v>
      </c>
      <c r="Y539" s="7" t="b" cm="1">
        <f t="array" ref="Y539">AND(OR(_xlfn.ANCHORARRAY(H539)=3),OR(_xlfn.ANCHORARRAY(H539)=2))</f>
        <v>0</v>
      </c>
      <c r="Z539" s="7" t="b">
        <f t="shared" si="122"/>
        <v>0</v>
      </c>
      <c r="AA539" s="7" t="b">
        <f t="shared" si="123"/>
        <v>1</v>
      </c>
      <c r="AB539" s="7" t="b">
        <f t="shared" si="124"/>
        <v>0</v>
      </c>
      <c r="AC539" s="8" t="b">
        <f t="shared" si="125"/>
        <v>0</v>
      </c>
      <c r="AD539">
        <f t="shared" si="118"/>
        <v>3</v>
      </c>
      <c r="AE539" t="str">
        <f t="shared" si="126"/>
        <v>30612021202</v>
      </c>
      <c r="AF539">
        <f t="shared" si="115"/>
        <v>30612021202</v>
      </c>
      <c r="AG539">
        <f t="shared" si="116"/>
        <v>511</v>
      </c>
      <c r="AH539">
        <f t="shared" si="127"/>
        <v>570</v>
      </c>
      <c r="AI539">
        <f t="shared" si="128"/>
        <v>291270</v>
      </c>
      <c r="AL539">
        <f t="shared" si="119"/>
        <v>1</v>
      </c>
    </row>
    <row r="540" spans="1:38" x14ac:dyDescent="0.2">
      <c r="A540" t="s">
        <v>559</v>
      </c>
      <c r="B540" t="str">
        <f t="shared" si="117"/>
        <v>AAKK7</v>
      </c>
      <c r="C540" s="6" t="str" cm="1">
        <f t="array" ref="C540:G540">_xlfn.LET(
_xlpm.MyHand, B540,
_xlpm.MySplitHand, MID(_xlpm.MyHand,_xlfn.SEQUENCE(1,LEN(_xlpm.MyHand)),1),
_xlpm.MySplitHand
)</f>
        <v>A</v>
      </c>
      <c r="D540" s="7" t="str">
        <v>A</v>
      </c>
      <c r="E540" s="7" t="str">
        <v>K</v>
      </c>
      <c r="F540" s="7" t="str">
        <v>K</v>
      </c>
      <c r="G540" s="8" t="str">
        <v>7</v>
      </c>
      <c r="H540" cm="1">
        <f t="array" ref="H540:L540">COUNTIF(_xlfn.ANCHORARRAY(C540),_xlfn.ANCHORARRAY(C540))</f>
        <v>2</v>
      </c>
      <c r="I540">
        <v>2</v>
      </c>
      <c r="J540">
        <v>2</v>
      </c>
      <c r="K540">
        <v>2</v>
      </c>
      <c r="L540">
        <v>1</v>
      </c>
      <c r="M540" s="6" cm="1">
        <f t="array" ref="M540:Q540">_xlfn.LET(
_xlpm.Options, {"1","2","3","4","5","6","7","8","9","T","J","Q","K","A"},
MATCH(_xlfn.ANCHORARRAY(C540),_xlpm.Options,0)
)</f>
        <v>14</v>
      </c>
      <c r="N540" s="7">
        <v>14</v>
      </c>
      <c r="O540" s="7">
        <v>13</v>
      </c>
      <c r="P540" s="7">
        <v>13</v>
      </c>
      <c r="Q540" s="8">
        <v>7</v>
      </c>
      <c r="R540" s="6" t="str" cm="1">
        <f t="array" ref="R540:V540">TEXT(_xlfn.ANCHORARRAY(M540),"00")</f>
        <v>14</v>
      </c>
      <c r="S540" s="7" t="str">
        <v>14</v>
      </c>
      <c r="T540" s="7" t="str">
        <v>13</v>
      </c>
      <c r="U540" s="7" t="str">
        <v>13</v>
      </c>
      <c r="V540" s="8" t="str">
        <v>07</v>
      </c>
      <c r="W540" s="6" t="b">
        <f t="shared" si="120"/>
        <v>0</v>
      </c>
      <c r="X540" s="7" t="b">
        <f t="shared" si="121"/>
        <v>0</v>
      </c>
      <c r="Y540" s="7" t="b" cm="1">
        <f t="array" ref="Y540">AND(OR(_xlfn.ANCHORARRAY(H540)=3),OR(_xlfn.ANCHORARRAY(H540)=2))</f>
        <v>0</v>
      </c>
      <c r="Z540" s="7" t="b">
        <f t="shared" si="122"/>
        <v>0</v>
      </c>
      <c r="AA540" s="7" t="b">
        <f t="shared" si="123"/>
        <v>1</v>
      </c>
      <c r="AB540" s="7" t="b">
        <f t="shared" si="124"/>
        <v>0</v>
      </c>
      <c r="AC540" s="8" t="b">
        <f t="shared" si="125"/>
        <v>0</v>
      </c>
      <c r="AD540">
        <f t="shared" si="118"/>
        <v>3</v>
      </c>
      <c r="AE540" t="str">
        <f t="shared" si="126"/>
        <v>31414131307</v>
      </c>
      <c r="AF540">
        <f t="shared" si="115"/>
        <v>31414131307</v>
      </c>
      <c r="AG540">
        <f t="shared" si="116"/>
        <v>628</v>
      </c>
      <c r="AH540">
        <f t="shared" si="127"/>
        <v>600</v>
      </c>
      <c r="AI540">
        <f t="shared" si="128"/>
        <v>376800</v>
      </c>
      <c r="AL540">
        <f t="shared" si="119"/>
        <v>1</v>
      </c>
    </row>
    <row r="541" spans="1:38" x14ac:dyDescent="0.2">
      <c r="A541" t="s">
        <v>560</v>
      </c>
      <c r="B541" t="str">
        <f t="shared" si="117"/>
        <v>555Q3</v>
      </c>
      <c r="C541" s="6" t="str" cm="1">
        <f t="array" ref="C541:G541">_xlfn.LET(
_xlpm.MyHand, B541,
_xlpm.MySplitHand, MID(_xlpm.MyHand,_xlfn.SEQUENCE(1,LEN(_xlpm.MyHand)),1),
_xlpm.MySplitHand
)</f>
        <v>5</v>
      </c>
      <c r="D541" s="7" t="str">
        <v>5</v>
      </c>
      <c r="E541" s="7" t="str">
        <v>5</v>
      </c>
      <c r="F541" s="7" t="str">
        <v>Q</v>
      </c>
      <c r="G541" s="8" t="str">
        <v>3</v>
      </c>
      <c r="H541" cm="1">
        <f t="array" ref="H541:L541">COUNTIF(_xlfn.ANCHORARRAY(C541),_xlfn.ANCHORARRAY(C541))</f>
        <v>3</v>
      </c>
      <c r="I541">
        <v>3</v>
      </c>
      <c r="J541">
        <v>3</v>
      </c>
      <c r="K541">
        <v>1</v>
      </c>
      <c r="L541">
        <v>1</v>
      </c>
      <c r="M541" s="6" cm="1">
        <f t="array" ref="M541:Q541">_xlfn.LET(
_xlpm.Options, {"1","2","3","4","5","6","7","8","9","T","J","Q","K","A"},
MATCH(_xlfn.ANCHORARRAY(C541),_xlpm.Options,0)
)</f>
        <v>5</v>
      </c>
      <c r="N541" s="7">
        <v>5</v>
      </c>
      <c r="O541" s="7">
        <v>5</v>
      </c>
      <c r="P541" s="7">
        <v>12</v>
      </c>
      <c r="Q541" s="8">
        <v>3</v>
      </c>
      <c r="R541" s="6" t="str" cm="1">
        <f t="array" ref="R541:V541">TEXT(_xlfn.ANCHORARRAY(M541),"00")</f>
        <v>05</v>
      </c>
      <c r="S541" s="7" t="str">
        <v>05</v>
      </c>
      <c r="T541" s="7" t="str">
        <v>05</v>
      </c>
      <c r="U541" s="7" t="str">
        <v>12</v>
      </c>
      <c r="V541" s="8" t="str">
        <v>03</v>
      </c>
      <c r="W541" s="6" t="b">
        <f t="shared" si="120"/>
        <v>0</v>
      </c>
      <c r="X541" s="7" t="b">
        <f t="shared" si="121"/>
        <v>0</v>
      </c>
      <c r="Y541" s="7" t="b" cm="1">
        <f t="array" ref="Y541">AND(OR(_xlfn.ANCHORARRAY(H541)=3),OR(_xlfn.ANCHORARRAY(H541)=2))</f>
        <v>0</v>
      </c>
      <c r="Z541" s="7" t="b">
        <f t="shared" si="122"/>
        <v>1</v>
      </c>
      <c r="AA541" s="7" t="b">
        <f t="shared" si="123"/>
        <v>0</v>
      </c>
      <c r="AB541" s="7" t="b">
        <f t="shared" si="124"/>
        <v>0</v>
      </c>
      <c r="AC541" s="8" t="b">
        <f t="shared" si="125"/>
        <v>0</v>
      </c>
      <c r="AD541">
        <f t="shared" si="118"/>
        <v>4</v>
      </c>
      <c r="AE541" t="str">
        <f t="shared" si="126"/>
        <v>40505051203</v>
      </c>
      <c r="AF541">
        <f t="shared" si="115"/>
        <v>40505051203</v>
      </c>
      <c r="AG541">
        <f t="shared" si="116"/>
        <v>673</v>
      </c>
      <c r="AH541">
        <f t="shared" si="127"/>
        <v>277</v>
      </c>
      <c r="AI541">
        <f t="shared" si="128"/>
        <v>186421</v>
      </c>
      <c r="AL541">
        <f t="shared" si="119"/>
        <v>1</v>
      </c>
    </row>
    <row r="542" spans="1:38" x14ac:dyDescent="0.2">
      <c r="A542" t="s">
        <v>561</v>
      </c>
      <c r="B542" t="str">
        <f t="shared" si="117"/>
        <v>2A2A6</v>
      </c>
      <c r="C542" s="6" t="str" cm="1">
        <f t="array" ref="C542:G542">_xlfn.LET(
_xlpm.MyHand, B542,
_xlpm.MySplitHand, MID(_xlpm.MyHand,_xlfn.SEQUENCE(1,LEN(_xlpm.MyHand)),1),
_xlpm.MySplitHand
)</f>
        <v>2</v>
      </c>
      <c r="D542" s="7" t="str">
        <v>A</v>
      </c>
      <c r="E542" s="7" t="str">
        <v>2</v>
      </c>
      <c r="F542" s="7" t="str">
        <v>A</v>
      </c>
      <c r="G542" s="8" t="str">
        <v>6</v>
      </c>
      <c r="H542" cm="1">
        <f t="array" ref="H542:L542">COUNTIF(_xlfn.ANCHORARRAY(C542),_xlfn.ANCHORARRAY(C542))</f>
        <v>2</v>
      </c>
      <c r="I542">
        <v>2</v>
      </c>
      <c r="J542">
        <v>2</v>
      </c>
      <c r="K542">
        <v>2</v>
      </c>
      <c r="L542">
        <v>1</v>
      </c>
      <c r="M542" s="6" cm="1">
        <f t="array" ref="M542:Q542">_xlfn.LET(
_xlpm.Options, {"1","2","3","4","5","6","7","8","9","T","J","Q","K","A"},
MATCH(_xlfn.ANCHORARRAY(C542),_xlpm.Options,0)
)</f>
        <v>2</v>
      </c>
      <c r="N542" s="7">
        <v>14</v>
      </c>
      <c r="O542" s="7">
        <v>2</v>
      </c>
      <c r="P542" s="7">
        <v>14</v>
      </c>
      <c r="Q542" s="8">
        <v>6</v>
      </c>
      <c r="R542" s="6" t="str" cm="1">
        <f t="array" ref="R542:V542">TEXT(_xlfn.ANCHORARRAY(M542),"00")</f>
        <v>02</v>
      </c>
      <c r="S542" s="7" t="str">
        <v>14</v>
      </c>
      <c r="T542" s="7" t="str">
        <v>02</v>
      </c>
      <c r="U542" s="7" t="str">
        <v>14</v>
      </c>
      <c r="V542" s="8" t="str">
        <v>06</v>
      </c>
      <c r="W542" s="6" t="b">
        <f t="shared" si="120"/>
        <v>0</v>
      </c>
      <c r="X542" s="7" t="b">
        <f t="shared" si="121"/>
        <v>0</v>
      </c>
      <c r="Y542" s="7" t="b" cm="1">
        <f t="array" ref="Y542">AND(OR(_xlfn.ANCHORARRAY(H542)=3),OR(_xlfn.ANCHORARRAY(H542)=2))</f>
        <v>0</v>
      </c>
      <c r="Z542" s="7" t="b">
        <f t="shared" si="122"/>
        <v>0</v>
      </c>
      <c r="AA542" s="7" t="b">
        <f t="shared" si="123"/>
        <v>1</v>
      </c>
      <c r="AB542" s="7" t="b">
        <f t="shared" si="124"/>
        <v>0</v>
      </c>
      <c r="AC542" s="8" t="b">
        <f t="shared" si="125"/>
        <v>0</v>
      </c>
      <c r="AD542">
        <f t="shared" si="118"/>
        <v>3</v>
      </c>
      <c r="AE542" t="str">
        <f t="shared" si="126"/>
        <v>30214021406</v>
      </c>
      <c r="AF542">
        <f t="shared" si="115"/>
        <v>30214021406</v>
      </c>
      <c r="AG542">
        <f t="shared" si="116"/>
        <v>455</v>
      </c>
      <c r="AH542">
        <f t="shared" si="127"/>
        <v>614</v>
      </c>
      <c r="AI542">
        <f t="shared" si="128"/>
        <v>279370</v>
      </c>
      <c r="AL542">
        <f t="shared" si="119"/>
        <v>1</v>
      </c>
    </row>
    <row r="543" spans="1:38" x14ac:dyDescent="0.2">
      <c r="A543" t="s">
        <v>562</v>
      </c>
      <c r="B543" t="str">
        <f t="shared" si="117"/>
        <v>38853</v>
      </c>
      <c r="C543" s="6" t="str" cm="1">
        <f t="array" ref="C543:G543">_xlfn.LET(
_xlpm.MyHand, B543,
_xlpm.MySplitHand, MID(_xlpm.MyHand,_xlfn.SEQUENCE(1,LEN(_xlpm.MyHand)),1),
_xlpm.MySplitHand
)</f>
        <v>3</v>
      </c>
      <c r="D543" s="7" t="str">
        <v>8</v>
      </c>
      <c r="E543" s="7" t="str">
        <v>8</v>
      </c>
      <c r="F543" s="7" t="str">
        <v>5</v>
      </c>
      <c r="G543" s="8" t="str">
        <v>3</v>
      </c>
      <c r="H543" cm="1">
        <f t="array" ref="H543:L543">COUNTIF(_xlfn.ANCHORARRAY(C543),_xlfn.ANCHORARRAY(C543))</f>
        <v>2</v>
      </c>
      <c r="I543">
        <v>2</v>
      </c>
      <c r="J543">
        <v>2</v>
      </c>
      <c r="K543">
        <v>1</v>
      </c>
      <c r="L543">
        <v>2</v>
      </c>
      <c r="M543" s="6" cm="1">
        <f t="array" ref="M543:Q543">_xlfn.LET(
_xlpm.Options, {"1","2","3","4","5","6","7","8","9","T","J","Q","K","A"},
MATCH(_xlfn.ANCHORARRAY(C543),_xlpm.Options,0)
)</f>
        <v>3</v>
      </c>
      <c r="N543" s="7">
        <v>8</v>
      </c>
      <c r="O543" s="7">
        <v>8</v>
      </c>
      <c r="P543" s="7">
        <v>5</v>
      </c>
      <c r="Q543" s="8">
        <v>3</v>
      </c>
      <c r="R543" s="6" t="str" cm="1">
        <f t="array" ref="R543:V543">TEXT(_xlfn.ANCHORARRAY(M543),"00")</f>
        <v>03</v>
      </c>
      <c r="S543" s="7" t="str">
        <v>08</v>
      </c>
      <c r="T543" s="7" t="str">
        <v>08</v>
      </c>
      <c r="U543" s="7" t="str">
        <v>05</v>
      </c>
      <c r="V543" s="8" t="str">
        <v>03</v>
      </c>
      <c r="W543" s="6" t="b">
        <f t="shared" si="120"/>
        <v>0</v>
      </c>
      <c r="X543" s="7" t="b">
        <f t="shared" si="121"/>
        <v>0</v>
      </c>
      <c r="Y543" s="7" t="b" cm="1">
        <f t="array" ref="Y543">AND(OR(_xlfn.ANCHORARRAY(H543)=3),OR(_xlfn.ANCHORARRAY(H543)=2))</f>
        <v>0</v>
      </c>
      <c r="Z543" s="7" t="b">
        <f t="shared" si="122"/>
        <v>0</v>
      </c>
      <c r="AA543" s="7" t="b">
        <f t="shared" si="123"/>
        <v>1</v>
      </c>
      <c r="AB543" s="7" t="b">
        <f t="shared" si="124"/>
        <v>0</v>
      </c>
      <c r="AC543" s="8" t="b">
        <f t="shared" si="125"/>
        <v>0</v>
      </c>
      <c r="AD543">
        <f t="shared" si="118"/>
        <v>3</v>
      </c>
      <c r="AE543" t="str">
        <f t="shared" si="126"/>
        <v>30308080503</v>
      </c>
      <c r="AF543">
        <f t="shared" si="115"/>
        <v>30308080503</v>
      </c>
      <c r="AG543">
        <f t="shared" si="116"/>
        <v>467</v>
      </c>
      <c r="AH543">
        <f t="shared" si="127"/>
        <v>2</v>
      </c>
      <c r="AI543">
        <f t="shared" si="128"/>
        <v>934</v>
      </c>
      <c r="AL543">
        <f t="shared" si="119"/>
        <v>1</v>
      </c>
    </row>
    <row r="544" spans="1:38" x14ac:dyDescent="0.2">
      <c r="A544" t="s">
        <v>563</v>
      </c>
      <c r="B544" t="str">
        <f t="shared" si="117"/>
        <v>JTA82</v>
      </c>
      <c r="C544" s="6" t="str" cm="1">
        <f t="array" ref="C544:G544">_xlfn.LET(
_xlpm.MyHand, B544,
_xlpm.MySplitHand, MID(_xlpm.MyHand,_xlfn.SEQUENCE(1,LEN(_xlpm.MyHand)),1),
_xlpm.MySplitHand
)</f>
        <v>J</v>
      </c>
      <c r="D544" s="7" t="str">
        <v>T</v>
      </c>
      <c r="E544" s="7" t="str">
        <v>A</v>
      </c>
      <c r="F544" s="7" t="str">
        <v>8</v>
      </c>
      <c r="G544" s="8" t="str">
        <v>2</v>
      </c>
      <c r="H544" cm="1">
        <f t="array" ref="H544:L544">COUNTIF(_xlfn.ANCHORARRAY(C544),_xlfn.ANCHORARRAY(C544))</f>
        <v>1</v>
      </c>
      <c r="I544">
        <v>1</v>
      </c>
      <c r="J544">
        <v>1</v>
      </c>
      <c r="K544">
        <v>1</v>
      </c>
      <c r="L544">
        <v>1</v>
      </c>
      <c r="M544" s="6" cm="1">
        <f t="array" ref="M544:Q544">_xlfn.LET(
_xlpm.Options, {"1","2","3","4","5","6","7","8","9","T","J","Q","K","A"},
MATCH(_xlfn.ANCHORARRAY(C544),_xlpm.Options,0)
)</f>
        <v>11</v>
      </c>
      <c r="N544" s="7">
        <v>10</v>
      </c>
      <c r="O544" s="7">
        <v>14</v>
      </c>
      <c r="P544" s="7">
        <v>8</v>
      </c>
      <c r="Q544" s="8">
        <v>2</v>
      </c>
      <c r="R544" s="6" t="str" cm="1">
        <f t="array" ref="R544:V544">TEXT(_xlfn.ANCHORARRAY(M544),"00")</f>
        <v>11</v>
      </c>
      <c r="S544" s="7" t="str">
        <v>10</v>
      </c>
      <c r="T544" s="7" t="str">
        <v>14</v>
      </c>
      <c r="U544" s="7" t="str">
        <v>08</v>
      </c>
      <c r="V544" s="8" t="str">
        <v>02</v>
      </c>
      <c r="W544" s="6" t="b">
        <f t="shared" si="120"/>
        <v>0</v>
      </c>
      <c r="X544" s="7" t="b">
        <f t="shared" si="121"/>
        <v>0</v>
      </c>
      <c r="Y544" s="7" t="b" cm="1">
        <f t="array" ref="Y544">AND(OR(_xlfn.ANCHORARRAY(H544)=3),OR(_xlfn.ANCHORARRAY(H544)=2))</f>
        <v>0</v>
      </c>
      <c r="Z544" s="7" t="b">
        <f t="shared" si="122"/>
        <v>0</v>
      </c>
      <c r="AA544" s="7" t="b">
        <f t="shared" si="123"/>
        <v>0</v>
      </c>
      <c r="AB544" s="7" t="b">
        <f t="shared" si="124"/>
        <v>0</v>
      </c>
      <c r="AC544" s="8" t="b">
        <f t="shared" si="125"/>
        <v>1</v>
      </c>
      <c r="AD544">
        <f t="shared" si="118"/>
        <v>1</v>
      </c>
      <c r="AE544" t="str">
        <f t="shared" si="126"/>
        <v>11110140802</v>
      </c>
      <c r="AF544">
        <f t="shared" si="115"/>
        <v>11110140802</v>
      </c>
      <c r="AG544">
        <f t="shared" si="116"/>
        <v>146</v>
      </c>
      <c r="AH544">
        <f t="shared" si="127"/>
        <v>608</v>
      </c>
      <c r="AI544">
        <f t="shared" si="128"/>
        <v>88768</v>
      </c>
      <c r="AL544">
        <f t="shared" si="119"/>
        <v>1</v>
      </c>
    </row>
    <row r="545" spans="1:38" x14ac:dyDescent="0.2">
      <c r="A545" t="s">
        <v>564</v>
      </c>
      <c r="B545" t="str">
        <f t="shared" si="117"/>
        <v>8J668</v>
      </c>
      <c r="C545" s="6" t="str" cm="1">
        <f t="array" ref="C545:G545">_xlfn.LET(
_xlpm.MyHand, B545,
_xlpm.MySplitHand, MID(_xlpm.MyHand,_xlfn.SEQUENCE(1,LEN(_xlpm.MyHand)),1),
_xlpm.MySplitHand
)</f>
        <v>8</v>
      </c>
      <c r="D545" s="7" t="str">
        <v>J</v>
      </c>
      <c r="E545" s="7" t="str">
        <v>6</v>
      </c>
      <c r="F545" s="7" t="str">
        <v>6</v>
      </c>
      <c r="G545" s="8" t="str">
        <v>8</v>
      </c>
      <c r="H545" cm="1">
        <f t="array" ref="H545:L545">COUNTIF(_xlfn.ANCHORARRAY(C545),_xlfn.ANCHORARRAY(C545))</f>
        <v>2</v>
      </c>
      <c r="I545">
        <v>1</v>
      </c>
      <c r="J545">
        <v>2</v>
      </c>
      <c r="K545">
        <v>2</v>
      </c>
      <c r="L545">
        <v>2</v>
      </c>
      <c r="M545" s="6" cm="1">
        <f t="array" ref="M545:Q545">_xlfn.LET(
_xlpm.Options, {"1","2","3","4","5","6","7","8","9","T","J","Q","K","A"},
MATCH(_xlfn.ANCHORARRAY(C545),_xlpm.Options,0)
)</f>
        <v>8</v>
      </c>
      <c r="N545" s="7">
        <v>11</v>
      </c>
      <c r="O545" s="7">
        <v>6</v>
      </c>
      <c r="P545" s="7">
        <v>6</v>
      </c>
      <c r="Q545" s="8">
        <v>8</v>
      </c>
      <c r="R545" s="6" t="str" cm="1">
        <f t="array" ref="R545:V545">TEXT(_xlfn.ANCHORARRAY(M545),"00")</f>
        <v>08</v>
      </c>
      <c r="S545" s="7" t="str">
        <v>11</v>
      </c>
      <c r="T545" s="7" t="str">
        <v>06</v>
      </c>
      <c r="U545" s="7" t="str">
        <v>06</v>
      </c>
      <c r="V545" s="8" t="str">
        <v>08</v>
      </c>
      <c r="W545" s="6" t="b">
        <f t="shared" si="120"/>
        <v>0</v>
      </c>
      <c r="X545" s="7" t="b">
        <f t="shared" si="121"/>
        <v>0</v>
      </c>
      <c r="Y545" s="7" t="b" cm="1">
        <f t="array" ref="Y545">AND(OR(_xlfn.ANCHORARRAY(H545)=3),OR(_xlfn.ANCHORARRAY(H545)=2))</f>
        <v>0</v>
      </c>
      <c r="Z545" s="7" t="b">
        <f t="shared" si="122"/>
        <v>0</v>
      </c>
      <c r="AA545" s="7" t="b">
        <f t="shared" si="123"/>
        <v>1</v>
      </c>
      <c r="AB545" s="7" t="b">
        <f t="shared" si="124"/>
        <v>0</v>
      </c>
      <c r="AC545" s="8" t="b">
        <f t="shared" si="125"/>
        <v>0</v>
      </c>
      <c r="AD545">
        <f t="shared" si="118"/>
        <v>3</v>
      </c>
      <c r="AE545" t="str">
        <f t="shared" si="126"/>
        <v>30811060608</v>
      </c>
      <c r="AF545">
        <f t="shared" si="115"/>
        <v>30811060608</v>
      </c>
      <c r="AG545">
        <f t="shared" si="116"/>
        <v>540</v>
      </c>
      <c r="AH545">
        <f t="shared" si="127"/>
        <v>636</v>
      </c>
      <c r="AI545">
        <f t="shared" si="128"/>
        <v>343440</v>
      </c>
      <c r="AL545">
        <f t="shared" si="119"/>
        <v>1</v>
      </c>
    </row>
    <row r="546" spans="1:38" x14ac:dyDescent="0.2">
      <c r="A546" t="s">
        <v>565</v>
      </c>
      <c r="B546" t="str">
        <f t="shared" si="117"/>
        <v>J999K</v>
      </c>
      <c r="C546" s="6" t="str" cm="1">
        <f t="array" ref="C546:G546">_xlfn.LET(
_xlpm.MyHand, B546,
_xlpm.MySplitHand, MID(_xlpm.MyHand,_xlfn.SEQUENCE(1,LEN(_xlpm.MyHand)),1),
_xlpm.MySplitHand
)</f>
        <v>J</v>
      </c>
      <c r="D546" s="7" t="str">
        <v>9</v>
      </c>
      <c r="E546" s="7" t="str">
        <v>9</v>
      </c>
      <c r="F546" s="7" t="str">
        <v>9</v>
      </c>
      <c r="G546" s="8" t="str">
        <v>K</v>
      </c>
      <c r="H546" cm="1">
        <f t="array" ref="H546:L546">COUNTIF(_xlfn.ANCHORARRAY(C546),_xlfn.ANCHORARRAY(C546))</f>
        <v>1</v>
      </c>
      <c r="I546">
        <v>3</v>
      </c>
      <c r="J546">
        <v>3</v>
      </c>
      <c r="K546">
        <v>3</v>
      </c>
      <c r="L546">
        <v>1</v>
      </c>
      <c r="M546" s="6" cm="1">
        <f t="array" ref="M546:Q546">_xlfn.LET(
_xlpm.Options, {"1","2","3","4","5","6","7","8","9","T","J","Q","K","A"},
MATCH(_xlfn.ANCHORARRAY(C546),_xlpm.Options,0)
)</f>
        <v>11</v>
      </c>
      <c r="N546" s="7">
        <v>9</v>
      </c>
      <c r="O546" s="7">
        <v>9</v>
      </c>
      <c r="P546" s="7">
        <v>9</v>
      </c>
      <c r="Q546" s="8">
        <v>13</v>
      </c>
      <c r="R546" s="6" t="str" cm="1">
        <f t="array" ref="R546:V546">TEXT(_xlfn.ANCHORARRAY(M546),"00")</f>
        <v>11</v>
      </c>
      <c r="S546" s="7" t="str">
        <v>09</v>
      </c>
      <c r="T546" s="7" t="str">
        <v>09</v>
      </c>
      <c r="U546" s="7" t="str">
        <v>09</v>
      </c>
      <c r="V546" s="8" t="str">
        <v>13</v>
      </c>
      <c r="W546" s="6" t="b">
        <f t="shared" si="120"/>
        <v>0</v>
      </c>
      <c r="X546" s="7" t="b">
        <f t="shared" si="121"/>
        <v>0</v>
      </c>
      <c r="Y546" s="7" t="b" cm="1">
        <f t="array" ref="Y546">AND(OR(_xlfn.ANCHORARRAY(H546)=3),OR(_xlfn.ANCHORARRAY(H546)=2))</f>
        <v>0</v>
      </c>
      <c r="Z546" s="7" t="b">
        <f t="shared" si="122"/>
        <v>1</v>
      </c>
      <c r="AA546" s="7" t="b">
        <f t="shared" si="123"/>
        <v>0</v>
      </c>
      <c r="AB546" s="7" t="b">
        <f t="shared" si="124"/>
        <v>0</v>
      </c>
      <c r="AC546" s="8" t="b">
        <f t="shared" si="125"/>
        <v>0</v>
      </c>
      <c r="AD546">
        <f t="shared" si="118"/>
        <v>4</v>
      </c>
      <c r="AE546" t="str">
        <f t="shared" si="126"/>
        <v>41109090913</v>
      </c>
      <c r="AF546">
        <f t="shared" si="115"/>
        <v>41109090913</v>
      </c>
      <c r="AG546">
        <f t="shared" si="116"/>
        <v>762</v>
      </c>
      <c r="AH546">
        <f t="shared" si="127"/>
        <v>30</v>
      </c>
      <c r="AI546">
        <f t="shared" si="128"/>
        <v>22860</v>
      </c>
      <c r="AL546">
        <f t="shared" si="119"/>
        <v>1</v>
      </c>
    </row>
    <row r="547" spans="1:38" x14ac:dyDescent="0.2">
      <c r="A547" t="s">
        <v>566</v>
      </c>
      <c r="B547" t="str">
        <f t="shared" si="117"/>
        <v>QJ35T</v>
      </c>
      <c r="C547" s="6" t="str" cm="1">
        <f t="array" ref="C547:G547">_xlfn.LET(
_xlpm.MyHand, B547,
_xlpm.MySplitHand, MID(_xlpm.MyHand,_xlfn.SEQUENCE(1,LEN(_xlpm.MyHand)),1),
_xlpm.MySplitHand
)</f>
        <v>Q</v>
      </c>
      <c r="D547" s="7" t="str">
        <v>J</v>
      </c>
      <c r="E547" s="7" t="str">
        <v>3</v>
      </c>
      <c r="F547" s="7" t="str">
        <v>5</v>
      </c>
      <c r="G547" s="8" t="str">
        <v>T</v>
      </c>
      <c r="H547" cm="1">
        <f t="array" ref="H547:L547">COUNTIF(_xlfn.ANCHORARRAY(C547),_xlfn.ANCHORARRAY(C547))</f>
        <v>1</v>
      </c>
      <c r="I547">
        <v>1</v>
      </c>
      <c r="J547">
        <v>1</v>
      </c>
      <c r="K547">
        <v>1</v>
      </c>
      <c r="L547">
        <v>1</v>
      </c>
      <c r="M547" s="6" cm="1">
        <f t="array" ref="M547:Q547">_xlfn.LET(
_xlpm.Options, {"1","2","3","4","5","6","7","8","9","T","J","Q","K","A"},
MATCH(_xlfn.ANCHORARRAY(C547),_xlpm.Options,0)
)</f>
        <v>12</v>
      </c>
      <c r="N547" s="7">
        <v>11</v>
      </c>
      <c r="O547" s="7">
        <v>3</v>
      </c>
      <c r="P547" s="7">
        <v>5</v>
      </c>
      <c r="Q547" s="8">
        <v>10</v>
      </c>
      <c r="R547" s="6" t="str" cm="1">
        <f t="array" ref="R547:V547">TEXT(_xlfn.ANCHORARRAY(M547),"00")</f>
        <v>12</v>
      </c>
      <c r="S547" s="7" t="str">
        <v>11</v>
      </c>
      <c r="T547" s="7" t="str">
        <v>03</v>
      </c>
      <c r="U547" s="7" t="str">
        <v>05</v>
      </c>
      <c r="V547" s="8" t="str">
        <v>10</v>
      </c>
      <c r="W547" s="6" t="b">
        <f t="shared" si="120"/>
        <v>0</v>
      </c>
      <c r="X547" s="7" t="b">
        <f t="shared" si="121"/>
        <v>0</v>
      </c>
      <c r="Y547" s="7" t="b" cm="1">
        <f t="array" ref="Y547">AND(OR(_xlfn.ANCHORARRAY(H547)=3),OR(_xlfn.ANCHORARRAY(H547)=2))</f>
        <v>0</v>
      </c>
      <c r="Z547" s="7" t="b">
        <f t="shared" si="122"/>
        <v>0</v>
      </c>
      <c r="AA547" s="7" t="b">
        <f t="shared" si="123"/>
        <v>0</v>
      </c>
      <c r="AB547" s="7" t="b">
        <f t="shared" si="124"/>
        <v>0</v>
      </c>
      <c r="AC547" s="8" t="b">
        <f t="shared" si="125"/>
        <v>1</v>
      </c>
      <c r="AD547">
        <f t="shared" si="118"/>
        <v>1</v>
      </c>
      <c r="AE547" t="str">
        <f t="shared" si="126"/>
        <v>11211030510</v>
      </c>
      <c r="AF547">
        <f t="shared" si="115"/>
        <v>11211030510</v>
      </c>
      <c r="AG547">
        <f t="shared" si="116"/>
        <v>166</v>
      </c>
      <c r="AH547">
        <f t="shared" si="127"/>
        <v>505</v>
      </c>
      <c r="AI547">
        <f t="shared" si="128"/>
        <v>83830</v>
      </c>
      <c r="AL547">
        <f t="shared" si="119"/>
        <v>1</v>
      </c>
    </row>
    <row r="548" spans="1:38" x14ac:dyDescent="0.2">
      <c r="A548" t="s">
        <v>567</v>
      </c>
      <c r="B548" t="str">
        <f t="shared" si="117"/>
        <v>AQ7AA</v>
      </c>
      <c r="C548" s="6" t="str" cm="1">
        <f t="array" ref="C548:G548">_xlfn.LET(
_xlpm.MyHand, B548,
_xlpm.MySplitHand, MID(_xlpm.MyHand,_xlfn.SEQUENCE(1,LEN(_xlpm.MyHand)),1),
_xlpm.MySplitHand
)</f>
        <v>A</v>
      </c>
      <c r="D548" s="7" t="str">
        <v>Q</v>
      </c>
      <c r="E548" s="7" t="str">
        <v>7</v>
      </c>
      <c r="F548" s="7" t="str">
        <v>A</v>
      </c>
      <c r="G548" s="8" t="str">
        <v>A</v>
      </c>
      <c r="H548" cm="1">
        <f t="array" ref="H548:L548">COUNTIF(_xlfn.ANCHORARRAY(C548),_xlfn.ANCHORARRAY(C548))</f>
        <v>3</v>
      </c>
      <c r="I548">
        <v>1</v>
      </c>
      <c r="J548">
        <v>1</v>
      </c>
      <c r="K548">
        <v>3</v>
      </c>
      <c r="L548">
        <v>3</v>
      </c>
      <c r="M548" s="6" cm="1">
        <f t="array" ref="M548:Q548">_xlfn.LET(
_xlpm.Options, {"1","2","3","4","5","6","7","8","9","T","J","Q","K","A"},
MATCH(_xlfn.ANCHORARRAY(C548),_xlpm.Options,0)
)</f>
        <v>14</v>
      </c>
      <c r="N548" s="7">
        <v>12</v>
      </c>
      <c r="O548" s="7">
        <v>7</v>
      </c>
      <c r="P548" s="7">
        <v>14</v>
      </c>
      <c r="Q548" s="8">
        <v>14</v>
      </c>
      <c r="R548" s="6" t="str" cm="1">
        <f t="array" ref="R548:V548">TEXT(_xlfn.ANCHORARRAY(M548),"00")</f>
        <v>14</v>
      </c>
      <c r="S548" s="7" t="str">
        <v>12</v>
      </c>
      <c r="T548" s="7" t="str">
        <v>07</v>
      </c>
      <c r="U548" s="7" t="str">
        <v>14</v>
      </c>
      <c r="V548" s="8" t="str">
        <v>14</v>
      </c>
      <c r="W548" s="6" t="b">
        <f t="shared" si="120"/>
        <v>0</v>
      </c>
      <c r="X548" s="7" t="b">
        <f t="shared" si="121"/>
        <v>0</v>
      </c>
      <c r="Y548" s="7" t="b" cm="1">
        <f t="array" ref="Y548">AND(OR(_xlfn.ANCHORARRAY(H548)=3),OR(_xlfn.ANCHORARRAY(H548)=2))</f>
        <v>0</v>
      </c>
      <c r="Z548" s="7" t="b">
        <f t="shared" si="122"/>
        <v>1</v>
      </c>
      <c r="AA548" s="7" t="b">
        <f t="shared" si="123"/>
        <v>0</v>
      </c>
      <c r="AB548" s="7" t="b">
        <f t="shared" si="124"/>
        <v>0</v>
      </c>
      <c r="AC548" s="8" t="b">
        <f t="shared" si="125"/>
        <v>0</v>
      </c>
      <c r="AD548">
        <f t="shared" si="118"/>
        <v>4</v>
      </c>
      <c r="AE548" t="str">
        <f t="shared" si="126"/>
        <v>41412071414</v>
      </c>
      <c r="AF548">
        <f t="shared" si="115"/>
        <v>41412071414</v>
      </c>
      <c r="AG548">
        <f t="shared" si="116"/>
        <v>798</v>
      </c>
      <c r="AH548">
        <f t="shared" si="127"/>
        <v>121</v>
      </c>
      <c r="AI548">
        <f t="shared" si="128"/>
        <v>96558</v>
      </c>
      <c r="AL548">
        <f t="shared" si="119"/>
        <v>1</v>
      </c>
    </row>
    <row r="549" spans="1:38" x14ac:dyDescent="0.2">
      <c r="A549" t="s">
        <v>568</v>
      </c>
      <c r="B549" t="str">
        <f t="shared" si="117"/>
        <v>777KJ</v>
      </c>
      <c r="C549" s="6" t="str" cm="1">
        <f t="array" ref="C549:G549">_xlfn.LET(
_xlpm.MyHand, B549,
_xlpm.MySplitHand, MID(_xlpm.MyHand,_xlfn.SEQUENCE(1,LEN(_xlpm.MyHand)),1),
_xlpm.MySplitHand
)</f>
        <v>7</v>
      </c>
      <c r="D549" s="7" t="str">
        <v>7</v>
      </c>
      <c r="E549" s="7" t="str">
        <v>7</v>
      </c>
      <c r="F549" s="7" t="str">
        <v>K</v>
      </c>
      <c r="G549" s="8" t="str">
        <v>J</v>
      </c>
      <c r="H549" cm="1">
        <f t="array" ref="H549:L549">COUNTIF(_xlfn.ANCHORARRAY(C549),_xlfn.ANCHORARRAY(C549))</f>
        <v>3</v>
      </c>
      <c r="I549">
        <v>3</v>
      </c>
      <c r="J549">
        <v>3</v>
      </c>
      <c r="K549">
        <v>1</v>
      </c>
      <c r="L549">
        <v>1</v>
      </c>
      <c r="M549" s="6" cm="1">
        <f t="array" ref="M549:Q549">_xlfn.LET(
_xlpm.Options, {"1","2","3","4","5","6","7","8","9","T","J","Q","K","A"},
MATCH(_xlfn.ANCHORARRAY(C549),_xlpm.Options,0)
)</f>
        <v>7</v>
      </c>
      <c r="N549" s="7">
        <v>7</v>
      </c>
      <c r="O549" s="7">
        <v>7</v>
      </c>
      <c r="P549" s="7">
        <v>13</v>
      </c>
      <c r="Q549" s="8">
        <v>11</v>
      </c>
      <c r="R549" s="6" t="str" cm="1">
        <f t="array" ref="R549:V549">TEXT(_xlfn.ANCHORARRAY(M549),"00")</f>
        <v>07</v>
      </c>
      <c r="S549" s="7" t="str">
        <v>07</v>
      </c>
      <c r="T549" s="7" t="str">
        <v>07</v>
      </c>
      <c r="U549" s="7" t="str">
        <v>13</v>
      </c>
      <c r="V549" s="8" t="str">
        <v>11</v>
      </c>
      <c r="W549" s="6" t="b">
        <f t="shared" si="120"/>
        <v>0</v>
      </c>
      <c r="X549" s="7" t="b">
        <f t="shared" si="121"/>
        <v>0</v>
      </c>
      <c r="Y549" s="7" t="b" cm="1">
        <f t="array" ref="Y549">AND(OR(_xlfn.ANCHORARRAY(H549)=3),OR(_xlfn.ANCHORARRAY(H549)=2))</f>
        <v>0</v>
      </c>
      <c r="Z549" s="7" t="b">
        <f t="shared" si="122"/>
        <v>1</v>
      </c>
      <c r="AA549" s="7" t="b">
        <f t="shared" si="123"/>
        <v>0</v>
      </c>
      <c r="AB549" s="7" t="b">
        <f t="shared" si="124"/>
        <v>0</v>
      </c>
      <c r="AC549" s="8" t="b">
        <f t="shared" si="125"/>
        <v>0</v>
      </c>
      <c r="AD549">
        <f t="shared" si="118"/>
        <v>4</v>
      </c>
      <c r="AE549" t="str">
        <f t="shared" si="126"/>
        <v>40707071311</v>
      </c>
      <c r="AF549">
        <f t="shared" si="115"/>
        <v>40707071311</v>
      </c>
      <c r="AG549">
        <f t="shared" si="116"/>
        <v>695</v>
      </c>
      <c r="AH549">
        <f t="shared" si="127"/>
        <v>389</v>
      </c>
      <c r="AI549">
        <f t="shared" si="128"/>
        <v>270355</v>
      </c>
      <c r="AL549">
        <f t="shared" si="119"/>
        <v>1</v>
      </c>
    </row>
    <row r="550" spans="1:38" x14ac:dyDescent="0.2">
      <c r="A550" t="s">
        <v>569</v>
      </c>
      <c r="B550" t="str">
        <f t="shared" si="117"/>
        <v>J6282</v>
      </c>
      <c r="C550" s="6" t="str" cm="1">
        <f t="array" ref="C550:G550">_xlfn.LET(
_xlpm.MyHand, B550,
_xlpm.MySplitHand, MID(_xlpm.MyHand,_xlfn.SEQUENCE(1,LEN(_xlpm.MyHand)),1),
_xlpm.MySplitHand
)</f>
        <v>J</v>
      </c>
      <c r="D550" s="7" t="str">
        <v>6</v>
      </c>
      <c r="E550" s="7" t="str">
        <v>2</v>
      </c>
      <c r="F550" s="7" t="str">
        <v>8</v>
      </c>
      <c r="G550" s="8" t="str">
        <v>2</v>
      </c>
      <c r="H550" cm="1">
        <f t="array" ref="H550:L550">COUNTIF(_xlfn.ANCHORARRAY(C550),_xlfn.ANCHORARRAY(C550))</f>
        <v>1</v>
      </c>
      <c r="I550">
        <v>1</v>
      </c>
      <c r="J550">
        <v>2</v>
      </c>
      <c r="K550">
        <v>1</v>
      </c>
      <c r="L550">
        <v>2</v>
      </c>
      <c r="M550" s="6" cm="1">
        <f t="array" ref="M550:Q550">_xlfn.LET(
_xlpm.Options, {"1","2","3","4","5","6","7","8","9","T","J","Q","K","A"},
MATCH(_xlfn.ANCHORARRAY(C550),_xlpm.Options,0)
)</f>
        <v>11</v>
      </c>
      <c r="N550" s="7">
        <v>6</v>
      </c>
      <c r="O550" s="7">
        <v>2</v>
      </c>
      <c r="P550" s="7">
        <v>8</v>
      </c>
      <c r="Q550" s="8">
        <v>2</v>
      </c>
      <c r="R550" s="6" t="str" cm="1">
        <f t="array" ref="R550:V550">TEXT(_xlfn.ANCHORARRAY(M550),"00")</f>
        <v>11</v>
      </c>
      <c r="S550" s="7" t="str">
        <v>06</v>
      </c>
      <c r="T550" s="7" t="str">
        <v>02</v>
      </c>
      <c r="U550" s="7" t="str">
        <v>08</v>
      </c>
      <c r="V550" s="8" t="str">
        <v>02</v>
      </c>
      <c r="W550" s="6" t="b">
        <f t="shared" si="120"/>
        <v>0</v>
      </c>
      <c r="X550" s="7" t="b">
        <f t="shared" si="121"/>
        <v>0</v>
      </c>
      <c r="Y550" s="7" t="b" cm="1">
        <f t="array" ref="Y550">AND(OR(_xlfn.ANCHORARRAY(H550)=3),OR(_xlfn.ANCHORARRAY(H550)=2))</f>
        <v>0</v>
      </c>
      <c r="Z550" s="7" t="b">
        <f t="shared" si="122"/>
        <v>0</v>
      </c>
      <c r="AA550" s="7" t="b">
        <f t="shared" si="123"/>
        <v>0</v>
      </c>
      <c r="AB550" s="7" t="b">
        <f t="shared" si="124"/>
        <v>1</v>
      </c>
      <c r="AC550" s="8" t="b">
        <f t="shared" si="125"/>
        <v>0</v>
      </c>
      <c r="AD550">
        <f t="shared" si="118"/>
        <v>2</v>
      </c>
      <c r="AE550" t="str">
        <f t="shared" si="126"/>
        <v>21106020802</v>
      </c>
      <c r="AF550">
        <f t="shared" si="115"/>
        <v>21106020802</v>
      </c>
      <c r="AG550">
        <f t="shared" si="116"/>
        <v>371</v>
      </c>
      <c r="AH550">
        <f t="shared" si="127"/>
        <v>465</v>
      </c>
      <c r="AI550">
        <f t="shared" si="128"/>
        <v>172515</v>
      </c>
      <c r="AL550">
        <f t="shared" si="119"/>
        <v>1</v>
      </c>
    </row>
    <row r="551" spans="1:38" x14ac:dyDescent="0.2">
      <c r="A551" t="s">
        <v>570</v>
      </c>
      <c r="B551" t="str">
        <f t="shared" si="117"/>
        <v>8K2T3</v>
      </c>
      <c r="C551" s="6" t="str" cm="1">
        <f t="array" ref="C551:G551">_xlfn.LET(
_xlpm.MyHand, B551,
_xlpm.MySplitHand, MID(_xlpm.MyHand,_xlfn.SEQUENCE(1,LEN(_xlpm.MyHand)),1),
_xlpm.MySplitHand
)</f>
        <v>8</v>
      </c>
      <c r="D551" s="7" t="str">
        <v>K</v>
      </c>
      <c r="E551" s="7" t="str">
        <v>2</v>
      </c>
      <c r="F551" s="7" t="str">
        <v>T</v>
      </c>
      <c r="G551" s="8" t="str">
        <v>3</v>
      </c>
      <c r="H551" cm="1">
        <f t="array" ref="H551:L551">COUNTIF(_xlfn.ANCHORARRAY(C551),_xlfn.ANCHORARRAY(C551))</f>
        <v>1</v>
      </c>
      <c r="I551">
        <v>1</v>
      </c>
      <c r="J551">
        <v>1</v>
      </c>
      <c r="K551">
        <v>1</v>
      </c>
      <c r="L551">
        <v>1</v>
      </c>
      <c r="M551" s="6" cm="1">
        <f t="array" ref="M551:Q551">_xlfn.LET(
_xlpm.Options, {"1","2","3","4","5","6","7","8","9","T","J","Q","K","A"},
MATCH(_xlfn.ANCHORARRAY(C551),_xlpm.Options,0)
)</f>
        <v>8</v>
      </c>
      <c r="N551" s="7">
        <v>13</v>
      </c>
      <c r="O551" s="7">
        <v>2</v>
      </c>
      <c r="P551" s="7">
        <v>10</v>
      </c>
      <c r="Q551" s="8">
        <v>3</v>
      </c>
      <c r="R551" s="6" t="str" cm="1">
        <f t="array" ref="R551:V551">TEXT(_xlfn.ANCHORARRAY(M551),"00")</f>
        <v>08</v>
      </c>
      <c r="S551" s="7" t="str">
        <v>13</v>
      </c>
      <c r="T551" s="7" t="str">
        <v>02</v>
      </c>
      <c r="U551" s="7" t="str">
        <v>10</v>
      </c>
      <c r="V551" s="8" t="str">
        <v>03</v>
      </c>
      <c r="W551" s="6" t="b">
        <f t="shared" si="120"/>
        <v>0</v>
      </c>
      <c r="X551" s="7" t="b">
        <f t="shared" si="121"/>
        <v>0</v>
      </c>
      <c r="Y551" s="7" t="b" cm="1">
        <f t="array" ref="Y551">AND(OR(_xlfn.ANCHORARRAY(H551)=3),OR(_xlfn.ANCHORARRAY(H551)=2))</f>
        <v>0</v>
      </c>
      <c r="Z551" s="7" t="b">
        <f t="shared" si="122"/>
        <v>0</v>
      </c>
      <c r="AA551" s="7" t="b">
        <f t="shared" si="123"/>
        <v>0</v>
      </c>
      <c r="AB551" s="7" t="b">
        <f t="shared" si="124"/>
        <v>0</v>
      </c>
      <c r="AC551" s="8" t="b">
        <f t="shared" si="125"/>
        <v>1</v>
      </c>
      <c r="AD551">
        <f t="shared" si="118"/>
        <v>1</v>
      </c>
      <c r="AE551" t="str">
        <f t="shared" si="126"/>
        <v>10813021003</v>
      </c>
      <c r="AF551">
        <f t="shared" si="115"/>
        <v>10813021003</v>
      </c>
      <c r="AG551">
        <f t="shared" si="116"/>
        <v>106</v>
      </c>
      <c r="AH551">
        <f t="shared" si="127"/>
        <v>332</v>
      </c>
      <c r="AI551">
        <f t="shared" si="128"/>
        <v>35192</v>
      </c>
      <c r="AL551">
        <f t="shared" si="119"/>
        <v>1</v>
      </c>
    </row>
    <row r="552" spans="1:38" x14ac:dyDescent="0.2">
      <c r="A552" t="s">
        <v>571</v>
      </c>
      <c r="B552" t="str">
        <f t="shared" si="117"/>
        <v>43Q82</v>
      </c>
      <c r="C552" s="6" t="str" cm="1">
        <f t="array" ref="C552:G552">_xlfn.LET(
_xlpm.MyHand, B552,
_xlpm.MySplitHand, MID(_xlpm.MyHand,_xlfn.SEQUENCE(1,LEN(_xlpm.MyHand)),1),
_xlpm.MySplitHand
)</f>
        <v>4</v>
      </c>
      <c r="D552" s="7" t="str">
        <v>3</v>
      </c>
      <c r="E552" s="7" t="str">
        <v>Q</v>
      </c>
      <c r="F552" s="7" t="str">
        <v>8</v>
      </c>
      <c r="G552" s="8" t="str">
        <v>2</v>
      </c>
      <c r="H552" cm="1">
        <f t="array" ref="H552:L552">COUNTIF(_xlfn.ANCHORARRAY(C552),_xlfn.ANCHORARRAY(C552))</f>
        <v>1</v>
      </c>
      <c r="I552">
        <v>1</v>
      </c>
      <c r="J552">
        <v>1</v>
      </c>
      <c r="K552">
        <v>1</v>
      </c>
      <c r="L552">
        <v>1</v>
      </c>
      <c r="M552" s="6" cm="1">
        <f t="array" ref="M552:Q552">_xlfn.LET(
_xlpm.Options, {"1","2","3","4","5","6","7","8","9","T","J","Q","K","A"},
MATCH(_xlfn.ANCHORARRAY(C552),_xlpm.Options,0)
)</f>
        <v>4</v>
      </c>
      <c r="N552" s="7">
        <v>3</v>
      </c>
      <c r="O552" s="7">
        <v>12</v>
      </c>
      <c r="P552" s="7">
        <v>8</v>
      </c>
      <c r="Q552" s="8">
        <v>2</v>
      </c>
      <c r="R552" s="6" t="str" cm="1">
        <f t="array" ref="R552:V552">TEXT(_xlfn.ANCHORARRAY(M552),"00")</f>
        <v>04</v>
      </c>
      <c r="S552" s="7" t="str">
        <v>03</v>
      </c>
      <c r="T552" s="7" t="str">
        <v>12</v>
      </c>
      <c r="U552" s="7" t="str">
        <v>08</v>
      </c>
      <c r="V552" s="8" t="str">
        <v>02</v>
      </c>
      <c r="W552" s="6" t="b">
        <f t="shared" si="120"/>
        <v>0</v>
      </c>
      <c r="X552" s="7" t="b">
        <f t="shared" si="121"/>
        <v>0</v>
      </c>
      <c r="Y552" s="7" t="b" cm="1">
        <f t="array" ref="Y552">AND(OR(_xlfn.ANCHORARRAY(H552)=3),OR(_xlfn.ANCHORARRAY(H552)=2))</f>
        <v>0</v>
      </c>
      <c r="Z552" s="7" t="b">
        <f t="shared" si="122"/>
        <v>0</v>
      </c>
      <c r="AA552" s="7" t="b">
        <f t="shared" si="123"/>
        <v>0</v>
      </c>
      <c r="AB552" s="7" t="b">
        <f t="shared" si="124"/>
        <v>0</v>
      </c>
      <c r="AC552" s="8" t="b">
        <f t="shared" si="125"/>
        <v>1</v>
      </c>
      <c r="AD552">
        <f t="shared" si="118"/>
        <v>1</v>
      </c>
      <c r="AE552" t="str">
        <f t="shared" si="126"/>
        <v>10403120802</v>
      </c>
      <c r="AF552">
        <f t="shared" si="115"/>
        <v>10403120802</v>
      </c>
      <c r="AG552">
        <f t="shared" si="116"/>
        <v>29</v>
      </c>
      <c r="AH552">
        <f t="shared" si="127"/>
        <v>760</v>
      </c>
      <c r="AI552">
        <f t="shared" si="128"/>
        <v>22040</v>
      </c>
      <c r="AL552">
        <f t="shared" si="119"/>
        <v>1</v>
      </c>
    </row>
    <row r="553" spans="1:38" x14ac:dyDescent="0.2">
      <c r="A553" t="s">
        <v>572</v>
      </c>
      <c r="B553" t="str">
        <f t="shared" si="117"/>
        <v>66T6K</v>
      </c>
      <c r="C553" s="6" t="str" cm="1">
        <f t="array" ref="C553:G553">_xlfn.LET(
_xlpm.MyHand, B553,
_xlpm.MySplitHand, MID(_xlpm.MyHand,_xlfn.SEQUENCE(1,LEN(_xlpm.MyHand)),1),
_xlpm.MySplitHand
)</f>
        <v>6</v>
      </c>
      <c r="D553" s="7" t="str">
        <v>6</v>
      </c>
      <c r="E553" s="7" t="str">
        <v>T</v>
      </c>
      <c r="F553" s="7" t="str">
        <v>6</v>
      </c>
      <c r="G553" s="8" t="str">
        <v>K</v>
      </c>
      <c r="H553" cm="1">
        <f t="array" ref="H553:L553">COUNTIF(_xlfn.ANCHORARRAY(C553),_xlfn.ANCHORARRAY(C553))</f>
        <v>3</v>
      </c>
      <c r="I553">
        <v>3</v>
      </c>
      <c r="J553">
        <v>1</v>
      </c>
      <c r="K553">
        <v>3</v>
      </c>
      <c r="L553">
        <v>1</v>
      </c>
      <c r="M553" s="6" cm="1">
        <f t="array" ref="M553:Q553">_xlfn.LET(
_xlpm.Options, {"1","2","3","4","5","6","7","8","9","T","J","Q","K","A"},
MATCH(_xlfn.ANCHORARRAY(C553),_xlpm.Options,0)
)</f>
        <v>6</v>
      </c>
      <c r="N553" s="7">
        <v>6</v>
      </c>
      <c r="O553" s="7">
        <v>10</v>
      </c>
      <c r="P553" s="7">
        <v>6</v>
      </c>
      <c r="Q553" s="8">
        <v>13</v>
      </c>
      <c r="R553" s="6" t="str" cm="1">
        <f t="array" ref="R553:V553">TEXT(_xlfn.ANCHORARRAY(M553),"00")</f>
        <v>06</v>
      </c>
      <c r="S553" s="7" t="str">
        <v>06</v>
      </c>
      <c r="T553" s="7" t="str">
        <v>10</v>
      </c>
      <c r="U553" s="7" t="str">
        <v>06</v>
      </c>
      <c r="V553" s="8" t="str">
        <v>13</v>
      </c>
      <c r="W553" s="6" t="b">
        <f t="shared" si="120"/>
        <v>0</v>
      </c>
      <c r="X553" s="7" t="b">
        <f t="shared" si="121"/>
        <v>0</v>
      </c>
      <c r="Y553" s="7" t="b" cm="1">
        <f t="array" ref="Y553">AND(OR(_xlfn.ANCHORARRAY(H553)=3),OR(_xlfn.ANCHORARRAY(H553)=2))</f>
        <v>0</v>
      </c>
      <c r="Z553" s="7" t="b">
        <f t="shared" si="122"/>
        <v>1</v>
      </c>
      <c r="AA553" s="7" t="b">
        <f t="shared" si="123"/>
        <v>0</v>
      </c>
      <c r="AB553" s="7" t="b">
        <f t="shared" si="124"/>
        <v>0</v>
      </c>
      <c r="AC553" s="8" t="b">
        <f t="shared" si="125"/>
        <v>0</v>
      </c>
      <c r="AD553">
        <f t="shared" si="118"/>
        <v>4</v>
      </c>
      <c r="AE553" t="str">
        <f t="shared" si="126"/>
        <v>40606100613</v>
      </c>
      <c r="AF553">
        <f t="shared" si="115"/>
        <v>40606100613</v>
      </c>
      <c r="AG553">
        <f t="shared" si="116"/>
        <v>685</v>
      </c>
      <c r="AH553">
        <f t="shared" si="127"/>
        <v>734</v>
      </c>
      <c r="AI553">
        <f t="shared" si="128"/>
        <v>502790</v>
      </c>
      <c r="AL553">
        <f t="shared" si="119"/>
        <v>1</v>
      </c>
    </row>
    <row r="554" spans="1:38" x14ac:dyDescent="0.2">
      <c r="A554" t="s">
        <v>573</v>
      </c>
      <c r="B554" t="str">
        <f t="shared" si="117"/>
        <v>7A77A</v>
      </c>
      <c r="C554" s="6" t="str" cm="1">
        <f t="array" ref="C554:G554">_xlfn.LET(
_xlpm.MyHand, B554,
_xlpm.MySplitHand, MID(_xlpm.MyHand,_xlfn.SEQUENCE(1,LEN(_xlpm.MyHand)),1),
_xlpm.MySplitHand
)</f>
        <v>7</v>
      </c>
      <c r="D554" s="7" t="str">
        <v>A</v>
      </c>
      <c r="E554" s="7" t="str">
        <v>7</v>
      </c>
      <c r="F554" s="7" t="str">
        <v>7</v>
      </c>
      <c r="G554" s="8" t="str">
        <v>A</v>
      </c>
      <c r="H554" cm="1">
        <f t="array" ref="H554:L554">COUNTIF(_xlfn.ANCHORARRAY(C554),_xlfn.ANCHORARRAY(C554))</f>
        <v>3</v>
      </c>
      <c r="I554">
        <v>2</v>
      </c>
      <c r="J554">
        <v>3</v>
      </c>
      <c r="K554">
        <v>3</v>
      </c>
      <c r="L554">
        <v>2</v>
      </c>
      <c r="M554" s="6" cm="1">
        <f t="array" ref="M554:Q554">_xlfn.LET(
_xlpm.Options, {"1","2","3","4","5","6","7","8","9","T","J","Q","K","A"},
MATCH(_xlfn.ANCHORARRAY(C554),_xlpm.Options,0)
)</f>
        <v>7</v>
      </c>
      <c r="N554" s="7">
        <v>14</v>
      </c>
      <c r="O554" s="7">
        <v>7</v>
      </c>
      <c r="P554" s="7">
        <v>7</v>
      </c>
      <c r="Q554" s="8">
        <v>14</v>
      </c>
      <c r="R554" s="6" t="str" cm="1">
        <f t="array" ref="R554:V554">TEXT(_xlfn.ANCHORARRAY(M554),"00")</f>
        <v>07</v>
      </c>
      <c r="S554" s="7" t="str">
        <v>14</v>
      </c>
      <c r="T554" s="7" t="str">
        <v>07</v>
      </c>
      <c r="U554" s="7" t="str">
        <v>07</v>
      </c>
      <c r="V554" s="8" t="str">
        <v>14</v>
      </c>
      <c r="W554" s="6" t="b">
        <f t="shared" si="120"/>
        <v>0</v>
      </c>
      <c r="X554" s="7" t="b">
        <f t="shared" si="121"/>
        <v>0</v>
      </c>
      <c r="Y554" s="7" t="b" cm="1">
        <f t="array" ref="Y554">AND(OR(_xlfn.ANCHORARRAY(H554)=3),OR(_xlfn.ANCHORARRAY(H554)=2))</f>
        <v>1</v>
      </c>
      <c r="Z554" s="7" t="b">
        <f t="shared" si="122"/>
        <v>0</v>
      </c>
      <c r="AA554" s="7" t="b">
        <f t="shared" si="123"/>
        <v>0</v>
      </c>
      <c r="AB554" s="7" t="b">
        <f t="shared" si="124"/>
        <v>0</v>
      </c>
      <c r="AC554" s="8" t="b">
        <f t="shared" si="125"/>
        <v>0</v>
      </c>
      <c r="AD554">
        <f t="shared" si="118"/>
        <v>5</v>
      </c>
      <c r="AE554" t="str">
        <f t="shared" si="126"/>
        <v>50714070714</v>
      </c>
      <c r="AF554">
        <f t="shared" si="115"/>
        <v>50714070714</v>
      </c>
      <c r="AG554">
        <f t="shared" si="116"/>
        <v>868</v>
      </c>
      <c r="AH554">
        <f t="shared" si="127"/>
        <v>454</v>
      </c>
      <c r="AI554">
        <f t="shared" si="128"/>
        <v>394072</v>
      </c>
      <c r="AL554">
        <f t="shared" si="119"/>
        <v>1</v>
      </c>
    </row>
    <row r="555" spans="1:38" x14ac:dyDescent="0.2">
      <c r="A555" t="s">
        <v>574</v>
      </c>
      <c r="B555" t="str">
        <f t="shared" si="117"/>
        <v>A98AA</v>
      </c>
      <c r="C555" s="6" t="str" cm="1">
        <f t="array" ref="C555:G555">_xlfn.LET(
_xlpm.MyHand, B555,
_xlpm.MySplitHand, MID(_xlpm.MyHand,_xlfn.SEQUENCE(1,LEN(_xlpm.MyHand)),1),
_xlpm.MySplitHand
)</f>
        <v>A</v>
      </c>
      <c r="D555" s="7" t="str">
        <v>9</v>
      </c>
      <c r="E555" s="7" t="str">
        <v>8</v>
      </c>
      <c r="F555" s="7" t="str">
        <v>A</v>
      </c>
      <c r="G555" s="8" t="str">
        <v>A</v>
      </c>
      <c r="H555" cm="1">
        <f t="array" ref="H555:L555">COUNTIF(_xlfn.ANCHORARRAY(C555),_xlfn.ANCHORARRAY(C555))</f>
        <v>3</v>
      </c>
      <c r="I555">
        <v>1</v>
      </c>
      <c r="J555">
        <v>1</v>
      </c>
      <c r="K555">
        <v>3</v>
      </c>
      <c r="L555">
        <v>3</v>
      </c>
      <c r="M555" s="6" cm="1">
        <f t="array" ref="M555:Q555">_xlfn.LET(
_xlpm.Options, {"1","2","3","4","5","6","7","8","9","T","J","Q","K","A"},
MATCH(_xlfn.ANCHORARRAY(C555),_xlpm.Options,0)
)</f>
        <v>14</v>
      </c>
      <c r="N555" s="7">
        <v>9</v>
      </c>
      <c r="O555" s="7">
        <v>8</v>
      </c>
      <c r="P555" s="7">
        <v>14</v>
      </c>
      <c r="Q555" s="8">
        <v>14</v>
      </c>
      <c r="R555" s="6" t="str" cm="1">
        <f t="array" ref="R555:V555">TEXT(_xlfn.ANCHORARRAY(M555),"00")</f>
        <v>14</v>
      </c>
      <c r="S555" s="7" t="str">
        <v>09</v>
      </c>
      <c r="T555" s="7" t="str">
        <v>08</v>
      </c>
      <c r="U555" s="7" t="str">
        <v>14</v>
      </c>
      <c r="V555" s="8" t="str">
        <v>14</v>
      </c>
      <c r="W555" s="6" t="b">
        <f t="shared" si="120"/>
        <v>0</v>
      </c>
      <c r="X555" s="7" t="b">
        <f t="shared" si="121"/>
        <v>0</v>
      </c>
      <c r="Y555" s="7" t="b" cm="1">
        <f t="array" ref="Y555">AND(OR(_xlfn.ANCHORARRAY(H555)=3),OR(_xlfn.ANCHORARRAY(H555)=2))</f>
        <v>0</v>
      </c>
      <c r="Z555" s="7" t="b">
        <f t="shared" si="122"/>
        <v>1</v>
      </c>
      <c r="AA555" s="7" t="b">
        <f t="shared" si="123"/>
        <v>0</v>
      </c>
      <c r="AB555" s="7" t="b">
        <f t="shared" si="124"/>
        <v>0</v>
      </c>
      <c r="AC555" s="8" t="b">
        <f t="shared" si="125"/>
        <v>0</v>
      </c>
      <c r="AD555">
        <f t="shared" si="118"/>
        <v>4</v>
      </c>
      <c r="AE555" t="str">
        <f t="shared" si="126"/>
        <v>41409081414</v>
      </c>
      <c r="AF555">
        <f t="shared" si="115"/>
        <v>41409081414</v>
      </c>
      <c r="AG555">
        <f t="shared" si="116"/>
        <v>796</v>
      </c>
      <c r="AH555">
        <f t="shared" si="127"/>
        <v>99</v>
      </c>
      <c r="AI555">
        <f t="shared" si="128"/>
        <v>78804</v>
      </c>
      <c r="AL555">
        <f t="shared" si="119"/>
        <v>1</v>
      </c>
    </row>
    <row r="556" spans="1:38" x14ac:dyDescent="0.2">
      <c r="A556" t="s">
        <v>575</v>
      </c>
      <c r="B556" t="str">
        <f t="shared" si="117"/>
        <v>QQ7QQ</v>
      </c>
      <c r="C556" s="6" t="str" cm="1">
        <f t="array" ref="C556:G556">_xlfn.LET(
_xlpm.MyHand, B556,
_xlpm.MySplitHand, MID(_xlpm.MyHand,_xlfn.SEQUENCE(1,LEN(_xlpm.MyHand)),1),
_xlpm.MySplitHand
)</f>
        <v>Q</v>
      </c>
      <c r="D556" s="7" t="str">
        <v>Q</v>
      </c>
      <c r="E556" s="7" t="str">
        <v>7</v>
      </c>
      <c r="F556" s="7" t="str">
        <v>Q</v>
      </c>
      <c r="G556" s="8" t="str">
        <v>Q</v>
      </c>
      <c r="H556" cm="1">
        <f t="array" ref="H556:L556">COUNTIF(_xlfn.ANCHORARRAY(C556),_xlfn.ANCHORARRAY(C556))</f>
        <v>4</v>
      </c>
      <c r="I556">
        <v>4</v>
      </c>
      <c r="J556">
        <v>1</v>
      </c>
      <c r="K556">
        <v>4</v>
      </c>
      <c r="L556">
        <v>4</v>
      </c>
      <c r="M556" s="6" cm="1">
        <f t="array" ref="M556:Q556">_xlfn.LET(
_xlpm.Options, {"1","2","3","4","5","6","7","8","9","T","J","Q","K","A"},
MATCH(_xlfn.ANCHORARRAY(C556),_xlpm.Options,0)
)</f>
        <v>12</v>
      </c>
      <c r="N556" s="7">
        <v>12</v>
      </c>
      <c r="O556" s="7">
        <v>7</v>
      </c>
      <c r="P556" s="7">
        <v>12</v>
      </c>
      <c r="Q556" s="8">
        <v>12</v>
      </c>
      <c r="R556" s="6" t="str" cm="1">
        <f t="array" ref="R556:V556">TEXT(_xlfn.ANCHORARRAY(M556),"00")</f>
        <v>12</v>
      </c>
      <c r="S556" s="7" t="str">
        <v>12</v>
      </c>
      <c r="T556" s="7" t="str">
        <v>07</v>
      </c>
      <c r="U556" s="7" t="str">
        <v>12</v>
      </c>
      <c r="V556" s="8" t="str">
        <v>12</v>
      </c>
      <c r="W556" s="6" t="b">
        <f t="shared" si="120"/>
        <v>0</v>
      </c>
      <c r="X556" s="7" t="b">
        <f t="shared" si="121"/>
        <v>1</v>
      </c>
      <c r="Y556" s="7" t="b" cm="1">
        <f t="array" ref="Y556">AND(OR(_xlfn.ANCHORARRAY(H556)=3),OR(_xlfn.ANCHORARRAY(H556)=2))</f>
        <v>0</v>
      </c>
      <c r="Z556" s="7" t="b">
        <f t="shared" si="122"/>
        <v>0</v>
      </c>
      <c r="AA556" s="7" t="b">
        <f t="shared" si="123"/>
        <v>0</v>
      </c>
      <c r="AB556" s="7" t="b">
        <f t="shared" si="124"/>
        <v>0</v>
      </c>
      <c r="AC556" s="8" t="b">
        <f t="shared" si="125"/>
        <v>0</v>
      </c>
      <c r="AD556">
        <f t="shared" si="118"/>
        <v>6</v>
      </c>
      <c r="AE556" t="str">
        <f t="shared" si="126"/>
        <v>61212071212</v>
      </c>
      <c r="AF556">
        <f t="shared" si="115"/>
        <v>61212071212</v>
      </c>
      <c r="AG556">
        <f t="shared" si="116"/>
        <v>981</v>
      </c>
      <c r="AH556">
        <f t="shared" si="127"/>
        <v>362</v>
      </c>
      <c r="AI556">
        <f t="shared" si="128"/>
        <v>355122</v>
      </c>
      <c r="AL556">
        <f t="shared" si="119"/>
        <v>1</v>
      </c>
    </row>
    <row r="557" spans="1:38" x14ac:dyDescent="0.2">
      <c r="A557" t="s">
        <v>576</v>
      </c>
      <c r="B557" t="str">
        <f t="shared" si="117"/>
        <v>99J9J</v>
      </c>
      <c r="C557" s="6" t="str" cm="1">
        <f t="array" ref="C557:G557">_xlfn.LET(
_xlpm.MyHand, B557,
_xlpm.MySplitHand, MID(_xlpm.MyHand,_xlfn.SEQUENCE(1,LEN(_xlpm.MyHand)),1),
_xlpm.MySplitHand
)</f>
        <v>9</v>
      </c>
      <c r="D557" s="7" t="str">
        <v>9</v>
      </c>
      <c r="E557" s="7" t="str">
        <v>J</v>
      </c>
      <c r="F557" s="7" t="str">
        <v>9</v>
      </c>
      <c r="G557" s="8" t="str">
        <v>J</v>
      </c>
      <c r="H557" cm="1">
        <f t="array" ref="H557:L557">COUNTIF(_xlfn.ANCHORARRAY(C557),_xlfn.ANCHORARRAY(C557))</f>
        <v>3</v>
      </c>
      <c r="I557">
        <v>3</v>
      </c>
      <c r="J557">
        <v>2</v>
      </c>
      <c r="K557">
        <v>3</v>
      </c>
      <c r="L557">
        <v>2</v>
      </c>
      <c r="M557" s="6" cm="1">
        <f t="array" ref="M557:Q557">_xlfn.LET(
_xlpm.Options, {"1","2","3","4","5","6","7","8","9","T","J","Q","K","A"},
MATCH(_xlfn.ANCHORARRAY(C557),_xlpm.Options,0)
)</f>
        <v>9</v>
      </c>
      <c r="N557" s="7">
        <v>9</v>
      </c>
      <c r="O557" s="7">
        <v>11</v>
      </c>
      <c r="P557" s="7">
        <v>9</v>
      </c>
      <c r="Q557" s="8">
        <v>11</v>
      </c>
      <c r="R557" s="6" t="str" cm="1">
        <f t="array" ref="R557:V557">TEXT(_xlfn.ANCHORARRAY(M557),"00")</f>
        <v>09</v>
      </c>
      <c r="S557" s="7" t="str">
        <v>09</v>
      </c>
      <c r="T557" s="7" t="str">
        <v>11</v>
      </c>
      <c r="U557" s="7" t="str">
        <v>09</v>
      </c>
      <c r="V557" s="8" t="str">
        <v>11</v>
      </c>
      <c r="W557" s="6" t="b">
        <f t="shared" si="120"/>
        <v>0</v>
      </c>
      <c r="X557" s="7" t="b">
        <f t="shared" si="121"/>
        <v>0</v>
      </c>
      <c r="Y557" s="7" t="b" cm="1">
        <f t="array" ref="Y557">AND(OR(_xlfn.ANCHORARRAY(H557)=3),OR(_xlfn.ANCHORARRAY(H557)=2))</f>
        <v>1</v>
      </c>
      <c r="Z557" s="7" t="b">
        <f t="shared" si="122"/>
        <v>0</v>
      </c>
      <c r="AA557" s="7" t="b">
        <f t="shared" si="123"/>
        <v>0</v>
      </c>
      <c r="AB557" s="7" t="b">
        <f t="shared" si="124"/>
        <v>0</v>
      </c>
      <c r="AC557" s="8" t="b">
        <f t="shared" si="125"/>
        <v>0</v>
      </c>
      <c r="AD557">
        <f t="shared" si="118"/>
        <v>5</v>
      </c>
      <c r="AE557" t="str">
        <f t="shared" si="126"/>
        <v>50909110911</v>
      </c>
      <c r="AF557">
        <f t="shared" si="115"/>
        <v>50909110911</v>
      </c>
      <c r="AG557">
        <f t="shared" si="116"/>
        <v>878</v>
      </c>
      <c r="AH557">
        <f t="shared" si="127"/>
        <v>129</v>
      </c>
      <c r="AI557">
        <f t="shared" si="128"/>
        <v>113262</v>
      </c>
      <c r="AL557">
        <f t="shared" si="119"/>
        <v>1</v>
      </c>
    </row>
    <row r="558" spans="1:38" x14ac:dyDescent="0.2">
      <c r="A558" t="s">
        <v>577</v>
      </c>
      <c r="B558" t="str">
        <f t="shared" si="117"/>
        <v>444TJ</v>
      </c>
      <c r="C558" s="6" t="str" cm="1">
        <f t="array" ref="C558:G558">_xlfn.LET(
_xlpm.MyHand, B558,
_xlpm.MySplitHand, MID(_xlpm.MyHand,_xlfn.SEQUENCE(1,LEN(_xlpm.MyHand)),1),
_xlpm.MySplitHand
)</f>
        <v>4</v>
      </c>
      <c r="D558" s="7" t="str">
        <v>4</v>
      </c>
      <c r="E558" s="7" t="str">
        <v>4</v>
      </c>
      <c r="F558" s="7" t="str">
        <v>T</v>
      </c>
      <c r="G558" s="8" t="str">
        <v>J</v>
      </c>
      <c r="H558" cm="1">
        <f t="array" ref="H558:L558">COUNTIF(_xlfn.ANCHORARRAY(C558),_xlfn.ANCHORARRAY(C558))</f>
        <v>3</v>
      </c>
      <c r="I558">
        <v>3</v>
      </c>
      <c r="J558">
        <v>3</v>
      </c>
      <c r="K558">
        <v>1</v>
      </c>
      <c r="L558">
        <v>1</v>
      </c>
      <c r="M558" s="6" cm="1">
        <f t="array" ref="M558:Q558">_xlfn.LET(
_xlpm.Options, {"1","2","3","4","5","6","7","8","9","T","J","Q","K","A"},
MATCH(_xlfn.ANCHORARRAY(C558),_xlpm.Options,0)
)</f>
        <v>4</v>
      </c>
      <c r="N558" s="7">
        <v>4</v>
      </c>
      <c r="O558" s="7">
        <v>4</v>
      </c>
      <c r="P558" s="7">
        <v>10</v>
      </c>
      <c r="Q558" s="8">
        <v>11</v>
      </c>
      <c r="R558" s="6" t="str" cm="1">
        <f t="array" ref="R558:V558">TEXT(_xlfn.ANCHORARRAY(M558),"00")</f>
        <v>04</v>
      </c>
      <c r="S558" s="7" t="str">
        <v>04</v>
      </c>
      <c r="T558" s="7" t="str">
        <v>04</v>
      </c>
      <c r="U558" s="7" t="str">
        <v>10</v>
      </c>
      <c r="V558" s="8" t="str">
        <v>11</v>
      </c>
      <c r="W558" s="6" t="b">
        <f t="shared" si="120"/>
        <v>0</v>
      </c>
      <c r="X558" s="7" t="b">
        <f t="shared" si="121"/>
        <v>0</v>
      </c>
      <c r="Y558" s="7" t="b" cm="1">
        <f t="array" ref="Y558">AND(OR(_xlfn.ANCHORARRAY(H558)=3),OR(_xlfn.ANCHORARRAY(H558)=2))</f>
        <v>0</v>
      </c>
      <c r="Z558" s="7" t="b">
        <f t="shared" si="122"/>
        <v>1</v>
      </c>
      <c r="AA558" s="7" t="b">
        <f t="shared" si="123"/>
        <v>0</v>
      </c>
      <c r="AB558" s="7" t="b">
        <f t="shared" si="124"/>
        <v>0</v>
      </c>
      <c r="AC558" s="8" t="b">
        <f t="shared" si="125"/>
        <v>0</v>
      </c>
      <c r="AD558">
        <f t="shared" si="118"/>
        <v>4</v>
      </c>
      <c r="AE558" t="str">
        <f t="shared" si="126"/>
        <v>40404041011</v>
      </c>
      <c r="AF558">
        <f t="shared" si="115"/>
        <v>40404041011</v>
      </c>
      <c r="AG558">
        <f t="shared" si="116"/>
        <v>658</v>
      </c>
      <c r="AH558">
        <f t="shared" si="127"/>
        <v>74</v>
      </c>
      <c r="AI558">
        <f t="shared" si="128"/>
        <v>48692</v>
      </c>
      <c r="AL558">
        <f t="shared" si="119"/>
        <v>1</v>
      </c>
    </row>
    <row r="559" spans="1:38" x14ac:dyDescent="0.2">
      <c r="A559" t="s">
        <v>578</v>
      </c>
      <c r="B559" t="str">
        <f t="shared" si="117"/>
        <v>A7263</v>
      </c>
      <c r="C559" s="6" t="str" cm="1">
        <f t="array" ref="C559:G559">_xlfn.LET(
_xlpm.MyHand, B559,
_xlpm.MySplitHand, MID(_xlpm.MyHand,_xlfn.SEQUENCE(1,LEN(_xlpm.MyHand)),1),
_xlpm.MySplitHand
)</f>
        <v>A</v>
      </c>
      <c r="D559" s="7" t="str">
        <v>7</v>
      </c>
      <c r="E559" s="7" t="str">
        <v>2</v>
      </c>
      <c r="F559" s="7" t="str">
        <v>6</v>
      </c>
      <c r="G559" s="8" t="str">
        <v>3</v>
      </c>
      <c r="H559" cm="1">
        <f t="array" ref="H559:L559">COUNTIF(_xlfn.ANCHORARRAY(C559),_xlfn.ANCHORARRAY(C559))</f>
        <v>1</v>
      </c>
      <c r="I559">
        <v>1</v>
      </c>
      <c r="J559">
        <v>1</v>
      </c>
      <c r="K559">
        <v>1</v>
      </c>
      <c r="L559">
        <v>1</v>
      </c>
      <c r="M559" s="6" cm="1">
        <f t="array" ref="M559:Q559">_xlfn.LET(
_xlpm.Options, {"1","2","3","4","5","6","7","8","9","T","J","Q","K","A"},
MATCH(_xlfn.ANCHORARRAY(C559),_xlpm.Options,0)
)</f>
        <v>14</v>
      </c>
      <c r="N559" s="7">
        <v>7</v>
      </c>
      <c r="O559" s="7">
        <v>2</v>
      </c>
      <c r="P559" s="7">
        <v>6</v>
      </c>
      <c r="Q559" s="8">
        <v>3</v>
      </c>
      <c r="R559" s="6" t="str" cm="1">
        <f t="array" ref="R559:V559">TEXT(_xlfn.ANCHORARRAY(M559),"00")</f>
        <v>14</v>
      </c>
      <c r="S559" s="7" t="str">
        <v>07</v>
      </c>
      <c r="T559" s="7" t="str">
        <v>02</v>
      </c>
      <c r="U559" s="7" t="str">
        <v>06</v>
      </c>
      <c r="V559" s="8" t="str">
        <v>03</v>
      </c>
      <c r="W559" s="6" t="b">
        <f t="shared" si="120"/>
        <v>0</v>
      </c>
      <c r="X559" s="7" t="b">
        <f t="shared" si="121"/>
        <v>0</v>
      </c>
      <c r="Y559" s="7" t="b" cm="1">
        <f t="array" ref="Y559">AND(OR(_xlfn.ANCHORARRAY(H559)=3),OR(_xlfn.ANCHORARRAY(H559)=2))</f>
        <v>0</v>
      </c>
      <c r="Z559" s="7" t="b">
        <f t="shared" si="122"/>
        <v>0</v>
      </c>
      <c r="AA559" s="7" t="b">
        <f t="shared" si="123"/>
        <v>0</v>
      </c>
      <c r="AB559" s="7" t="b">
        <f t="shared" si="124"/>
        <v>0</v>
      </c>
      <c r="AC559" s="8" t="b">
        <f t="shared" si="125"/>
        <v>1</v>
      </c>
      <c r="AD559">
        <f t="shared" si="118"/>
        <v>1</v>
      </c>
      <c r="AE559" t="str">
        <f t="shared" si="126"/>
        <v>11407020603</v>
      </c>
      <c r="AF559">
        <f t="shared" si="115"/>
        <v>11407020603</v>
      </c>
      <c r="AG559">
        <f t="shared" si="116"/>
        <v>189</v>
      </c>
      <c r="AH559">
        <f t="shared" si="127"/>
        <v>16</v>
      </c>
      <c r="AI559">
        <f t="shared" si="128"/>
        <v>3024</v>
      </c>
      <c r="AL559">
        <f t="shared" si="119"/>
        <v>1</v>
      </c>
    </row>
    <row r="560" spans="1:38" x14ac:dyDescent="0.2">
      <c r="A560" t="s">
        <v>579</v>
      </c>
      <c r="B560" t="str">
        <f t="shared" si="117"/>
        <v>74749</v>
      </c>
      <c r="C560" s="6" t="str" cm="1">
        <f t="array" ref="C560:G560">_xlfn.LET(
_xlpm.MyHand, B560,
_xlpm.MySplitHand, MID(_xlpm.MyHand,_xlfn.SEQUENCE(1,LEN(_xlpm.MyHand)),1),
_xlpm.MySplitHand
)</f>
        <v>7</v>
      </c>
      <c r="D560" s="7" t="str">
        <v>4</v>
      </c>
      <c r="E560" s="7" t="str">
        <v>7</v>
      </c>
      <c r="F560" s="7" t="str">
        <v>4</v>
      </c>
      <c r="G560" s="8" t="str">
        <v>9</v>
      </c>
      <c r="H560" cm="1">
        <f t="array" ref="H560:L560">COUNTIF(_xlfn.ANCHORARRAY(C560),_xlfn.ANCHORARRAY(C560))</f>
        <v>2</v>
      </c>
      <c r="I560">
        <v>2</v>
      </c>
      <c r="J560">
        <v>2</v>
      </c>
      <c r="K560">
        <v>2</v>
      </c>
      <c r="L560">
        <v>1</v>
      </c>
      <c r="M560" s="6" cm="1">
        <f t="array" ref="M560:Q560">_xlfn.LET(
_xlpm.Options, {"1","2","3","4","5","6","7","8","9","T","J","Q","K","A"},
MATCH(_xlfn.ANCHORARRAY(C560),_xlpm.Options,0)
)</f>
        <v>7</v>
      </c>
      <c r="N560" s="7">
        <v>4</v>
      </c>
      <c r="O560" s="7">
        <v>7</v>
      </c>
      <c r="P560" s="7">
        <v>4</v>
      </c>
      <c r="Q560" s="8">
        <v>9</v>
      </c>
      <c r="R560" s="6" t="str" cm="1">
        <f t="array" ref="R560:V560">TEXT(_xlfn.ANCHORARRAY(M560),"00")</f>
        <v>07</v>
      </c>
      <c r="S560" s="7" t="str">
        <v>04</v>
      </c>
      <c r="T560" s="7" t="str">
        <v>07</v>
      </c>
      <c r="U560" s="7" t="str">
        <v>04</v>
      </c>
      <c r="V560" s="8" t="str">
        <v>09</v>
      </c>
      <c r="W560" s="6" t="b">
        <f t="shared" si="120"/>
        <v>0</v>
      </c>
      <c r="X560" s="7" t="b">
        <f t="shared" si="121"/>
        <v>0</v>
      </c>
      <c r="Y560" s="7" t="b" cm="1">
        <f t="array" ref="Y560">AND(OR(_xlfn.ANCHORARRAY(H560)=3),OR(_xlfn.ANCHORARRAY(H560)=2))</f>
        <v>0</v>
      </c>
      <c r="Z560" s="7" t="b">
        <f t="shared" si="122"/>
        <v>0</v>
      </c>
      <c r="AA560" s="7" t="b">
        <f t="shared" si="123"/>
        <v>1</v>
      </c>
      <c r="AB560" s="7" t="b">
        <f t="shared" si="124"/>
        <v>0</v>
      </c>
      <c r="AC560" s="8" t="b">
        <f t="shared" si="125"/>
        <v>0</v>
      </c>
      <c r="AD560">
        <f t="shared" si="118"/>
        <v>3</v>
      </c>
      <c r="AE560" t="str">
        <f t="shared" si="126"/>
        <v>30704070409</v>
      </c>
      <c r="AF560">
        <f t="shared" si="115"/>
        <v>30704070409</v>
      </c>
      <c r="AG560">
        <f t="shared" si="116"/>
        <v>516</v>
      </c>
      <c r="AH560">
        <f t="shared" si="127"/>
        <v>699</v>
      </c>
      <c r="AI560">
        <f t="shared" si="128"/>
        <v>360684</v>
      </c>
      <c r="AL560">
        <f t="shared" si="119"/>
        <v>1</v>
      </c>
    </row>
    <row r="561" spans="1:38" x14ac:dyDescent="0.2">
      <c r="A561" t="s">
        <v>580</v>
      </c>
      <c r="B561" t="str">
        <f t="shared" si="117"/>
        <v>2K2KK</v>
      </c>
      <c r="C561" s="6" t="str" cm="1">
        <f t="array" ref="C561:G561">_xlfn.LET(
_xlpm.MyHand, B561,
_xlpm.MySplitHand, MID(_xlpm.MyHand,_xlfn.SEQUENCE(1,LEN(_xlpm.MyHand)),1),
_xlpm.MySplitHand
)</f>
        <v>2</v>
      </c>
      <c r="D561" s="7" t="str">
        <v>K</v>
      </c>
      <c r="E561" s="7" t="str">
        <v>2</v>
      </c>
      <c r="F561" s="7" t="str">
        <v>K</v>
      </c>
      <c r="G561" s="8" t="str">
        <v>K</v>
      </c>
      <c r="H561" cm="1">
        <f t="array" ref="H561:L561">COUNTIF(_xlfn.ANCHORARRAY(C561),_xlfn.ANCHORARRAY(C561))</f>
        <v>2</v>
      </c>
      <c r="I561">
        <v>3</v>
      </c>
      <c r="J561">
        <v>2</v>
      </c>
      <c r="K561">
        <v>3</v>
      </c>
      <c r="L561">
        <v>3</v>
      </c>
      <c r="M561" s="6" cm="1">
        <f t="array" ref="M561:Q561">_xlfn.LET(
_xlpm.Options, {"1","2","3","4","5","6","7","8","9","T","J","Q","K","A"},
MATCH(_xlfn.ANCHORARRAY(C561),_xlpm.Options,0)
)</f>
        <v>2</v>
      </c>
      <c r="N561" s="7">
        <v>13</v>
      </c>
      <c r="O561" s="7">
        <v>2</v>
      </c>
      <c r="P561" s="7">
        <v>13</v>
      </c>
      <c r="Q561" s="8">
        <v>13</v>
      </c>
      <c r="R561" s="6" t="str" cm="1">
        <f t="array" ref="R561:V561">TEXT(_xlfn.ANCHORARRAY(M561),"00")</f>
        <v>02</v>
      </c>
      <c r="S561" s="7" t="str">
        <v>13</v>
      </c>
      <c r="T561" s="7" t="str">
        <v>02</v>
      </c>
      <c r="U561" s="7" t="str">
        <v>13</v>
      </c>
      <c r="V561" s="8" t="str">
        <v>13</v>
      </c>
      <c r="W561" s="6" t="b">
        <f t="shared" si="120"/>
        <v>0</v>
      </c>
      <c r="X561" s="7" t="b">
        <f t="shared" si="121"/>
        <v>0</v>
      </c>
      <c r="Y561" s="7" t="b" cm="1">
        <f t="array" ref="Y561">AND(OR(_xlfn.ANCHORARRAY(H561)=3),OR(_xlfn.ANCHORARRAY(H561)=2))</f>
        <v>1</v>
      </c>
      <c r="Z561" s="7" t="b">
        <f t="shared" si="122"/>
        <v>0</v>
      </c>
      <c r="AA561" s="7" t="b">
        <f t="shared" si="123"/>
        <v>0</v>
      </c>
      <c r="AB561" s="7" t="b">
        <f t="shared" si="124"/>
        <v>0</v>
      </c>
      <c r="AC561" s="8" t="b">
        <f t="shared" si="125"/>
        <v>0</v>
      </c>
      <c r="AD561">
        <f t="shared" si="118"/>
        <v>5</v>
      </c>
      <c r="AE561" t="str">
        <f t="shared" si="126"/>
        <v>50213021313</v>
      </c>
      <c r="AF561">
        <f t="shared" si="115"/>
        <v>50213021313</v>
      </c>
      <c r="AG561">
        <f t="shared" si="116"/>
        <v>818</v>
      </c>
      <c r="AH561">
        <f t="shared" si="127"/>
        <v>137</v>
      </c>
      <c r="AI561">
        <f t="shared" si="128"/>
        <v>112066</v>
      </c>
      <c r="AL561">
        <f t="shared" si="119"/>
        <v>1</v>
      </c>
    </row>
    <row r="562" spans="1:38" x14ac:dyDescent="0.2">
      <c r="A562" t="s">
        <v>581</v>
      </c>
      <c r="B562" t="str">
        <f t="shared" si="117"/>
        <v>8K6JQ</v>
      </c>
      <c r="C562" s="6" t="str" cm="1">
        <f t="array" ref="C562:G562">_xlfn.LET(
_xlpm.MyHand, B562,
_xlpm.MySplitHand, MID(_xlpm.MyHand,_xlfn.SEQUENCE(1,LEN(_xlpm.MyHand)),1),
_xlpm.MySplitHand
)</f>
        <v>8</v>
      </c>
      <c r="D562" s="7" t="str">
        <v>K</v>
      </c>
      <c r="E562" s="7" t="str">
        <v>6</v>
      </c>
      <c r="F562" s="7" t="str">
        <v>J</v>
      </c>
      <c r="G562" s="8" t="str">
        <v>Q</v>
      </c>
      <c r="H562" cm="1">
        <f t="array" ref="H562:L562">COUNTIF(_xlfn.ANCHORARRAY(C562),_xlfn.ANCHORARRAY(C562))</f>
        <v>1</v>
      </c>
      <c r="I562">
        <v>1</v>
      </c>
      <c r="J562">
        <v>1</v>
      </c>
      <c r="K562">
        <v>1</v>
      </c>
      <c r="L562">
        <v>1</v>
      </c>
      <c r="M562" s="6" cm="1">
        <f t="array" ref="M562:Q562">_xlfn.LET(
_xlpm.Options, {"1","2","3","4","5","6","7","8","9","T","J","Q","K","A"},
MATCH(_xlfn.ANCHORARRAY(C562),_xlpm.Options,0)
)</f>
        <v>8</v>
      </c>
      <c r="N562" s="7">
        <v>13</v>
      </c>
      <c r="O562" s="7">
        <v>6</v>
      </c>
      <c r="P562" s="7">
        <v>11</v>
      </c>
      <c r="Q562" s="8">
        <v>12</v>
      </c>
      <c r="R562" s="6" t="str" cm="1">
        <f t="array" ref="R562:V562">TEXT(_xlfn.ANCHORARRAY(M562),"00")</f>
        <v>08</v>
      </c>
      <c r="S562" s="7" t="str">
        <v>13</v>
      </c>
      <c r="T562" s="7" t="str">
        <v>06</v>
      </c>
      <c r="U562" s="7" t="str">
        <v>11</v>
      </c>
      <c r="V562" s="8" t="str">
        <v>12</v>
      </c>
      <c r="W562" s="6" t="b">
        <f t="shared" si="120"/>
        <v>0</v>
      </c>
      <c r="X562" s="7" t="b">
        <f t="shared" si="121"/>
        <v>0</v>
      </c>
      <c r="Y562" s="7" t="b" cm="1">
        <f t="array" ref="Y562">AND(OR(_xlfn.ANCHORARRAY(H562)=3),OR(_xlfn.ANCHORARRAY(H562)=2))</f>
        <v>0</v>
      </c>
      <c r="Z562" s="7" t="b">
        <f t="shared" si="122"/>
        <v>0</v>
      </c>
      <c r="AA562" s="7" t="b">
        <f t="shared" si="123"/>
        <v>0</v>
      </c>
      <c r="AB562" s="7" t="b">
        <f t="shared" si="124"/>
        <v>0</v>
      </c>
      <c r="AC562" s="8" t="b">
        <f t="shared" si="125"/>
        <v>1</v>
      </c>
      <c r="AD562">
        <f t="shared" si="118"/>
        <v>1</v>
      </c>
      <c r="AE562" t="str">
        <f t="shared" si="126"/>
        <v>10813061112</v>
      </c>
      <c r="AF562">
        <f t="shared" si="115"/>
        <v>10813061112</v>
      </c>
      <c r="AG562">
        <f t="shared" si="116"/>
        <v>108</v>
      </c>
      <c r="AH562">
        <f t="shared" si="127"/>
        <v>146</v>
      </c>
      <c r="AI562">
        <f t="shared" si="128"/>
        <v>15768</v>
      </c>
      <c r="AL562">
        <f t="shared" si="119"/>
        <v>1</v>
      </c>
    </row>
    <row r="563" spans="1:38" x14ac:dyDescent="0.2">
      <c r="A563" t="s">
        <v>582</v>
      </c>
      <c r="B563" t="str">
        <f t="shared" si="117"/>
        <v>6TJ58</v>
      </c>
      <c r="C563" s="6" t="str" cm="1">
        <f t="array" ref="C563:G563">_xlfn.LET(
_xlpm.MyHand, B563,
_xlpm.MySplitHand, MID(_xlpm.MyHand,_xlfn.SEQUENCE(1,LEN(_xlpm.MyHand)),1),
_xlpm.MySplitHand
)</f>
        <v>6</v>
      </c>
      <c r="D563" s="7" t="str">
        <v>T</v>
      </c>
      <c r="E563" s="7" t="str">
        <v>J</v>
      </c>
      <c r="F563" s="7" t="str">
        <v>5</v>
      </c>
      <c r="G563" s="8" t="str">
        <v>8</v>
      </c>
      <c r="H563" cm="1">
        <f t="array" ref="H563:L563">COUNTIF(_xlfn.ANCHORARRAY(C563),_xlfn.ANCHORARRAY(C563))</f>
        <v>1</v>
      </c>
      <c r="I563">
        <v>1</v>
      </c>
      <c r="J563">
        <v>1</v>
      </c>
      <c r="K563">
        <v>1</v>
      </c>
      <c r="L563">
        <v>1</v>
      </c>
      <c r="M563" s="6" cm="1">
        <f t="array" ref="M563:Q563">_xlfn.LET(
_xlpm.Options, {"1","2","3","4","5","6","7","8","9","T","J","Q","K","A"},
MATCH(_xlfn.ANCHORARRAY(C563),_xlpm.Options,0)
)</f>
        <v>6</v>
      </c>
      <c r="N563" s="7">
        <v>10</v>
      </c>
      <c r="O563" s="7">
        <v>11</v>
      </c>
      <c r="P563" s="7">
        <v>5</v>
      </c>
      <c r="Q563" s="8">
        <v>8</v>
      </c>
      <c r="R563" s="6" t="str" cm="1">
        <f t="array" ref="R563:V563">TEXT(_xlfn.ANCHORARRAY(M563),"00")</f>
        <v>06</v>
      </c>
      <c r="S563" s="7" t="str">
        <v>10</v>
      </c>
      <c r="T563" s="7" t="str">
        <v>11</v>
      </c>
      <c r="U563" s="7" t="str">
        <v>05</v>
      </c>
      <c r="V563" s="8" t="str">
        <v>08</v>
      </c>
      <c r="W563" s="6" t="b">
        <f t="shared" si="120"/>
        <v>0</v>
      </c>
      <c r="X563" s="7" t="b">
        <f t="shared" si="121"/>
        <v>0</v>
      </c>
      <c r="Y563" s="7" t="b" cm="1">
        <f t="array" ref="Y563">AND(OR(_xlfn.ANCHORARRAY(H563)=3),OR(_xlfn.ANCHORARRAY(H563)=2))</f>
        <v>0</v>
      </c>
      <c r="Z563" s="7" t="b">
        <f t="shared" si="122"/>
        <v>0</v>
      </c>
      <c r="AA563" s="7" t="b">
        <f t="shared" si="123"/>
        <v>0</v>
      </c>
      <c r="AB563" s="7" t="b">
        <f t="shared" si="124"/>
        <v>0</v>
      </c>
      <c r="AC563" s="8" t="b">
        <f t="shared" si="125"/>
        <v>1</v>
      </c>
      <c r="AD563">
        <f t="shared" si="118"/>
        <v>1</v>
      </c>
      <c r="AE563" t="str">
        <f t="shared" si="126"/>
        <v>10610110508</v>
      </c>
      <c r="AF563">
        <f t="shared" si="115"/>
        <v>10610110508</v>
      </c>
      <c r="AG563">
        <f t="shared" si="116"/>
        <v>74</v>
      </c>
      <c r="AH563">
        <f t="shared" si="127"/>
        <v>902</v>
      </c>
      <c r="AI563">
        <f t="shared" si="128"/>
        <v>66748</v>
      </c>
      <c r="AL563">
        <f t="shared" si="119"/>
        <v>1</v>
      </c>
    </row>
    <row r="564" spans="1:38" x14ac:dyDescent="0.2">
      <c r="A564" t="s">
        <v>583</v>
      </c>
      <c r="B564" t="str">
        <f t="shared" si="117"/>
        <v>72222</v>
      </c>
      <c r="C564" s="6" t="str" cm="1">
        <f t="array" ref="C564:G564">_xlfn.LET(
_xlpm.MyHand, B564,
_xlpm.MySplitHand, MID(_xlpm.MyHand,_xlfn.SEQUENCE(1,LEN(_xlpm.MyHand)),1),
_xlpm.MySplitHand
)</f>
        <v>7</v>
      </c>
      <c r="D564" s="7" t="str">
        <v>2</v>
      </c>
      <c r="E564" s="7" t="str">
        <v>2</v>
      </c>
      <c r="F564" s="7" t="str">
        <v>2</v>
      </c>
      <c r="G564" s="8" t="str">
        <v>2</v>
      </c>
      <c r="H564" cm="1">
        <f t="array" ref="H564:L564">COUNTIF(_xlfn.ANCHORARRAY(C564),_xlfn.ANCHORARRAY(C564))</f>
        <v>1</v>
      </c>
      <c r="I564">
        <v>4</v>
      </c>
      <c r="J564">
        <v>4</v>
      </c>
      <c r="K564">
        <v>4</v>
      </c>
      <c r="L564">
        <v>4</v>
      </c>
      <c r="M564" s="6" cm="1">
        <f t="array" ref="M564:Q564">_xlfn.LET(
_xlpm.Options, {"1","2","3","4","5","6","7","8","9","T","J","Q","K","A"},
MATCH(_xlfn.ANCHORARRAY(C564),_xlpm.Options,0)
)</f>
        <v>7</v>
      </c>
      <c r="N564" s="7">
        <v>2</v>
      </c>
      <c r="O564" s="7">
        <v>2</v>
      </c>
      <c r="P564" s="7">
        <v>2</v>
      </c>
      <c r="Q564" s="8">
        <v>2</v>
      </c>
      <c r="R564" s="6" t="str" cm="1">
        <f t="array" ref="R564:V564">TEXT(_xlfn.ANCHORARRAY(M564),"00")</f>
        <v>07</v>
      </c>
      <c r="S564" s="7" t="str">
        <v>02</v>
      </c>
      <c r="T564" s="7" t="str">
        <v>02</v>
      </c>
      <c r="U564" s="7" t="str">
        <v>02</v>
      </c>
      <c r="V564" s="8" t="str">
        <v>02</v>
      </c>
      <c r="W564" s="6" t="b">
        <f t="shared" si="120"/>
        <v>0</v>
      </c>
      <c r="X564" s="7" t="b">
        <f t="shared" si="121"/>
        <v>1</v>
      </c>
      <c r="Y564" s="7" t="b" cm="1">
        <f t="array" ref="Y564">AND(OR(_xlfn.ANCHORARRAY(H564)=3),OR(_xlfn.ANCHORARRAY(H564)=2))</f>
        <v>0</v>
      </c>
      <c r="Z564" s="7" t="b">
        <f t="shared" si="122"/>
        <v>0</v>
      </c>
      <c r="AA564" s="7" t="b">
        <f t="shared" si="123"/>
        <v>0</v>
      </c>
      <c r="AB564" s="7" t="b">
        <f t="shared" si="124"/>
        <v>0</v>
      </c>
      <c r="AC564" s="8" t="b">
        <f t="shared" si="125"/>
        <v>0</v>
      </c>
      <c r="AD564">
        <f t="shared" si="118"/>
        <v>6</v>
      </c>
      <c r="AE564" t="str">
        <f t="shared" si="126"/>
        <v>60702020202</v>
      </c>
      <c r="AF564">
        <f t="shared" si="115"/>
        <v>60702020202</v>
      </c>
      <c r="AG564">
        <f t="shared" si="116"/>
        <v>939</v>
      </c>
      <c r="AH564">
        <f t="shared" si="127"/>
        <v>123</v>
      </c>
      <c r="AI564">
        <f t="shared" si="128"/>
        <v>115497</v>
      </c>
      <c r="AL564">
        <f t="shared" si="119"/>
        <v>1</v>
      </c>
    </row>
    <row r="565" spans="1:38" x14ac:dyDescent="0.2">
      <c r="A565" t="s">
        <v>584</v>
      </c>
      <c r="B565" t="str">
        <f t="shared" si="117"/>
        <v>9A97A</v>
      </c>
      <c r="C565" s="6" t="str" cm="1">
        <f t="array" ref="C565:G565">_xlfn.LET(
_xlpm.MyHand, B565,
_xlpm.MySplitHand, MID(_xlpm.MyHand,_xlfn.SEQUENCE(1,LEN(_xlpm.MyHand)),1),
_xlpm.MySplitHand
)</f>
        <v>9</v>
      </c>
      <c r="D565" s="7" t="str">
        <v>A</v>
      </c>
      <c r="E565" s="7" t="str">
        <v>9</v>
      </c>
      <c r="F565" s="7" t="str">
        <v>7</v>
      </c>
      <c r="G565" s="8" t="str">
        <v>A</v>
      </c>
      <c r="H565" cm="1">
        <f t="array" ref="H565:L565">COUNTIF(_xlfn.ANCHORARRAY(C565),_xlfn.ANCHORARRAY(C565))</f>
        <v>2</v>
      </c>
      <c r="I565">
        <v>2</v>
      </c>
      <c r="J565">
        <v>2</v>
      </c>
      <c r="K565">
        <v>1</v>
      </c>
      <c r="L565">
        <v>2</v>
      </c>
      <c r="M565" s="6" cm="1">
        <f t="array" ref="M565:Q565">_xlfn.LET(
_xlpm.Options, {"1","2","3","4","5","6","7","8","9","T","J","Q","K","A"},
MATCH(_xlfn.ANCHORARRAY(C565),_xlpm.Options,0)
)</f>
        <v>9</v>
      </c>
      <c r="N565" s="7">
        <v>14</v>
      </c>
      <c r="O565" s="7">
        <v>9</v>
      </c>
      <c r="P565" s="7">
        <v>7</v>
      </c>
      <c r="Q565" s="8">
        <v>14</v>
      </c>
      <c r="R565" s="6" t="str" cm="1">
        <f t="array" ref="R565:V565">TEXT(_xlfn.ANCHORARRAY(M565),"00")</f>
        <v>09</v>
      </c>
      <c r="S565" s="7" t="str">
        <v>14</v>
      </c>
      <c r="T565" s="7" t="str">
        <v>09</v>
      </c>
      <c r="U565" s="7" t="str">
        <v>07</v>
      </c>
      <c r="V565" s="8" t="str">
        <v>14</v>
      </c>
      <c r="W565" s="6" t="b">
        <f t="shared" si="120"/>
        <v>0</v>
      </c>
      <c r="X565" s="7" t="b">
        <f t="shared" si="121"/>
        <v>0</v>
      </c>
      <c r="Y565" s="7" t="b" cm="1">
        <f t="array" ref="Y565">AND(OR(_xlfn.ANCHORARRAY(H565)=3),OR(_xlfn.ANCHORARRAY(H565)=2))</f>
        <v>0</v>
      </c>
      <c r="Z565" s="7" t="b">
        <f t="shared" si="122"/>
        <v>0</v>
      </c>
      <c r="AA565" s="7" t="b">
        <f t="shared" si="123"/>
        <v>1</v>
      </c>
      <c r="AB565" s="7" t="b">
        <f t="shared" si="124"/>
        <v>0</v>
      </c>
      <c r="AC565" s="8" t="b">
        <f t="shared" si="125"/>
        <v>0</v>
      </c>
      <c r="AD565">
        <f t="shared" si="118"/>
        <v>3</v>
      </c>
      <c r="AE565" t="str">
        <f t="shared" si="126"/>
        <v>30914090714</v>
      </c>
      <c r="AF565">
        <f t="shared" si="115"/>
        <v>30914090714</v>
      </c>
      <c r="AG565">
        <f t="shared" si="116"/>
        <v>558</v>
      </c>
      <c r="AH565">
        <f t="shared" si="127"/>
        <v>415</v>
      </c>
      <c r="AI565">
        <f t="shared" si="128"/>
        <v>231570</v>
      </c>
      <c r="AL565">
        <f t="shared" si="119"/>
        <v>1</v>
      </c>
    </row>
    <row r="566" spans="1:38" x14ac:dyDescent="0.2">
      <c r="A566" t="s">
        <v>585</v>
      </c>
      <c r="B566" t="str">
        <f t="shared" si="117"/>
        <v>37TT6</v>
      </c>
      <c r="C566" s="6" t="str" cm="1">
        <f t="array" ref="C566:G566">_xlfn.LET(
_xlpm.MyHand, B566,
_xlpm.MySplitHand, MID(_xlpm.MyHand,_xlfn.SEQUENCE(1,LEN(_xlpm.MyHand)),1),
_xlpm.MySplitHand
)</f>
        <v>3</v>
      </c>
      <c r="D566" s="7" t="str">
        <v>7</v>
      </c>
      <c r="E566" s="7" t="str">
        <v>T</v>
      </c>
      <c r="F566" s="7" t="str">
        <v>T</v>
      </c>
      <c r="G566" s="8" t="str">
        <v>6</v>
      </c>
      <c r="H566" cm="1">
        <f t="array" ref="H566:L566">COUNTIF(_xlfn.ANCHORARRAY(C566),_xlfn.ANCHORARRAY(C566))</f>
        <v>1</v>
      </c>
      <c r="I566">
        <v>1</v>
      </c>
      <c r="J566">
        <v>2</v>
      </c>
      <c r="K566">
        <v>2</v>
      </c>
      <c r="L566">
        <v>1</v>
      </c>
      <c r="M566" s="6" cm="1">
        <f t="array" ref="M566:Q566">_xlfn.LET(
_xlpm.Options, {"1","2","3","4","5","6","7","8","9","T","J","Q","K","A"},
MATCH(_xlfn.ANCHORARRAY(C566),_xlpm.Options,0)
)</f>
        <v>3</v>
      </c>
      <c r="N566" s="7">
        <v>7</v>
      </c>
      <c r="O566" s="7">
        <v>10</v>
      </c>
      <c r="P566" s="7">
        <v>10</v>
      </c>
      <c r="Q566" s="8">
        <v>6</v>
      </c>
      <c r="R566" s="6" t="str" cm="1">
        <f t="array" ref="R566:V566">TEXT(_xlfn.ANCHORARRAY(M566),"00")</f>
        <v>03</v>
      </c>
      <c r="S566" s="7" t="str">
        <v>07</v>
      </c>
      <c r="T566" s="7" t="str">
        <v>10</v>
      </c>
      <c r="U566" s="7" t="str">
        <v>10</v>
      </c>
      <c r="V566" s="8" t="str">
        <v>06</v>
      </c>
      <c r="W566" s="6" t="b">
        <f t="shared" si="120"/>
        <v>0</v>
      </c>
      <c r="X566" s="7" t="b">
        <f t="shared" si="121"/>
        <v>0</v>
      </c>
      <c r="Y566" s="7" t="b" cm="1">
        <f t="array" ref="Y566">AND(OR(_xlfn.ANCHORARRAY(H566)=3),OR(_xlfn.ANCHORARRAY(H566)=2))</f>
        <v>0</v>
      </c>
      <c r="Z566" s="7" t="b">
        <f t="shared" si="122"/>
        <v>0</v>
      </c>
      <c r="AA566" s="7" t="b">
        <f t="shared" si="123"/>
        <v>0</v>
      </c>
      <c r="AB566" s="7" t="b">
        <f t="shared" si="124"/>
        <v>1</v>
      </c>
      <c r="AC566" s="8" t="b">
        <f t="shared" si="125"/>
        <v>0</v>
      </c>
      <c r="AD566">
        <f t="shared" si="118"/>
        <v>2</v>
      </c>
      <c r="AE566" t="str">
        <f t="shared" si="126"/>
        <v>20307101006</v>
      </c>
      <c r="AF566">
        <f t="shared" si="115"/>
        <v>20307101006</v>
      </c>
      <c r="AG566">
        <f t="shared" si="116"/>
        <v>226</v>
      </c>
      <c r="AH566">
        <f t="shared" si="127"/>
        <v>380</v>
      </c>
      <c r="AI566">
        <f t="shared" si="128"/>
        <v>85880</v>
      </c>
      <c r="AL566">
        <f t="shared" si="119"/>
        <v>1</v>
      </c>
    </row>
    <row r="567" spans="1:38" x14ac:dyDescent="0.2">
      <c r="A567" t="s">
        <v>586</v>
      </c>
      <c r="B567" t="str">
        <f t="shared" si="117"/>
        <v>88882</v>
      </c>
      <c r="C567" s="6" t="str" cm="1">
        <f t="array" ref="C567:G567">_xlfn.LET(
_xlpm.MyHand, B567,
_xlpm.MySplitHand, MID(_xlpm.MyHand,_xlfn.SEQUENCE(1,LEN(_xlpm.MyHand)),1),
_xlpm.MySplitHand
)</f>
        <v>8</v>
      </c>
      <c r="D567" s="7" t="str">
        <v>8</v>
      </c>
      <c r="E567" s="7" t="str">
        <v>8</v>
      </c>
      <c r="F567" s="7" t="str">
        <v>8</v>
      </c>
      <c r="G567" s="8" t="str">
        <v>2</v>
      </c>
      <c r="H567" cm="1">
        <f t="array" ref="H567:L567">COUNTIF(_xlfn.ANCHORARRAY(C567),_xlfn.ANCHORARRAY(C567))</f>
        <v>4</v>
      </c>
      <c r="I567">
        <v>4</v>
      </c>
      <c r="J567">
        <v>4</v>
      </c>
      <c r="K567">
        <v>4</v>
      </c>
      <c r="L567">
        <v>1</v>
      </c>
      <c r="M567" s="6" cm="1">
        <f t="array" ref="M567:Q567">_xlfn.LET(
_xlpm.Options, {"1","2","3","4","5","6","7","8","9","T","J","Q","K","A"},
MATCH(_xlfn.ANCHORARRAY(C567),_xlpm.Options,0)
)</f>
        <v>8</v>
      </c>
      <c r="N567" s="7">
        <v>8</v>
      </c>
      <c r="O567" s="7">
        <v>8</v>
      </c>
      <c r="P567" s="7">
        <v>8</v>
      </c>
      <c r="Q567" s="8">
        <v>2</v>
      </c>
      <c r="R567" s="6" t="str" cm="1">
        <f t="array" ref="R567:V567">TEXT(_xlfn.ANCHORARRAY(M567),"00")</f>
        <v>08</v>
      </c>
      <c r="S567" s="7" t="str">
        <v>08</v>
      </c>
      <c r="T567" s="7" t="str">
        <v>08</v>
      </c>
      <c r="U567" s="7" t="str">
        <v>08</v>
      </c>
      <c r="V567" s="8" t="str">
        <v>02</v>
      </c>
      <c r="W567" s="6" t="b">
        <f t="shared" si="120"/>
        <v>0</v>
      </c>
      <c r="X567" s="7" t="b">
        <f t="shared" si="121"/>
        <v>1</v>
      </c>
      <c r="Y567" s="7" t="b" cm="1">
        <f t="array" ref="Y567">AND(OR(_xlfn.ANCHORARRAY(H567)=3),OR(_xlfn.ANCHORARRAY(H567)=2))</f>
        <v>0</v>
      </c>
      <c r="Z567" s="7" t="b">
        <f t="shared" si="122"/>
        <v>0</v>
      </c>
      <c r="AA567" s="7" t="b">
        <f t="shared" si="123"/>
        <v>0</v>
      </c>
      <c r="AB567" s="7" t="b">
        <f t="shared" si="124"/>
        <v>0</v>
      </c>
      <c r="AC567" s="8" t="b">
        <f t="shared" si="125"/>
        <v>0</v>
      </c>
      <c r="AD567">
        <f t="shared" si="118"/>
        <v>6</v>
      </c>
      <c r="AE567" t="str">
        <f t="shared" si="126"/>
        <v>60808080802</v>
      </c>
      <c r="AF567">
        <f t="shared" si="115"/>
        <v>60808080802</v>
      </c>
      <c r="AG567">
        <f t="shared" si="116"/>
        <v>954</v>
      </c>
      <c r="AH567">
        <f t="shared" si="127"/>
        <v>651</v>
      </c>
      <c r="AI567">
        <f t="shared" si="128"/>
        <v>621054</v>
      </c>
      <c r="AL567">
        <f t="shared" si="119"/>
        <v>1</v>
      </c>
    </row>
    <row r="568" spans="1:38" x14ac:dyDescent="0.2">
      <c r="A568" t="s">
        <v>587</v>
      </c>
      <c r="B568" t="str">
        <f t="shared" si="117"/>
        <v>66555</v>
      </c>
      <c r="C568" s="6" t="str" cm="1">
        <f t="array" ref="C568:G568">_xlfn.LET(
_xlpm.MyHand, B568,
_xlpm.MySplitHand, MID(_xlpm.MyHand,_xlfn.SEQUENCE(1,LEN(_xlpm.MyHand)),1),
_xlpm.MySplitHand
)</f>
        <v>6</v>
      </c>
      <c r="D568" s="7" t="str">
        <v>6</v>
      </c>
      <c r="E568" s="7" t="str">
        <v>5</v>
      </c>
      <c r="F568" s="7" t="str">
        <v>5</v>
      </c>
      <c r="G568" s="8" t="str">
        <v>5</v>
      </c>
      <c r="H568" cm="1">
        <f t="array" ref="H568:L568">COUNTIF(_xlfn.ANCHORARRAY(C568),_xlfn.ANCHORARRAY(C568))</f>
        <v>2</v>
      </c>
      <c r="I568">
        <v>2</v>
      </c>
      <c r="J568">
        <v>3</v>
      </c>
      <c r="K568">
        <v>3</v>
      </c>
      <c r="L568">
        <v>3</v>
      </c>
      <c r="M568" s="6" cm="1">
        <f t="array" ref="M568:Q568">_xlfn.LET(
_xlpm.Options, {"1","2","3","4","5","6","7","8","9","T","J","Q","K","A"},
MATCH(_xlfn.ANCHORARRAY(C568),_xlpm.Options,0)
)</f>
        <v>6</v>
      </c>
      <c r="N568" s="7">
        <v>6</v>
      </c>
      <c r="O568" s="7">
        <v>5</v>
      </c>
      <c r="P568" s="7">
        <v>5</v>
      </c>
      <c r="Q568" s="8">
        <v>5</v>
      </c>
      <c r="R568" s="6" t="str" cm="1">
        <f t="array" ref="R568:V568">TEXT(_xlfn.ANCHORARRAY(M568),"00")</f>
        <v>06</v>
      </c>
      <c r="S568" s="7" t="str">
        <v>06</v>
      </c>
      <c r="T568" s="7" t="str">
        <v>05</v>
      </c>
      <c r="U568" s="7" t="str">
        <v>05</v>
      </c>
      <c r="V568" s="8" t="str">
        <v>05</v>
      </c>
      <c r="W568" s="6" t="b">
        <f t="shared" si="120"/>
        <v>0</v>
      </c>
      <c r="X568" s="7" t="b">
        <f t="shared" si="121"/>
        <v>0</v>
      </c>
      <c r="Y568" s="7" t="b" cm="1">
        <f t="array" ref="Y568">AND(OR(_xlfn.ANCHORARRAY(H568)=3),OR(_xlfn.ANCHORARRAY(H568)=2))</f>
        <v>1</v>
      </c>
      <c r="Z568" s="7" t="b">
        <f t="shared" si="122"/>
        <v>0</v>
      </c>
      <c r="AA568" s="7" t="b">
        <f t="shared" si="123"/>
        <v>0</v>
      </c>
      <c r="AB568" s="7" t="b">
        <f t="shared" si="124"/>
        <v>0</v>
      </c>
      <c r="AC568" s="8" t="b">
        <f t="shared" si="125"/>
        <v>0</v>
      </c>
      <c r="AD568">
        <f t="shared" si="118"/>
        <v>5</v>
      </c>
      <c r="AE568" t="str">
        <f t="shared" si="126"/>
        <v>50606050505</v>
      </c>
      <c r="AF568">
        <f t="shared" si="115"/>
        <v>50606050505</v>
      </c>
      <c r="AG568">
        <f t="shared" si="116"/>
        <v>851</v>
      </c>
      <c r="AH568">
        <f t="shared" si="127"/>
        <v>311</v>
      </c>
      <c r="AI568">
        <f t="shared" si="128"/>
        <v>264661</v>
      </c>
      <c r="AL568">
        <f t="shared" si="119"/>
        <v>1</v>
      </c>
    </row>
    <row r="569" spans="1:38" x14ac:dyDescent="0.2">
      <c r="A569" t="s">
        <v>588</v>
      </c>
      <c r="B569" t="str">
        <f t="shared" si="117"/>
        <v>55J55</v>
      </c>
      <c r="C569" s="6" t="str" cm="1">
        <f t="array" ref="C569:G569">_xlfn.LET(
_xlpm.MyHand, B569,
_xlpm.MySplitHand, MID(_xlpm.MyHand,_xlfn.SEQUENCE(1,LEN(_xlpm.MyHand)),1),
_xlpm.MySplitHand
)</f>
        <v>5</v>
      </c>
      <c r="D569" s="7" t="str">
        <v>5</v>
      </c>
      <c r="E569" s="7" t="str">
        <v>J</v>
      </c>
      <c r="F569" s="7" t="str">
        <v>5</v>
      </c>
      <c r="G569" s="8" t="str">
        <v>5</v>
      </c>
      <c r="H569" cm="1">
        <f t="array" ref="H569:L569">COUNTIF(_xlfn.ANCHORARRAY(C569),_xlfn.ANCHORARRAY(C569))</f>
        <v>4</v>
      </c>
      <c r="I569">
        <v>4</v>
      </c>
      <c r="J569">
        <v>1</v>
      </c>
      <c r="K569">
        <v>4</v>
      </c>
      <c r="L569">
        <v>4</v>
      </c>
      <c r="M569" s="6" cm="1">
        <f t="array" ref="M569:Q569">_xlfn.LET(
_xlpm.Options, {"1","2","3","4","5","6","7","8","9","T","J","Q","K","A"},
MATCH(_xlfn.ANCHORARRAY(C569),_xlpm.Options,0)
)</f>
        <v>5</v>
      </c>
      <c r="N569" s="7">
        <v>5</v>
      </c>
      <c r="O569" s="7">
        <v>11</v>
      </c>
      <c r="P569" s="7">
        <v>5</v>
      </c>
      <c r="Q569" s="8">
        <v>5</v>
      </c>
      <c r="R569" s="6" t="str" cm="1">
        <f t="array" ref="R569:V569">TEXT(_xlfn.ANCHORARRAY(M569),"00")</f>
        <v>05</v>
      </c>
      <c r="S569" s="7" t="str">
        <v>05</v>
      </c>
      <c r="T569" s="7" t="str">
        <v>11</v>
      </c>
      <c r="U569" s="7" t="str">
        <v>05</v>
      </c>
      <c r="V569" s="8" t="str">
        <v>05</v>
      </c>
      <c r="W569" s="6" t="b">
        <f t="shared" si="120"/>
        <v>0</v>
      </c>
      <c r="X569" s="7" t="b">
        <f t="shared" si="121"/>
        <v>1</v>
      </c>
      <c r="Y569" s="7" t="b" cm="1">
        <f t="array" ref="Y569">AND(OR(_xlfn.ANCHORARRAY(H569)=3),OR(_xlfn.ANCHORARRAY(H569)=2))</f>
        <v>0</v>
      </c>
      <c r="Z569" s="7" t="b">
        <f t="shared" si="122"/>
        <v>0</v>
      </c>
      <c r="AA569" s="7" t="b">
        <f t="shared" si="123"/>
        <v>0</v>
      </c>
      <c r="AB569" s="7" t="b">
        <f t="shared" si="124"/>
        <v>0</v>
      </c>
      <c r="AC569" s="8" t="b">
        <f t="shared" si="125"/>
        <v>0</v>
      </c>
      <c r="AD569">
        <f t="shared" si="118"/>
        <v>6</v>
      </c>
      <c r="AE569" t="str">
        <f t="shared" si="126"/>
        <v>60505110505</v>
      </c>
      <c r="AF569">
        <f t="shared" si="115"/>
        <v>60505110505</v>
      </c>
      <c r="AG569">
        <f t="shared" si="116"/>
        <v>930</v>
      </c>
      <c r="AH569">
        <f t="shared" si="127"/>
        <v>270</v>
      </c>
      <c r="AI569">
        <f t="shared" si="128"/>
        <v>251100</v>
      </c>
      <c r="AL569">
        <f t="shared" si="119"/>
        <v>1</v>
      </c>
    </row>
    <row r="570" spans="1:38" x14ac:dyDescent="0.2">
      <c r="A570" t="s">
        <v>589</v>
      </c>
      <c r="B570" t="str">
        <f t="shared" si="117"/>
        <v>77A72</v>
      </c>
      <c r="C570" s="6" t="str" cm="1">
        <f t="array" ref="C570:G570">_xlfn.LET(
_xlpm.MyHand, B570,
_xlpm.MySplitHand, MID(_xlpm.MyHand,_xlfn.SEQUENCE(1,LEN(_xlpm.MyHand)),1),
_xlpm.MySplitHand
)</f>
        <v>7</v>
      </c>
      <c r="D570" s="7" t="str">
        <v>7</v>
      </c>
      <c r="E570" s="7" t="str">
        <v>A</v>
      </c>
      <c r="F570" s="7" t="str">
        <v>7</v>
      </c>
      <c r="G570" s="8" t="str">
        <v>2</v>
      </c>
      <c r="H570" cm="1">
        <f t="array" ref="H570:L570">COUNTIF(_xlfn.ANCHORARRAY(C570),_xlfn.ANCHORARRAY(C570))</f>
        <v>3</v>
      </c>
      <c r="I570">
        <v>3</v>
      </c>
      <c r="J570">
        <v>1</v>
      </c>
      <c r="K570">
        <v>3</v>
      </c>
      <c r="L570">
        <v>1</v>
      </c>
      <c r="M570" s="6" cm="1">
        <f t="array" ref="M570:Q570">_xlfn.LET(
_xlpm.Options, {"1","2","3","4","5","6","7","8","9","T","J","Q","K","A"},
MATCH(_xlfn.ANCHORARRAY(C570),_xlpm.Options,0)
)</f>
        <v>7</v>
      </c>
      <c r="N570" s="7">
        <v>7</v>
      </c>
      <c r="O570" s="7">
        <v>14</v>
      </c>
      <c r="P570" s="7">
        <v>7</v>
      </c>
      <c r="Q570" s="8">
        <v>2</v>
      </c>
      <c r="R570" s="6" t="str" cm="1">
        <f t="array" ref="R570:V570">TEXT(_xlfn.ANCHORARRAY(M570),"00")</f>
        <v>07</v>
      </c>
      <c r="S570" s="7" t="str">
        <v>07</v>
      </c>
      <c r="T570" s="7" t="str">
        <v>14</v>
      </c>
      <c r="U570" s="7" t="str">
        <v>07</v>
      </c>
      <c r="V570" s="8" t="str">
        <v>02</v>
      </c>
      <c r="W570" s="6" t="b">
        <f t="shared" si="120"/>
        <v>0</v>
      </c>
      <c r="X570" s="7" t="b">
        <f t="shared" si="121"/>
        <v>0</v>
      </c>
      <c r="Y570" s="7" t="b" cm="1">
        <f t="array" ref="Y570">AND(OR(_xlfn.ANCHORARRAY(H570)=3),OR(_xlfn.ANCHORARRAY(H570)=2))</f>
        <v>0</v>
      </c>
      <c r="Z570" s="7" t="b">
        <f t="shared" si="122"/>
        <v>1</v>
      </c>
      <c r="AA570" s="7" t="b">
        <f t="shared" si="123"/>
        <v>0</v>
      </c>
      <c r="AB570" s="7" t="b">
        <f t="shared" si="124"/>
        <v>0</v>
      </c>
      <c r="AC570" s="8" t="b">
        <f t="shared" si="125"/>
        <v>0</v>
      </c>
      <c r="AD570">
        <f t="shared" si="118"/>
        <v>4</v>
      </c>
      <c r="AE570" t="str">
        <f t="shared" si="126"/>
        <v>40707140702</v>
      </c>
      <c r="AF570">
        <f t="shared" si="115"/>
        <v>40707140702</v>
      </c>
      <c r="AG570">
        <f t="shared" si="116"/>
        <v>697</v>
      </c>
      <c r="AH570">
        <f t="shared" si="127"/>
        <v>430</v>
      </c>
      <c r="AI570">
        <f t="shared" si="128"/>
        <v>299710</v>
      </c>
      <c r="AL570">
        <f t="shared" si="119"/>
        <v>1</v>
      </c>
    </row>
    <row r="571" spans="1:38" x14ac:dyDescent="0.2">
      <c r="A571" t="s">
        <v>590</v>
      </c>
      <c r="B571" t="str">
        <f t="shared" si="117"/>
        <v>33Q5Q</v>
      </c>
      <c r="C571" s="6" t="str" cm="1">
        <f t="array" ref="C571:G571">_xlfn.LET(
_xlpm.MyHand, B571,
_xlpm.MySplitHand, MID(_xlpm.MyHand,_xlfn.SEQUENCE(1,LEN(_xlpm.MyHand)),1),
_xlpm.MySplitHand
)</f>
        <v>3</v>
      </c>
      <c r="D571" s="7" t="str">
        <v>3</v>
      </c>
      <c r="E571" s="7" t="str">
        <v>Q</v>
      </c>
      <c r="F571" s="7" t="str">
        <v>5</v>
      </c>
      <c r="G571" s="8" t="str">
        <v>Q</v>
      </c>
      <c r="H571" cm="1">
        <f t="array" ref="H571:L571">COUNTIF(_xlfn.ANCHORARRAY(C571),_xlfn.ANCHORARRAY(C571))</f>
        <v>2</v>
      </c>
      <c r="I571">
        <v>2</v>
      </c>
      <c r="J571">
        <v>2</v>
      </c>
      <c r="K571">
        <v>1</v>
      </c>
      <c r="L571">
        <v>2</v>
      </c>
      <c r="M571" s="6" cm="1">
        <f t="array" ref="M571:Q571">_xlfn.LET(
_xlpm.Options, {"1","2","3","4","5","6","7","8","9","T","J","Q","K","A"},
MATCH(_xlfn.ANCHORARRAY(C571),_xlpm.Options,0)
)</f>
        <v>3</v>
      </c>
      <c r="N571" s="7">
        <v>3</v>
      </c>
      <c r="O571" s="7">
        <v>12</v>
      </c>
      <c r="P571" s="7">
        <v>5</v>
      </c>
      <c r="Q571" s="8">
        <v>12</v>
      </c>
      <c r="R571" s="6" t="str" cm="1">
        <f t="array" ref="R571:V571">TEXT(_xlfn.ANCHORARRAY(M571),"00")</f>
        <v>03</v>
      </c>
      <c r="S571" s="7" t="str">
        <v>03</v>
      </c>
      <c r="T571" s="7" t="str">
        <v>12</v>
      </c>
      <c r="U571" s="7" t="str">
        <v>05</v>
      </c>
      <c r="V571" s="8" t="str">
        <v>12</v>
      </c>
      <c r="W571" s="6" t="b">
        <f t="shared" si="120"/>
        <v>0</v>
      </c>
      <c r="X571" s="7" t="b">
        <f t="shared" si="121"/>
        <v>0</v>
      </c>
      <c r="Y571" s="7" t="b" cm="1">
        <f t="array" ref="Y571">AND(OR(_xlfn.ANCHORARRAY(H571)=3),OR(_xlfn.ANCHORARRAY(H571)=2))</f>
        <v>0</v>
      </c>
      <c r="Z571" s="7" t="b">
        <f t="shared" si="122"/>
        <v>0</v>
      </c>
      <c r="AA571" s="7" t="b">
        <f t="shared" si="123"/>
        <v>1</v>
      </c>
      <c r="AB571" s="7" t="b">
        <f t="shared" si="124"/>
        <v>0</v>
      </c>
      <c r="AC571" s="8" t="b">
        <f t="shared" si="125"/>
        <v>0</v>
      </c>
      <c r="AD571">
        <f t="shared" si="118"/>
        <v>3</v>
      </c>
      <c r="AE571" t="str">
        <f t="shared" si="126"/>
        <v>30303120512</v>
      </c>
      <c r="AF571">
        <f t="shared" si="115"/>
        <v>30303120512</v>
      </c>
      <c r="AG571">
        <f t="shared" si="116"/>
        <v>459</v>
      </c>
      <c r="AH571">
        <f t="shared" si="127"/>
        <v>193</v>
      </c>
      <c r="AI571">
        <f t="shared" si="128"/>
        <v>88587</v>
      </c>
      <c r="AL571">
        <f t="shared" si="119"/>
        <v>1</v>
      </c>
    </row>
    <row r="572" spans="1:38" x14ac:dyDescent="0.2">
      <c r="A572" t="s">
        <v>591</v>
      </c>
      <c r="B572" t="str">
        <f t="shared" si="117"/>
        <v>TTQ44</v>
      </c>
      <c r="C572" s="6" t="str" cm="1">
        <f t="array" ref="C572:G572">_xlfn.LET(
_xlpm.MyHand, B572,
_xlpm.MySplitHand, MID(_xlpm.MyHand,_xlfn.SEQUENCE(1,LEN(_xlpm.MyHand)),1),
_xlpm.MySplitHand
)</f>
        <v>T</v>
      </c>
      <c r="D572" s="7" t="str">
        <v>T</v>
      </c>
      <c r="E572" s="7" t="str">
        <v>Q</v>
      </c>
      <c r="F572" s="7" t="str">
        <v>4</v>
      </c>
      <c r="G572" s="8" t="str">
        <v>4</v>
      </c>
      <c r="H572" cm="1">
        <f t="array" ref="H572:L572">COUNTIF(_xlfn.ANCHORARRAY(C572),_xlfn.ANCHORARRAY(C572))</f>
        <v>2</v>
      </c>
      <c r="I572">
        <v>2</v>
      </c>
      <c r="J572">
        <v>1</v>
      </c>
      <c r="K572">
        <v>2</v>
      </c>
      <c r="L572">
        <v>2</v>
      </c>
      <c r="M572" s="6" cm="1">
        <f t="array" ref="M572:Q572">_xlfn.LET(
_xlpm.Options, {"1","2","3","4","5","6","7","8","9","T","J","Q","K","A"},
MATCH(_xlfn.ANCHORARRAY(C572),_xlpm.Options,0)
)</f>
        <v>10</v>
      </c>
      <c r="N572" s="7">
        <v>10</v>
      </c>
      <c r="O572" s="7">
        <v>12</v>
      </c>
      <c r="P572" s="7">
        <v>4</v>
      </c>
      <c r="Q572" s="8">
        <v>4</v>
      </c>
      <c r="R572" s="6" t="str" cm="1">
        <f t="array" ref="R572:V572">TEXT(_xlfn.ANCHORARRAY(M572),"00")</f>
        <v>10</v>
      </c>
      <c r="S572" s="7" t="str">
        <v>10</v>
      </c>
      <c r="T572" s="7" t="str">
        <v>12</v>
      </c>
      <c r="U572" s="7" t="str">
        <v>04</v>
      </c>
      <c r="V572" s="8" t="str">
        <v>04</v>
      </c>
      <c r="W572" s="6" t="b">
        <f t="shared" si="120"/>
        <v>0</v>
      </c>
      <c r="X572" s="7" t="b">
        <f t="shared" si="121"/>
        <v>0</v>
      </c>
      <c r="Y572" s="7" t="b" cm="1">
        <f t="array" ref="Y572">AND(OR(_xlfn.ANCHORARRAY(H572)=3),OR(_xlfn.ANCHORARRAY(H572)=2))</f>
        <v>0</v>
      </c>
      <c r="Z572" s="7" t="b">
        <f t="shared" si="122"/>
        <v>0</v>
      </c>
      <c r="AA572" s="7" t="b">
        <f t="shared" si="123"/>
        <v>1</v>
      </c>
      <c r="AB572" s="7" t="b">
        <f t="shared" si="124"/>
        <v>0</v>
      </c>
      <c r="AC572" s="8" t="b">
        <f t="shared" si="125"/>
        <v>0</v>
      </c>
      <c r="AD572">
        <f t="shared" si="118"/>
        <v>3</v>
      </c>
      <c r="AE572" t="str">
        <f t="shared" si="126"/>
        <v>31010120404</v>
      </c>
      <c r="AF572">
        <f t="shared" si="115"/>
        <v>31010120404</v>
      </c>
      <c r="AG572">
        <f t="shared" si="116"/>
        <v>567</v>
      </c>
      <c r="AH572">
        <f t="shared" si="127"/>
        <v>369</v>
      </c>
      <c r="AI572">
        <f t="shared" si="128"/>
        <v>209223</v>
      </c>
      <c r="AL572">
        <f t="shared" si="119"/>
        <v>1</v>
      </c>
    </row>
    <row r="573" spans="1:38" x14ac:dyDescent="0.2">
      <c r="A573" t="s">
        <v>592</v>
      </c>
      <c r="B573" t="str">
        <f t="shared" si="117"/>
        <v>3TT8T</v>
      </c>
      <c r="C573" s="6" t="str" cm="1">
        <f t="array" ref="C573:G573">_xlfn.LET(
_xlpm.MyHand, B573,
_xlpm.MySplitHand, MID(_xlpm.MyHand,_xlfn.SEQUENCE(1,LEN(_xlpm.MyHand)),1),
_xlpm.MySplitHand
)</f>
        <v>3</v>
      </c>
      <c r="D573" s="7" t="str">
        <v>T</v>
      </c>
      <c r="E573" s="7" t="str">
        <v>T</v>
      </c>
      <c r="F573" s="7" t="str">
        <v>8</v>
      </c>
      <c r="G573" s="8" t="str">
        <v>T</v>
      </c>
      <c r="H573" cm="1">
        <f t="array" ref="H573:L573">COUNTIF(_xlfn.ANCHORARRAY(C573),_xlfn.ANCHORARRAY(C573))</f>
        <v>1</v>
      </c>
      <c r="I573">
        <v>3</v>
      </c>
      <c r="J573">
        <v>3</v>
      </c>
      <c r="K573">
        <v>1</v>
      </c>
      <c r="L573">
        <v>3</v>
      </c>
      <c r="M573" s="6" cm="1">
        <f t="array" ref="M573:Q573">_xlfn.LET(
_xlpm.Options, {"1","2","3","4","5","6","7","8","9","T","J","Q","K","A"},
MATCH(_xlfn.ANCHORARRAY(C573),_xlpm.Options,0)
)</f>
        <v>3</v>
      </c>
      <c r="N573" s="7">
        <v>10</v>
      </c>
      <c r="O573" s="7">
        <v>10</v>
      </c>
      <c r="P573" s="7">
        <v>8</v>
      </c>
      <c r="Q573" s="8">
        <v>10</v>
      </c>
      <c r="R573" s="6" t="str" cm="1">
        <f t="array" ref="R573:V573">TEXT(_xlfn.ANCHORARRAY(M573),"00")</f>
        <v>03</v>
      </c>
      <c r="S573" s="7" t="str">
        <v>10</v>
      </c>
      <c r="T573" s="7" t="str">
        <v>10</v>
      </c>
      <c r="U573" s="7" t="str">
        <v>08</v>
      </c>
      <c r="V573" s="8" t="str">
        <v>10</v>
      </c>
      <c r="W573" s="6" t="b">
        <f t="shared" si="120"/>
        <v>0</v>
      </c>
      <c r="X573" s="7" t="b">
        <f t="shared" si="121"/>
        <v>0</v>
      </c>
      <c r="Y573" s="7" t="b" cm="1">
        <f t="array" ref="Y573">AND(OR(_xlfn.ANCHORARRAY(H573)=3),OR(_xlfn.ANCHORARRAY(H573)=2))</f>
        <v>0</v>
      </c>
      <c r="Z573" s="7" t="b">
        <f t="shared" si="122"/>
        <v>1</v>
      </c>
      <c r="AA573" s="7" t="b">
        <f t="shared" si="123"/>
        <v>0</v>
      </c>
      <c r="AB573" s="7" t="b">
        <f t="shared" si="124"/>
        <v>0</v>
      </c>
      <c r="AC573" s="8" t="b">
        <f t="shared" si="125"/>
        <v>0</v>
      </c>
      <c r="AD573">
        <f t="shared" si="118"/>
        <v>4</v>
      </c>
      <c r="AE573" t="str">
        <f t="shared" si="126"/>
        <v>40310100810</v>
      </c>
      <c r="AF573">
        <f t="shared" si="115"/>
        <v>40310100810</v>
      </c>
      <c r="AG573">
        <f t="shared" si="116"/>
        <v>649</v>
      </c>
      <c r="AH573">
        <f t="shared" si="127"/>
        <v>278</v>
      </c>
      <c r="AI573">
        <f t="shared" si="128"/>
        <v>180422</v>
      </c>
      <c r="AL573">
        <f t="shared" si="119"/>
        <v>1</v>
      </c>
    </row>
    <row r="574" spans="1:38" x14ac:dyDescent="0.2">
      <c r="A574" t="s">
        <v>593</v>
      </c>
      <c r="B574" t="str">
        <f t="shared" si="117"/>
        <v>428T3</v>
      </c>
      <c r="C574" s="6" t="str" cm="1">
        <f t="array" ref="C574:G574">_xlfn.LET(
_xlpm.MyHand, B574,
_xlpm.MySplitHand, MID(_xlpm.MyHand,_xlfn.SEQUENCE(1,LEN(_xlpm.MyHand)),1),
_xlpm.MySplitHand
)</f>
        <v>4</v>
      </c>
      <c r="D574" s="7" t="str">
        <v>2</v>
      </c>
      <c r="E574" s="7" t="str">
        <v>8</v>
      </c>
      <c r="F574" s="7" t="str">
        <v>T</v>
      </c>
      <c r="G574" s="8" t="str">
        <v>3</v>
      </c>
      <c r="H574" cm="1">
        <f t="array" ref="H574:L574">COUNTIF(_xlfn.ANCHORARRAY(C574),_xlfn.ANCHORARRAY(C574))</f>
        <v>1</v>
      </c>
      <c r="I574">
        <v>1</v>
      </c>
      <c r="J574">
        <v>1</v>
      </c>
      <c r="K574">
        <v>1</v>
      </c>
      <c r="L574">
        <v>1</v>
      </c>
      <c r="M574" s="6" cm="1">
        <f t="array" ref="M574:Q574">_xlfn.LET(
_xlpm.Options, {"1","2","3","4","5","6","7","8","9","T","J","Q","K","A"},
MATCH(_xlfn.ANCHORARRAY(C574),_xlpm.Options,0)
)</f>
        <v>4</v>
      </c>
      <c r="N574" s="7">
        <v>2</v>
      </c>
      <c r="O574" s="7">
        <v>8</v>
      </c>
      <c r="P574" s="7">
        <v>10</v>
      </c>
      <c r="Q574" s="8">
        <v>3</v>
      </c>
      <c r="R574" s="6" t="str" cm="1">
        <f t="array" ref="R574:V574">TEXT(_xlfn.ANCHORARRAY(M574),"00")</f>
        <v>04</v>
      </c>
      <c r="S574" s="7" t="str">
        <v>02</v>
      </c>
      <c r="T574" s="7" t="str">
        <v>08</v>
      </c>
      <c r="U574" s="7" t="str">
        <v>10</v>
      </c>
      <c r="V574" s="8" t="str">
        <v>03</v>
      </c>
      <c r="W574" s="6" t="b">
        <f t="shared" si="120"/>
        <v>0</v>
      </c>
      <c r="X574" s="7" t="b">
        <f t="shared" si="121"/>
        <v>0</v>
      </c>
      <c r="Y574" s="7" t="b" cm="1">
        <f t="array" ref="Y574">AND(OR(_xlfn.ANCHORARRAY(H574)=3),OR(_xlfn.ANCHORARRAY(H574)=2))</f>
        <v>0</v>
      </c>
      <c r="Z574" s="7" t="b">
        <f t="shared" si="122"/>
        <v>0</v>
      </c>
      <c r="AA574" s="7" t="b">
        <f t="shared" si="123"/>
        <v>0</v>
      </c>
      <c r="AB574" s="7" t="b">
        <f t="shared" si="124"/>
        <v>0</v>
      </c>
      <c r="AC574" s="8" t="b">
        <f t="shared" si="125"/>
        <v>1</v>
      </c>
      <c r="AD574">
        <f t="shared" si="118"/>
        <v>1</v>
      </c>
      <c r="AE574" t="str">
        <f t="shared" si="126"/>
        <v>10402081003</v>
      </c>
      <c r="AF574">
        <f t="shared" si="115"/>
        <v>10402081003</v>
      </c>
      <c r="AG574">
        <f t="shared" si="116"/>
        <v>27</v>
      </c>
      <c r="AH574">
        <f t="shared" si="127"/>
        <v>132</v>
      </c>
      <c r="AI574">
        <f t="shared" si="128"/>
        <v>3564</v>
      </c>
      <c r="AL574">
        <f t="shared" si="119"/>
        <v>1</v>
      </c>
    </row>
    <row r="575" spans="1:38" x14ac:dyDescent="0.2">
      <c r="A575" t="s">
        <v>594</v>
      </c>
      <c r="B575" t="str">
        <f t="shared" si="117"/>
        <v>AK897</v>
      </c>
      <c r="C575" s="6" t="str" cm="1">
        <f t="array" ref="C575:G575">_xlfn.LET(
_xlpm.MyHand, B575,
_xlpm.MySplitHand, MID(_xlpm.MyHand,_xlfn.SEQUENCE(1,LEN(_xlpm.MyHand)),1),
_xlpm.MySplitHand
)</f>
        <v>A</v>
      </c>
      <c r="D575" s="7" t="str">
        <v>K</v>
      </c>
      <c r="E575" s="7" t="str">
        <v>8</v>
      </c>
      <c r="F575" s="7" t="str">
        <v>9</v>
      </c>
      <c r="G575" s="8" t="str">
        <v>7</v>
      </c>
      <c r="H575" cm="1">
        <f t="array" ref="H575:L575">COUNTIF(_xlfn.ANCHORARRAY(C575),_xlfn.ANCHORARRAY(C575))</f>
        <v>1</v>
      </c>
      <c r="I575">
        <v>1</v>
      </c>
      <c r="J575">
        <v>1</v>
      </c>
      <c r="K575">
        <v>1</v>
      </c>
      <c r="L575">
        <v>1</v>
      </c>
      <c r="M575" s="6" cm="1">
        <f t="array" ref="M575:Q575">_xlfn.LET(
_xlpm.Options, {"1","2","3","4","5","6","7","8","9","T","J","Q","K","A"},
MATCH(_xlfn.ANCHORARRAY(C575),_xlpm.Options,0)
)</f>
        <v>14</v>
      </c>
      <c r="N575" s="7">
        <v>13</v>
      </c>
      <c r="O575" s="7">
        <v>8</v>
      </c>
      <c r="P575" s="7">
        <v>9</v>
      </c>
      <c r="Q575" s="8">
        <v>7</v>
      </c>
      <c r="R575" s="6" t="str" cm="1">
        <f t="array" ref="R575:V575">TEXT(_xlfn.ANCHORARRAY(M575),"00")</f>
        <v>14</v>
      </c>
      <c r="S575" s="7" t="str">
        <v>13</v>
      </c>
      <c r="T575" s="7" t="str">
        <v>08</v>
      </c>
      <c r="U575" s="7" t="str">
        <v>09</v>
      </c>
      <c r="V575" s="8" t="str">
        <v>07</v>
      </c>
      <c r="W575" s="6" t="b">
        <f t="shared" si="120"/>
        <v>0</v>
      </c>
      <c r="X575" s="7" t="b">
        <f t="shared" si="121"/>
        <v>0</v>
      </c>
      <c r="Y575" s="7" t="b" cm="1">
        <f t="array" ref="Y575">AND(OR(_xlfn.ANCHORARRAY(H575)=3),OR(_xlfn.ANCHORARRAY(H575)=2))</f>
        <v>0</v>
      </c>
      <c r="Z575" s="7" t="b">
        <f t="shared" si="122"/>
        <v>0</v>
      </c>
      <c r="AA575" s="7" t="b">
        <f t="shared" si="123"/>
        <v>0</v>
      </c>
      <c r="AB575" s="7" t="b">
        <f t="shared" si="124"/>
        <v>0</v>
      </c>
      <c r="AC575" s="8" t="b">
        <f t="shared" si="125"/>
        <v>1</v>
      </c>
      <c r="AD575">
        <f t="shared" si="118"/>
        <v>1</v>
      </c>
      <c r="AE575" t="str">
        <f t="shared" si="126"/>
        <v>11413080907</v>
      </c>
      <c r="AF575">
        <f t="shared" si="115"/>
        <v>11413080907</v>
      </c>
      <c r="AG575">
        <f t="shared" si="116"/>
        <v>197</v>
      </c>
      <c r="AH575">
        <f t="shared" si="127"/>
        <v>214</v>
      </c>
      <c r="AI575">
        <f t="shared" si="128"/>
        <v>42158</v>
      </c>
      <c r="AL575">
        <f t="shared" si="119"/>
        <v>1</v>
      </c>
    </row>
    <row r="576" spans="1:38" x14ac:dyDescent="0.2">
      <c r="A576" t="s">
        <v>595</v>
      </c>
      <c r="B576" t="str">
        <f t="shared" si="117"/>
        <v>7QQQJ</v>
      </c>
      <c r="C576" s="6" t="str" cm="1">
        <f t="array" ref="C576:G576">_xlfn.LET(
_xlpm.MyHand, B576,
_xlpm.MySplitHand, MID(_xlpm.MyHand,_xlfn.SEQUENCE(1,LEN(_xlpm.MyHand)),1),
_xlpm.MySplitHand
)</f>
        <v>7</v>
      </c>
      <c r="D576" s="7" t="str">
        <v>Q</v>
      </c>
      <c r="E576" s="7" t="str">
        <v>Q</v>
      </c>
      <c r="F576" s="7" t="str">
        <v>Q</v>
      </c>
      <c r="G576" s="8" t="str">
        <v>J</v>
      </c>
      <c r="H576" cm="1">
        <f t="array" ref="H576:L576">COUNTIF(_xlfn.ANCHORARRAY(C576),_xlfn.ANCHORARRAY(C576))</f>
        <v>1</v>
      </c>
      <c r="I576">
        <v>3</v>
      </c>
      <c r="J576">
        <v>3</v>
      </c>
      <c r="K576">
        <v>3</v>
      </c>
      <c r="L576">
        <v>1</v>
      </c>
      <c r="M576" s="6" cm="1">
        <f t="array" ref="M576:Q576">_xlfn.LET(
_xlpm.Options, {"1","2","3","4","5","6","7","8","9","T","J","Q","K","A"},
MATCH(_xlfn.ANCHORARRAY(C576),_xlpm.Options,0)
)</f>
        <v>7</v>
      </c>
      <c r="N576" s="7">
        <v>12</v>
      </c>
      <c r="O576" s="7">
        <v>12</v>
      </c>
      <c r="P576" s="7">
        <v>12</v>
      </c>
      <c r="Q576" s="8">
        <v>11</v>
      </c>
      <c r="R576" s="6" t="str" cm="1">
        <f t="array" ref="R576:V576">TEXT(_xlfn.ANCHORARRAY(M576),"00")</f>
        <v>07</v>
      </c>
      <c r="S576" s="7" t="str">
        <v>12</v>
      </c>
      <c r="T576" s="7" t="str">
        <v>12</v>
      </c>
      <c r="U576" s="7" t="str">
        <v>12</v>
      </c>
      <c r="V576" s="8" t="str">
        <v>11</v>
      </c>
      <c r="W576" s="6" t="b">
        <f t="shared" si="120"/>
        <v>0</v>
      </c>
      <c r="X576" s="7" t="b">
        <f t="shared" si="121"/>
        <v>0</v>
      </c>
      <c r="Y576" s="7" t="b" cm="1">
        <f t="array" ref="Y576">AND(OR(_xlfn.ANCHORARRAY(H576)=3),OR(_xlfn.ANCHORARRAY(H576)=2))</f>
        <v>0</v>
      </c>
      <c r="Z576" s="7" t="b">
        <f t="shared" si="122"/>
        <v>1</v>
      </c>
      <c r="AA576" s="7" t="b">
        <f t="shared" si="123"/>
        <v>0</v>
      </c>
      <c r="AB576" s="7" t="b">
        <f t="shared" si="124"/>
        <v>0</v>
      </c>
      <c r="AC576" s="8" t="b">
        <f t="shared" si="125"/>
        <v>0</v>
      </c>
      <c r="AD576">
        <f t="shared" si="118"/>
        <v>4</v>
      </c>
      <c r="AE576" t="str">
        <f t="shared" si="126"/>
        <v>40712121211</v>
      </c>
      <c r="AF576">
        <f t="shared" si="115"/>
        <v>40712121211</v>
      </c>
      <c r="AG576">
        <f t="shared" si="116"/>
        <v>702</v>
      </c>
      <c r="AH576">
        <f t="shared" si="127"/>
        <v>697</v>
      </c>
      <c r="AI576">
        <f t="shared" si="128"/>
        <v>489294</v>
      </c>
      <c r="AL576">
        <f t="shared" si="119"/>
        <v>1</v>
      </c>
    </row>
    <row r="577" spans="1:38" x14ac:dyDescent="0.2">
      <c r="A577" t="s">
        <v>596</v>
      </c>
      <c r="B577" t="str">
        <f t="shared" si="117"/>
        <v>9AK62</v>
      </c>
      <c r="C577" s="6" t="str" cm="1">
        <f t="array" ref="C577:G577">_xlfn.LET(
_xlpm.MyHand, B577,
_xlpm.MySplitHand, MID(_xlpm.MyHand,_xlfn.SEQUENCE(1,LEN(_xlpm.MyHand)),1),
_xlpm.MySplitHand
)</f>
        <v>9</v>
      </c>
      <c r="D577" s="7" t="str">
        <v>A</v>
      </c>
      <c r="E577" s="7" t="str">
        <v>K</v>
      </c>
      <c r="F577" s="7" t="str">
        <v>6</v>
      </c>
      <c r="G577" s="8" t="str">
        <v>2</v>
      </c>
      <c r="H577" cm="1">
        <f t="array" ref="H577:L577">COUNTIF(_xlfn.ANCHORARRAY(C577),_xlfn.ANCHORARRAY(C577))</f>
        <v>1</v>
      </c>
      <c r="I577">
        <v>1</v>
      </c>
      <c r="J577">
        <v>1</v>
      </c>
      <c r="K577">
        <v>1</v>
      </c>
      <c r="L577">
        <v>1</v>
      </c>
      <c r="M577" s="6" cm="1">
        <f t="array" ref="M577:Q577">_xlfn.LET(
_xlpm.Options, {"1","2","3","4","5","6","7","8","9","T","J","Q","K","A"},
MATCH(_xlfn.ANCHORARRAY(C577),_xlpm.Options,0)
)</f>
        <v>9</v>
      </c>
      <c r="N577" s="7">
        <v>14</v>
      </c>
      <c r="O577" s="7">
        <v>13</v>
      </c>
      <c r="P577" s="7">
        <v>6</v>
      </c>
      <c r="Q577" s="8">
        <v>2</v>
      </c>
      <c r="R577" s="6" t="str" cm="1">
        <f t="array" ref="R577:V577">TEXT(_xlfn.ANCHORARRAY(M577),"00")</f>
        <v>09</v>
      </c>
      <c r="S577" s="7" t="str">
        <v>14</v>
      </c>
      <c r="T577" s="7" t="str">
        <v>13</v>
      </c>
      <c r="U577" s="7" t="str">
        <v>06</v>
      </c>
      <c r="V577" s="8" t="str">
        <v>02</v>
      </c>
      <c r="W577" s="6" t="b">
        <f t="shared" si="120"/>
        <v>0</v>
      </c>
      <c r="X577" s="7" t="b">
        <f t="shared" si="121"/>
        <v>0</v>
      </c>
      <c r="Y577" s="7" t="b" cm="1">
        <f t="array" ref="Y577">AND(OR(_xlfn.ANCHORARRAY(H577)=3),OR(_xlfn.ANCHORARRAY(H577)=2))</f>
        <v>0</v>
      </c>
      <c r="Z577" s="7" t="b">
        <f t="shared" si="122"/>
        <v>0</v>
      </c>
      <c r="AA577" s="7" t="b">
        <f t="shared" si="123"/>
        <v>0</v>
      </c>
      <c r="AB577" s="7" t="b">
        <f t="shared" si="124"/>
        <v>0</v>
      </c>
      <c r="AC577" s="8" t="b">
        <f t="shared" si="125"/>
        <v>1</v>
      </c>
      <c r="AD577">
        <f t="shared" si="118"/>
        <v>1</v>
      </c>
      <c r="AE577" t="str">
        <f t="shared" si="126"/>
        <v>10914130602</v>
      </c>
      <c r="AF577">
        <f t="shared" si="115"/>
        <v>10914130602</v>
      </c>
      <c r="AG577">
        <f t="shared" si="116"/>
        <v>122</v>
      </c>
      <c r="AH577">
        <f t="shared" si="127"/>
        <v>157</v>
      </c>
      <c r="AI577">
        <f t="shared" si="128"/>
        <v>19154</v>
      </c>
      <c r="AL577">
        <f t="shared" si="119"/>
        <v>1</v>
      </c>
    </row>
    <row r="578" spans="1:38" x14ac:dyDescent="0.2">
      <c r="A578" t="s">
        <v>597</v>
      </c>
      <c r="B578" t="str">
        <f t="shared" si="117"/>
        <v>96466</v>
      </c>
      <c r="C578" s="6" t="str" cm="1">
        <f t="array" ref="C578:G578">_xlfn.LET(
_xlpm.MyHand, B578,
_xlpm.MySplitHand, MID(_xlpm.MyHand,_xlfn.SEQUENCE(1,LEN(_xlpm.MyHand)),1),
_xlpm.MySplitHand
)</f>
        <v>9</v>
      </c>
      <c r="D578" s="7" t="str">
        <v>6</v>
      </c>
      <c r="E578" s="7" t="str">
        <v>4</v>
      </c>
      <c r="F578" s="7" t="str">
        <v>6</v>
      </c>
      <c r="G578" s="8" t="str">
        <v>6</v>
      </c>
      <c r="H578" cm="1">
        <f t="array" ref="H578:L578">COUNTIF(_xlfn.ANCHORARRAY(C578),_xlfn.ANCHORARRAY(C578))</f>
        <v>1</v>
      </c>
      <c r="I578">
        <v>3</v>
      </c>
      <c r="J578">
        <v>1</v>
      </c>
      <c r="K578">
        <v>3</v>
      </c>
      <c r="L578">
        <v>3</v>
      </c>
      <c r="M578" s="6" cm="1">
        <f t="array" ref="M578:Q578">_xlfn.LET(
_xlpm.Options, {"1","2","3","4","5","6","7","8","9","T","J","Q","K","A"},
MATCH(_xlfn.ANCHORARRAY(C578),_xlpm.Options,0)
)</f>
        <v>9</v>
      </c>
      <c r="N578" s="7">
        <v>6</v>
      </c>
      <c r="O578" s="7">
        <v>4</v>
      </c>
      <c r="P578" s="7">
        <v>6</v>
      </c>
      <c r="Q578" s="8">
        <v>6</v>
      </c>
      <c r="R578" s="6" t="str" cm="1">
        <f t="array" ref="R578:V578">TEXT(_xlfn.ANCHORARRAY(M578),"00")</f>
        <v>09</v>
      </c>
      <c r="S578" s="7" t="str">
        <v>06</v>
      </c>
      <c r="T578" s="7" t="str">
        <v>04</v>
      </c>
      <c r="U578" s="7" t="str">
        <v>06</v>
      </c>
      <c r="V578" s="8" t="str">
        <v>06</v>
      </c>
      <c r="W578" s="6" t="b">
        <f t="shared" si="120"/>
        <v>0</v>
      </c>
      <c r="X578" s="7" t="b">
        <f t="shared" si="121"/>
        <v>0</v>
      </c>
      <c r="Y578" s="7" t="b" cm="1">
        <f t="array" ref="Y578">AND(OR(_xlfn.ANCHORARRAY(H578)=3),OR(_xlfn.ANCHORARRAY(H578)=2))</f>
        <v>0</v>
      </c>
      <c r="Z578" s="7" t="b">
        <f t="shared" si="122"/>
        <v>1</v>
      </c>
      <c r="AA578" s="7" t="b">
        <f t="shared" si="123"/>
        <v>0</v>
      </c>
      <c r="AB578" s="7" t="b">
        <f t="shared" si="124"/>
        <v>0</v>
      </c>
      <c r="AC578" s="8" t="b">
        <f t="shared" si="125"/>
        <v>0</v>
      </c>
      <c r="AD578">
        <f t="shared" si="118"/>
        <v>4</v>
      </c>
      <c r="AE578" t="str">
        <f t="shared" si="126"/>
        <v>40906040606</v>
      </c>
      <c r="AF578">
        <f t="shared" ref="AF578:AF641" si="129">INT(AE578)</f>
        <v>40906040606</v>
      </c>
      <c r="AG578">
        <f t="shared" ref="AG578:AG641" si="130">RANK(AF578,AF:AF,1)</f>
        <v>726</v>
      </c>
      <c r="AH578">
        <f t="shared" si="127"/>
        <v>487</v>
      </c>
      <c r="AI578">
        <f t="shared" si="128"/>
        <v>353562</v>
      </c>
      <c r="AL578">
        <f t="shared" si="119"/>
        <v>1</v>
      </c>
    </row>
    <row r="579" spans="1:38" x14ac:dyDescent="0.2">
      <c r="A579" t="s">
        <v>598</v>
      </c>
      <c r="B579" t="str">
        <f t="shared" ref="B579:B642" si="131">_xlfn.TEXTBEFORE(A579," ")</f>
        <v>J522J</v>
      </c>
      <c r="C579" s="6" t="str" cm="1">
        <f t="array" ref="C579:G579">_xlfn.LET(
_xlpm.MyHand, B579,
_xlpm.MySplitHand, MID(_xlpm.MyHand,_xlfn.SEQUENCE(1,LEN(_xlpm.MyHand)),1),
_xlpm.MySplitHand
)</f>
        <v>J</v>
      </c>
      <c r="D579" s="7" t="str">
        <v>5</v>
      </c>
      <c r="E579" s="7" t="str">
        <v>2</v>
      </c>
      <c r="F579" s="7" t="str">
        <v>2</v>
      </c>
      <c r="G579" s="8" t="str">
        <v>J</v>
      </c>
      <c r="H579" cm="1">
        <f t="array" ref="H579:L579">COUNTIF(_xlfn.ANCHORARRAY(C579),_xlfn.ANCHORARRAY(C579))</f>
        <v>2</v>
      </c>
      <c r="I579">
        <v>1</v>
      </c>
      <c r="J579">
        <v>2</v>
      </c>
      <c r="K579">
        <v>2</v>
      </c>
      <c r="L579">
        <v>2</v>
      </c>
      <c r="M579" s="6" cm="1">
        <f t="array" ref="M579:Q579">_xlfn.LET(
_xlpm.Options, {"1","2","3","4","5","6","7","8","9","T","J","Q","K","A"},
MATCH(_xlfn.ANCHORARRAY(C579),_xlpm.Options,0)
)</f>
        <v>11</v>
      </c>
      <c r="N579" s="7">
        <v>5</v>
      </c>
      <c r="O579" s="7">
        <v>2</v>
      </c>
      <c r="P579" s="7">
        <v>2</v>
      </c>
      <c r="Q579" s="8">
        <v>11</v>
      </c>
      <c r="R579" s="6" t="str" cm="1">
        <f t="array" ref="R579:V579">TEXT(_xlfn.ANCHORARRAY(M579),"00")</f>
        <v>11</v>
      </c>
      <c r="S579" s="7" t="str">
        <v>05</v>
      </c>
      <c r="T579" s="7" t="str">
        <v>02</v>
      </c>
      <c r="U579" s="7" t="str">
        <v>02</v>
      </c>
      <c r="V579" s="8" t="str">
        <v>11</v>
      </c>
      <c r="W579" s="6" t="b">
        <f t="shared" si="120"/>
        <v>0</v>
      </c>
      <c r="X579" s="7" t="b">
        <f t="shared" si="121"/>
        <v>0</v>
      </c>
      <c r="Y579" s="7" t="b" cm="1">
        <f t="array" ref="Y579">AND(OR(_xlfn.ANCHORARRAY(H579)=3),OR(_xlfn.ANCHORARRAY(H579)=2))</f>
        <v>0</v>
      </c>
      <c r="Z579" s="7" t="b">
        <f t="shared" si="122"/>
        <v>0</v>
      </c>
      <c r="AA579" s="7" t="b">
        <f t="shared" si="123"/>
        <v>1</v>
      </c>
      <c r="AB579" s="7" t="b">
        <f t="shared" si="124"/>
        <v>0</v>
      </c>
      <c r="AC579" s="8" t="b">
        <f t="shared" si="125"/>
        <v>0</v>
      </c>
      <c r="AD579">
        <f t="shared" ref="AD579:AD642" si="132">8-MATCH(TRUE,W579:AC579,0)</f>
        <v>3</v>
      </c>
      <c r="AE579" t="str">
        <f t="shared" si="126"/>
        <v>31105020211</v>
      </c>
      <c r="AF579">
        <f t="shared" si="129"/>
        <v>31105020211</v>
      </c>
      <c r="AG579">
        <f t="shared" si="130"/>
        <v>574</v>
      </c>
      <c r="AH579">
        <f t="shared" si="127"/>
        <v>238</v>
      </c>
      <c r="AI579">
        <f t="shared" si="128"/>
        <v>136612</v>
      </c>
      <c r="AL579">
        <f t="shared" ref="AL579:AL642" si="133">COUNTIF(AE:AE,AE579)</f>
        <v>1</v>
      </c>
    </row>
    <row r="580" spans="1:38" x14ac:dyDescent="0.2">
      <c r="A580" t="s">
        <v>599</v>
      </c>
      <c r="B580" t="str">
        <f t="shared" si="131"/>
        <v>9J7A9</v>
      </c>
      <c r="C580" s="6" t="str" cm="1">
        <f t="array" ref="C580:G580">_xlfn.LET(
_xlpm.MyHand, B580,
_xlpm.MySplitHand, MID(_xlpm.MyHand,_xlfn.SEQUENCE(1,LEN(_xlpm.MyHand)),1),
_xlpm.MySplitHand
)</f>
        <v>9</v>
      </c>
      <c r="D580" s="7" t="str">
        <v>J</v>
      </c>
      <c r="E580" s="7" t="str">
        <v>7</v>
      </c>
      <c r="F580" s="7" t="str">
        <v>A</v>
      </c>
      <c r="G580" s="8" t="str">
        <v>9</v>
      </c>
      <c r="H580" cm="1">
        <f t="array" ref="H580:L580">COUNTIF(_xlfn.ANCHORARRAY(C580),_xlfn.ANCHORARRAY(C580))</f>
        <v>2</v>
      </c>
      <c r="I580">
        <v>1</v>
      </c>
      <c r="J580">
        <v>1</v>
      </c>
      <c r="K580">
        <v>1</v>
      </c>
      <c r="L580">
        <v>2</v>
      </c>
      <c r="M580" s="6" cm="1">
        <f t="array" ref="M580:Q580">_xlfn.LET(
_xlpm.Options, {"1","2","3","4","5","6","7","8","9","T","J","Q","K","A"},
MATCH(_xlfn.ANCHORARRAY(C580),_xlpm.Options,0)
)</f>
        <v>9</v>
      </c>
      <c r="N580" s="7">
        <v>11</v>
      </c>
      <c r="O580" s="7">
        <v>7</v>
      </c>
      <c r="P580" s="7">
        <v>14</v>
      </c>
      <c r="Q580" s="8">
        <v>9</v>
      </c>
      <c r="R580" s="6" t="str" cm="1">
        <f t="array" ref="R580:V580">TEXT(_xlfn.ANCHORARRAY(M580),"00")</f>
        <v>09</v>
      </c>
      <c r="S580" s="7" t="str">
        <v>11</v>
      </c>
      <c r="T580" s="7" t="str">
        <v>07</v>
      </c>
      <c r="U580" s="7" t="str">
        <v>14</v>
      </c>
      <c r="V580" s="8" t="str">
        <v>09</v>
      </c>
      <c r="W580" s="6" t="b">
        <f t="shared" si="120"/>
        <v>0</v>
      </c>
      <c r="X580" s="7" t="b">
        <f t="shared" si="121"/>
        <v>0</v>
      </c>
      <c r="Y580" s="7" t="b" cm="1">
        <f t="array" ref="Y580">AND(OR(_xlfn.ANCHORARRAY(H580)=3),OR(_xlfn.ANCHORARRAY(H580)=2))</f>
        <v>0</v>
      </c>
      <c r="Z580" s="7" t="b">
        <f t="shared" si="122"/>
        <v>0</v>
      </c>
      <c r="AA580" s="7" t="b">
        <f t="shared" si="123"/>
        <v>0</v>
      </c>
      <c r="AB580" s="7" t="b">
        <f t="shared" si="124"/>
        <v>1</v>
      </c>
      <c r="AC580" s="8" t="b">
        <f t="shared" si="125"/>
        <v>0</v>
      </c>
      <c r="AD580">
        <f t="shared" si="132"/>
        <v>2</v>
      </c>
      <c r="AE580" t="str">
        <f t="shared" si="126"/>
        <v>20911071409</v>
      </c>
      <c r="AF580">
        <f t="shared" si="129"/>
        <v>20911071409</v>
      </c>
      <c r="AG580">
        <f t="shared" si="130"/>
        <v>346</v>
      </c>
      <c r="AH580">
        <f t="shared" si="127"/>
        <v>394</v>
      </c>
      <c r="AI580">
        <f t="shared" si="128"/>
        <v>136324</v>
      </c>
      <c r="AL580">
        <f t="shared" si="133"/>
        <v>1</v>
      </c>
    </row>
    <row r="581" spans="1:38" x14ac:dyDescent="0.2">
      <c r="A581" t="s">
        <v>600</v>
      </c>
      <c r="B581" t="str">
        <f t="shared" si="131"/>
        <v>QQK77</v>
      </c>
      <c r="C581" s="6" t="str" cm="1">
        <f t="array" ref="C581:G581">_xlfn.LET(
_xlpm.MyHand, B581,
_xlpm.MySplitHand, MID(_xlpm.MyHand,_xlfn.SEQUENCE(1,LEN(_xlpm.MyHand)),1),
_xlpm.MySplitHand
)</f>
        <v>Q</v>
      </c>
      <c r="D581" s="7" t="str">
        <v>Q</v>
      </c>
      <c r="E581" s="7" t="str">
        <v>K</v>
      </c>
      <c r="F581" s="7" t="str">
        <v>7</v>
      </c>
      <c r="G581" s="8" t="str">
        <v>7</v>
      </c>
      <c r="H581" cm="1">
        <f t="array" ref="H581:L581">COUNTIF(_xlfn.ANCHORARRAY(C581),_xlfn.ANCHORARRAY(C581))</f>
        <v>2</v>
      </c>
      <c r="I581">
        <v>2</v>
      </c>
      <c r="J581">
        <v>1</v>
      </c>
      <c r="K581">
        <v>2</v>
      </c>
      <c r="L581">
        <v>2</v>
      </c>
      <c r="M581" s="6" cm="1">
        <f t="array" ref="M581:Q581">_xlfn.LET(
_xlpm.Options, {"1","2","3","4","5","6","7","8","9","T","J","Q","K","A"},
MATCH(_xlfn.ANCHORARRAY(C581),_xlpm.Options,0)
)</f>
        <v>12</v>
      </c>
      <c r="N581" s="7">
        <v>12</v>
      </c>
      <c r="O581" s="7">
        <v>13</v>
      </c>
      <c r="P581" s="7">
        <v>7</v>
      </c>
      <c r="Q581" s="8">
        <v>7</v>
      </c>
      <c r="R581" s="6" t="str" cm="1">
        <f t="array" ref="R581:V581">TEXT(_xlfn.ANCHORARRAY(M581),"00")</f>
        <v>12</v>
      </c>
      <c r="S581" s="7" t="str">
        <v>12</v>
      </c>
      <c r="T581" s="7" t="str">
        <v>13</v>
      </c>
      <c r="U581" s="7" t="str">
        <v>07</v>
      </c>
      <c r="V581" s="8" t="str">
        <v>07</v>
      </c>
      <c r="W581" s="6" t="b">
        <f t="shared" si="120"/>
        <v>0</v>
      </c>
      <c r="X581" s="7" t="b">
        <f t="shared" si="121"/>
        <v>0</v>
      </c>
      <c r="Y581" s="7" t="b" cm="1">
        <f t="array" ref="Y581">AND(OR(_xlfn.ANCHORARRAY(H581)=3),OR(_xlfn.ANCHORARRAY(H581)=2))</f>
        <v>0</v>
      </c>
      <c r="Z581" s="7" t="b">
        <f t="shared" si="122"/>
        <v>0</v>
      </c>
      <c r="AA581" s="7" t="b">
        <f t="shared" si="123"/>
        <v>1</v>
      </c>
      <c r="AB581" s="7" t="b">
        <f t="shared" si="124"/>
        <v>0</v>
      </c>
      <c r="AC581" s="8" t="b">
        <f t="shared" si="125"/>
        <v>0</v>
      </c>
      <c r="AD581">
        <f t="shared" si="132"/>
        <v>3</v>
      </c>
      <c r="AE581" t="str">
        <f t="shared" si="126"/>
        <v>31212130707</v>
      </c>
      <c r="AF581">
        <f t="shared" si="129"/>
        <v>31212130707</v>
      </c>
      <c r="AG581">
        <f t="shared" si="130"/>
        <v>594</v>
      </c>
      <c r="AH581">
        <f t="shared" si="127"/>
        <v>584</v>
      </c>
      <c r="AI581">
        <f t="shared" si="128"/>
        <v>346896</v>
      </c>
      <c r="AL581">
        <f t="shared" si="133"/>
        <v>1</v>
      </c>
    </row>
    <row r="582" spans="1:38" x14ac:dyDescent="0.2">
      <c r="A582" t="s">
        <v>601</v>
      </c>
      <c r="B582" t="str">
        <f t="shared" si="131"/>
        <v>Q72T4</v>
      </c>
      <c r="C582" s="6" t="str" cm="1">
        <f t="array" ref="C582:G582">_xlfn.LET(
_xlpm.MyHand, B582,
_xlpm.MySplitHand, MID(_xlpm.MyHand,_xlfn.SEQUENCE(1,LEN(_xlpm.MyHand)),1),
_xlpm.MySplitHand
)</f>
        <v>Q</v>
      </c>
      <c r="D582" s="7" t="str">
        <v>7</v>
      </c>
      <c r="E582" s="7" t="str">
        <v>2</v>
      </c>
      <c r="F582" s="7" t="str">
        <v>T</v>
      </c>
      <c r="G582" s="8" t="str">
        <v>4</v>
      </c>
      <c r="H582" cm="1">
        <f t="array" ref="H582:L582">COUNTIF(_xlfn.ANCHORARRAY(C582),_xlfn.ANCHORARRAY(C582))</f>
        <v>1</v>
      </c>
      <c r="I582">
        <v>1</v>
      </c>
      <c r="J582">
        <v>1</v>
      </c>
      <c r="K582">
        <v>1</v>
      </c>
      <c r="L582">
        <v>1</v>
      </c>
      <c r="M582" s="6" cm="1">
        <f t="array" ref="M582:Q582">_xlfn.LET(
_xlpm.Options, {"1","2","3","4","5","6","7","8","9","T","J","Q","K","A"},
MATCH(_xlfn.ANCHORARRAY(C582),_xlpm.Options,0)
)</f>
        <v>12</v>
      </c>
      <c r="N582" s="7">
        <v>7</v>
      </c>
      <c r="O582" s="7">
        <v>2</v>
      </c>
      <c r="P582" s="7">
        <v>10</v>
      </c>
      <c r="Q582" s="8">
        <v>4</v>
      </c>
      <c r="R582" s="6" t="str" cm="1">
        <f t="array" ref="R582:V582">TEXT(_xlfn.ANCHORARRAY(M582),"00")</f>
        <v>12</v>
      </c>
      <c r="S582" s="7" t="str">
        <v>07</v>
      </c>
      <c r="T582" s="7" t="str">
        <v>02</v>
      </c>
      <c r="U582" s="7" t="str">
        <v>10</v>
      </c>
      <c r="V582" s="8" t="str">
        <v>04</v>
      </c>
      <c r="W582" s="6" t="b">
        <f t="shared" si="120"/>
        <v>0</v>
      </c>
      <c r="X582" s="7" t="b">
        <f t="shared" si="121"/>
        <v>0</v>
      </c>
      <c r="Y582" s="7" t="b" cm="1">
        <f t="array" ref="Y582">AND(OR(_xlfn.ANCHORARRAY(H582)=3),OR(_xlfn.ANCHORARRAY(H582)=2))</f>
        <v>0</v>
      </c>
      <c r="Z582" s="7" t="b">
        <f t="shared" si="122"/>
        <v>0</v>
      </c>
      <c r="AA582" s="7" t="b">
        <f t="shared" si="123"/>
        <v>0</v>
      </c>
      <c r="AB582" s="7" t="b">
        <f t="shared" si="124"/>
        <v>0</v>
      </c>
      <c r="AC582" s="8" t="b">
        <f t="shared" si="125"/>
        <v>1</v>
      </c>
      <c r="AD582">
        <f t="shared" si="132"/>
        <v>1</v>
      </c>
      <c r="AE582" t="str">
        <f t="shared" si="126"/>
        <v>11207021004</v>
      </c>
      <c r="AF582">
        <f t="shared" si="129"/>
        <v>11207021004</v>
      </c>
      <c r="AG582">
        <f t="shared" si="130"/>
        <v>159</v>
      </c>
      <c r="AH582">
        <f t="shared" si="127"/>
        <v>24</v>
      </c>
      <c r="AI582">
        <f t="shared" si="128"/>
        <v>3816</v>
      </c>
      <c r="AL582">
        <f t="shared" si="133"/>
        <v>1</v>
      </c>
    </row>
    <row r="583" spans="1:38" x14ac:dyDescent="0.2">
      <c r="A583" t="s">
        <v>602</v>
      </c>
      <c r="B583" t="str">
        <f t="shared" si="131"/>
        <v>26662</v>
      </c>
      <c r="C583" s="6" t="str" cm="1">
        <f t="array" ref="C583:G583">_xlfn.LET(
_xlpm.MyHand, B583,
_xlpm.MySplitHand, MID(_xlpm.MyHand,_xlfn.SEQUENCE(1,LEN(_xlpm.MyHand)),1),
_xlpm.MySplitHand
)</f>
        <v>2</v>
      </c>
      <c r="D583" s="7" t="str">
        <v>6</v>
      </c>
      <c r="E583" s="7" t="str">
        <v>6</v>
      </c>
      <c r="F583" s="7" t="str">
        <v>6</v>
      </c>
      <c r="G583" s="8" t="str">
        <v>2</v>
      </c>
      <c r="H583" cm="1">
        <f t="array" ref="H583:L583">COUNTIF(_xlfn.ANCHORARRAY(C583),_xlfn.ANCHORARRAY(C583))</f>
        <v>2</v>
      </c>
      <c r="I583">
        <v>3</v>
      </c>
      <c r="J583">
        <v>3</v>
      </c>
      <c r="K583">
        <v>3</v>
      </c>
      <c r="L583">
        <v>2</v>
      </c>
      <c r="M583" s="6" cm="1">
        <f t="array" ref="M583:Q583">_xlfn.LET(
_xlpm.Options, {"1","2","3","4","5","6","7","8","9","T","J","Q","K","A"},
MATCH(_xlfn.ANCHORARRAY(C583),_xlpm.Options,0)
)</f>
        <v>2</v>
      </c>
      <c r="N583" s="7">
        <v>6</v>
      </c>
      <c r="O583" s="7">
        <v>6</v>
      </c>
      <c r="P583" s="7">
        <v>6</v>
      </c>
      <c r="Q583" s="8">
        <v>2</v>
      </c>
      <c r="R583" s="6" t="str" cm="1">
        <f t="array" ref="R583:V583">TEXT(_xlfn.ANCHORARRAY(M583),"00")</f>
        <v>02</v>
      </c>
      <c r="S583" s="7" t="str">
        <v>06</v>
      </c>
      <c r="T583" s="7" t="str">
        <v>06</v>
      </c>
      <c r="U583" s="7" t="str">
        <v>06</v>
      </c>
      <c r="V583" s="8" t="str">
        <v>02</v>
      </c>
      <c r="W583" s="6" t="b">
        <f t="shared" ref="W583:W646" si="134">MAX(_xlfn.ANCHORARRAY(H583))=5</f>
        <v>0</v>
      </c>
      <c r="X583" s="7" t="b">
        <f t="shared" ref="X583:X646" si="135">MAX(_xlfn.ANCHORARRAY(H583))=4</f>
        <v>0</v>
      </c>
      <c r="Y583" s="7" t="b" cm="1">
        <f t="array" ref="Y583">AND(OR(_xlfn.ANCHORARRAY(H583)=3),OR(_xlfn.ANCHORARRAY(H583)=2))</f>
        <v>1</v>
      </c>
      <c r="Z583" s="7" t="b">
        <f t="shared" ref="Z583:Z646" si="136">IF(Y583,FALSE,MAX(_xlfn.ANCHORARRAY(H583))=3)</f>
        <v>0</v>
      </c>
      <c r="AA583" s="7" t="b">
        <f t="shared" ref="AA583:AA646" si="137">COUNTIF(_xlfn.ANCHORARRAY(H583),2)=4</f>
        <v>0</v>
      </c>
      <c r="AB583" s="7" t="b">
        <f t="shared" ref="AB583:AB646" si="138">IF(AA583,FALSE,MAX(_xlfn.ANCHORARRAY(H583))=2)</f>
        <v>0</v>
      </c>
      <c r="AC583" s="8" t="b">
        <f t="shared" ref="AC583:AC646" si="139">NOT(OR(W583:AB583))</f>
        <v>0</v>
      </c>
      <c r="AD583">
        <f t="shared" si="132"/>
        <v>5</v>
      </c>
      <c r="AE583" t="str">
        <f t="shared" ref="AE583:AE646" si="140">_xlfn.CONCAT(AD583,_xlfn.ANCHORARRAY(R583))</f>
        <v>50206060602</v>
      </c>
      <c r="AF583">
        <f t="shared" si="129"/>
        <v>50206060602</v>
      </c>
      <c r="AG583">
        <f t="shared" si="130"/>
        <v>813</v>
      </c>
      <c r="AH583">
        <f t="shared" ref="AH583:AH646" si="141">INT(_xlfn.TEXTAFTER(A583," "))</f>
        <v>169</v>
      </c>
      <c r="AI583">
        <f t="shared" ref="AI583:AI646" si="142">AG583*AH583</f>
        <v>137397</v>
      </c>
      <c r="AL583">
        <f t="shared" si="133"/>
        <v>1</v>
      </c>
    </row>
    <row r="584" spans="1:38" x14ac:dyDescent="0.2">
      <c r="A584" t="s">
        <v>603</v>
      </c>
      <c r="B584" t="str">
        <f t="shared" si="131"/>
        <v>9KK32</v>
      </c>
      <c r="C584" s="6" t="str" cm="1">
        <f t="array" ref="C584:G584">_xlfn.LET(
_xlpm.MyHand, B584,
_xlpm.MySplitHand, MID(_xlpm.MyHand,_xlfn.SEQUENCE(1,LEN(_xlpm.MyHand)),1),
_xlpm.MySplitHand
)</f>
        <v>9</v>
      </c>
      <c r="D584" s="7" t="str">
        <v>K</v>
      </c>
      <c r="E584" s="7" t="str">
        <v>K</v>
      </c>
      <c r="F584" s="7" t="str">
        <v>3</v>
      </c>
      <c r="G584" s="8" t="str">
        <v>2</v>
      </c>
      <c r="H584" cm="1">
        <f t="array" ref="H584:L584">COUNTIF(_xlfn.ANCHORARRAY(C584),_xlfn.ANCHORARRAY(C584))</f>
        <v>1</v>
      </c>
      <c r="I584">
        <v>2</v>
      </c>
      <c r="J584">
        <v>2</v>
      </c>
      <c r="K584">
        <v>1</v>
      </c>
      <c r="L584">
        <v>1</v>
      </c>
      <c r="M584" s="6" cm="1">
        <f t="array" ref="M584:Q584">_xlfn.LET(
_xlpm.Options, {"1","2","3","4","5","6","7","8","9","T","J","Q","K","A"},
MATCH(_xlfn.ANCHORARRAY(C584),_xlpm.Options,0)
)</f>
        <v>9</v>
      </c>
      <c r="N584" s="7">
        <v>13</v>
      </c>
      <c r="O584" s="7">
        <v>13</v>
      </c>
      <c r="P584" s="7">
        <v>3</v>
      </c>
      <c r="Q584" s="8">
        <v>2</v>
      </c>
      <c r="R584" s="6" t="str" cm="1">
        <f t="array" ref="R584:V584">TEXT(_xlfn.ANCHORARRAY(M584),"00")</f>
        <v>09</v>
      </c>
      <c r="S584" s="7" t="str">
        <v>13</v>
      </c>
      <c r="T584" s="7" t="str">
        <v>13</v>
      </c>
      <c r="U584" s="7" t="str">
        <v>03</v>
      </c>
      <c r="V584" s="8" t="str">
        <v>02</v>
      </c>
      <c r="W584" s="6" t="b">
        <f t="shared" si="134"/>
        <v>0</v>
      </c>
      <c r="X584" s="7" t="b">
        <f t="shared" si="135"/>
        <v>0</v>
      </c>
      <c r="Y584" s="7" t="b" cm="1">
        <f t="array" ref="Y584">AND(OR(_xlfn.ANCHORARRAY(H584)=3),OR(_xlfn.ANCHORARRAY(H584)=2))</f>
        <v>0</v>
      </c>
      <c r="Z584" s="7" t="b">
        <f t="shared" si="136"/>
        <v>0</v>
      </c>
      <c r="AA584" s="7" t="b">
        <f t="shared" si="137"/>
        <v>0</v>
      </c>
      <c r="AB584" s="7" t="b">
        <f t="shared" si="138"/>
        <v>1</v>
      </c>
      <c r="AC584" s="8" t="b">
        <f t="shared" si="139"/>
        <v>0</v>
      </c>
      <c r="AD584">
        <f t="shared" si="132"/>
        <v>2</v>
      </c>
      <c r="AE584" t="str">
        <f t="shared" si="140"/>
        <v>20913130302</v>
      </c>
      <c r="AF584">
        <f t="shared" si="129"/>
        <v>20913130302</v>
      </c>
      <c r="AG584">
        <f t="shared" si="130"/>
        <v>349</v>
      </c>
      <c r="AH584">
        <f t="shared" si="141"/>
        <v>908</v>
      </c>
      <c r="AI584">
        <f t="shared" si="142"/>
        <v>316892</v>
      </c>
      <c r="AL584">
        <f t="shared" si="133"/>
        <v>1</v>
      </c>
    </row>
    <row r="585" spans="1:38" x14ac:dyDescent="0.2">
      <c r="A585" t="s">
        <v>604</v>
      </c>
      <c r="B585" t="str">
        <f t="shared" si="131"/>
        <v>45QJ6</v>
      </c>
      <c r="C585" s="6" t="str" cm="1">
        <f t="array" ref="C585:G585">_xlfn.LET(
_xlpm.MyHand, B585,
_xlpm.MySplitHand, MID(_xlpm.MyHand,_xlfn.SEQUENCE(1,LEN(_xlpm.MyHand)),1),
_xlpm.MySplitHand
)</f>
        <v>4</v>
      </c>
      <c r="D585" s="7" t="str">
        <v>5</v>
      </c>
      <c r="E585" s="7" t="str">
        <v>Q</v>
      </c>
      <c r="F585" s="7" t="str">
        <v>J</v>
      </c>
      <c r="G585" s="8" t="str">
        <v>6</v>
      </c>
      <c r="H585" cm="1">
        <f t="array" ref="H585:L585">COUNTIF(_xlfn.ANCHORARRAY(C585),_xlfn.ANCHORARRAY(C585))</f>
        <v>1</v>
      </c>
      <c r="I585">
        <v>1</v>
      </c>
      <c r="J585">
        <v>1</v>
      </c>
      <c r="K585">
        <v>1</v>
      </c>
      <c r="L585">
        <v>1</v>
      </c>
      <c r="M585" s="6" cm="1">
        <f t="array" ref="M585:Q585">_xlfn.LET(
_xlpm.Options, {"1","2","3","4","5","6","7","8","9","T","J","Q","K","A"},
MATCH(_xlfn.ANCHORARRAY(C585),_xlpm.Options,0)
)</f>
        <v>4</v>
      </c>
      <c r="N585" s="7">
        <v>5</v>
      </c>
      <c r="O585" s="7">
        <v>12</v>
      </c>
      <c r="P585" s="7">
        <v>11</v>
      </c>
      <c r="Q585" s="8">
        <v>6</v>
      </c>
      <c r="R585" s="6" t="str" cm="1">
        <f t="array" ref="R585:V585">TEXT(_xlfn.ANCHORARRAY(M585),"00")</f>
        <v>04</v>
      </c>
      <c r="S585" s="7" t="str">
        <v>05</v>
      </c>
      <c r="T585" s="7" t="str">
        <v>12</v>
      </c>
      <c r="U585" s="7" t="str">
        <v>11</v>
      </c>
      <c r="V585" s="8" t="str">
        <v>06</v>
      </c>
      <c r="W585" s="6" t="b">
        <f t="shared" si="134"/>
        <v>0</v>
      </c>
      <c r="X585" s="7" t="b">
        <f t="shared" si="135"/>
        <v>0</v>
      </c>
      <c r="Y585" s="7" t="b" cm="1">
        <f t="array" ref="Y585">AND(OR(_xlfn.ANCHORARRAY(H585)=3),OR(_xlfn.ANCHORARRAY(H585)=2))</f>
        <v>0</v>
      </c>
      <c r="Z585" s="7" t="b">
        <f t="shared" si="136"/>
        <v>0</v>
      </c>
      <c r="AA585" s="7" t="b">
        <f t="shared" si="137"/>
        <v>0</v>
      </c>
      <c r="AB585" s="7" t="b">
        <f t="shared" si="138"/>
        <v>0</v>
      </c>
      <c r="AC585" s="8" t="b">
        <f t="shared" si="139"/>
        <v>1</v>
      </c>
      <c r="AD585">
        <f t="shared" si="132"/>
        <v>1</v>
      </c>
      <c r="AE585" t="str">
        <f t="shared" si="140"/>
        <v>10405121106</v>
      </c>
      <c r="AF585">
        <f t="shared" si="129"/>
        <v>10405121106</v>
      </c>
      <c r="AG585">
        <f t="shared" si="130"/>
        <v>31</v>
      </c>
      <c r="AH585">
        <f t="shared" si="141"/>
        <v>576</v>
      </c>
      <c r="AI585">
        <f t="shared" si="142"/>
        <v>17856</v>
      </c>
      <c r="AL585">
        <f t="shared" si="133"/>
        <v>1</v>
      </c>
    </row>
    <row r="586" spans="1:38" x14ac:dyDescent="0.2">
      <c r="A586" t="s">
        <v>605</v>
      </c>
      <c r="B586" t="str">
        <f t="shared" si="131"/>
        <v>45QKJ</v>
      </c>
      <c r="C586" s="6" t="str" cm="1">
        <f t="array" ref="C586:G586">_xlfn.LET(
_xlpm.MyHand, B586,
_xlpm.MySplitHand, MID(_xlpm.MyHand,_xlfn.SEQUENCE(1,LEN(_xlpm.MyHand)),1),
_xlpm.MySplitHand
)</f>
        <v>4</v>
      </c>
      <c r="D586" s="7" t="str">
        <v>5</v>
      </c>
      <c r="E586" s="7" t="str">
        <v>Q</v>
      </c>
      <c r="F586" s="7" t="str">
        <v>K</v>
      </c>
      <c r="G586" s="8" t="str">
        <v>J</v>
      </c>
      <c r="H586" cm="1">
        <f t="array" ref="H586:L586">COUNTIF(_xlfn.ANCHORARRAY(C586),_xlfn.ANCHORARRAY(C586))</f>
        <v>1</v>
      </c>
      <c r="I586">
        <v>1</v>
      </c>
      <c r="J586">
        <v>1</v>
      </c>
      <c r="K586">
        <v>1</v>
      </c>
      <c r="L586">
        <v>1</v>
      </c>
      <c r="M586" s="6" cm="1">
        <f t="array" ref="M586:Q586">_xlfn.LET(
_xlpm.Options, {"1","2","3","4","5","6","7","8","9","T","J","Q","K","A"},
MATCH(_xlfn.ANCHORARRAY(C586),_xlpm.Options,0)
)</f>
        <v>4</v>
      </c>
      <c r="N586" s="7">
        <v>5</v>
      </c>
      <c r="O586" s="7">
        <v>12</v>
      </c>
      <c r="P586" s="7">
        <v>13</v>
      </c>
      <c r="Q586" s="8">
        <v>11</v>
      </c>
      <c r="R586" s="6" t="str" cm="1">
        <f t="array" ref="R586:V586">TEXT(_xlfn.ANCHORARRAY(M586),"00")</f>
        <v>04</v>
      </c>
      <c r="S586" s="7" t="str">
        <v>05</v>
      </c>
      <c r="T586" s="7" t="str">
        <v>12</v>
      </c>
      <c r="U586" s="7" t="str">
        <v>13</v>
      </c>
      <c r="V586" s="8" t="str">
        <v>11</v>
      </c>
      <c r="W586" s="6" t="b">
        <f t="shared" si="134"/>
        <v>0</v>
      </c>
      <c r="X586" s="7" t="b">
        <f t="shared" si="135"/>
        <v>0</v>
      </c>
      <c r="Y586" s="7" t="b" cm="1">
        <f t="array" ref="Y586">AND(OR(_xlfn.ANCHORARRAY(H586)=3),OR(_xlfn.ANCHORARRAY(H586)=2))</f>
        <v>0</v>
      </c>
      <c r="Z586" s="7" t="b">
        <f t="shared" si="136"/>
        <v>0</v>
      </c>
      <c r="AA586" s="7" t="b">
        <f t="shared" si="137"/>
        <v>0</v>
      </c>
      <c r="AB586" s="7" t="b">
        <f t="shared" si="138"/>
        <v>0</v>
      </c>
      <c r="AC586" s="8" t="b">
        <f t="shared" si="139"/>
        <v>1</v>
      </c>
      <c r="AD586">
        <f t="shared" si="132"/>
        <v>1</v>
      </c>
      <c r="AE586" t="str">
        <f t="shared" si="140"/>
        <v>10405121311</v>
      </c>
      <c r="AF586">
        <f t="shared" si="129"/>
        <v>10405121311</v>
      </c>
      <c r="AG586">
        <f t="shared" si="130"/>
        <v>32</v>
      </c>
      <c r="AH586">
        <f t="shared" si="141"/>
        <v>690</v>
      </c>
      <c r="AI586">
        <f t="shared" si="142"/>
        <v>22080</v>
      </c>
      <c r="AL586">
        <f t="shared" si="133"/>
        <v>1</v>
      </c>
    </row>
    <row r="587" spans="1:38" x14ac:dyDescent="0.2">
      <c r="A587" t="s">
        <v>606</v>
      </c>
      <c r="B587" t="str">
        <f t="shared" si="131"/>
        <v>KK248</v>
      </c>
      <c r="C587" s="6" t="str" cm="1">
        <f t="array" ref="C587:G587">_xlfn.LET(
_xlpm.MyHand, B587,
_xlpm.MySplitHand, MID(_xlpm.MyHand,_xlfn.SEQUENCE(1,LEN(_xlpm.MyHand)),1),
_xlpm.MySplitHand
)</f>
        <v>K</v>
      </c>
      <c r="D587" s="7" t="str">
        <v>K</v>
      </c>
      <c r="E587" s="7" t="str">
        <v>2</v>
      </c>
      <c r="F587" s="7" t="str">
        <v>4</v>
      </c>
      <c r="G587" s="8" t="str">
        <v>8</v>
      </c>
      <c r="H587" cm="1">
        <f t="array" ref="H587:L587">COUNTIF(_xlfn.ANCHORARRAY(C587),_xlfn.ANCHORARRAY(C587))</f>
        <v>2</v>
      </c>
      <c r="I587">
        <v>2</v>
      </c>
      <c r="J587">
        <v>1</v>
      </c>
      <c r="K587">
        <v>1</v>
      </c>
      <c r="L587">
        <v>1</v>
      </c>
      <c r="M587" s="6" cm="1">
        <f t="array" ref="M587:Q587">_xlfn.LET(
_xlpm.Options, {"1","2","3","4","5","6","7","8","9","T","J","Q","K","A"},
MATCH(_xlfn.ANCHORARRAY(C587),_xlpm.Options,0)
)</f>
        <v>13</v>
      </c>
      <c r="N587" s="7">
        <v>13</v>
      </c>
      <c r="O587" s="7">
        <v>2</v>
      </c>
      <c r="P587" s="7">
        <v>4</v>
      </c>
      <c r="Q587" s="8">
        <v>8</v>
      </c>
      <c r="R587" s="6" t="str" cm="1">
        <f t="array" ref="R587:V587">TEXT(_xlfn.ANCHORARRAY(M587),"00")</f>
        <v>13</v>
      </c>
      <c r="S587" s="7" t="str">
        <v>13</v>
      </c>
      <c r="T587" s="7" t="str">
        <v>02</v>
      </c>
      <c r="U587" s="7" t="str">
        <v>04</v>
      </c>
      <c r="V587" s="8" t="str">
        <v>08</v>
      </c>
      <c r="W587" s="6" t="b">
        <f t="shared" si="134"/>
        <v>0</v>
      </c>
      <c r="X587" s="7" t="b">
        <f t="shared" si="135"/>
        <v>0</v>
      </c>
      <c r="Y587" s="7" t="b" cm="1">
        <f t="array" ref="Y587">AND(OR(_xlfn.ANCHORARRAY(H587)=3),OR(_xlfn.ANCHORARRAY(H587)=2))</f>
        <v>0</v>
      </c>
      <c r="Z587" s="7" t="b">
        <f t="shared" si="136"/>
        <v>0</v>
      </c>
      <c r="AA587" s="7" t="b">
        <f t="shared" si="137"/>
        <v>0</v>
      </c>
      <c r="AB587" s="7" t="b">
        <f t="shared" si="138"/>
        <v>1</v>
      </c>
      <c r="AC587" s="8" t="b">
        <f t="shared" si="139"/>
        <v>0</v>
      </c>
      <c r="AD587">
        <f t="shared" si="132"/>
        <v>2</v>
      </c>
      <c r="AE587" t="str">
        <f t="shared" si="140"/>
        <v>21313020408</v>
      </c>
      <c r="AF587">
        <f t="shared" si="129"/>
        <v>21313020408</v>
      </c>
      <c r="AG587">
        <f t="shared" si="130"/>
        <v>415</v>
      </c>
      <c r="AH587">
        <f t="shared" si="141"/>
        <v>696</v>
      </c>
      <c r="AI587">
        <f t="shared" si="142"/>
        <v>288840</v>
      </c>
      <c r="AL587">
        <f t="shared" si="133"/>
        <v>1</v>
      </c>
    </row>
    <row r="588" spans="1:38" x14ac:dyDescent="0.2">
      <c r="A588" t="s">
        <v>607</v>
      </c>
      <c r="B588" t="str">
        <f t="shared" si="131"/>
        <v>AAAA4</v>
      </c>
      <c r="C588" s="6" t="str" cm="1">
        <f t="array" ref="C588:G588">_xlfn.LET(
_xlpm.MyHand, B588,
_xlpm.MySplitHand, MID(_xlpm.MyHand,_xlfn.SEQUENCE(1,LEN(_xlpm.MyHand)),1),
_xlpm.MySplitHand
)</f>
        <v>A</v>
      </c>
      <c r="D588" s="7" t="str">
        <v>A</v>
      </c>
      <c r="E588" s="7" t="str">
        <v>A</v>
      </c>
      <c r="F588" s="7" t="str">
        <v>A</v>
      </c>
      <c r="G588" s="8" t="str">
        <v>4</v>
      </c>
      <c r="H588" cm="1">
        <f t="array" ref="H588:L588">COUNTIF(_xlfn.ANCHORARRAY(C588),_xlfn.ANCHORARRAY(C588))</f>
        <v>4</v>
      </c>
      <c r="I588">
        <v>4</v>
      </c>
      <c r="J588">
        <v>4</v>
      </c>
      <c r="K588">
        <v>4</v>
      </c>
      <c r="L588">
        <v>1</v>
      </c>
      <c r="M588" s="6" cm="1">
        <f t="array" ref="M588:Q588">_xlfn.LET(
_xlpm.Options, {"1","2","3","4","5","6","7","8","9","T","J","Q","K","A"},
MATCH(_xlfn.ANCHORARRAY(C588),_xlpm.Options,0)
)</f>
        <v>14</v>
      </c>
      <c r="N588" s="7">
        <v>14</v>
      </c>
      <c r="O588" s="7">
        <v>14</v>
      </c>
      <c r="P588" s="7">
        <v>14</v>
      </c>
      <c r="Q588" s="8">
        <v>4</v>
      </c>
      <c r="R588" s="6" t="str" cm="1">
        <f t="array" ref="R588:V588">TEXT(_xlfn.ANCHORARRAY(M588),"00")</f>
        <v>14</v>
      </c>
      <c r="S588" s="7" t="str">
        <v>14</v>
      </c>
      <c r="T588" s="7" t="str">
        <v>14</v>
      </c>
      <c r="U588" s="7" t="str">
        <v>14</v>
      </c>
      <c r="V588" s="8" t="str">
        <v>04</v>
      </c>
      <c r="W588" s="6" t="b">
        <f t="shared" si="134"/>
        <v>0</v>
      </c>
      <c r="X588" s="7" t="b">
        <f t="shared" si="135"/>
        <v>1</v>
      </c>
      <c r="Y588" s="7" t="b" cm="1">
        <f t="array" ref="Y588">AND(OR(_xlfn.ANCHORARRAY(H588)=3),OR(_xlfn.ANCHORARRAY(H588)=2))</f>
        <v>0</v>
      </c>
      <c r="Z588" s="7" t="b">
        <f t="shared" si="136"/>
        <v>0</v>
      </c>
      <c r="AA588" s="7" t="b">
        <f t="shared" si="137"/>
        <v>0</v>
      </c>
      <c r="AB588" s="7" t="b">
        <f t="shared" si="138"/>
        <v>0</v>
      </c>
      <c r="AC588" s="8" t="b">
        <f t="shared" si="139"/>
        <v>0</v>
      </c>
      <c r="AD588">
        <f t="shared" si="132"/>
        <v>6</v>
      </c>
      <c r="AE588" t="str">
        <f t="shared" si="140"/>
        <v>61414141404</v>
      </c>
      <c r="AF588">
        <f t="shared" si="129"/>
        <v>61414141404</v>
      </c>
      <c r="AG588">
        <f t="shared" si="130"/>
        <v>999</v>
      </c>
      <c r="AH588">
        <f t="shared" si="141"/>
        <v>652</v>
      </c>
      <c r="AI588">
        <f t="shared" si="142"/>
        <v>651348</v>
      </c>
      <c r="AL588">
        <f t="shared" si="133"/>
        <v>1</v>
      </c>
    </row>
    <row r="589" spans="1:38" x14ac:dyDescent="0.2">
      <c r="A589" t="s">
        <v>608</v>
      </c>
      <c r="B589" t="str">
        <f t="shared" si="131"/>
        <v>2T2QQ</v>
      </c>
      <c r="C589" s="6" t="str" cm="1">
        <f t="array" ref="C589:G589">_xlfn.LET(
_xlpm.MyHand, B589,
_xlpm.MySplitHand, MID(_xlpm.MyHand,_xlfn.SEQUENCE(1,LEN(_xlpm.MyHand)),1),
_xlpm.MySplitHand
)</f>
        <v>2</v>
      </c>
      <c r="D589" s="7" t="str">
        <v>T</v>
      </c>
      <c r="E589" s="7" t="str">
        <v>2</v>
      </c>
      <c r="F589" s="7" t="str">
        <v>Q</v>
      </c>
      <c r="G589" s="8" t="str">
        <v>Q</v>
      </c>
      <c r="H589" cm="1">
        <f t="array" ref="H589:L589">COUNTIF(_xlfn.ANCHORARRAY(C589),_xlfn.ANCHORARRAY(C589))</f>
        <v>2</v>
      </c>
      <c r="I589">
        <v>1</v>
      </c>
      <c r="J589">
        <v>2</v>
      </c>
      <c r="K589">
        <v>2</v>
      </c>
      <c r="L589">
        <v>2</v>
      </c>
      <c r="M589" s="6" cm="1">
        <f t="array" ref="M589:Q589">_xlfn.LET(
_xlpm.Options, {"1","2","3","4","5","6","7","8","9","T","J","Q","K","A"},
MATCH(_xlfn.ANCHORARRAY(C589),_xlpm.Options,0)
)</f>
        <v>2</v>
      </c>
      <c r="N589" s="7">
        <v>10</v>
      </c>
      <c r="O589" s="7">
        <v>2</v>
      </c>
      <c r="P589" s="7">
        <v>12</v>
      </c>
      <c r="Q589" s="8">
        <v>12</v>
      </c>
      <c r="R589" s="6" t="str" cm="1">
        <f t="array" ref="R589:V589">TEXT(_xlfn.ANCHORARRAY(M589),"00")</f>
        <v>02</v>
      </c>
      <c r="S589" s="7" t="str">
        <v>10</v>
      </c>
      <c r="T589" s="7" t="str">
        <v>02</v>
      </c>
      <c r="U589" s="7" t="str">
        <v>12</v>
      </c>
      <c r="V589" s="8" t="str">
        <v>12</v>
      </c>
      <c r="W589" s="6" t="b">
        <f t="shared" si="134"/>
        <v>0</v>
      </c>
      <c r="X589" s="7" t="b">
        <f t="shared" si="135"/>
        <v>0</v>
      </c>
      <c r="Y589" s="7" t="b" cm="1">
        <f t="array" ref="Y589">AND(OR(_xlfn.ANCHORARRAY(H589)=3),OR(_xlfn.ANCHORARRAY(H589)=2))</f>
        <v>0</v>
      </c>
      <c r="Z589" s="7" t="b">
        <f t="shared" si="136"/>
        <v>0</v>
      </c>
      <c r="AA589" s="7" t="b">
        <f t="shared" si="137"/>
        <v>1</v>
      </c>
      <c r="AB589" s="7" t="b">
        <f t="shared" si="138"/>
        <v>0</v>
      </c>
      <c r="AC589" s="8" t="b">
        <f t="shared" si="139"/>
        <v>0</v>
      </c>
      <c r="AD589">
        <f t="shared" si="132"/>
        <v>3</v>
      </c>
      <c r="AE589" t="str">
        <f t="shared" si="140"/>
        <v>30210021212</v>
      </c>
      <c r="AF589">
        <f t="shared" si="129"/>
        <v>30210021212</v>
      </c>
      <c r="AG589">
        <f t="shared" si="130"/>
        <v>451</v>
      </c>
      <c r="AH589">
        <f t="shared" si="141"/>
        <v>681</v>
      </c>
      <c r="AI589">
        <f t="shared" si="142"/>
        <v>307131</v>
      </c>
      <c r="AL589">
        <f t="shared" si="133"/>
        <v>1</v>
      </c>
    </row>
    <row r="590" spans="1:38" x14ac:dyDescent="0.2">
      <c r="A590" t="s">
        <v>609</v>
      </c>
      <c r="B590" t="str">
        <f t="shared" si="131"/>
        <v>9992J</v>
      </c>
      <c r="C590" s="6" t="str" cm="1">
        <f t="array" ref="C590:G590">_xlfn.LET(
_xlpm.MyHand, B590,
_xlpm.MySplitHand, MID(_xlpm.MyHand,_xlfn.SEQUENCE(1,LEN(_xlpm.MyHand)),1),
_xlpm.MySplitHand
)</f>
        <v>9</v>
      </c>
      <c r="D590" s="7" t="str">
        <v>9</v>
      </c>
      <c r="E590" s="7" t="str">
        <v>9</v>
      </c>
      <c r="F590" s="7" t="str">
        <v>2</v>
      </c>
      <c r="G590" s="8" t="str">
        <v>J</v>
      </c>
      <c r="H590" cm="1">
        <f t="array" ref="H590:L590">COUNTIF(_xlfn.ANCHORARRAY(C590),_xlfn.ANCHORARRAY(C590))</f>
        <v>3</v>
      </c>
      <c r="I590">
        <v>3</v>
      </c>
      <c r="J590">
        <v>3</v>
      </c>
      <c r="K590">
        <v>1</v>
      </c>
      <c r="L590">
        <v>1</v>
      </c>
      <c r="M590" s="6" cm="1">
        <f t="array" ref="M590:Q590">_xlfn.LET(
_xlpm.Options, {"1","2","3","4","5","6","7","8","9","T","J","Q","K","A"},
MATCH(_xlfn.ANCHORARRAY(C590),_xlpm.Options,0)
)</f>
        <v>9</v>
      </c>
      <c r="N590" s="7">
        <v>9</v>
      </c>
      <c r="O590" s="7">
        <v>9</v>
      </c>
      <c r="P590" s="7">
        <v>2</v>
      </c>
      <c r="Q590" s="8">
        <v>11</v>
      </c>
      <c r="R590" s="6" t="str" cm="1">
        <f t="array" ref="R590:V590">TEXT(_xlfn.ANCHORARRAY(M590),"00")</f>
        <v>09</v>
      </c>
      <c r="S590" s="7" t="str">
        <v>09</v>
      </c>
      <c r="T590" s="7" t="str">
        <v>09</v>
      </c>
      <c r="U590" s="7" t="str">
        <v>02</v>
      </c>
      <c r="V590" s="8" t="str">
        <v>11</v>
      </c>
      <c r="W590" s="6" t="b">
        <f t="shared" si="134"/>
        <v>0</v>
      </c>
      <c r="X590" s="7" t="b">
        <f t="shared" si="135"/>
        <v>0</v>
      </c>
      <c r="Y590" s="7" t="b" cm="1">
        <f t="array" ref="Y590">AND(OR(_xlfn.ANCHORARRAY(H590)=3),OR(_xlfn.ANCHORARRAY(H590)=2))</f>
        <v>0</v>
      </c>
      <c r="Z590" s="7" t="b">
        <f t="shared" si="136"/>
        <v>1</v>
      </c>
      <c r="AA590" s="7" t="b">
        <f t="shared" si="137"/>
        <v>0</v>
      </c>
      <c r="AB590" s="7" t="b">
        <f t="shared" si="138"/>
        <v>0</v>
      </c>
      <c r="AC590" s="8" t="b">
        <f t="shared" si="139"/>
        <v>0</v>
      </c>
      <c r="AD590">
        <f t="shared" si="132"/>
        <v>4</v>
      </c>
      <c r="AE590" t="str">
        <f t="shared" si="140"/>
        <v>40909090211</v>
      </c>
      <c r="AF590">
        <f t="shared" si="129"/>
        <v>40909090211</v>
      </c>
      <c r="AG590">
        <f t="shared" si="130"/>
        <v>731</v>
      </c>
      <c r="AH590">
        <f t="shared" si="141"/>
        <v>216</v>
      </c>
      <c r="AI590">
        <f t="shared" si="142"/>
        <v>157896</v>
      </c>
      <c r="AL590">
        <f t="shared" si="133"/>
        <v>1</v>
      </c>
    </row>
    <row r="591" spans="1:38" x14ac:dyDescent="0.2">
      <c r="A591" t="s">
        <v>610</v>
      </c>
      <c r="B591" t="str">
        <f t="shared" si="131"/>
        <v>47777</v>
      </c>
      <c r="C591" s="6" t="str" cm="1">
        <f t="array" ref="C591:G591">_xlfn.LET(
_xlpm.MyHand, B591,
_xlpm.MySplitHand, MID(_xlpm.MyHand,_xlfn.SEQUENCE(1,LEN(_xlpm.MyHand)),1),
_xlpm.MySplitHand
)</f>
        <v>4</v>
      </c>
      <c r="D591" s="7" t="str">
        <v>7</v>
      </c>
      <c r="E591" s="7" t="str">
        <v>7</v>
      </c>
      <c r="F591" s="7" t="str">
        <v>7</v>
      </c>
      <c r="G591" s="8" t="str">
        <v>7</v>
      </c>
      <c r="H591" cm="1">
        <f t="array" ref="H591:L591">COUNTIF(_xlfn.ANCHORARRAY(C591),_xlfn.ANCHORARRAY(C591))</f>
        <v>1</v>
      </c>
      <c r="I591">
        <v>4</v>
      </c>
      <c r="J591">
        <v>4</v>
      </c>
      <c r="K591">
        <v>4</v>
      </c>
      <c r="L591">
        <v>4</v>
      </c>
      <c r="M591" s="6" cm="1">
        <f t="array" ref="M591:Q591">_xlfn.LET(
_xlpm.Options, {"1","2","3","4","5","6","7","8","9","T","J","Q","K","A"},
MATCH(_xlfn.ANCHORARRAY(C591),_xlpm.Options,0)
)</f>
        <v>4</v>
      </c>
      <c r="N591" s="7">
        <v>7</v>
      </c>
      <c r="O591" s="7">
        <v>7</v>
      </c>
      <c r="P591" s="7">
        <v>7</v>
      </c>
      <c r="Q591" s="8">
        <v>7</v>
      </c>
      <c r="R591" s="6" t="str" cm="1">
        <f t="array" ref="R591:V591">TEXT(_xlfn.ANCHORARRAY(M591),"00")</f>
        <v>04</v>
      </c>
      <c r="S591" s="7" t="str">
        <v>07</v>
      </c>
      <c r="T591" s="7" t="str">
        <v>07</v>
      </c>
      <c r="U591" s="7" t="str">
        <v>07</v>
      </c>
      <c r="V591" s="8" t="str">
        <v>07</v>
      </c>
      <c r="W591" s="6" t="b">
        <f t="shared" si="134"/>
        <v>0</v>
      </c>
      <c r="X591" s="7" t="b">
        <f t="shared" si="135"/>
        <v>1</v>
      </c>
      <c r="Y591" s="7" t="b" cm="1">
        <f t="array" ref="Y591">AND(OR(_xlfn.ANCHORARRAY(H591)=3),OR(_xlfn.ANCHORARRAY(H591)=2))</f>
        <v>0</v>
      </c>
      <c r="Z591" s="7" t="b">
        <f t="shared" si="136"/>
        <v>0</v>
      </c>
      <c r="AA591" s="7" t="b">
        <f t="shared" si="137"/>
        <v>0</v>
      </c>
      <c r="AB591" s="7" t="b">
        <f t="shared" si="138"/>
        <v>0</v>
      </c>
      <c r="AC591" s="8" t="b">
        <f t="shared" si="139"/>
        <v>0</v>
      </c>
      <c r="AD591">
        <f t="shared" si="132"/>
        <v>6</v>
      </c>
      <c r="AE591" t="str">
        <f t="shared" si="140"/>
        <v>60407070707</v>
      </c>
      <c r="AF591">
        <f t="shared" si="129"/>
        <v>60407070707</v>
      </c>
      <c r="AG591">
        <f t="shared" si="130"/>
        <v>925</v>
      </c>
      <c r="AH591">
        <f t="shared" si="141"/>
        <v>929</v>
      </c>
      <c r="AI591">
        <f t="shared" si="142"/>
        <v>859325</v>
      </c>
      <c r="AL591">
        <f t="shared" si="133"/>
        <v>1</v>
      </c>
    </row>
    <row r="592" spans="1:38" x14ac:dyDescent="0.2">
      <c r="A592" t="s">
        <v>611</v>
      </c>
      <c r="B592" t="str">
        <f t="shared" si="131"/>
        <v>KJT5J</v>
      </c>
      <c r="C592" s="6" t="str" cm="1">
        <f t="array" ref="C592:G592">_xlfn.LET(
_xlpm.MyHand, B592,
_xlpm.MySplitHand, MID(_xlpm.MyHand,_xlfn.SEQUENCE(1,LEN(_xlpm.MyHand)),1),
_xlpm.MySplitHand
)</f>
        <v>K</v>
      </c>
      <c r="D592" s="7" t="str">
        <v>J</v>
      </c>
      <c r="E592" s="7" t="str">
        <v>T</v>
      </c>
      <c r="F592" s="7" t="str">
        <v>5</v>
      </c>
      <c r="G592" s="8" t="str">
        <v>J</v>
      </c>
      <c r="H592" cm="1">
        <f t="array" ref="H592:L592">COUNTIF(_xlfn.ANCHORARRAY(C592),_xlfn.ANCHORARRAY(C592))</f>
        <v>1</v>
      </c>
      <c r="I592">
        <v>2</v>
      </c>
      <c r="J592">
        <v>1</v>
      </c>
      <c r="K592">
        <v>1</v>
      </c>
      <c r="L592">
        <v>2</v>
      </c>
      <c r="M592" s="6" cm="1">
        <f t="array" ref="M592:Q592">_xlfn.LET(
_xlpm.Options, {"1","2","3","4","5","6","7","8","9","T","J","Q","K","A"},
MATCH(_xlfn.ANCHORARRAY(C592),_xlpm.Options,0)
)</f>
        <v>13</v>
      </c>
      <c r="N592" s="7">
        <v>11</v>
      </c>
      <c r="O592" s="7">
        <v>10</v>
      </c>
      <c r="P592" s="7">
        <v>5</v>
      </c>
      <c r="Q592" s="8">
        <v>11</v>
      </c>
      <c r="R592" s="6" t="str" cm="1">
        <f t="array" ref="R592:V592">TEXT(_xlfn.ANCHORARRAY(M592),"00")</f>
        <v>13</v>
      </c>
      <c r="S592" s="7" t="str">
        <v>11</v>
      </c>
      <c r="T592" s="7" t="str">
        <v>10</v>
      </c>
      <c r="U592" s="7" t="str">
        <v>05</v>
      </c>
      <c r="V592" s="8" t="str">
        <v>11</v>
      </c>
      <c r="W592" s="6" t="b">
        <f t="shared" si="134"/>
        <v>0</v>
      </c>
      <c r="X592" s="7" t="b">
        <f t="shared" si="135"/>
        <v>0</v>
      </c>
      <c r="Y592" s="7" t="b" cm="1">
        <f t="array" ref="Y592">AND(OR(_xlfn.ANCHORARRAY(H592)=3),OR(_xlfn.ANCHORARRAY(H592)=2))</f>
        <v>0</v>
      </c>
      <c r="Z592" s="7" t="b">
        <f t="shared" si="136"/>
        <v>0</v>
      </c>
      <c r="AA592" s="7" t="b">
        <f t="shared" si="137"/>
        <v>0</v>
      </c>
      <c r="AB592" s="7" t="b">
        <f t="shared" si="138"/>
        <v>1</v>
      </c>
      <c r="AC592" s="8" t="b">
        <f t="shared" si="139"/>
        <v>0</v>
      </c>
      <c r="AD592">
        <f t="shared" si="132"/>
        <v>2</v>
      </c>
      <c r="AE592" t="str">
        <f t="shared" si="140"/>
        <v>21311100511</v>
      </c>
      <c r="AF592">
        <f t="shared" si="129"/>
        <v>21311100511</v>
      </c>
      <c r="AG592">
        <f t="shared" si="130"/>
        <v>411</v>
      </c>
      <c r="AH592">
        <f t="shared" si="141"/>
        <v>73</v>
      </c>
      <c r="AI592">
        <f t="shared" si="142"/>
        <v>30003</v>
      </c>
      <c r="AL592">
        <f t="shared" si="133"/>
        <v>1</v>
      </c>
    </row>
    <row r="593" spans="1:38" x14ac:dyDescent="0.2">
      <c r="A593" t="s">
        <v>612</v>
      </c>
      <c r="B593" t="str">
        <f t="shared" si="131"/>
        <v>5TA64</v>
      </c>
      <c r="C593" s="6" t="str" cm="1">
        <f t="array" ref="C593:G593">_xlfn.LET(
_xlpm.MyHand, B593,
_xlpm.MySplitHand, MID(_xlpm.MyHand,_xlfn.SEQUENCE(1,LEN(_xlpm.MyHand)),1),
_xlpm.MySplitHand
)</f>
        <v>5</v>
      </c>
      <c r="D593" s="7" t="str">
        <v>T</v>
      </c>
      <c r="E593" s="7" t="str">
        <v>A</v>
      </c>
      <c r="F593" s="7" t="str">
        <v>6</v>
      </c>
      <c r="G593" s="8" t="str">
        <v>4</v>
      </c>
      <c r="H593" cm="1">
        <f t="array" ref="H593:L593">COUNTIF(_xlfn.ANCHORARRAY(C593),_xlfn.ANCHORARRAY(C593))</f>
        <v>1</v>
      </c>
      <c r="I593">
        <v>1</v>
      </c>
      <c r="J593">
        <v>1</v>
      </c>
      <c r="K593">
        <v>1</v>
      </c>
      <c r="L593">
        <v>1</v>
      </c>
      <c r="M593" s="6" cm="1">
        <f t="array" ref="M593:Q593">_xlfn.LET(
_xlpm.Options, {"1","2","3","4","5","6","7","8","9","T","J","Q","K","A"},
MATCH(_xlfn.ANCHORARRAY(C593),_xlpm.Options,0)
)</f>
        <v>5</v>
      </c>
      <c r="N593" s="7">
        <v>10</v>
      </c>
      <c r="O593" s="7">
        <v>14</v>
      </c>
      <c r="P593" s="7">
        <v>6</v>
      </c>
      <c r="Q593" s="8">
        <v>4</v>
      </c>
      <c r="R593" s="6" t="str" cm="1">
        <f t="array" ref="R593:V593">TEXT(_xlfn.ANCHORARRAY(M593),"00")</f>
        <v>05</v>
      </c>
      <c r="S593" s="7" t="str">
        <v>10</v>
      </c>
      <c r="T593" s="7" t="str">
        <v>14</v>
      </c>
      <c r="U593" s="7" t="str">
        <v>06</v>
      </c>
      <c r="V593" s="8" t="str">
        <v>04</v>
      </c>
      <c r="W593" s="6" t="b">
        <f t="shared" si="134"/>
        <v>0</v>
      </c>
      <c r="X593" s="7" t="b">
        <f t="shared" si="135"/>
        <v>0</v>
      </c>
      <c r="Y593" s="7" t="b" cm="1">
        <f t="array" ref="Y593">AND(OR(_xlfn.ANCHORARRAY(H593)=3),OR(_xlfn.ANCHORARRAY(H593)=2))</f>
        <v>0</v>
      </c>
      <c r="Z593" s="7" t="b">
        <f t="shared" si="136"/>
        <v>0</v>
      </c>
      <c r="AA593" s="7" t="b">
        <f t="shared" si="137"/>
        <v>0</v>
      </c>
      <c r="AB593" s="7" t="b">
        <f t="shared" si="138"/>
        <v>0</v>
      </c>
      <c r="AC593" s="8" t="b">
        <f t="shared" si="139"/>
        <v>1</v>
      </c>
      <c r="AD593">
        <f t="shared" si="132"/>
        <v>1</v>
      </c>
      <c r="AE593" t="str">
        <f t="shared" si="140"/>
        <v>10510140604</v>
      </c>
      <c r="AF593">
        <f t="shared" si="129"/>
        <v>10510140604</v>
      </c>
      <c r="AG593">
        <f t="shared" si="130"/>
        <v>57</v>
      </c>
      <c r="AH593">
        <f t="shared" si="141"/>
        <v>593</v>
      </c>
      <c r="AI593">
        <f t="shared" si="142"/>
        <v>33801</v>
      </c>
      <c r="AL593">
        <f t="shared" si="133"/>
        <v>1</v>
      </c>
    </row>
    <row r="594" spans="1:38" x14ac:dyDescent="0.2">
      <c r="A594" t="s">
        <v>613</v>
      </c>
      <c r="B594" t="str">
        <f t="shared" si="131"/>
        <v>55AA5</v>
      </c>
      <c r="C594" s="6" t="str" cm="1">
        <f t="array" ref="C594:G594">_xlfn.LET(
_xlpm.MyHand, B594,
_xlpm.MySplitHand, MID(_xlpm.MyHand,_xlfn.SEQUENCE(1,LEN(_xlpm.MyHand)),1),
_xlpm.MySplitHand
)</f>
        <v>5</v>
      </c>
      <c r="D594" s="7" t="str">
        <v>5</v>
      </c>
      <c r="E594" s="7" t="str">
        <v>A</v>
      </c>
      <c r="F594" s="7" t="str">
        <v>A</v>
      </c>
      <c r="G594" s="8" t="str">
        <v>5</v>
      </c>
      <c r="H594" cm="1">
        <f t="array" ref="H594:L594">COUNTIF(_xlfn.ANCHORARRAY(C594),_xlfn.ANCHORARRAY(C594))</f>
        <v>3</v>
      </c>
      <c r="I594">
        <v>3</v>
      </c>
      <c r="J594">
        <v>2</v>
      </c>
      <c r="K594">
        <v>2</v>
      </c>
      <c r="L594">
        <v>3</v>
      </c>
      <c r="M594" s="6" cm="1">
        <f t="array" ref="M594:Q594">_xlfn.LET(
_xlpm.Options, {"1","2","3","4","5","6","7","8","9","T","J","Q","K","A"},
MATCH(_xlfn.ANCHORARRAY(C594),_xlpm.Options,0)
)</f>
        <v>5</v>
      </c>
      <c r="N594" s="7">
        <v>5</v>
      </c>
      <c r="O594" s="7">
        <v>14</v>
      </c>
      <c r="P594" s="7">
        <v>14</v>
      </c>
      <c r="Q594" s="8">
        <v>5</v>
      </c>
      <c r="R594" s="6" t="str" cm="1">
        <f t="array" ref="R594:V594">TEXT(_xlfn.ANCHORARRAY(M594),"00")</f>
        <v>05</v>
      </c>
      <c r="S594" s="7" t="str">
        <v>05</v>
      </c>
      <c r="T594" s="7" t="str">
        <v>14</v>
      </c>
      <c r="U594" s="7" t="str">
        <v>14</v>
      </c>
      <c r="V594" s="8" t="str">
        <v>05</v>
      </c>
      <c r="W594" s="6" t="b">
        <f t="shared" si="134"/>
        <v>0</v>
      </c>
      <c r="X594" s="7" t="b">
        <f t="shared" si="135"/>
        <v>0</v>
      </c>
      <c r="Y594" s="7" t="b" cm="1">
        <f t="array" ref="Y594">AND(OR(_xlfn.ANCHORARRAY(H594)=3),OR(_xlfn.ANCHORARRAY(H594)=2))</f>
        <v>1</v>
      </c>
      <c r="Z594" s="7" t="b">
        <f t="shared" si="136"/>
        <v>0</v>
      </c>
      <c r="AA594" s="7" t="b">
        <f t="shared" si="137"/>
        <v>0</v>
      </c>
      <c r="AB594" s="7" t="b">
        <f t="shared" si="138"/>
        <v>0</v>
      </c>
      <c r="AC594" s="8" t="b">
        <f t="shared" si="139"/>
        <v>0</v>
      </c>
      <c r="AD594">
        <f t="shared" si="132"/>
        <v>5</v>
      </c>
      <c r="AE594" t="str">
        <f t="shared" si="140"/>
        <v>50505141405</v>
      </c>
      <c r="AF594">
        <f t="shared" si="129"/>
        <v>50505141405</v>
      </c>
      <c r="AG594">
        <f t="shared" si="130"/>
        <v>842</v>
      </c>
      <c r="AH594">
        <f t="shared" si="141"/>
        <v>780</v>
      </c>
      <c r="AI594">
        <f t="shared" si="142"/>
        <v>656760</v>
      </c>
      <c r="AL594">
        <f t="shared" si="133"/>
        <v>1</v>
      </c>
    </row>
    <row r="595" spans="1:38" x14ac:dyDescent="0.2">
      <c r="A595" t="s">
        <v>614</v>
      </c>
      <c r="B595" t="str">
        <f t="shared" si="131"/>
        <v>7QT35</v>
      </c>
      <c r="C595" s="6" t="str" cm="1">
        <f t="array" ref="C595:G595">_xlfn.LET(
_xlpm.MyHand, B595,
_xlpm.MySplitHand, MID(_xlpm.MyHand,_xlfn.SEQUENCE(1,LEN(_xlpm.MyHand)),1),
_xlpm.MySplitHand
)</f>
        <v>7</v>
      </c>
      <c r="D595" s="7" t="str">
        <v>Q</v>
      </c>
      <c r="E595" s="7" t="str">
        <v>T</v>
      </c>
      <c r="F595" s="7" t="str">
        <v>3</v>
      </c>
      <c r="G595" s="8" t="str">
        <v>5</v>
      </c>
      <c r="H595" cm="1">
        <f t="array" ref="H595:L595">COUNTIF(_xlfn.ANCHORARRAY(C595),_xlfn.ANCHORARRAY(C595))</f>
        <v>1</v>
      </c>
      <c r="I595">
        <v>1</v>
      </c>
      <c r="J595">
        <v>1</v>
      </c>
      <c r="K595">
        <v>1</v>
      </c>
      <c r="L595">
        <v>1</v>
      </c>
      <c r="M595" s="6" cm="1">
        <f t="array" ref="M595:Q595">_xlfn.LET(
_xlpm.Options, {"1","2","3","4","5","6","7","8","9","T","J","Q","K","A"},
MATCH(_xlfn.ANCHORARRAY(C595),_xlpm.Options,0)
)</f>
        <v>7</v>
      </c>
      <c r="N595" s="7">
        <v>12</v>
      </c>
      <c r="O595" s="7">
        <v>10</v>
      </c>
      <c r="P595" s="7">
        <v>3</v>
      </c>
      <c r="Q595" s="8">
        <v>5</v>
      </c>
      <c r="R595" s="6" t="str" cm="1">
        <f t="array" ref="R595:V595">TEXT(_xlfn.ANCHORARRAY(M595),"00")</f>
        <v>07</v>
      </c>
      <c r="S595" s="7" t="str">
        <v>12</v>
      </c>
      <c r="T595" s="7" t="str">
        <v>10</v>
      </c>
      <c r="U595" s="7" t="str">
        <v>03</v>
      </c>
      <c r="V595" s="8" t="str">
        <v>05</v>
      </c>
      <c r="W595" s="6" t="b">
        <f t="shared" si="134"/>
        <v>0</v>
      </c>
      <c r="X595" s="7" t="b">
        <f t="shared" si="135"/>
        <v>0</v>
      </c>
      <c r="Y595" s="7" t="b" cm="1">
        <f t="array" ref="Y595">AND(OR(_xlfn.ANCHORARRAY(H595)=3),OR(_xlfn.ANCHORARRAY(H595)=2))</f>
        <v>0</v>
      </c>
      <c r="Z595" s="7" t="b">
        <f t="shared" si="136"/>
        <v>0</v>
      </c>
      <c r="AA595" s="7" t="b">
        <f t="shared" si="137"/>
        <v>0</v>
      </c>
      <c r="AB595" s="7" t="b">
        <f t="shared" si="138"/>
        <v>0</v>
      </c>
      <c r="AC595" s="8" t="b">
        <f t="shared" si="139"/>
        <v>1</v>
      </c>
      <c r="AD595">
        <f t="shared" si="132"/>
        <v>1</v>
      </c>
      <c r="AE595" t="str">
        <f t="shared" si="140"/>
        <v>10712100305</v>
      </c>
      <c r="AF595">
        <f t="shared" si="129"/>
        <v>10712100305</v>
      </c>
      <c r="AG595">
        <f t="shared" si="130"/>
        <v>93</v>
      </c>
      <c r="AH595">
        <f t="shared" si="141"/>
        <v>58</v>
      </c>
      <c r="AI595">
        <f t="shared" si="142"/>
        <v>5394</v>
      </c>
      <c r="AL595">
        <f t="shared" si="133"/>
        <v>1</v>
      </c>
    </row>
    <row r="596" spans="1:38" x14ac:dyDescent="0.2">
      <c r="A596" t="s">
        <v>615</v>
      </c>
      <c r="B596" t="str">
        <f t="shared" si="131"/>
        <v>8JTJ6</v>
      </c>
      <c r="C596" s="6" t="str" cm="1">
        <f t="array" ref="C596:G596">_xlfn.LET(
_xlpm.MyHand, B596,
_xlpm.MySplitHand, MID(_xlpm.MyHand,_xlfn.SEQUENCE(1,LEN(_xlpm.MyHand)),1),
_xlpm.MySplitHand
)</f>
        <v>8</v>
      </c>
      <c r="D596" s="7" t="str">
        <v>J</v>
      </c>
      <c r="E596" s="7" t="str">
        <v>T</v>
      </c>
      <c r="F596" s="7" t="str">
        <v>J</v>
      </c>
      <c r="G596" s="8" t="str">
        <v>6</v>
      </c>
      <c r="H596" cm="1">
        <f t="array" ref="H596:L596">COUNTIF(_xlfn.ANCHORARRAY(C596),_xlfn.ANCHORARRAY(C596))</f>
        <v>1</v>
      </c>
      <c r="I596">
        <v>2</v>
      </c>
      <c r="J596">
        <v>1</v>
      </c>
      <c r="K596">
        <v>2</v>
      </c>
      <c r="L596">
        <v>1</v>
      </c>
      <c r="M596" s="6" cm="1">
        <f t="array" ref="M596:Q596">_xlfn.LET(
_xlpm.Options, {"1","2","3","4","5","6","7","8","9","T","J","Q","K","A"},
MATCH(_xlfn.ANCHORARRAY(C596),_xlpm.Options,0)
)</f>
        <v>8</v>
      </c>
      <c r="N596" s="7">
        <v>11</v>
      </c>
      <c r="O596" s="7">
        <v>10</v>
      </c>
      <c r="P596" s="7">
        <v>11</v>
      </c>
      <c r="Q596" s="8">
        <v>6</v>
      </c>
      <c r="R596" s="6" t="str" cm="1">
        <f t="array" ref="R596:V596">TEXT(_xlfn.ANCHORARRAY(M596),"00")</f>
        <v>08</v>
      </c>
      <c r="S596" s="7" t="str">
        <v>11</v>
      </c>
      <c r="T596" s="7" t="str">
        <v>10</v>
      </c>
      <c r="U596" s="7" t="str">
        <v>11</v>
      </c>
      <c r="V596" s="8" t="str">
        <v>06</v>
      </c>
      <c r="W596" s="6" t="b">
        <f t="shared" si="134"/>
        <v>0</v>
      </c>
      <c r="X596" s="7" t="b">
        <f t="shared" si="135"/>
        <v>0</v>
      </c>
      <c r="Y596" s="7" t="b" cm="1">
        <f t="array" ref="Y596">AND(OR(_xlfn.ANCHORARRAY(H596)=3),OR(_xlfn.ANCHORARRAY(H596)=2))</f>
        <v>0</v>
      </c>
      <c r="Z596" s="7" t="b">
        <f t="shared" si="136"/>
        <v>0</v>
      </c>
      <c r="AA596" s="7" t="b">
        <f t="shared" si="137"/>
        <v>0</v>
      </c>
      <c r="AB596" s="7" t="b">
        <f t="shared" si="138"/>
        <v>1</v>
      </c>
      <c r="AC596" s="8" t="b">
        <f t="shared" si="139"/>
        <v>0</v>
      </c>
      <c r="AD596">
        <f t="shared" si="132"/>
        <v>2</v>
      </c>
      <c r="AE596" t="str">
        <f t="shared" si="140"/>
        <v>20811101106</v>
      </c>
      <c r="AF596">
        <f t="shared" si="129"/>
        <v>20811101106</v>
      </c>
      <c r="AG596">
        <f t="shared" si="130"/>
        <v>327</v>
      </c>
      <c r="AH596">
        <f t="shared" si="141"/>
        <v>648</v>
      </c>
      <c r="AI596">
        <f t="shared" si="142"/>
        <v>211896</v>
      </c>
      <c r="AL596">
        <f t="shared" si="133"/>
        <v>1</v>
      </c>
    </row>
    <row r="597" spans="1:38" x14ac:dyDescent="0.2">
      <c r="A597" t="s">
        <v>616</v>
      </c>
      <c r="B597" t="str">
        <f t="shared" si="131"/>
        <v>K4K54</v>
      </c>
      <c r="C597" s="6" t="str" cm="1">
        <f t="array" ref="C597:G597">_xlfn.LET(
_xlpm.MyHand, B597,
_xlpm.MySplitHand, MID(_xlpm.MyHand,_xlfn.SEQUENCE(1,LEN(_xlpm.MyHand)),1),
_xlpm.MySplitHand
)</f>
        <v>K</v>
      </c>
      <c r="D597" s="7" t="str">
        <v>4</v>
      </c>
      <c r="E597" s="7" t="str">
        <v>K</v>
      </c>
      <c r="F597" s="7" t="str">
        <v>5</v>
      </c>
      <c r="G597" s="8" t="str">
        <v>4</v>
      </c>
      <c r="H597" cm="1">
        <f t="array" ref="H597:L597">COUNTIF(_xlfn.ANCHORARRAY(C597),_xlfn.ANCHORARRAY(C597))</f>
        <v>2</v>
      </c>
      <c r="I597">
        <v>2</v>
      </c>
      <c r="J597">
        <v>2</v>
      </c>
      <c r="K597">
        <v>1</v>
      </c>
      <c r="L597">
        <v>2</v>
      </c>
      <c r="M597" s="6" cm="1">
        <f t="array" ref="M597:Q597">_xlfn.LET(
_xlpm.Options, {"1","2","3","4","5","6","7","8","9","T","J","Q","K","A"},
MATCH(_xlfn.ANCHORARRAY(C597),_xlpm.Options,0)
)</f>
        <v>13</v>
      </c>
      <c r="N597" s="7">
        <v>4</v>
      </c>
      <c r="O597" s="7">
        <v>13</v>
      </c>
      <c r="P597" s="7">
        <v>5</v>
      </c>
      <c r="Q597" s="8">
        <v>4</v>
      </c>
      <c r="R597" s="6" t="str" cm="1">
        <f t="array" ref="R597:V597">TEXT(_xlfn.ANCHORARRAY(M597),"00")</f>
        <v>13</v>
      </c>
      <c r="S597" s="7" t="str">
        <v>04</v>
      </c>
      <c r="T597" s="7" t="str">
        <v>13</v>
      </c>
      <c r="U597" s="7" t="str">
        <v>05</v>
      </c>
      <c r="V597" s="8" t="str">
        <v>04</v>
      </c>
      <c r="W597" s="6" t="b">
        <f t="shared" si="134"/>
        <v>0</v>
      </c>
      <c r="X597" s="7" t="b">
        <f t="shared" si="135"/>
        <v>0</v>
      </c>
      <c r="Y597" s="7" t="b" cm="1">
        <f t="array" ref="Y597">AND(OR(_xlfn.ANCHORARRAY(H597)=3),OR(_xlfn.ANCHORARRAY(H597)=2))</f>
        <v>0</v>
      </c>
      <c r="Z597" s="7" t="b">
        <f t="shared" si="136"/>
        <v>0</v>
      </c>
      <c r="AA597" s="7" t="b">
        <f t="shared" si="137"/>
        <v>1</v>
      </c>
      <c r="AB597" s="7" t="b">
        <f t="shared" si="138"/>
        <v>0</v>
      </c>
      <c r="AC597" s="8" t="b">
        <f t="shared" si="139"/>
        <v>0</v>
      </c>
      <c r="AD597">
        <f t="shared" si="132"/>
        <v>3</v>
      </c>
      <c r="AE597" t="str">
        <f t="shared" si="140"/>
        <v>31304130504</v>
      </c>
      <c r="AF597">
        <f t="shared" si="129"/>
        <v>31304130504</v>
      </c>
      <c r="AG597">
        <f t="shared" si="130"/>
        <v>603</v>
      </c>
      <c r="AH597">
        <f t="shared" si="141"/>
        <v>712</v>
      </c>
      <c r="AI597">
        <f t="shared" si="142"/>
        <v>429336</v>
      </c>
      <c r="AL597">
        <f t="shared" si="133"/>
        <v>1</v>
      </c>
    </row>
    <row r="598" spans="1:38" x14ac:dyDescent="0.2">
      <c r="A598" t="s">
        <v>617</v>
      </c>
      <c r="B598" t="str">
        <f t="shared" si="131"/>
        <v>44Q49</v>
      </c>
      <c r="C598" s="6" t="str" cm="1">
        <f t="array" ref="C598:G598">_xlfn.LET(
_xlpm.MyHand, B598,
_xlpm.MySplitHand, MID(_xlpm.MyHand,_xlfn.SEQUENCE(1,LEN(_xlpm.MyHand)),1),
_xlpm.MySplitHand
)</f>
        <v>4</v>
      </c>
      <c r="D598" s="7" t="str">
        <v>4</v>
      </c>
      <c r="E598" s="7" t="str">
        <v>Q</v>
      </c>
      <c r="F598" s="7" t="str">
        <v>4</v>
      </c>
      <c r="G598" s="8" t="str">
        <v>9</v>
      </c>
      <c r="H598" cm="1">
        <f t="array" ref="H598:L598">COUNTIF(_xlfn.ANCHORARRAY(C598),_xlfn.ANCHORARRAY(C598))</f>
        <v>3</v>
      </c>
      <c r="I598">
        <v>3</v>
      </c>
      <c r="J598">
        <v>1</v>
      </c>
      <c r="K598">
        <v>3</v>
      </c>
      <c r="L598">
        <v>1</v>
      </c>
      <c r="M598" s="6" cm="1">
        <f t="array" ref="M598:Q598">_xlfn.LET(
_xlpm.Options, {"1","2","3","4","5","6","7","8","9","T","J","Q","K","A"},
MATCH(_xlfn.ANCHORARRAY(C598),_xlpm.Options,0)
)</f>
        <v>4</v>
      </c>
      <c r="N598" s="7">
        <v>4</v>
      </c>
      <c r="O598" s="7">
        <v>12</v>
      </c>
      <c r="P598" s="7">
        <v>4</v>
      </c>
      <c r="Q598" s="8">
        <v>9</v>
      </c>
      <c r="R598" s="6" t="str" cm="1">
        <f t="array" ref="R598:V598">TEXT(_xlfn.ANCHORARRAY(M598),"00")</f>
        <v>04</v>
      </c>
      <c r="S598" s="7" t="str">
        <v>04</v>
      </c>
      <c r="T598" s="7" t="str">
        <v>12</v>
      </c>
      <c r="U598" s="7" t="str">
        <v>04</v>
      </c>
      <c r="V598" s="8" t="str">
        <v>09</v>
      </c>
      <c r="W598" s="6" t="b">
        <f t="shared" si="134"/>
        <v>0</v>
      </c>
      <c r="X598" s="7" t="b">
        <f t="shared" si="135"/>
        <v>0</v>
      </c>
      <c r="Y598" s="7" t="b" cm="1">
        <f t="array" ref="Y598">AND(OR(_xlfn.ANCHORARRAY(H598)=3),OR(_xlfn.ANCHORARRAY(H598)=2))</f>
        <v>0</v>
      </c>
      <c r="Z598" s="7" t="b">
        <f t="shared" si="136"/>
        <v>1</v>
      </c>
      <c r="AA598" s="7" t="b">
        <f t="shared" si="137"/>
        <v>0</v>
      </c>
      <c r="AB598" s="7" t="b">
        <f t="shared" si="138"/>
        <v>0</v>
      </c>
      <c r="AC598" s="8" t="b">
        <f t="shared" si="139"/>
        <v>0</v>
      </c>
      <c r="AD598">
        <f t="shared" si="132"/>
        <v>4</v>
      </c>
      <c r="AE598" t="str">
        <f t="shared" si="140"/>
        <v>40404120409</v>
      </c>
      <c r="AF598">
        <f t="shared" si="129"/>
        <v>40404120409</v>
      </c>
      <c r="AG598">
        <f t="shared" si="130"/>
        <v>659</v>
      </c>
      <c r="AH598">
        <f t="shared" si="141"/>
        <v>539</v>
      </c>
      <c r="AI598">
        <f t="shared" si="142"/>
        <v>355201</v>
      </c>
      <c r="AL598">
        <f t="shared" si="133"/>
        <v>1</v>
      </c>
    </row>
    <row r="599" spans="1:38" x14ac:dyDescent="0.2">
      <c r="A599" t="s">
        <v>618</v>
      </c>
      <c r="B599" t="str">
        <f t="shared" si="131"/>
        <v>KT427</v>
      </c>
      <c r="C599" s="6" t="str" cm="1">
        <f t="array" ref="C599:G599">_xlfn.LET(
_xlpm.MyHand, B599,
_xlpm.MySplitHand, MID(_xlpm.MyHand,_xlfn.SEQUENCE(1,LEN(_xlpm.MyHand)),1),
_xlpm.MySplitHand
)</f>
        <v>K</v>
      </c>
      <c r="D599" s="7" t="str">
        <v>T</v>
      </c>
      <c r="E599" s="7" t="str">
        <v>4</v>
      </c>
      <c r="F599" s="7" t="str">
        <v>2</v>
      </c>
      <c r="G599" s="8" t="str">
        <v>7</v>
      </c>
      <c r="H599" cm="1">
        <f t="array" ref="H599:L599">COUNTIF(_xlfn.ANCHORARRAY(C599),_xlfn.ANCHORARRAY(C599))</f>
        <v>1</v>
      </c>
      <c r="I599">
        <v>1</v>
      </c>
      <c r="J599">
        <v>1</v>
      </c>
      <c r="K599">
        <v>1</v>
      </c>
      <c r="L599">
        <v>1</v>
      </c>
      <c r="M599" s="6" cm="1">
        <f t="array" ref="M599:Q599">_xlfn.LET(
_xlpm.Options, {"1","2","3","4","5","6","7","8","9","T","J","Q","K","A"},
MATCH(_xlfn.ANCHORARRAY(C599),_xlpm.Options,0)
)</f>
        <v>13</v>
      </c>
      <c r="N599" s="7">
        <v>10</v>
      </c>
      <c r="O599" s="7">
        <v>4</v>
      </c>
      <c r="P599" s="7">
        <v>2</v>
      </c>
      <c r="Q599" s="8">
        <v>7</v>
      </c>
      <c r="R599" s="6" t="str" cm="1">
        <f t="array" ref="R599:V599">TEXT(_xlfn.ANCHORARRAY(M599),"00")</f>
        <v>13</v>
      </c>
      <c r="S599" s="7" t="str">
        <v>10</v>
      </c>
      <c r="T599" s="7" t="str">
        <v>04</v>
      </c>
      <c r="U599" s="7" t="str">
        <v>02</v>
      </c>
      <c r="V599" s="8" t="str">
        <v>07</v>
      </c>
      <c r="W599" s="6" t="b">
        <f t="shared" si="134"/>
        <v>0</v>
      </c>
      <c r="X599" s="7" t="b">
        <f t="shared" si="135"/>
        <v>0</v>
      </c>
      <c r="Y599" s="7" t="b" cm="1">
        <f t="array" ref="Y599">AND(OR(_xlfn.ANCHORARRAY(H599)=3),OR(_xlfn.ANCHORARRAY(H599)=2))</f>
        <v>0</v>
      </c>
      <c r="Z599" s="7" t="b">
        <f t="shared" si="136"/>
        <v>0</v>
      </c>
      <c r="AA599" s="7" t="b">
        <f t="shared" si="137"/>
        <v>0</v>
      </c>
      <c r="AB599" s="7" t="b">
        <f t="shared" si="138"/>
        <v>0</v>
      </c>
      <c r="AC599" s="8" t="b">
        <f t="shared" si="139"/>
        <v>1</v>
      </c>
      <c r="AD599">
        <f t="shared" si="132"/>
        <v>1</v>
      </c>
      <c r="AE599" t="str">
        <f t="shared" si="140"/>
        <v>11310040207</v>
      </c>
      <c r="AF599">
        <f t="shared" si="129"/>
        <v>11310040207</v>
      </c>
      <c r="AG599">
        <f t="shared" si="130"/>
        <v>179</v>
      </c>
      <c r="AH599">
        <f t="shared" si="141"/>
        <v>665</v>
      </c>
      <c r="AI599">
        <f t="shared" si="142"/>
        <v>119035</v>
      </c>
      <c r="AL599">
        <f t="shared" si="133"/>
        <v>1</v>
      </c>
    </row>
    <row r="600" spans="1:38" x14ac:dyDescent="0.2">
      <c r="A600" t="s">
        <v>619</v>
      </c>
      <c r="B600" t="str">
        <f t="shared" si="131"/>
        <v>TJ3T3</v>
      </c>
      <c r="C600" s="6" t="str" cm="1">
        <f t="array" ref="C600:G600">_xlfn.LET(
_xlpm.MyHand, B600,
_xlpm.MySplitHand, MID(_xlpm.MyHand,_xlfn.SEQUENCE(1,LEN(_xlpm.MyHand)),1),
_xlpm.MySplitHand
)</f>
        <v>T</v>
      </c>
      <c r="D600" s="7" t="str">
        <v>J</v>
      </c>
      <c r="E600" s="7" t="str">
        <v>3</v>
      </c>
      <c r="F600" s="7" t="str">
        <v>T</v>
      </c>
      <c r="G600" s="8" t="str">
        <v>3</v>
      </c>
      <c r="H600" cm="1">
        <f t="array" ref="H600:L600">COUNTIF(_xlfn.ANCHORARRAY(C600),_xlfn.ANCHORARRAY(C600))</f>
        <v>2</v>
      </c>
      <c r="I600">
        <v>1</v>
      </c>
      <c r="J600">
        <v>2</v>
      </c>
      <c r="K600">
        <v>2</v>
      </c>
      <c r="L600">
        <v>2</v>
      </c>
      <c r="M600" s="6" cm="1">
        <f t="array" ref="M600:Q600">_xlfn.LET(
_xlpm.Options, {"1","2","3","4","5","6","7","8","9","T","J","Q","K","A"},
MATCH(_xlfn.ANCHORARRAY(C600),_xlpm.Options,0)
)</f>
        <v>10</v>
      </c>
      <c r="N600" s="7">
        <v>11</v>
      </c>
      <c r="O600" s="7">
        <v>3</v>
      </c>
      <c r="P600" s="7">
        <v>10</v>
      </c>
      <c r="Q600" s="8">
        <v>3</v>
      </c>
      <c r="R600" s="6" t="str" cm="1">
        <f t="array" ref="R600:V600">TEXT(_xlfn.ANCHORARRAY(M600),"00")</f>
        <v>10</v>
      </c>
      <c r="S600" s="7" t="str">
        <v>11</v>
      </c>
      <c r="T600" s="7" t="str">
        <v>03</v>
      </c>
      <c r="U600" s="7" t="str">
        <v>10</v>
      </c>
      <c r="V600" s="8" t="str">
        <v>03</v>
      </c>
      <c r="W600" s="6" t="b">
        <f t="shared" si="134"/>
        <v>0</v>
      </c>
      <c r="X600" s="7" t="b">
        <f t="shared" si="135"/>
        <v>0</v>
      </c>
      <c r="Y600" s="7" t="b" cm="1">
        <f t="array" ref="Y600">AND(OR(_xlfn.ANCHORARRAY(H600)=3),OR(_xlfn.ANCHORARRAY(H600)=2))</f>
        <v>0</v>
      </c>
      <c r="Z600" s="7" t="b">
        <f t="shared" si="136"/>
        <v>0</v>
      </c>
      <c r="AA600" s="7" t="b">
        <f t="shared" si="137"/>
        <v>1</v>
      </c>
      <c r="AB600" s="7" t="b">
        <f t="shared" si="138"/>
        <v>0</v>
      </c>
      <c r="AC600" s="8" t="b">
        <f t="shared" si="139"/>
        <v>0</v>
      </c>
      <c r="AD600">
        <f t="shared" si="132"/>
        <v>3</v>
      </c>
      <c r="AE600" t="str">
        <f t="shared" si="140"/>
        <v>31011031003</v>
      </c>
      <c r="AF600">
        <f t="shared" si="129"/>
        <v>31011031003</v>
      </c>
      <c r="AG600">
        <f t="shared" si="130"/>
        <v>568</v>
      </c>
      <c r="AH600">
        <f t="shared" si="141"/>
        <v>191</v>
      </c>
      <c r="AI600">
        <f t="shared" si="142"/>
        <v>108488</v>
      </c>
      <c r="AL600">
        <f t="shared" si="133"/>
        <v>1</v>
      </c>
    </row>
    <row r="601" spans="1:38" x14ac:dyDescent="0.2">
      <c r="A601" t="s">
        <v>620</v>
      </c>
      <c r="B601" t="str">
        <f t="shared" si="131"/>
        <v>T7758</v>
      </c>
      <c r="C601" s="6" t="str" cm="1">
        <f t="array" ref="C601:G601">_xlfn.LET(
_xlpm.MyHand, B601,
_xlpm.MySplitHand, MID(_xlpm.MyHand,_xlfn.SEQUENCE(1,LEN(_xlpm.MyHand)),1),
_xlpm.MySplitHand
)</f>
        <v>T</v>
      </c>
      <c r="D601" s="7" t="str">
        <v>7</v>
      </c>
      <c r="E601" s="7" t="str">
        <v>7</v>
      </c>
      <c r="F601" s="7" t="str">
        <v>5</v>
      </c>
      <c r="G601" s="8" t="str">
        <v>8</v>
      </c>
      <c r="H601" cm="1">
        <f t="array" ref="H601:L601">COUNTIF(_xlfn.ANCHORARRAY(C601),_xlfn.ANCHORARRAY(C601))</f>
        <v>1</v>
      </c>
      <c r="I601">
        <v>2</v>
      </c>
      <c r="J601">
        <v>2</v>
      </c>
      <c r="K601">
        <v>1</v>
      </c>
      <c r="L601">
        <v>1</v>
      </c>
      <c r="M601" s="6" cm="1">
        <f t="array" ref="M601:Q601">_xlfn.LET(
_xlpm.Options, {"1","2","3","4","5","6","7","8","9","T","J","Q","K","A"},
MATCH(_xlfn.ANCHORARRAY(C601),_xlpm.Options,0)
)</f>
        <v>10</v>
      </c>
      <c r="N601" s="7">
        <v>7</v>
      </c>
      <c r="O601" s="7">
        <v>7</v>
      </c>
      <c r="P601" s="7">
        <v>5</v>
      </c>
      <c r="Q601" s="8">
        <v>8</v>
      </c>
      <c r="R601" s="6" t="str" cm="1">
        <f t="array" ref="R601:V601">TEXT(_xlfn.ANCHORARRAY(M601),"00")</f>
        <v>10</v>
      </c>
      <c r="S601" s="7" t="str">
        <v>07</v>
      </c>
      <c r="T601" s="7" t="str">
        <v>07</v>
      </c>
      <c r="U601" s="7" t="str">
        <v>05</v>
      </c>
      <c r="V601" s="8" t="str">
        <v>08</v>
      </c>
      <c r="W601" s="6" t="b">
        <f t="shared" si="134"/>
        <v>0</v>
      </c>
      <c r="X601" s="7" t="b">
        <f t="shared" si="135"/>
        <v>0</v>
      </c>
      <c r="Y601" s="7" t="b" cm="1">
        <f t="array" ref="Y601">AND(OR(_xlfn.ANCHORARRAY(H601)=3),OR(_xlfn.ANCHORARRAY(H601)=2))</f>
        <v>0</v>
      </c>
      <c r="Z601" s="7" t="b">
        <f t="shared" si="136"/>
        <v>0</v>
      </c>
      <c r="AA601" s="7" t="b">
        <f t="shared" si="137"/>
        <v>0</v>
      </c>
      <c r="AB601" s="7" t="b">
        <f t="shared" si="138"/>
        <v>1</v>
      </c>
      <c r="AC601" s="8" t="b">
        <f t="shared" si="139"/>
        <v>0</v>
      </c>
      <c r="AD601">
        <f t="shared" si="132"/>
        <v>2</v>
      </c>
      <c r="AE601" t="str">
        <f t="shared" si="140"/>
        <v>21007070508</v>
      </c>
      <c r="AF601">
        <f t="shared" si="129"/>
        <v>21007070508</v>
      </c>
      <c r="AG601">
        <f t="shared" si="130"/>
        <v>355</v>
      </c>
      <c r="AH601">
        <f t="shared" si="141"/>
        <v>945</v>
      </c>
      <c r="AI601">
        <f t="shared" si="142"/>
        <v>335475</v>
      </c>
      <c r="AL601">
        <f t="shared" si="133"/>
        <v>1</v>
      </c>
    </row>
    <row r="602" spans="1:38" x14ac:dyDescent="0.2">
      <c r="A602" t="s">
        <v>621</v>
      </c>
      <c r="B602" t="str">
        <f t="shared" si="131"/>
        <v>A9347</v>
      </c>
      <c r="C602" s="6" t="str" cm="1">
        <f t="array" ref="C602:G602">_xlfn.LET(
_xlpm.MyHand, B602,
_xlpm.MySplitHand, MID(_xlpm.MyHand,_xlfn.SEQUENCE(1,LEN(_xlpm.MyHand)),1),
_xlpm.MySplitHand
)</f>
        <v>A</v>
      </c>
      <c r="D602" s="7" t="str">
        <v>9</v>
      </c>
      <c r="E602" s="7" t="str">
        <v>3</v>
      </c>
      <c r="F602" s="7" t="str">
        <v>4</v>
      </c>
      <c r="G602" s="8" t="str">
        <v>7</v>
      </c>
      <c r="H602" cm="1">
        <f t="array" ref="H602:L602">COUNTIF(_xlfn.ANCHORARRAY(C602),_xlfn.ANCHORARRAY(C602))</f>
        <v>1</v>
      </c>
      <c r="I602">
        <v>1</v>
      </c>
      <c r="J602">
        <v>1</v>
      </c>
      <c r="K602">
        <v>1</v>
      </c>
      <c r="L602">
        <v>1</v>
      </c>
      <c r="M602" s="6" cm="1">
        <f t="array" ref="M602:Q602">_xlfn.LET(
_xlpm.Options, {"1","2","3","4","5","6","7","8","9","T","J","Q","K","A"},
MATCH(_xlfn.ANCHORARRAY(C602),_xlpm.Options,0)
)</f>
        <v>14</v>
      </c>
      <c r="N602" s="7">
        <v>9</v>
      </c>
      <c r="O602" s="7">
        <v>3</v>
      </c>
      <c r="P602" s="7">
        <v>4</v>
      </c>
      <c r="Q602" s="8">
        <v>7</v>
      </c>
      <c r="R602" s="6" t="str" cm="1">
        <f t="array" ref="R602:V602">TEXT(_xlfn.ANCHORARRAY(M602),"00")</f>
        <v>14</v>
      </c>
      <c r="S602" s="7" t="str">
        <v>09</v>
      </c>
      <c r="T602" s="7" t="str">
        <v>03</v>
      </c>
      <c r="U602" s="7" t="str">
        <v>04</v>
      </c>
      <c r="V602" s="8" t="str">
        <v>07</v>
      </c>
      <c r="W602" s="6" t="b">
        <f t="shared" si="134"/>
        <v>0</v>
      </c>
      <c r="X602" s="7" t="b">
        <f t="shared" si="135"/>
        <v>0</v>
      </c>
      <c r="Y602" s="7" t="b" cm="1">
        <f t="array" ref="Y602">AND(OR(_xlfn.ANCHORARRAY(H602)=3),OR(_xlfn.ANCHORARRAY(H602)=2))</f>
        <v>0</v>
      </c>
      <c r="Z602" s="7" t="b">
        <f t="shared" si="136"/>
        <v>0</v>
      </c>
      <c r="AA602" s="7" t="b">
        <f t="shared" si="137"/>
        <v>0</v>
      </c>
      <c r="AB602" s="7" t="b">
        <f t="shared" si="138"/>
        <v>0</v>
      </c>
      <c r="AC602" s="8" t="b">
        <f t="shared" si="139"/>
        <v>1</v>
      </c>
      <c r="AD602">
        <f t="shared" si="132"/>
        <v>1</v>
      </c>
      <c r="AE602" t="str">
        <f t="shared" si="140"/>
        <v>11409030407</v>
      </c>
      <c r="AF602">
        <f t="shared" si="129"/>
        <v>11409030407</v>
      </c>
      <c r="AG602">
        <f t="shared" si="130"/>
        <v>192</v>
      </c>
      <c r="AH602">
        <f t="shared" si="141"/>
        <v>609</v>
      </c>
      <c r="AI602">
        <f t="shared" si="142"/>
        <v>116928</v>
      </c>
      <c r="AL602">
        <f t="shared" si="133"/>
        <v>1</v>
      </c>
    </row>
    <row r="603" spans="1:38" x14ac:dyDescent="0.2">
      <c r="A603" t="s">
        <v>622</v>
      </c>
      <c r="B603" t="str">
        <f t="shared" si="131"/>
        <v>942J2</v>
      </c>
      <c r="C603" s="6" t="str" cm="1">
        <f t="array" ref="C603:G603">_xlfn.LET(
_xlpm.MyHand, B603,
_xlpm.MySplitHand, MID(_xlpm.MyHand,_xlfn.SEQUENCE(1,LEN(_xlpm.MyHand)),1),
_xlpm.MySplitHand
)</f>
        <v>9</v>
      </c>
      <c r="D603" s="7" t="str">
        <v>4</v>
      </c>
      <c r="E603" s="7" t="str">
        <v>2</v>
      </c>
      <c r="F603" s="7" t="str">
        <v>J</v>
      </c>
      <c r="G603" s="8" t="str">
        <v>2</v>
      </c>
      <c r="H603" cm="1">
        <f t="array" ref="H603:L603">COUNTIF(_xlfn.ANCHORARRAY(C603),_xlfn.ANCHORARRAY(C603))</f>
        <v>1</v>
      </c>
      <c r="I603">
        <v>1</v>
      </c>
      <c r="J603">
        <v>2</v>
      </c>
      <c r="K603">
        <v>1</v>
      </c>
      <c r="L603">
        <v>2</v>
      </c>
      <c r="M603" s="6" cm="1">
        <f t="array" ref="M603:Q603">_xlfn.LET(
_xlpm.Options, {"1","2","3","4","5","6","7","8","9","T","J","Q","K","A"},
MATCH(_xlfn.ANCHORARRAY(C603),_xlpm.Options,0)
)</f>
        <v>9</v>
      </c>
      <c r="N603" s="7">
        <v>4</v>
      </c>
      <c r="O603" s="7">
        <v>2</v>
      </c>
      <c r="P603" s="7">
        <v>11</v>
      </c>
      <c r="Q603" s="8">
        <v>2</v>
      </c>
      <c r="R603" s="6" t="str" cm="1">
        <f t="array" ref="R603:V603">TEXT(_xlfn.ANCHORARRAY(M603),"00")</f>
        <v>09</v>
      </c>
      <c r="S603" s="7" t="str">
        <v>04</v>
      </c>
      <c r="T603" s="7" t="str">
        <v>02</v>
      </c>
      <c r="U603" s="7" t="str">
        <v>11</v>
      </c>
      <c r="V603" s="8" t="str">
        <v>02</v>
      </c>
      <c r="W603" s="6" t="b">
        <f t="shared" si="134"/>
        <v>0</v>
      </c>
      <c r="X603" s="7" t="b">
        <f t="shared" si="135"/>
        <v>0</v>
      </c>
      <c r="Y603" s="7" t="b" cm="1">
        <f t="array" ref="Y603">AND(OR(_xlfn.ANCHORARRAY(H603)=3),OR(_xlfn.ANCHORARRAY(H603)=2))</f>
        <v>0</v>
      </c>
      <c r="Z603" s="7" t="b">
        <f t="shared" si="136"/>
        <v>0</v>
      </c>
      <c r="AA603" s="7" t="b">
        <f t="shared" si="137"/>
        <v>0</v>
      </c>
      <c r="AB603" s="7" t="b">
        <f t="shared" si="138"/>
        <v>1</v>
      </c>
      <c r="AC603" s="8" t="b">
        <f t="shared" si="139"/>
        <v>0</v>
      </c>
      <c r="AD603">
        <f t="shared" si="132"/>
        <v>2</v>
      </c>
      <c r="AE603" t="str">
        <f t="shared" si="140"/>
        <v>20904021102</v>
      </c>
      <c r="AF603">
        <f t="shared" si="129"/>
        <v>20904021102</v>
      </c>
      <c r="AG603">
        <f t="shared" si="130"/>
        <v>335</v>
      </c>
      <c r="AH603">
        <f t="shared" si="141"/>
        <v>386</v>
      </c>
      <c r="AI603">
        <f t="shared" si="142"/>
        <v>129310</v>
      </c>
      <c r="AL603">
        <f t="shared" si="133"/>
        <v>1</v>
      </c>
    </row>
    <row r="604" spans="1:38" x14ac:dyDescent="0.2">
      <c r="A604" t="s">
        <v>623</v>
      </c>
      <c r="B604" t="str">
        <f t="shared" si="131"/>
        <v>QQ9J9</v>
      </c>
      <c r="C604" s="6" t="str" cm="1">
        <f t="array" ref="C604:G604">_xlfn.LET(
_xlpm.MyHand, B604,
_xlpm.MySplitHand, MID(_xlpm.MyHand,_xlfn.SEQUENCE(1,LEN(_xlpm.MyHand)),1),
_xlpm.MySplitHand
)</f>
        <v>Q</v>
      </c>
      <c r="D604" s="7" t="str">
        <v>Q</v>
      </c>
      <c r="E604" s="7" t="str">
        <v>9</v>
      </c>
      <c r="F604" s="7" t="str">
        <v>J</v>
      </c>
      <c r="G604" s="8" t="str">
        <v>9</v>
      </c>
      <c r="H604" cm="1">
        <f t="array" ref="H604:L604">COUNTIF(_xlfn.ANCHORARRAY(C604),_xlfn.ANCHORARRAY(C604))</f>
        <v>2</v>
      </c>
      <c r="I604">
        <v>2</v>
      </c>
      <c r="J604">
        <v>2</v>
      </c>
      <c r="K604">
        <v>1</v>
      </c>
      <c r="L604">
        <v>2</v>
      </c>
      <c r="M604" s="6" cm="1">
        <f t="array" ref="M604:Q604">_xlfn.LET(
_xlpm.Options, {"1","2","3","4","5","6","7","8","9","T","J","Q","K","A"},
MATCH(_xlfn.ANCHORARRAY(C604),_xlpm.Options,0)
)</f>
        <v>12</v>
      </c>
      <c r="N604" s="7">
        <v>12</v>
      </c>
      <c r="O604" s="7">
        <v>9</v>
      </c>
      <c r="P604" s="7">
        <v>11</v>
      </c>
      <c r="Q604" s="8">
        <v>9</v>
      </c>
      <c r="R604" s="6" t="str" cm="1">
        <f t="array" ref="R604:V604">TEXT(_xlfn.ANCHORARRAY(M604),"00")</f>
        <v>12</v>
      </c>
      <c r="S604" s="7" t="str">
        <v>12</v>
      </c>
      <c r="T604" s="7" t="str">
        <v>09</v>
      </c>
      <c r="U604" s="7" t="str">
        <v>11</v>
      </c>
      <c r="V604" s="8" t="str">
        <v>09</v>
      </c>
      <c r="W604" s="6" t="b">
        <f t="shared" si="134"/>
        <v>0</v>
      </c>
      <c r="X604" s="7" t="b">
        <f t="shared" si="135"/>
        <v>0</v>
      </c>
      <c r="Y604" s="7" t="b" cm="1">
        <f t="array" ref="Y604">AND(OR(_xlfn.ANCHORARRAY(H604)=3),OR(_xlfn.ANCHORARRAY(H604)=2))</f>
        <v>0</v>
      </c>
      <c r="Z604" s="7" t="b">
        <f t="shared" si="136"/>
        <v>0</v>
      </c>
      <c r="AA604" s="7" t="b">
        <f t="shared" si="137"/>
        <v>1</v>
      </c>
      <c r="AB604" s="7" t="b">
        <f t="shared" si="138"/>
        <v>0</v>
      </c>
      <c r="AC604" s="8" t="b">
        <f t="shared" si="139"/>
        <v>0</v>
      </c>
      <c r="AD604">
        <f t="shared" si="132"/>
        <v>3</v>
      </c>
      <c r="AE604" t="str">
        <f t="shared" si="140"/>
        <v>31212091109</v>
      </c>
      <c r="AF604">
        <f t="shared" si="129"/>
        <v>31212091109</v>
      </c>
      <c r="AG604">
        <f t="shared" si="130"/>
        <v>593</v>
      </c>
      <c r="AH604">
        <f t="shared" si="141"/>
        <v>81</v>
      </c>
      <c r="AI604">
        <f t="shared" si="142"/>
        <v>48033</v>
      </c>
      <c r="AL604">
        <f t="shared" si="133"/>
        <v>1</v>
      </c>
    </row>
    <row r="605" spans="1:38" x14ac:dyDescent="0.2">
      <c r="A605" t="s">
        <v>624</v>
      </c>
      <c r="B605" t="str">
        <f t="shared" si="131"/>
        <v>J7445</v>
      </c>
      <c r="C605" s="6" t="str" cm="1">
        <f t="array" ref="C605:G605">_xlfn.LET(
_xlpm.MyHand, B605,
_xlpm.MySplitHand, MID(_xlpm.MyHand,_xlfn.SEQUENCE(1,LEN(_xlpm.MyHand)),1),
_xlpm.MySplitHand
)</f>
        <v>J</v>
      </c>
      <c r="D605" s="7" t="str">
        <v>7</v>
      </c>
      <c r="E605" s="7" t="str">
        <v>4</v>
      </c>
      <c r="F605" s="7" t="str">
        <v>4</v>
      </c>
      <c r="G605" s="8" t="str">
        <v>5</v>
      </c>
      <c r="H605" cm="1">
        <f t="array" ref="H605:L605">COUNTIF(_xlfn.ANCHORARRAY(C605),_xlfn.ANCHORARRAY(C605))</f>
        <v>1</v>
      </c>
      <c r="I605">
        <v>1</v>
      </c>
      <c r="J605">
        <v>2</v>
      </c>
      <c r="K605">
        <v>2</v>
      </c>
      <c r="L605">
        <v>1</v>
      </c>
      <c r="M605" s="6" cm="1">
        <f t="array" ref="M605:Q605">_xlfn.LET(
_xlpm.Options, {"1","2","3","4","5","6","7","8","9","T","J","Q","K","A"},
MATCH(_xlfn.ANCHORARRAY(C605),_xlpm.Options,0)
)</f>
        <v>11</v>
      </c>
      <c r="N605" s="7">
        <v>7</v>
      </c>
      <c r="O605" s="7">
        <v>4</v>
      </c>
      <c r="P605" s="7">
        <v>4</v>
      </c>
      <c r="Q605" s="8">
        <v>5</v>
      </c>
      <c r="R605" s="6" t="str" cm="1">
        <f t="array" ref="R605:V605">TEXT(_xlfn.ANCHORARRAY(M605),"00")</f>
        <v>11</v>
      </c>
      <c r="S605" s="7" t="str">
        <v>07</v>
      </c>
      <c r="T605" s="7" t="str">
        <v>04</v>
      </c>
      <c r="U605" s="7" t="str">
        <v>04</v>
      </c>
      <c r="V605" s="8" t="str">
        <v>05</v>
      </c>
      <c r="W605" s="6" t="b">
        <f t="shared" si="134"/>
        <v>0</v>
      </c>
      <c r="X605" s="7" t="b">
        <f t="shared" si="135"/>
        <v>0</v>
      </c>
      <c r="Y605" s="7" t="b" cm="1">
        <f t="array" ref="Y605">AND(OR(_xlfn.ANCHORARRAY(H605)=3),OR(_xlfn.ANCHORARRAY(H605)=2))</f>
        <v>0</v>
      </c>
      <c r="Z605" s="7" t="b">
        <f t="shared" si="136"/>
        <v>0</v>
      </c>
      <c r="AA605" s="7" t="b">
        <f t="shared" si="137"/>
        <v>0</v>
      </c>
      <c r="AB605" s="7" t="b">
        <f t="shared" si="138"/>
        <v>1</v>
      </c>
      <c r="AC605" s="8" t="b">
        <f t="shared" si="139"/>
        <v>0</v>
      </c>
      <c r="AD605">
        <f t="shared" si="132"/>
        <v>2</v>
      </c>
      <c r="AE605" t="str">
        <f t="shared" si="140"/>
        <v>21107040405</v>
      </c>
      <c r="AF605">
        <f t="shared" si="129"/>
        <v>21107040405</v>
      </c>
      <c r="AG605">
        <f t="shared" si="130"/>
        <v>373</v>
      </c>
      <c r="AH605">
        <f t="shared" si="141"/>
        <v>957</v>
      </c>
      <c r="AI605">
        <f t="shared" si="142"/>
        <v>356961</v>
      </c>
      <c r="AL605">
        <f t="shared" si="133"/>
        <v>1</v>
      </c>
    </row>
    <row r="606" spans="1:38" x14ac:dyDescent="0.2">
      <c r="A606" t="s">
        <v>625</v>
      </c>
      <c r="B606" t="str">
        <f t="shared" si="131"/>
        <v>7A54J</v>
      </c>
      <c r="C606" s="6" t="str" cm="1">
        <f t="array" ref="C606:G606">_xlfn.LET(
_xlpm.MyHand, B606,
_xlpm.MySplitHand, MID(_xlpm.MyHand,_xlfn.SEQUENCE(1,LEN(_xlpm.MyHand)),1),
_xlpm.MySplitHand
)</f>
        <v>7</v>
      </c>
      <c r="D606" s="7" t="str">
        <v>A</v>
      </c>
      <c r="E606" s="7" t="str">
        <v>5</v>
      </c>
      <c r="F606" s="7" t="str">
        <v>4</v>
      </c>
      <c r="G606" s="8" t="str">
        <v>J</v>
      </c>
      <c r="H606" cm="1">
        <f t="array" ref="H606:L606">COUNTIF(_xlfn.ANCHORARRAY(C606),_xlfn.ANCHORARRAY(C606))</f>
        <v>1</v>
      </c>
      <c r="I606">
        <v>1</v>
      </c>
      <c r="J606">
        <v>1</v>
      </c>
      <c r="K606">
        <v>1</v>
      </c>
      <c r="L606">
        <v>1</v>
      </c>
      <c r="M606" s="6" cm="1">
        <f t="array" ref="M606:Q606">_xlfn.LET(
_xlpm.Options, {"1","2","3","4","5","6","7","8","9","T","J","Q","K","A"},
MATCH(_xlfn.ANCHORARRAY(C606),_xlpm.Options,0)
)</f>
        <v>7</v>
      </c>
      <c r="N606" s="7">
        <v>14</v>
      </c>
      <c r="O606" s="7">
        <v>5</v>
      </c>
      <c r="P606" s="7">
        <v>4</v>
      </c>
      <c r="Q606" s="8">
        <v>11</v>
      </c>
      <c r="R606" s="6" t="str" cm="1">
        <f t="array" ref="R606:V606">TEXT(_xlfn.ANCHORARRAY(M606),"00")</f>
        <v>07</v>
      </c>
      <c r="S606" s="7" t="str">
        <v>14</v>
      </c>
      <c r="T606" s="7" t="str">
        <v>05</v>
      </c>
      <c r="U606" s="7" t="str">
        <v>04</v>
      </c>
      <c r="V606" s="8" t="str">
        <v>11</v>
      </c>
      <c r="W606" s="6" t="b">
        <f t="shared" si="134"/>
        <v>0</v>
      </c>
      <c r="X606" s="7" t="b">
        <f t="shared" si="135"/>
        <v>0</v>
      </c>
      <c r="Y606" s="7" t="b" cm="1">
        <f t="array" ref="Y606">AND(OR(_xlfn.ANCHORARRAY(H606)=3),OR(_xlfn.ANCHORARRAY(H606)=2))</f>
        <v>0</v>
      </c>
      <c r="Z606" s="7" t="b">
        <f t="shared" si="136"/>
        <v>0</v>
      </c>
      <c r="AA606" s="7" t="b">
        <f t="shared" si="137"/>
        <v>0</v>
      </c>
      <c r="AB606" s="7" t="b">
        <f t="shared" si="138"/>
        <v>0</v>
      </c>
      <c r="AC606" s="8" t="b">
        <f t="shared" si="139"/>
        <v>1</v>
      </c>
      <c r="AD606">
        <f t="shared" si="132"/>
        <v>1</v>
      </c>
      <c r="AE606" t="str">
        <f t="shared" si="140"/>
        <v>10714050411</v>
      </c>
      <c r="AF606">
        <f t="shared" si="129"/>
        <v>10714050411</v>
      </c>
      <c r="AG606">
        <f t="shared" si="130"/>
        <v>97</v>
      </c>
      <c r="AH606">
        <f t="shared" si="141"/>
        <v>889</v>
      </c>
      <c r="AI606">
        <f t="shared" si="142"/>
        <v>86233</v>
      </c>
      <c r="AL606">
        <f t="shared" si="133"/>
        <v>1</v>
      </c>
    </row>
    <row r="607" spans="1:38" x14ac:dyDescent="0.2">
      <c r="A607" t="s">
        <v>626</v>
      </c>
      <c r="B607" t="str">
        <f t="shared" si="131"/>
        <v>QK44K</v>
      </c>
      <c r="C607" s="6" t="str" cm="1">
        <f t="array" ref="C607:G607">_xlfn.LET(
_xlpm.MyHand, B607,
_xlpm.MySplitHand, MID(_xlpm.MyHand,_xlfn.SEQUENCE(1,LEN(_xlpm.MyHand)),1),
_xlpm.MySplitHand
)</f>
        <v>Q</v>
      </c>
      <c r="D607" s="7" t="str">
        <v>K</v>
      </c>
      <c r="E607" s="7" t="str">
        <v>4</v>
      </c>
      <c r="F607" s="7" t="str">
        <v>4</v>
      </c>
      <c r="G607" s="8" t="str">
        <v>K</v>
      </c>
      <c r="H607" cm="1">
        <f t="array" ref="H607:L607">COUNTIF(_xlfn.ANCHORARRAY(C607),_xlfn.ANCHORARRAY(C607))</f>
        <v>1</v>
      </c>
      <c r="I607">
        <v>2</v>
      </c>
      <c r="J607">
        <v>2</v>
      </c>
      <c r="K607">
        <v>2</v>
      </c>
      <c r="L607">
        <v>2</v>
      </c>
      <c r="M607" s="6" cm="1">
        <f t="array" ref="M607:Q607">_xlfn.LET(
_xlpm.Options, {"1","2","3","4","5","6","7","8","9","T","J","Q","K","A"},
MATCH(_xlfn.ANCHORARRAY(C607),_xlpm.Options,0)
)</f>
        <v>12</v>
      </c>
      <c r="N607" s="7">
        <v>13</v>
      </c>
      <c r="O607" s="7">
        <v>4</v>
      </c>
      <c r="P607" s="7">
        <v>4</v>
      </c>
      <c r="Q607" s="8">
        <v>13</v>
      </c>
      <c r="R607" s="6" t="str" cm="1">
        <f t="array" ref="R607:V607">TEXT(_xlfn.ANCHORARRAY(M607),"00")</f>
        <v>12</v>
      </c>
      <c r="S607" s="7" t="str">
        <v>13</v>
      </c>
      <c r="T607" s="7" t="str">
        <v>04</v>
      </c>
      <c r="U607" s="7" t="str">
        <v>04</v>
      </c>
      <c r="V607" s="8" t="str">
        <v>13</v>
      </c>
      <c r="W607" s="6" t="b">
        <f t="shared" si="134"/>
        <v>0</v>
      </c>
      <c r="X607" s="7" t="b">
        <f t="shared" si="135"/>
        <v>0</v>
      </c>
      <c r="Y607" s="7" t="b" cm="1">
        <f t="array" ref="Y607">AND(OR(_xlfn.ANCHORARRAY(H607)=3),OR(_xlfn.ANCHORARRAY(H607)=2))</f>
        <v>0</v>
      </c>
      <c r="Z607" s="7" t="b">
        <f t="shared" si="136"/>
        <v>0</v>
      </c>
      <c r="AA607" s="7" t="b">
        <f t="shared" si="137"/>
        <v>1</v>
      </c>
      <c r="AB607" s="7" t="b">
        <f t="shared" si="138"/>
        <v>0</v>
      </c>
      <c r="AC607" s="8" t="b">
        <f t="shared" si="139"/>
        <v>0</v>
      </c>
      <c r="AD607">
        <f t="shared" si="132"/>
        <v>3</v>
      </c>
      <c r="AE607" t="str">
        <f t="shared" si="140"/>
        <v>31213040413</v>
      </c>
      <c r="AF607">
        <f t="shared" si="129"/>
        <v>31213040413</v>
      </c>
      <c r="AG607">
        <f t="shared" si="130"/>
        <v>595</v>
      </c>
      <c r="AH607">
        <f t="shared" si="141"/>
        <v>207</v>
      </c>
      <c r="AI607">
        <f t="shared" si="142"/>
        <v>123165</v>
      </c>
      <c r="AL607">
        <f t="shared" si="133"/>
        <v>1</v>
      </c>
    </row>
    <row r="608" spans="1:38" x14ac:dyDescent="0.2">
      <c r="A608" t="s">
        <v>627</v>
      </c>
      <c r="B608" t="str">
        <f t="shared" si="131"/>
        <v>7KJ99</v>
      </c>
      <c r="C608" s="6" t="str" cm="1">
        <f t="array" ref="C608:G608">_xlfn.LET(
_xlpm.MyHand, B608,
_xlpm.MySplitHand, MID(_xlpm.MyHand,_xlfn.SEQUENCE(1,LEN(_xlpm.MyHand)),1),
_xlpm.MySplitHand
)</f>
        <v>7</v>
      </c>
      <c r="D608" s="7" t="str">
        <v>K</v>
      </c>
      <c r="E608" s="7" t="str">
        <v>J</v>
      </c>
      <c r="F608" s="7" t="str">
        <v>9</v>
      </c>
      <c r="G608" s="8" t="str">
        <v>9</v>
      </c>
      <c r="H608" cm="1">
        <f t="array" ref="H608:L608">COUNTIF(_xlfn.ANCHORARRAY(C608),_xlfn.ANCHORARRAY(C608))</f>
        <v>1</v>
      </c>
      <c r="I608">
        <v>1</v>
      </c>
      <c r="J608">
        <v>1</v>
      </c>
      <c r="K608">
        <v>2</v>
      </c>
      <c r="L608">
        <v>2</v>
      </c>
      <c r="M608" s="6" cm="1">
        <f t="array" ref="M608:Q608">_xlfn.LET(
_xlpm.Options, {"1","2","3","4","5","6","7","8","9","T","J","Q","K","A"},
MATCH(_xlfn.ANCHORARRAY(C608),_xlpm.Options,0)
)</f>
        <v>7</v>
      </c>
      <c r="N608" s="7">
        <v>13</v>
      </c>
      <c r="O608" s="7">
        <v>11</v>
      </c>
      <c r="P608" s="7">
        <v>9</v>
      </c>
      <c r="Q608" s="8">
        <v>9</v>
      </c>
      <c r="R608" s="6" t="str" cm="1">
        <f t="array" ref="R608:V608">TEXT(_xlfn.ANCHORARRAY(M608),"00")</f>
        <v>07</v>
      </c>
      <c r="S608" s="7" t="str">
        <v>13</v>
      </c>
      <c r="T608" s="7" t="str">
        <v>11</v>
      </c>
      <c r="U608" s="7" t="str">
        <v>09</v>
      </c>
      <c r="V608" s="8" t="str">
        <v>09</v>
      </c>
      <c r="W608" s="6" t="b">
        <f t="shared" si="134"/>
        <v>0</v>
      </c>
      <c r="X608" s="7" t="b">
        <f t="shared" si="135"/>
        <v>0</v>
      </c>
      <c r="Y608" s="7" t="b" cm="1">
        <f t="array" ref="Y608">AND(OR(_xlfn.ANCHORARRAY(H608)=3),OR(_xlfn.ANCHORARRAY(H608)=2))</f>
        <v>0</v>
      </c>
      <c r="Z608" s="7" t="b">
        <f t="shared" si="136"/>
        <v>0</v>
      </c>
      <c r="AA608" s="7" t="b">
        <f t="shared" si="137"/>
        <v>0</v>
      </c>
      <c r="AB608" s="7" t="b">
        <f t="shared" si="138"/>
        <v>1</v>
      </c>
      <c r="AC608" s="8" t="b">
        <f t="shared" si="139"/>
        <v>0</v>
      </c>
      <c r="AD608">
        <f t="shared" si="132"/>
        <v>2</v>
      </c>
      <c r="AE608" t="str">
        <f t="shared" si="140"/>
        <v>20713110909</v>
      </c>
      <c r="AF608">
        <f t="shared" si="129"/>
        <v>20713110909</v>
      </c>
      <c r="AG608">
        <f t="shared" si="130"/>
        <v>312</v>
      </c>
      <c r="AH608">
        <f t="shared" si="141"/>
        <v>683</v>
      </c>
      <c r="AI608">
        <f t="shared" si="142"/>
        <v>213096</v>
      </c>
      <c r="AL608">
        <f t="shared" si="133"/>
        <v>1</v>
      </c>
    </row>
    <row r="609" spans="1:38" x14ac:dyDescent="0.2">
      <c r="A609" t="s">
        <v>628</v>
      </c>
      <c r="B609" t="str">
        <f t="shared" si="131"/>
        <v>7888Q</v>
      </c>
      <c r="C609" s="6" t="str" cm="1">
        <f t="array" ref="C609:G609">_xlfn.LET(
_xlpm.MyHand, B609,
_xlpm.MySplitHand, MID(_xlpm.MyHand,_xlfn.SEQUENCE(1,LEN(_xlpm.MyHand)),1),
_xlpm.MySplitHand
)</f>
        <v>7</v>
      </c>
      <c r="D609" s="7" t="str">
        <v>8</v>
      </c>
      <c r="E609" s="7" t="str">
        <v>8</v>
      </c>
      <c r="F609" s="7" t="str">
        <v>8</v>
      </c>
      <c r="G609" s="8" t="str">
        <v>Q</v>
      </c>
      <c r="H609" cm="1">
        <f t="array" ref="H609:L609">COUNTIF(_xlfn.ANCHORARRAY(C609),_xlfn.ANCHORARRAY(C609))</f>
        <v>1</v>
      </c>
      <c r="I609">
        <v>3</v>
      </c>
      <c r="J609">
        <v>3</v>
      </c>
      <c r="K609">
        <v>3</v>
      </c>
      <c r="L609">
        <v>1</v>
      </c>
      <c r="M609" s="6" cm="1">
        <f t="array" ref="M609:Q609">_xlfn.LET(
_xlpm.Options, {"1","2","3","4","5","6","7","8","9","T","J","Q","K","A"},
MATCH(_xlfn.ANCHORARRAY(C609),_xlpm.Options,0)
)</f>
        <v>7</v>
      </c>
      <c r="N609" s="7">
        <v>8</v>
      </c>
      <c r="O609" s="7">
        <v>8</v>
      </c>
      <c r="P609" s="7">
        <v>8</v>
      </c>
      <c r="Q609" s="8">
        <v>12</v>
      </c>
      <c r="R609" s="6" t="str" cm="1">
        <f t="array" ref="R609:V609">TEXT(_xlfn.ANCHORARRAY(M609),"00")</f>
        <v>07</v>
      </c>
      <c r="S609" s="7" t="str">
        <v>08</v>
      </c>
      <c r="T609" s="7" t="str">
        <v>08</v>
      </c>
      <c r="U609" s="7" t="str">
        <v>08</v>
      </c>
      <c r="V609" s="8" t="str">
        <v>12</v>
      </c>
      <c r="W609" s="6" t="b">
        <f t="shared" si="134"/>
        <v>0</v>
      </c>
      <c r="X609" s="7" t="b">
        <f t="shared" si="135"/>
        <v>0</v>
      </c>
      <c r="Y609" s="7" t="b" cm="1">
        <f t="array" ref="Y609">AND(OR(_xlfn.ANCHORARRAY(H609)=3),OR(_xlfn.ANCHORARRAY(H609)=2))</f>
        <v>0</v>
      </c>
      <c r="Z609" s="7" t="b">
        <f t="shared" si="136"/>
        <v>1</v>
      </c>
      <c r="AA609" s="7" t="b">
        <f t="shared" si="137"/>
        <v>0</v>
      </c>
      <c r="AB609" s="7" t="b">
        <f t="shared" si="138"/>
        <v>0</v>
      </c>
      <c r="AC609" s="8" t="b">
        <f t="shared" si="139"/>
        <v>0</v>
      </c>
      <c r="AD609">
        <f t="shared" si="132"/>
        <v>4</v>
      </c>
      <c r="AE609" t="str">
        <f t="shared" si="140"/>
        <v>40708080812</v>
      </c>
      <c r="AF609">
        <f t="shared" si="129"/>
        <v>40708080812</v>
      </c>
      <c r="AG609">
        <f t="shared" si="130"/>
        <v>698</v>
      </c>
      <c r="AH609">
        <f t="shared" si="141"/>
        <v>925</v>
      </c>
      <c r="AI609">
        <f t="shared" si="142"/>
        <v>645650</v>
      </c>
      <c r="AL609">
        <f t="shared" si="133"/>
        <v>1</v>
      </c>
    </row>
    <row r="610" spans="1:38" x14ac:dyDescent="0.2">
      <c r="A610" t="s">
        <v>629</v>
      </c>
      <c r="B610" t="str">
        <f t="shared" si="131"/>
        <v>44J44</v>
      </c>
      <c r="C610" s="6" t="str" cm="1">
        <f t="array" ref="C610:G610">_xlfn.LET(
_xlpm.MyHand, B610,
_xlpm.MySplitHand, MID(_xlpm.MyHand,_xlfn.SEQUENCE(1,LEN(_xlpm.MyHand)),1),
_xlpm.MySplitHand
)</f>
        <v>4</v>
      </c>
      <c r="D610" s="7" t="str">
        <v>4</v>
      </c>
      <c r="E610" s="7" t="str">
        <v>J</v>
      </c>
      <c r="F610" s="7" t="str">
        <v>4</v>
      </c>
      <c r="G610" s="8" t="str">
        <v>4</v>
      </c>
      <c r="H610" cm="1">
        <f t="array" ref="H610:L610">COUNTIF(_xlfn.ANCHORARRAY(C610),_xlfn.ANCHORARRAY(C610))</f>
        <v>4</v>
      </c>
      <c r="I610">
        <v>4</v>
      </c>
      <c r="J610">
        <v>1</v>
      </c>
      <c r="K610">
        <v>4</v>
      </c>
      <c r="L610">
        <v>4</v>
      </c>
      <c r="M610" s="6" cm="1">
        <f t="array" ref="M610:Q610">_xlfn.LET(
_xlpm.Options, {"1","2","3","4","5","6","7","8","9","T","J","Q","K","A"},
MATCH(_xlfn.ANCHORARRAY(C610),_xlpm.Options,0)
)</f>
        <v>4</v>
      </c>
      <c r="N610" s="7">
        <v>4</v>
      </c>
      <c r="O610" s="7">
        <v>11</v>
      </c>
      <c r="P610" s="7">
        <v>4</v>
      </c>
      <c r="Q610" s="8">
        <v>4</v>
      </c>
      <c r="R610" s="6" t="str" cm="1">
        <f t="array" ref="R610:V610">TEXT(_xlfn.ANCHORARRAY(M610),"00")</f>
        <v>04</v>
      </c>
      <c r="S610" s="7" t="str">
        <v>04</v>
      </c>
      <c r="T610" s="7" t="str">
        <v>11</v>
      </c>
      <c r="U610" s="7" t="str">
        <v>04</v>
      </c>
      <c r="V610" s="8" t="str">
        <v>04</v>
      </c>
      <c r="W610" s="6" t="b">
        <f t="shared" si="134"/>
        <v>0</v>
      </c>
      <c r="X610" s="7" t="b">
        <f t="shared" si="135"/>
        <v>1</v>
      </c>
      <c r="Y610" s="7" t="b" cm="1">
        <f t="array" ref="Y610">AND(OR(_xlfn.ANCHORARRAY(H610)=3),OR(_xlfn.ANCHORARRAY(H610)=2))</f>
        <v>0</v>
      </c>
      <c r="Z610" s="7" t="b">
        <f t="shared" si="136"/>
        <v>0</v>
      </c>
      <c r="AA610" s="7" t="b">
        <f t="shared" si="137"/>
        <v>0</v>
      </c>
      <c r="AB610" s="7" t="b">
        <f t="shared" si="138"/>
        <v>0</v>
      </c>
      <c r="AC610" s="8" t="b">
        <f t="shared" si="139"/>
        <v>0</v>
      </c>
      <c r="AD610">
        <f t="shared" si="132"/>
        <v>6</v>
      </c>
      <c r="AE610" t="str">
        <f t="shared" si="140"/>
        <v>60404110404</v>
      </c>
      <c r="AF610">
        <f t="shared" si="129"/>
        <v>60404110404</v>
      </c>
      <c r="AG610">
        <f t="shared" si="130"/>
        <v>922</v>
      </c>
      <c r="AH610">
        <f t="shared" si="141"/>
        <v>583</v>
      </c>
      <c r="AI610">
        <f t="shared" si="142"/>
        <v>537526</v>
      </c>
      <c r="AL610">
        <f t="shared" si="133"/>
        <v>1</v>
      </c>
    </row>
    <row r="611" spans="1:38" x14ac:dyDescent="0.2">
      <c r="A611" t="s">
        <v>630</v>
      </c>
      <c r="B611" t="str">
        <f t="shared" si="131"/>
        <v>365K8</v>
      </c>
      <c r="C611" s="6" t="str" cm="1">
        <f t="array" ref="C611:G611">_xlfn.LET(
_xlpm.MyHand, B611,
_xlpm.MySplitHand, MID(_xlpm.MyHand,_xlfn.SEQUENCE(1,LEN(_xlpm.MyHand)),1),
_xlpm.MySplitHand
)</f>
        <v>3</v>
      </c>
      <c r="D611" s="7" t="str">
        <v>6</v>
      </c>
      <c r="E611" s="7" t="str">
        <v>5</v>
      </c>
      <c r="F611" s="7" t="str">
        <v>K</v>
      </c>
      <c r="G611" s="8" t="str">
        <v>8</v>
      </c>
      <c r="H611" cm="1">
        <f t="array" ref="H611:L611">COUNTIF(_xlfn.ANCHORARRAY(C611),_xlfn.ANCHORARRAY(C611))</f>
        <v>1</v>
      </c>
      <c r="I611">
        <v>1</v>
      </c>
      <c r="J611">
        <v>1</v>
      </c>
      <c r="K611">
        <v>1</v>
      </c>
      <c r="L611">
        <v>1</v>
      </c>
      <c r="M611" s="6" cm="1">
        <f t="array" ref="M611:Q611">_xlfn.LET(
_xlpm.Options, {"1","2","3","4","5","6","7","8","9","T","J","Q","K","A"},
MATCH(_xlfn.ANCHORARRAY(C611),_xlpm.Options,0)
)</f>
        <v>3</v>
      </c>
      <c r="N611" s="7">
        <v>6</v>
      </c>
      <c r="O611" s="7">
        <v>5</v>
      </c>
      <c r="P611" s="7">
        <v>13</v>
      </c>
      <c r="Q611" s="8">
        <v>8</v>
      </c>
      <c r="R611" s="6" t="str" cm="1">
        <f t="array" ref="R611:V611">TEXT(_xlfn.ANCHORARRAY(M611),"00")</f>
        <v>03</v>
      </c>
      <c r="S611" s="7" t="str">
        <v>06</v>
      </c>
      <c r="T611" s="7" t="str">
        <v>05</v>
      </c>
      <c r="U611" s="7" t="str">
        <v>13</v>
      </c>
      <c r="V611" s="8" t="str">
        <v>08</v>
      </c>
      <c r="W611" s="6" t="b">
        <f t="shared" si="134"/>
        <v>0</v>
      </c>
      <c r="X611" s="7" t="b">
        <f t="shared" si="135"/>
        <v>0</v>
      </c>
      <c r="Y611" s="7" t="b" cm="1">
        <f t="array" ref="Y611">AND(OR(_xlfn.ANCHORARRAY(H611)=3),OR(_xlfn.ANCHORARRAY(H611)=2))</f>
        <v>0</v>
      </c>
      <c r="Z611" s="7" t="b">
        <f t="shared" si="136"/>
        <v>0</v>
      </c>
      <c r="AA611" s="7" t="b">
        <f t="shared" si="137"/>
        <v>0</v>
      </c>
      <c r="AB611" s="7" t="b">
        <f t="shared" si="138"/>
        <v>0</v>
      </c>
      <c r="AC611" s="8" t="b">
        <f t="shared" si="139"/>
        <v>1</v>
      </c>
      <c r="AD611">
        <f t="shared" si="132"/>
        <v>1</v>
      </c>
      <c r="AE611" t="str">
        <f t="shared" si="140"/>
        <v>10306051308</v>
      </c>
      <c r="AF611">
        <f t="shared" si="129"/>
        <v>10306051308</v>
      </c>
      <c r="AG611">
        <f t="shared" si="130"/>
        <v>21</v>
      </c>
      <c r="AH611">
        <f t="shared" si="141"/>
        <v>794</v>
      </c>
      <c r="AI611">
        <f t="shared" si="142"/>
        <v>16674</v>
      </c>
      <c r="AL611">
        <f t="shared" si="133"/>
        <v>1</v>
      </c>
    </row>
    <row r="612" spans="1:38" x14ac:dyDescent="0.2">
      <c r="A612" t="s">
        <v>631</v>
      </c>
      <c r="B612" t="str">
        <f t="shared" si="131"/>
        <v>88983</v>
      </c>
      <c r="C612" s="6" t="str" cm="1">
        <f t="array" ref="C612:G612">_xlfn.LET(
_xlpm.MyHand, B612,
_xlpm.MySplitHand, MID(_xlpm.MyHand,_xlfn.SEQUENCE(1,LEN(_xlpm.MyHand)),1),
_xlpm.MySplitHand
)</f>
        <v>8</v>
      </c>
      <c r="D612" s="7" t="str">
        <v>8</v>
      </c>
      <c r="E612" s="7" t="str">
        <v>9</v>
      </c>
      <c r="F612" s="7" t="str">
        <v>8</v>
      </c>
      <c r="G612" s="8" t="str">
        <v>3</v>
      </c>
      <c r="H612" cm="1">
        <f t="array" ref="H612:L612">COUNTIF(_xlfn.ANCHORARRAY(C612),_xlfn.ANCHORARRAY(C612))</f>
        <v>3</v>
      </c>
      <c r="I612">
        <v>3</v>
      </c>
      <c r="J612">
        <v>1</v>
      </c>
      <c r="K612">
        <v>3</v>
      </c>
      <c r="L612">
        <v>1</v>
      </c>
      <c r="M612" s="6" cm="1">
        <f t="array" ref="M612:Q612">_xlfn.LET(
_xlpm.Options, {"1","2","3","4","5","6","7","8","9","T","J","Q","K","A"},
MATCH(_xlfn.ANCHORARRAY(C612),_xlpm.Options,0)
)</f>
        <v>8</v>
      </c>
      <c r="N612" s="7">
        <v>8</v>
      </c>
      <c r="O612" s="7">
        <v>9</v>
      </c>
      <c r="P612" s="7">
        <v>8</v>
      </c>
      <c r="Q612" s="8">
        <v>3</v>
      </c>
      <c r="R612" s="6" t="str" cm="1">
        <f t="array" ref="R612:V612">TEXT(_xlfn.ANCHORARRAY(M612),"00")</f>
        <v>08</v>
      </c>
      <c r="S612" s="7" t="str">
        <v>08</v>
      </c>
      <c r="T612" s="7" t="str">
        <v>09</v>
      </c>
      <c r="U612" s="7" t="str">
        <v>08</v>
      </c>
      <c r="V612" s="8" t="str">
        <v>03</v>
      </c>
      <c r="W612" s="6" t="b">
        <f t="shared" si="134"/>
        <v>0</v>
      </c>
      <c r="X612" s="7" t="b">
        <f t="shared" si="135"/>
        <v>0</v>
      </c>
      <c r="Y612" s="7" t="b" cm="1">
        <f t="array" ref="Y612">AND(OR(_xlfn.ANCHORARRAY(H612)=3),OR(_xlfn.ANCHORARRAY(H612)=2))</f>
        <v>0</v>
      </c>
      <c r="Z612" s="7" t="b">
        <f t="shared" si="136"/>
        <v>1</v>
      </c>
      <c r="AA612" s="7" t="b">
        <f t="shared" si="137"/>
        <v>0</v>
      </c>
      <c r="AB612" s="7" t="b">
        <f t="shared" si="138"/>
        <v>0</v>
      </c>
      <c r="AC612" s="8" t="b">
        <f t="shared" si="139"/>
        <v>0</v>
      </c>
      <c r="AD612">
        <f t="shared" si="132"/>
        <v>4</v>
      </c>
      <c r="AE612" t="str">
        <f t="shared" si="140"/>
        <v>40808090803</v>
      </c>
      <c r="AF612">
        <f t="shared" si="129"/>
        <v>40808090803</v>
      </c>
      <c r="AG612">
        <f t="shared" si="130"/>
        <v>713</v>
      </c>
      <c r="AH612">
        <f t="shared" si="141"/>
        <v>675</v>
      </c>
      <c r="AI612">
        <f t="shared" si="142"/>
        <v>481275</v>
      </c>
      <c r="AL612">
        <f t="shared" si="133"/>
        <v>1</v>
      </c>
    </row>
    <row r="613" spans="1:38" x14ac:dyDescent="0.2">
      <c r="A613" t="s">
        <v>632</v>
      </c>
      <c r="B613" t="str">
        <f t="shared" si="131"/>
        <v>2T2QJ</v>
      </c>
      <c r="C613" s="6" t="str" cm="1">
        <f t="array" ref="C613:G613">_xlfn.LET(
_xlpm.MyHand, B613,
_xlpm.MySplitHand, MID(_xlpm.MyHand,_xlfn.SEQUENCE(1,LEN(_xlpm.MyHand)),1),
_xlpm.MySplitHand
)</f>
        <v>2</v>
      </c>
      <c r="D613" s="7" t="str">
        <v>T</v>
      </c>
      <c r="E613" s="7" t="str">
        <v>2</v>
      </c>
      <c r="F613" s="7" t="str">
        <v>Q</v>
      </c>
      <c r="G613" s="8" t="str">
        <v>J</v>
      </c>
      <c r="H613" cm="1">
        <f t="array" ref="H613:L613">COUNTIF(_xlfn.ANCHORARRAY(C613),_xlfn.ANCHORARRAY(C613))</f>
        <v>2</v>
      </c>
      <c r="I613">
        <v>1</v>
      </c>
      <c r="J613">
        <v>2</v>
      </c>
      <c r="K613">
        <v>1</v>
      </c>
      <c r="L613">
        <v>1</v>
      </c>
      <c r="M613" s="6" cm="1">
        <f t="array" ref="M613:Q613">_xlfn.LET(
_xlpm.Options, {"1","2","3","4","5","6","7","8","9","T","J","Q","K","A"},
MATCH(_xlfn.ANCHORARRAY(C613),_xlpm.Options,0)
)</f>
        <v>2</v>
      </c>
      <c r="N613" s="7">
        <v>10</v>
      </c>
      <c r="O613" s="7">
        <v>2</v>
      </c>
      <c r="P613" s="7">
        <v>12</v>
      </c>
      <c r="Q613" s="8">
        <v>11</v>
      </c>
      <c r="R613" s="6" t="str" cm="1">
        <f t="array" ref="R613:V613">TEXT(_xlfn.ANCHORARRAY(M613),"00")</f>
        <v>02</v>
      </c>
      <c r="S613" s="7" t="str">
        <v>10</v>
      </c>
      <c r="T613" s="7" t="str">
        <v>02</v>
      </c>
      <c r="U613" s="7" t="str">
        <v>12</v>
      </c>
      <c r="V613" s="8" t="str">
        <v>11</v>
      </c>
      <c r="W613" s="6" t="b">
        <f t="shared" si="134"/>
        <v>0</v>
      </c>
      <c r="X613" s="7" t="b">
        <f t="shared" si="135"/>
        <v>0</v>
      </c>
      <c r="Y613" s="7" t="b" cm="1">
        <f t="array" ref="Y613">AND(OR(_xlfn.ANCHORARRAY(H613)=3),OR(_xlfn.ANCHORARRAY(H613)=2))</f>
        <v>0</v>
      </c>
      <c r="Z613" s="7" t="b">
        <f t="shared" si="136"/>
        <v>0</v>
      </c>
      <c r="AA613" s="7" t="b">
        <f t="shared" si="137"/>
        <v>0</v>
      </c>
      <c r="AB613" s="7" t="b">
        <f t="shared" si="138"/>
        <v>1</v>
      </c>
      <c r="AC613" s="8" t="b">
        <f t="shared" si="139"/>
        <v>0</v>
      </c>
      <c r="AD613">
        <f t="shared" si="132"/>
        <v>2</v>
      </c>
      <c r="AE613" t="str">
        <f t="shared" si="140"/>
        <v>20210021211</v>
      </c>
      <c r="AF613">
        <f t="shared" si="129"/>
        <v>20210021211</v>
      </c>
      <c r="AG613">
        <f t="shared" si="130"/>
        <v>211</v>
      </c>
      <c r="AH613">
        <f t="shared" si="141"/>
        <v>375</v>
      </c>
      <c r="AI613">
        <f t="shared" si="142"/>
        <v>79125</v>
      </c>
      <c r="AL613">
        <f t="shared" si="133"/>
        <v>1</v>
      </c>
    </row>
    <row r="614" spans="1:38" x14ac:dyDescent="0.2">
      <c r="A614" t="s">
        <v>633</v>
      </c>
      <c r="B614" t="str">
        <f t="shared" si="131"/>
        <v>28K2J</v>
      </c>
      <c r="C614" s="6" t="str" cm="1">
        <f t="array" ref="C614:G614">_xlfn.LET(
_xlpm.MyHand, B614,
_xlpm.MySplitHand, MID(_xlpm.MyHand,_xlfn.SEQUENCE(1,LEN(_xlpm.MyHand)),1),
_xlpm.MySplitHand
)</f>
        <v>2</v>
      </c>
      <c r="D614" s="7" t="str">
        <v>8</v>
      </c>
      <c r="E614" s="7" t="str">
        <v>K</v>
      </c>
      <c r="F614" s="7" t="str">
        <v>2</v>
      </c>
      <c r="G614" s="8" t="str">
        <v>J</v>
      </c>
      <c r="H614" cm="1">
        <f t="array" ref="H614:L614">COUNTIF(_xlfn.ANCHORARRAY(C614),_xlfn.ANCHORARRAY(C614))</f>
        <v>2</v>
      </c>
      <c r="I614">
        <v>1</v>
      </c>
      <c r="J614">
        <v>1</v>
      </c>
      <c r="K614">
        <v>2</v>
      </c>
      <c r="L614">
        <v>1</v>
      </c>
      <c r="M614" s="6" cm="1">
        <f t="array" ref="M614:Q614">_xlfn.LET(
_xlpm.Options, {"1","2","3","4","5","6","7","8","9","T","J","Q","K","A"},
MATCH(_xlfn.ANCHORARRAY(C614),_xlpm.Options,0)
)</f>
        <v>2</v>
      </c>
      <c r="N614" s="7">
        <v>8</v>
      </c>
      <c r="O614" s="7">
        <v>13</v>
      </c>
      <c r="P614" s="7">
        <v>2</v>
      </c>
      <c r="Q614" s="8">
        <v>11</v>
      </c>
      <c r="R614" s="6" t="str" cm="1">
        <f t="array" ref="R614:V614">TEXT(_xlfn.ANCHORARRAY(M614),"00")</f>
        <v>02</v>
      </c>
      <c r="S614" s="7" t="str">
        <v>08</v>
      </c>
      <c r="T614" s="7" t="str">
        <v>13</v>
      </c>
      <c r="U614" s="7" t="str">
        <v>02</v>
      </c>
      <c r="V614" s="8" t="str">
        <v>11</v>
      </c>
      <c r="W614" s="6" t="b">
        <f t="shared" si="134"/>
        <v>0</v>
      </c>
      <c r="X614" s="7" t="b">
        <f t="shared" si="135"/>
        <v>0</v>
      </c>
      <c r="Y614" s="7" t="b" cm="1">
        <f t="array" ref="Y614">AND(OR(_xlfn.ANCHORARRAY(H614)=3),OR(_xlfn.ANCHORARRAY(H614)=2))</f>
        <v>0</v>
      </c>
      <c r="Z614" s="7" t="b">
        <f t="shared" si="136"/>
        <v>0</v>
      </c>
      <c r="AA614" s="7" t="b">
        <f t="shared" si="137"/>
        <v>0</v>
      </c>
      <c r="AB614" s="7" t="b">
        <f t="shared" si="138"/>
        <v>1</v>
      </c>
      <c r="AC614" s="8" t="b">
        <f t="shared" si="139"/>
        <v>0</v>
      </c>
      <c r="AD614">
        <f t="shared" si="132"/>
        <v>2</v>
      </c>
      <c r="AE614" t="str">
        <f t="shared" si="140"/>
        <v>20208130211</v>
      </c>
      <c r="AF614">
        <f t="shared" si="129"/>
        <v>20208130211</v>
      </c>
      <c r="AG614">
        <f t="shared" si="130"/>
        <v>210</v>
      </c>
      <c r="AH614">
        <f t="shared" si="141"/>
        <v>222</v>
      </c>
      <c r="AI614">
        <f t="shared" si="142"/>
        <v>46620</v>
      </c>
      <c r="AL614">
        <f t="shared" si="133"/>
        <v>1</v>
      </c>
    </row>
    <row r="615" spans="1:38" x14ac:dyDescent="0.2">
      <c r="A615" t="s">
        <v>634</v>
      </c>
      <c r="B615" t="str">
        <f t="shared" si="131"/>
        <v>84A8T</v>
      </c>
      <c r="C615" s="6" t="str" cm="1">
        <f t="array" ref="C615:G615">_xlfn.LET(
_xlpm.MyHand, B615,
_xlpm.MySplitHand, MID(_xlpm.MyHand,_xlfn.SEQUENCE(1,LEN(_xlpm.MyHand)),1),
_xlpm.MySplitHand
)</f>
        <v>8</v>
      </c>
      <c r="D615" s="7" t="str">
        <v>4</v>
      </c>
      <c r="E615" s="7" t="str">
        <v>A</v>
      </c>
      <c r="F615" s="7" t="str">
        <v>8</v>
      </c>
      <c r="G615" s="8" t="str">
        <v>T</v>
      </c>
      <c r="H615" cm="1">
        <f t="array" ref="H615:L615">COUNTIF(_xlfn.ANCHORARRAY(C615),_xlfn.ANCHORARRAY(C615))</f>
        <v>2</v>
      </c>
      <c r="I615">
        <v>1</v>
      </c>
      <c r="J615">
        <v>1</v>
      </c>
      <c r="K615">
        <v>2</v>
      </c>
      <c r="L615">
        <v>1</v>
      </c>
      <c r="M615" s="6" cm="1">
        <f t="array" ref="M615:Q615">_xlfn.LET(
_xlpm.Options, {"1","2","3","4","5","6","7","8","9","T","J","Q","K","A"},
MATCH(_xlfn.ANCHORARRAY(C615),_xlpm.Options,0)
)</f>
        <v>8</v>
      </c>
      <c r="N615" s="7">
        <v>4</v>
      </c>
      <c r="O615" s="7">
        <v>14</v>
      </c>
      <c r="P615" s="7">
        <v>8</v>
      </c>
      <c r="Q615" s="8">
        <v>10</v>
      </c>
      <c r="R615" s="6" t="str" cm="1">
        <f t="array" ref="R615:V615">TEXT(_xlfn.ANCHORARRAY(M615),"00")</f>
        <v>08</v>
      </c>
      <c r="S615" s="7" t="str">
        <v>04</v>
      </c>
      <c r="T615" s="7" t="str">
        <v>14</v>
      </c>
      <c r="U615" s="7" t="str">
        <v>08</v>
      </c>
      <c r="V615" s="8" t="str">
        <v>10</v>
      </c>
      <c r="W615" s="6" t="b">
        <f t="shared" si="134"/>
        <v>0</v>
      </c>
      <c r="X615" s="7" t="b">
        <f t="shared" si="135"/>
        <v>0</v>
      </c>
      <c r="Y615" s="7" t="b" cm="1">
        <f t="array" ref="Y615">AND(OR(_xlfn.ANCHORARRAY(H615)=3),OR(_xlfn.ANCHORARRAY(H615)=2))</f>
        <v>0</v>
      </c>
      <c r="Z615" s="7" t="b">
        <f t="shared" si="136"/>
        <v>0</v>
      </c>
      <c r="AA615" s="7" t="b">
        <f t="shared" si="137"/>
        <v>0</v>
      </c>
      <c r="AB615" s="7" t="b">
        <f t="shared" si="138"/>
        <v>1</v>
      </c>
      <c r="AC615" s="8" t="b">
        <f t="shared" si="139"/>
        <v>0</v>
      </c>
      <c r="AD615">
        <f t="shared" si="132"/>
        <v>2</v>
      </c>
      <c r="AE615" t="str">
        <f t="shared" si="140"/>
        <v>20804140810</v>
      </c>
      <c r="AF615">
        <f t="shared" si="129"/>
        <v>20804140810</v>
      </c>
      <c r="AG615">
        <f t="shared" si="130"/>
        <v>318</v>
      </c>
      <c r="AH615">
        <f t="shared" si="141"/>
        <v>372</v>
      </c>
      <c r="AI615">
        <f t="shared" si="142"/>
        <v>118296</v>
      </c>
      <c r="AL615">
        <f t="shared" si="133"/>
        <v>1</v>
      </c>
    </row>
    <row r="616" spans="1:38" x14ac:dyDescent="0.2">
      <c r="A616" t="s">
        <v>635</v>
      </c>
      <c r="B616" t="str">
        <f t="shared" si="131"/>
        <v>72796</v>
      </c>
      <c r="C616" s="6" t="str" cm="1">
        <f t="array" ref="C616:G616">_xlfn.LET(
_xlpm.MyHand, B616,
_xlpm.MySplitHand, MID(_xlpm.MyHand,_xlfn.SEQUENCE(1,LEN(_xlpm.MyHand)),1),
_xlpm.MySplitHand
)</f>
        <v>7</v>
      </c>
      <c r="D616" s="7" t="str">
        <v>2</v>
      </c>
      <c r="E616" s="7" t="str">
        <v>7</v>
      </c>
      <c r="F616" s="7" t="str">
        <v>9</v>
      </c>
      <c r="G616" s="8" t="str">
        <v>6</v>
      </c>
      <c r="H616" cm="1">
        <f t="array" ref="H616:L616">COUNTIF(_xlfn.ANCHORARRAY(C616),_xlfn.ANCHORARRAY(C616))</f>
        <v>2</v>
      </c>
      <c r="I616">
        <v>1</v>
      </c>
      <c r="J616">
        <v>2</v>
      </c>
      <c r="K616">
        <v>1</v>
      </c>
      <c r="L616">
        <v>1</v>
      </c>
      <c r="M616" s="6" cm="1">
        <f t="array" ref="M616:Q616">_xlfn.LET(
_xlpm.Options, {"1","2","3","4","5","6","7","8","9","T","J","Q","K","A"},
MATCH(_xlfn.ANCHORARRAY(C616),_xlpm.Options,0)
)</f>
        <v>7</v>
      </c>
      <c r="N616" s="7">
        <v>2</v>
      </c>
      <c r="O616" s="7">
        <v>7</v>
      </c>
      <c r="P616" s="7">
        <v>9</v>
      </c>
      <c r="Q616" s="8">
        <v>6</v>
      </c>
      <c r="R616" s="6" t="str" cm="1">
        <f t="array" ref="R616:V616">TEXT(_xlfn.ANCHORARRAY(M616),"00")</f>
        <v>07</v>
      </c>
      <c r="S616" s="7" t="str">
        <v>02</v>
      </c>
      <c r="T616" s="7" t="str">
        <v>07</v>
      </c>
      <c r="U616" s="7" t="str">
        <v>09</v>
      </c>
      <c r="V616" s="8" t="str">
        <v>06</v>
      </c>
      <c r="W616" s="6" t="b">
        <f t="shared" si="134"/>
        <v>0</v>
      </c>
      <c r="X616" s="7" t="b">
        <f t="shared" si="135"/>
        <v>0</v>
      </c>
      <c r="Y616" s="7" t="b" cm="1">
        <f t="array" ref="Y616">AND(OR(_xlfn.ANCHORARRAY(H616)=3),OR(_xlfn.ANCHORARRAY(H616)=2))</f>
        <v>0</v>
      </c>
      <c r="Z616" s="7" t="b">
        <f t="shared" si="136"/>
        <v>0</v>
      </c>
      <c r="AA616" s="7" t="b">
        <f t="shared" si="137"/>
        <v>0</v>
      </c>
      <c r="AB616" s="7" t="b">
        <f t="shared" si="138"/>
        <v>1</v>
      </c>
      <c r="AC616" s="8" t="b">
        <f t="shared" si="139"/>
        <v>0</v>
      </c>
      <c r="AD616">
        <f t="shared" si="132"/>
        <v>2</v>
      </c>
      <c r="AE616" t="str">
        <f t="shared" si="140"/>
        <v>20702070906</v>
      </c>
      <c r="AF616">
        <f t="shared" si="129"/>
        <v>20702070906</v>
      </c>
      <c r="AG616">
        <f t="shared" si="130"/>
        <v>294</v>
      </c>
      <c r="AH616">
        <f t="shared" si="141"/>
        <v>264</v>
      </c>
      <c r="AI616">
        <f t="shared" si="142"/>
        <v>77616</v>
      </c>
      <c r="AL616">
        <f t="shared" si="133"/>
        <v>1</v>
      </c>
    </row>
    <row r="617" spans="1:38" x14ac:dyDescent="0.2">
      <c r="A617" t="s">
        <v>636</v>
      </c>
      <c r="B617" t="str">
        <f t="shared" si="131"/>
        <v>3KKAK</v>
      </c>
      <c r="C617" s="6" t="str" cm="1">
        <f t="array" ref="C617:G617">_xlfn.LET(
_xlpm.MyHand, B617,
_xlpm.MySplitHand, MID(_xlpm.MyHand,_xlfn.SEQUENCE(1,LEN(_xlpm.MyHand)),1),
_xlpm.MySplitHand
)</f>
        <v>3</v>
      </c>
      <c r="D617" s="7" t="str">
        <v>K</v>
      </c>
      <c r="E617" s="7" t="str">
        <v>K</v>
      </c>
      <c r="F617" s="7" t="str">
        <v>A</v>
      </c>
      <c r="G617" s="8" t="str">
        <v>K</v>
      </c>
      <c r="H617" cm="1">
        <f t="array" ref="H617:L617">COUNTIF(_xlfn.ANCHORARRAY(C617),_xlfn.ANCHORARRAY(C617))</f>
        <v>1</v>
      </c>
      <c r="I617">
        <v>3</v>
      </c>
      <c r="J617">
        <v>3</v>
      </c>
      <c r="K617">
        <v>1</v>
      </c>
      <c r="L617">
        <v>3</v>
      </c>
      <c r="M617" s="6" cm="1">
        <f t="array" ref="M617:Q617">_xlfn.LET(
_xlpm.Options, {"1","2","3","4","5","6","7","8","9","T","J","Q","K","A"},
MATCH(_xlfn.ANCHORARRAY(C617),_xlpm.Options,0)
)</f>
        <v>3</v>
      </c>
      <c r="N617" s="7">
        <v>13</v>
      </c>
      <c r="O617" s="7">
        <v>13</v>
      </c>
      <c r="P617" s="7">
        <v>14</v>
      </c>
      <c r="Q617" s="8">
        <v>13</v>
      </c>
      <c r="R617" s="6" t="str" cm="1">
        <f t="array" ref="R617:V617">TEXT(_xlfn.ANCHORARRAY(M617),"00")</f>
        <v>03</v>
      </c>
      <c r="S617" s="7" t="str">
        <v>13</v>
      </c>
      <c r="T617" s="7" t="str">
        <v>13</v>
      </c>
      <c r="U617" s="7" t="str">
        <v>14</v>
      </c>
      <c r="V617" s="8" t="str">
        <v>13</v>
      </c>
      <c r="W617" s="6" t="b">
        <f t="shared" si="134"/>
        <v>0</v>
      </c>
      <c r="X617" s="7" t="b">
        <f t="shared" si="135"/>
        <v>0</v>
      </c>
      <c r="Y617" s="7" t="b" cm="1">
        <f t="array" ref="Y617">AND(OR(_xlfn.ANCHORARRAY(H617)=3),OR(_xlfn.ANCHORARRAY(H617)=2))</f>
        <v>0</v>
      </c>
      <c r="Z617" s="7" t="b">
        <f t="shared" si="136"/>
        <v>1</v>
      </c>
      <c r="AA617" s="7" t="b">
        <f t="shared" si="137"/>
        <v>0</v>
      </c>
      <c r="AB617" s="7" t="b">
        <f t="shared" si="138"/>
        <v>0</v>
      </c>
      <c r="AC617" s="8" t="b">
        <f t="shared" si="139"/>
        <v>0</v>
      </c>
      <c r="AD617">
        <f t="shared" si="132"/>
        <v>4</v>
      </c>
      <c r="AE617" t="str">
        <f t="shared" si="140"/>
        <v>40313131413</v>
      </c>
      <c r="AF617">
        <f t="shared" si="129"/>
        <v>40313131413</v>
      </c>
      <c r="AG617">
        <f t="shared" si="130"/>
        <v>654</v>
      </c>
      <c r="AH617">
        <f t="shared" si="141"/>
        <v>708</v>
      </c>
      <c r="AI617">
        <f t="shared" si="142"/>
        <v>463032</v>
      </c>
      <c r="AL617">
        <f t="shared" si="133"/>
        <v>1</v>
      </c>
    </row>
    <row r="618" spans="1:38" x14ac:dyDescent="0.2">
      <c r="A618" t="s">
        <v>637</v>
      </c>
      <c r="B618" t="str">
        <f t="shared" si="131"/>
        <v>59559</v>
      </c>
      <c r="C618" s="6" t="str" cm="1">
        <f t="array" ref="C618:G618">_xlfn.LET(
_xlpm.MyHand, B618,
_xlpm.MySplitHand, MID(_xlpm.MyHand,_xlfn.SEQUENCE(1,LEN(_xlpm.MyHand)),1),
_xlpm.MySplitHand
)</f>
        <v>5</v>
      </c>
      <c r="D618" s="7" t="str">
        <v>9</v>
      </c>
      <c r="E618" s="7" t="str">
        <v>5</v>
      </c>
      <c r="F618" s="7" t="str">
        <v>5</v>
      </c>
      <c r="G618" s="8" t="str">
        <v>9</v>
      </c>
      <c r="H618" cm="1">
        <f t="array" ref="H618:L618">COUNTIF(_xlfn.ANCHORARRAY(C618),_xlfn.ANCHORARRAY(C618))</f>
        <v>3</v>
      </c>
      <c r="I618">
        <v>2</v>
      </c>
      <c r="J618">
        <v>3</v>
      </c>
      <c r="K618">
        <v>3</v>
      </c>
      <c r="L618">
        <v>2</v>
      </c>
      <c r="M618" s="6" cm="1">
        <f t="array" ref="M618:Q618">_xlfn.LET(
_xlpm.Options, {"1","2","3","4","5","6","7","8","9","T","J","Q","K","A"},
MATCH(_xlfn.ANCHORARRAY(C618),_xlpm.Options,0)
)</f>
        <v>5</v>
      </c>
      <c r="N618" s="7">
        <v>9</v>
      </c>
      <c r="O618" s="7">
        <v>5</v>
      </c>
      <c r="P618" s="7">
        <v>5</v>
      </c>
      <c r="Q618" s="8">
        <v>9</v>
      </c>
      <c r="R618" s="6" t="str" cm="1">
        <f t="array" ref="R618:V618">TEXT(_xlfn.ANCHORARRAY(M618),"00")</f>
        <v>05</v>
      </c>
      <c r="S618" s="7" t="str">
        <v>09</v>
      </c>
      <c r="T618" s="7" t="str">
        <v>05</v>
      </c>
      <c r="U618" s="7" t="str">
        <v>05</v>
      </c>
      <c r="V618" s="8" t="str">
        <v>09</v>
      </c>
      <c r="W618" s="6" t="b">
        <f t="shared" si="134"/>
        <v>0</v>
      </c>
      <c r="X618" s="7" t="b">
        <f t="shared" si="135"/>
        <v>0</v>
      </c>
      <c r="Y618" s="7" t="b" cm="1">
        <f t="array" ref="Y618">AND(OR(_xlfn.ANCHORARRAY(H618)=3),OR(_xlfn.ANCHORARRAY(H618)=2))</f>
        <v>1</v>
      </c>
      <c r="Z618" s="7" t="b">
        <f t="shared" si="136"/>
        <v>0</v>
      </c>
      <c r="AA618" s="7" t="b">
        <f t="shared" si="137"/>
        <v>0</v>
      </c>
      <c r="AB618" s="7" t="b">
        <f t="shared" si="138"/>
        <v>0</v>
      </c>
      <c r="AC618" s="8" t="b">
        <f t="shared" si="139"/>
        <v>0</v>
      </c>
      <c r="AD618">
        <f t="shared" si="132"/>
        <v>5</v>
      </c>
      <c r="AE618" t="str">
        <f t="shared" si="140"/>
        <v>50509050509</v>
      </c>
      <c r="AF618">
        <f t="shared" si="129"/>
        <v>50509050509</v>
      </c>
      <c r="AG618">
        <f t="shared" si="130"/>
        <v>846</v>
      </c>
      <c r="AH618">
        <f t="shared" si="141"/>
        <v>722</v>
      </c>
      <c r="AI618">
        <f t="shared" si="142"/>
        <v>610812</v>
      </c>
      <c r="AL618">
        <f t="shared" si="133"/>
        <v>1</v>
      </c>
    </row>
    <row r="619" spans="1:38" x14ac:dyDescent="0.2">
      <c r="A619" t="s">
        <v>638</v>
      </c>
      <c r="B619" t="str">
        <f t="shared" si="131"/>
        <v>7JK35</v>
      </c>
      <c r="C619" s="6" t="str" cm="1">
        <f t="array" ref="C619:G619">_xlfn.LET(
_xlpm.MyHand, B619,
_xlpm.MySplitHand, MID(_xlpm.MyHand,_xlfn.SEQUENCE(1,LEN(_xlpm.MyHand)),1),
_xlpm.MySplitHand
)</f>
        <v>7</v>
      </c>
      <c r="D619" s="7" t="str">
        <v>J</v>
      </c>
      <c r="E619" s="7" t="str">
        <v>K</v>
      </c>
      <c r="F619" s="7" t="str">
        <v>3</v>
      </c>
      <c r="G619" s="8" t="str">
        <v>5</v>
      </c>
      <c r="H619" cm="1">
        <f t="array" ref="H619:L619">COUNTIF(_xlfn.ANCHORARRAY(C619),_xlfn.ANCHORARRAY(C619))</f>
        <v>1</v>
      </c>
      <c r="I619">
        <v>1</v>
      </c>
      <c r="J619">
        <v>1</v>
      </c>
      <c r="K619">
        <v>1</v>
      </c>
      <c r="L619">
        <v>1</v>
      </c>
      <c r="M619" s="6" cm="1">
        <f t="array" ref="M619:Q619">_xlfn.LET(
_xlpm.Options, {"1","2","3","4","5","6","7","8","9","T","J","Q","K","A"},
MATCH(_xlfn.ANCHORARRAY(C619),_xlpm.Options,0)
)</f>
        <v>7</v>
      </c>
      <c r="N619" s="7">
        <v>11</v>
      </c>
      <c r="O619" s="7">
        <v>13</v>
      </c>
      <c r="P619" s="7">
        <v>3</v>
      </c>
      <c r="Q619" s="8">
        <v>5</v>
      </c>
      <c r="R619" s="6" t="str" cm="1">
        <f t="array" ref="R619:V619">TEXT(_xlfn.ANCHORARRAY(M619),"00")</f>
        <v>07</v>
      </c>
      <c r="S619" s="7" t="str">
        <v>11</v>
      </c>
      <c r="T619" s="7" t="str">
        <v>13</v>
      </c>
      <c r="U619" s="7" t="str">
        <v>03</v>
      </c>
      <c r="V619" s="8" t="str">
        <v>05</v>
      </c>
      <c r="W619" s="6" t="b">
        <f t="shared" si="134"/>
        <v>0</v>
      </c>
      <c r="X619" s="7" t="b">
        <f t="shared" si="135"/>
        <v>0</v>
      </c>
      <c r="Y619" s="7" t="b" cm="1">
        <f t="array" ref="Y619">AND(OR(_xlfn.ANCHORARRAY(H619)=3),OR(_xlfn.ANCHORARRAY(H619)=2))</f>
        <v>0</v>
      </c>
      <c r="Z619" s="7" t="b">
        <f t="shared" si="136"/>
        <v>0</v>
      </c>
      <c r="AA619" s="7" t="b">
        <f t="shared" si="137"/>
        <v>0</v>
      </c>
      <c r="AB619" s="7" t="b">
        <f t="shared" si="138"/>
        <v>0</v>
      </c>
      <c r="AC619" s="8" t="b">
        <f t="shared" si="139"/>
        <v>1</v>
      </c>
      <c r="AD619">
        <f t="shared" si="132"/>
        <v>1</v>
      </c>
      <c r="AE619" t="str">
        <f t="shared" si="140"/>
        <v>10711130305</v>
      </c>
      <c r="AF619">
        <f t="shared" si="129"/>
        <v>10711130305</v>
      </c>
      <c r="AG619">
        <f t="shared" si="130"/>
        <v>92</v>
      </c>
      <c r="AH619">
        <f t="shared" si="141"/>
        <v>5</v>
      </c>
      <c r="AI619">
        <f t="shared" si="142"/>
        <v>460</v>
      </c>
      <c r="AL619">
        <f t="shared" si="133"/>
        <v>1</v>
      </c>
    </row>
    <row r="620" spans="1:38" x14ac:dyDescent="0.2">
      <c r="A620" t="s">
        <v>639</v>
      </c>
      <c r="B620" t="str">
        <f t="shared" si="131"/>
        <v>J8Q88</v>
      </c>
      <c r="C620" s="6" t="str" cm="1">
        <f t="array" ref="C620:G620">_xlfn.LET(
_xlpm.MyHand, B620,
_xlpm.MySplitHand, MID(_xlpm.MyHand,_xlfn.SEQUENCE(1,LEN(_xlpm.MyHand)),1),
_xlpm.MySplitHand
)</f>
        <v>J</v>
      </c>
      <c r="D620" s="7" t="str">
        <v>8</v>
      </c>
      <c r="E620" s="7" t="str">
        <v>Q</v>
      </c>
      <c r="F620" s="7" t="str">
        <v>8</v>
      </c>
      <c r="G620" s="8" t="str">
        <v>8</v>
      </c>
      <c r="H620" cm="1">
        <f t="array" ref="H620:L620">COUNTIF(_xlfn.ANCHORARRAY(C620),_xlfn.ANCHORARRAY(C620))</f>
        <v>1</v>
      </c>
      <c r="I620">
        <v>3</v>
      </c>
      <c r="J620">
        <v>1</v>
      </c>
      <c r="K620">
        <v>3</v>
      </c>
      <c r="L620">
        <v>3</v>
      </c>
      <c r="M620" s="6" cm="1">
        <f t="array" ref="M620:Q620">_xlfn.LET(
_xlpm.Options, {"1","2","3","4","5","6","7","8","9","T","J","Q","K","A"},
MATCH(_xlfn.ANCHORARRAY(C620),_xlpm.Options,0)
)</f>
        <v>11</v>
      </c>
      <c r="N620" s="7">
        <v>8</v>
      </c>
      <c r="O620" s="7">
        <v>12</v>
      </c>
      <c r="P620" s="7">
        <v>8</v>
      </c>
      <c r="Q620" s="8">
        <v>8</v>
      </c>
      <c r="R620" s="6" t="str" cm="1">
        <f t="array" ref="R620:V620">TEXT(_xlfn.ANCHORARRAY(M620),"00")</f>
        <v>11</v>
      </c>
      <c r="S620" s="7" t="str">
        <v>08</v>
      </c>
      <c r="T620" s="7" t="str">
        <v>12</v>
      </c>
      <c r="U620" s="7" t="str">
        <v>08</v>
      </c>
      <c r="V620" s="8" t="str">
        <v>08</v>
      </c>
      <c r="W620" s="6" t="b">
        <f t="shared" si="134"/>
        <v>0</v>
      </c>
      <c r="X620" s="7" t="b">
        <f t="shared" si="135"/>
        <v>0</v>
      </c>
      <c r="Y620" s="7" t="b" cm="1">
        <f t="array" ref="Y620">AND(OR(_xlfn.ANCHORARRAY(H620)=3),OR(_xlfn.ANCHORARRAY(H620)=2))</f>
        <v>0</v>
      </c>
      <c r="Z620" s="7" t="b">
        <f t="shared" si="136"/>
        <v>1</v>
      </c>
      <c r="AA620" s="7" t="b">
        <f t="shared" si="137"/>
        <v>0</v>
      </c>
      <c r="AB620" s="7" t="b">
        <f t="shared" si="138"/>
        <v>0</v>
      </c>
      <c r="AC620" s="8" t="b">
        <f t="shared" si="139"/>
        <v>0</v>
      </c>
      <c r="AD620">
        <f t="shared" si="132"/>
        <v>4</v>
      </c>
      <c r="AE620" t="str">
        <f t="shared" si="140"/>
        <v>41108120808</v>
      </c>
      <c r="AF620">
        <f t="shared" si="129"/>
        <v>41108120808</v>
      </c>
      <c r="AG620">
        <f t="shared" si="130"/>
        <v>761</v>
      </c>
      <c r="AH620">
        <f t="shared" si="141"/>
        <v>913</v>
      </c>
      <c r="AI620">
        <f t="shared" si="142"/>
        <v>694793</v>
      </c>
      <c r="AL620">
        <f t="shared" si="133"/>
        <v>1</v>
      </c>
    </row>
    <row r="621" spans="1:38" x14ac:dyDescent="0.2">
      <c r="A621" t="s">
        <v>640</v>
      </c>
      <c r="B621" t="str">
        <f t="shared" si="131"/>
        <v>QA543</v>
      </c>
      <c r="C621" s="6" t="str" cm="1">
        <f t="array" ref="C621:G621">_xlfn.LET(
_xlpm.MyHand, B621,
_xlpm.MySplitHand, MID(_xlpm.MyHand,_xlfn.SEQUENCE(1,LEN(_xlpm.MyHand)),1),
_xlpm.MySplitHand
)</f>
        <v>Q</v>
      </c>
      <c r="D621" s="7" t="str">
        <v>A</v>
      </c>
      <c r="E621" s="7" t="str">
        <v>5</v>
      </c>
      <c r="F621" s="7" t="str">
        <v>4</v>
      </c>
      <c r="G621" s="8" t="str">
        <v>3</v>
      </c>
      <c r="H621" cm="1">
        <f t="array" ref="H621:L621">COUNTIF(_xlfn.ANCHORARRAY(C621),_xlfn.ANCHORARRAY(C621))</f>
        <v>1</v>
      </c>
      <c r="I621">
        <v>1</v>
      </c>
      <c r="J621">
        <v>1</v>
      </c>
      <c r="K621">
        <v>1</v>
      </c>
      <c r="L621">
        <v>1</v>
      </c>
      <c r="M621" s="6" cm="1">
        <f t="array" ref="M621:Q621">_xlfn.LET(
_xlpm.Options, {"1","2","3","4","5","6","7","8","9","T","J","Q","K","A"},
MATCH(_xlfn.ANCHORARRAY(C621),_xlpm.Options,0)
)</f>
        <v>12</v>
      </c>
      <c r="N621" s="7">
        <v>14</v>
      </c>
      <c r="O621" s="7">
        <v>5</v>
      </c>
      <c r="P621" s="7">
        <v>4</v>
      </c>
      <c r="Q621" s="8">
        <v>3</v>
      </c>
      <c r="R621" s="6" t="str" cm="1">
        <f t="array" ref="R621:V621">TEXT(_xlfn.ANCHORARRAY(M621),"00")</f>
        <v>12</v>
      </c>
      <c r="S621" s="7" t="str">
        <v>14</v>
      </c>
      <c r="T621" s="7" t="str">
        <v>05</v>
      </c>
      <c r="U621" s="7" t="str">
        <v>04</v>
      </c>
      <c r="V621" s="8" t="str">
        <v>03</v>
      </c>
      <c r="W621" s="6" t="b">
        <f t="shared" si="134"/>
        <v>0</v>
      </c>
      <c r="X621" s="7" t="b">
        <f t="shared" si="135"/>
        <v>0</v>
      </c>
      <c r="Y621" s="7" t="b" cm="1">
        <f t="array" ref="Y621">AND(OR(_xlfn.ANCHORARRAY(H621)=3),OR(_xlfn.ANCHORARRAY(H621)=2))</f>
        <v>0</v>
      </c>
      <c r="Z621" s="7" t="b">
        <f t="shared" si="136"/>
        <v>0</v>
      </c>
      <c r="AA621" s="7" t="b">
        <f t="shared" si="137"/>
        <v>0</v>
      </c>
      <c r="AB621" s="7" t="b">
        <f t="shared" si="138"/>
        <v>0</v>
      </c>
      <c r="AC621" s="8" t="b">
        <f t="shared" si="139"/>
        <v>1</v>
      </c>
      <c r="AD621">
        <f t="shared" si="132"/>
        <v>1</v>
      </c>
      <c r="AE621" t="str">
        <f t="shared" si="140"/>
        <v>11214050403</v>
      </c>
      <c r="AF621">
        <f t="shared" si="129"/>
        <v>11214050403</v>
      </c>
      <c r="AG621">
        <f t="shared" si="130"/>
        <v>169</v>
      </c>
      <c r="AH621">
        <f t="shared" si="141"/>
        <v>942</v>
      </c>
      <c r="AI621">
        <f t="shared" si="142"/>
        <v>159198</v>
      </c>
      <c r="AL621">
        <f t="shared" si="133"/>
        <v>1</v>
      </c>
    </row>
    <row r="622" spans="1:38" x14ac:dyDescent="0.2">
      <c r="A622" t="s">
        <v>641</v>
      </c>
      <c r="B622" t="str">
        <f t="shared" si="131"/>
        <v>86A68</v>
      </c>
      <c r="C622" s="6" t="str" cm="1">
        <f t="array" ref="C622:G622">_xlfn.LET(
_xlpm.MyHand, B622,
_xlpm.MySplitHand, MID(_xlpm.MyHand,_xlfn.SEQUENCE(1,LEN(_xlpm.MyHand)),1),
_xlpm.MySplitHand
)</f>
        <v>8</v>
      </c>
      <c r="D622" s="7" t="str">
        <v>6</v>
      </c>
      <c r="E622" s="7" t="str">
        <v>A</v>
      </c>
      <c r="F622" s="7" t="str">
        <v>6</v>
      </c>
      <c r="G622" s="8" t="str">
        <v>8</v>
      </c>
      <c r="H622" cm="1">
        <f t="array" ref="H622:L622">COUNTIF(_xlfn.ANCHORARRAY(C622),_xlfn.ANCHORARRAY(C622))</f>
        <v>2</v>
      </c>
      <c r="I622">
        <v>2</v>
      </c>
      <c r="J622">
        <v>1</v>
      </c>
      <c r="K622">
        <v>2</v>
      </c>
      <c r="L622">
        <v>2</v>
      </c>
      <c r="M622" s="6" cm="1">
        <f t="array" ref="M622:Q622">_xlfn.LET(
_xlpm.Options, {"1","2","3","4","5","6","7","8","9","T","J","Q","K","A"},
MATCH(_xlfn.ANCHORARRAY(C622),_xlpm.Options,0)
)</f>
        <v>8</v>
      </c>
      <c r="N622" s="7">
        <v>6</v>
      </c>
      <c r="O622" s="7">
        <v>14</v>
      </c>
      <c r="P622" s="7">
        <v>6</v>
      </c>
      <c r="Q622" s="8">
        <v>8</v>
      </c>
      <c r="R622" s="6" t="str" cm="1">
        <f t="array" ref="R622:V622">TEXT(_xlfn.ANCHORARRAY(M622),"00")</f>
        <v>08</v>
      </c>
      <c r="S622" s="7" t="str">
        <v>06</v>
      </c>
      <c r="T622" s="7" t="str">
        <v>14</v>
      </c>
      <c r="U622" s="7" t="str">
        <v>06</v>
      </c>
      <c r="V622" s="8" t="str">
        <v>08</v>
      </c>
      <c r="W622" s="6" t="b">
        <f t="shared" si="134"/>
        <v>0</v>
      </c>
      <c r="X622" s="7" t="b">
        <f t="shared" si="135"/>
        <v>0</v>
      </c>
      <c r="Y622" s="7" t="b" cm="1">
        <f t="array" ref="Y622">AND(OR(_xlfn.ANCHORARRAY(H622)=3),OR(_xlfn.ANCHORARRAY(H622)=2))</f>
        <v>0</v>
      </c>
      <c r="Z622" s="7" t="b">
        <f t="shared" si="136"/>
        <v>0</v>
      </c>
      <c r="AA622" s="7" t="b">
        <f t="shared" si="137"/>
        <v>1</v>
      </c>
      <c r="AB622" s="7" t="b">
        <f t="shared" si="138"/>
        <v>0</v>
      </c>
      <c r="AC622" s="8" t="b">
        <f t="shared" si="139"/>
        <v>0</v>
      </c>
      <c r="AD622">
        <f t="shared" si="132"/>
        <v>3</v>
      </c>
      <c r="AE622" t="str">
        <f t="shared" si="140"/>
        <v>30806140608</v>
      </c>
      <c r="AF622">
        <f t="shared" si="129"/>
        <v>30806140608</v>
      </c>
      <c r="AG622">
        <f t="shared" si="130"/>
        <v>533</v>
      </c>
      <c r="AH622">
        <f t="shared" si="141"/>
        <v>866</v>
      </c>
      <c r="AI622">
        <f t="shared" si="142"/>
        <v>461578</v>
      </c>
      <c r="AL622">
        <f t="shared" si="133"/>
        <v>1</v>
      </c>
    </row>
    <row r="623" spans="1:38" x14ac:dyDescent="0.2">
      <c r="A623" t="s">
        <v>642</v>
      </c>
      <c r="B623" t="str">
        <f t="shared" si="131"/>
        <v>T4A4A</v>
      </c>
      <c r="C623" s="6" t="str" cm="1">
        <f t="array" ref="C623:G623">_xlfn.LET(
_xlpm.MyHand, B623,
_xlpm.MySplitHand, MID(_xlpm.MyHand,_xlfn.SEQUENCE(1,LEN(_xlpm.MyHand)),1),
_xlpm.MySplitHand
)</f>
        <v>T</v>
      </c>
      <c r="D623" s="7" t="str">
        <v>4</v>
      </c>
      <c r="E623" s="7" t="str">
        <v>A</v>
      </c>
      <c r="F623" s="7" t="str">
        <v>4</v>
      </c>
      <c r="G623" s="8" t="str">
        <v>A</v>
      </c>
      <c r="H623" cm="1">
        <f t="array" ref="H623:L623">COUNTIF(_xlfn.ANCHORARRAY(C623),_xlfn.ANCHORARRAY(C623))</f>
        <v>1</v>
      </c>
      <c r="I623">
        <v>2</v>
      </c>
      <c r="J623">
        <v>2</v>
      </c>
      <c r="K623">
        <v>2</v>
      </c>
      <c r="L623">
        <v>2</v>
      </c>
      <c r="M623" s="6" cm="1">
        <f t="array" ref="M623:Q623">_xlfn.LET(
_xlpm.Options, {"1","2","3","4","5","6","7","8","9","T","J","Q","K","A"},
MATCH(_xlfn.ANCHORARRAY(C623),_xlpm.Options,0)
)</f>
        <v>10</v>
      </c>
      <c r="N623" s="7">
        <v>4</v>
      </c>
      <c r="O623" s="7">
        <v>14</v>
      </c>
      <c r="P623" s="7">
        <v>4</v>
      </c>
      <c r="Q623" s="8">
        <v>14</v>
      </c>
      <c r="R623" s="6" t="str" cm="1">
        <f t="array" ref="R623:V623">TEXT(_xlfn.ANCHORARRAY(M623),"00")</f>
        <v>10</v>
      </c>
      <c r="S623" s="7" t="str">
        <v>04</v>
      </c>
      <c r="T623" s="7" t="str">
        <v>14</v>
      </c>
      <c r="U623" s="7" t="str">
        <v>04</v>
      </c>
      <c r="V623" s="8" t="str">
        <v>14</v>
      </c>
      <c r="W623" s="6" t="b">
        <f t="shared" si="134"/>
        <v>0</v>
      </c>
      <c r="X623" s="7" t="b">
        <f t="shared" si="135"/>
        <v>0</v>
      </c>
      <c r="Y623" s="7" t="b" cm="1">
        <f t="array" ref="Y623">AND(OR(_xlfn.ANCHORARRAY(H623)=3),OR(_xlfn.ANCHORARRAY(H623)=2))</f>
        <v>0</v>
      </c>
      <c r="Z623" s="7" t="b">
        <f t="shared" si="136"/>
        <v>0</v>
      </c>
      <c r="AA623" s="7" t="b">
        <f t="shared" si="137"/>
        <v>1</v>
      </c>
      <c r="AB623" s="7" t="b">
        <f t="shared" si="138"/>
        <v>0</v>
      </c>
      <c r="AC623" s="8" t="b">
        <f t="shared" si="139"/>
        <v>0</v>
      </c>
      <c r="AD623">
        <f t="shared" si="132"/>
        <v>3</v>
      </c>
      <c r="AE623" t="str">
        <f t="shared" si="140"/>
        <v>31004140414</v>
      </c>
      <c r="AF623">
        <f t="shared" si="129"/>
        <v>31004140414</v>
      </c>
      <c r="AG623">
        <f t="shared" si="130"/>
        <v>561</v>
      </c>
      <c r="AH623">
        <f t="shared" si="141"/>
        <v>746</v>
      </c>
      <c r="AI623">
        <f t="shared" si="142"/>
        <v>418506</v>
      </c>
      <c r="AL623">
        <f t="shared" si="133"/>
        <v>1</v>
      </c>
    </row>
    <row r="624" spans="1:38" x14ac:dyDescent="0.2">
      <c r="A624" t="s">
        <v>643</v>
      </c>
      <c r="B624" t="str">
        <f t="shared" si="131"/>
        <v>QAQQQ</v>
      </c>
      <c r="C624" s="6" t="str" cm="1">
        <f t="array" ref="C624:G624">_xlfn.LET(
_xlpm.MyHand, B624,
_xlpm.MySplitHand, MID(_xlpm.MyHand,_xlfn.SEQUENCE(1,LEN(_xlpm.MyHand)),1),
_xlpm.MySplitHand
)</f>
        <v>Q</v>
      </c>
      <c r="D624" s="7" t="str">
        <v>A</v>
      </c>
      <c r="E624" s="7" t="str">
        <v>Q</v>
      </c>
      <c r="F624" s="7" t="str">
        <v>Q</v>
      </c>
      <c r="G624" s="8" t="str">
        <v>Q</v>
      </c>
      <c r="H624" cm="1">
        <f t="array" ref="H624:L624">COUNTIF(_xlfn.ANCHORARRAY(C624),_xlfn.ANCHORARRAY(C624))</f>
        <v>4</v>
      </c>
      <c r="I624">
        <v>1</v>
      </c>
      <c r="J624">
        <v>4</v>
      </c>
      <c r="K624">
        <v>4</v>
      </c>
      <c r="L624">
        <v>4</v>
      </c>
      <c r="M624" s="6" cm="1">
        <f t="array" ref="M624:Q624">_xlfn.LET(
_xlpm.Options, {"1","2","3","4","5","6","7","8","9","T","J","Q","K","A"},
MATCH(_xlfn.ANCHORARRAY(C624),_xlpm.Options,0)
)</f>
        <v>12</v>
      </c>
      <c r="N624" s="7">
        <v>14</v>
      </c>
      <c r="O624" s="7">
        <v>12</v>
      </c>
      <c r="P624" s="7">
        <v>12</v>
      </c>
      <c r="Q624" s="8">
        <v>12</v>
      </c>
      <c r="R624" s="6" t="str" cm="1">
        <f t="array" ref="R624:V624">TEXT(_xlfn.ANCHORARRAY(M624),"00")</f>
        <v>12</v>
      </c>
      <c r="S624" s="7" t="str">
        <v>14</v>
      </c>
      <c r="T624" s="7" t="str">
        <v>12</v>
      </c>
      <c r="U624" s="7" t="str">
        <v>12</v>
      </c>
      <c r="V624" s="8" t="str">
        <v>12</v>
      </c>
      <c r="W624" s="6" t="b">
        <f t="shared" si="134"/>
        <v>0</v>
      </c>
      <c r="X624" s="7" t="b">
        <f t="shared" si="135"/>
        <v>1</v>
      </c>
      <c r="Y624" s="7" t="b" cm="1">
        <f t="array" ref="Y624">AND(OR(_xlfn.ANCHORARRAY(H624)=3),OR(_xlfn.ANCHORARRAY(H624)=2))</f>
        <v>0</v>
      </c>
      <c r="Z624" s="7" t="b">
        <f t="shared" si="136"/>
        <v>0</v>
      </c>
      <c r="AA624" s="7" t="b">
        <f t="shared" si="137"/>
        <v>0</v>
      </c>
      <c r="AB624" s="7" t="b">
        <f t="shared" si="138"/>
        <v>0</v>
      </c>
      <c r="AC624" s="8" t="b">
        <f t="shared" si="139"/>
        <v>0</v>
      </c>
      <c r="AD624">
        <f t="shared" si="132"/>
        <v>6</v>
      </c>
      <c r="AE624" t="str">
        <f t="shared" si="140"/>
        <v>61214121212</v>
      </c>
      <c r="AF624">
        <f t="shared" si="129"/>
        <v>61214121212</v>
      </c>
      <c r="AG624">
        <f t="shared" si="130"/>
        <v>986</v>
      </c>
      <c r="AH624">
        <f t="shared" si="141"/>
        <v>640</v>
      </c>
      <c r="AI624">
        <f t="shared" si="142"/>
        <v>631040</v>
      </c>
      <c r="AL624">
        <f t="shared" si="133"/>
        <v>1</v>
      </c>
    </row>
    <row r="625" spans="1:38" x14ac:dyDescent="0.2">
      <c r="A625" t="s">
        <v>644</v>
      </c>
      <c r="B625" t="str">
        <f t="shared" si="131"/>
        <v>J8T8T</v>
      </c>
      <c r="C625" s="6" t="str" cm="1">
        <f t="array" ref="C625:G625">_xlfn.LET(
_xlpm.MyHand, B625,
_xlpm.MySplitHand, MID(_xlpm.MyHand,_xlfn.SEQUENCE(1,LEN(_xlpm.MyHand)),1),
_xlpm.MySplitHand
)</f>
        <v>J</v>
      </c>
      <c r="D625" s="7" t="str">
        <v>8</v>
      </c>
      <c r="E625" s="7" t="str">
        <v>T</v>
      </c>
      <c r="F625" s="7" t="str">
        <v>8</v>
      </c>
      <c r="G625" s="8" t="str">
        <v>T</v>
      </c>
      <c r="H625" cm="1">
        <f t="array" ref="H625:L625">COUNTIF(_xlfn.ANCHORARRAY(C625),_xlfn.ANCHORARRAY(C625))</f>
        <v>1</v>
      </c>
      <c r="I625">
        <v>2</v>
      </c>
      <c r="J625">
        <v>2</v>
      </c>
      <c r="K625">
        <v>2</v>
      </c>
      <c r="L625">
        <v>2</v>
      </c>
      <c r="M625" s="6" cm="1">
        <f t="array" ref="M625:Q625">_xlfn.LET(
_xlpm.Options, {"1","2","3","4","5","6","7","8","9","T","J","Q","K","A"},
MATCH(_xlfn.ANCHORARRAY(C625),_xlpm.Options,0)
)</f>
        <v>11</v>
      </c>
      <c r="N625" s="7">
        <v>8</v>
      </c>
      <c r="O625" s="7">
        <v>10</v>
      </c>
      <c r="P625" s="7">
        <v>8</v>
      </c>
      <c r="Q625" s="8">
        <v>10</v>
      </c>
      <c r="R625" s="6" t="str" cm="1">
        <f t="array" ref="R625:V625">TEXT(_xlfn.ANCHORARRAY(M625),"00")</f>
        <v>11</v>
      </c>
      <c r="S625" s="7" t="str">
        <v>08</v>
      </c>
      <c r="T625" s="7" t="str">
        <v>10</v>
      </c>
      <c r="U625" s="7" t="str">
        <v>08</v>
      </c>
      <c r="V625" s="8" t="str">
        <v>10</v>
      </c>
      <c r="W625" s="6" t="b">
        <f t="shared" si="134"/>
        <v>0</v>
      </c>
      <c r="X625" s="7" t="b">
        <f t="shared" si="135"/>
        <v>0</v>
      </c>
      <c r="Y625" s="7" t="b" cm="1">
        <f t="array" ref="Y625">AND(OR(_xlfn.ANCHORARRAY(H625)=3),OR(_xlfn.ANCHORARRAY(H625)=2))</f>
        <v>0</v>
      </c>
      <c r="Z625" s="7" t="b">
        <f t="shared" si="136"/>
        <v>0</v>
      </c>
      <c r="AA625" s="7" t="b">
        <f t="shared" si="137"/>
        <v>1</v>
      </c>
      <c r="AB625" s="7" t="b">
        <f t="shared" si="138"/>
        <v>0</v>
      </c>
      <c r="AC625" s="8" t="b">
        <f t="shared" si="139"/>
        <v>0</v>
      </c>
      <c r="AD625">
        <f t="shared" si="132"/>
        <v>3</v>
      </c>
      <c r="AE625" t="str">
        <f t="shared" si="140"/>
        <v>31108100810</v>
      </c>
      <c r="AF625">
        <f t="shared" si="129"/>
        <v>31108100810</v>
      </c>
      <c r="AG625">
        <f t="shared" si="130"/>
        <v>578</v>
      </c>
      <c r="AH625">
        <f t="shared" si="141"/>
        <v>408</v>
      </c>
      <c r="AI625">
        <f t="shared" si="142"/>
        <v>235824</v>
      </c>
      <c r="AL625">
        <f t="shared" si="133"/>
        <v>1</v>
      </c>
    </row>
    <row r="626" spans="1:38" x14ac:dyDescent="0.2">
      <c r="A626" t="s">
        <v>645</v>
      </c>
      <c r="B626" t="str">
        <f t="shared" si="131"/>
        <v>77JT6</v>
      </c>
      <c r="C626" s="6" t="str" cm="1">
        <f t="array" ref="C626:G626">_xlfn.LET(
_xlpm.MyHand, B626,
_xlpm.MySplitHand, MID(_xlpm.MyHand,_xlfn.SEQUENCE(1,LEN(_xlpm.MyHand)),1),
_xlpm.MySplitHand
)</f>
        <v>7</v>
      </c>
      <c r="D626" s="7" t="str">
        <v>7</v>
      </c>
      <c r="E626" s="7" t="str">
        <v>J</v>
      </c>
      <c r="F626" s="7" t="str">
        <v>T</v>
      </c>
      <c r="G626" s="8" t="str">
        <v>6</v>
      </c>
      <c r="H626" cm="1">
        <f t="array" ref="H626:L626">COUNTIF(_xlfn.ANCHORARRAY(C626),_xlfn.ANCHORARRAY(C626))</f>
        <v>2</v>
      </c>
      <c r="I626">
        <v>2</v>
      </c>
      <c r="J626">
        <v>1</v>
      </c>
      <c r="K626">
        <v>1</v>
      </c>
      <c r="L626">
        <v>1</v>
      </c>
      <c r="M626" s="6" cm="1">
        <f t="array" ref="M626:Q626">_xlfn.LET(
_xlpm.Options, {"1","2","3","4","5","6","7","8","9","T","J","Q","K","A"},
MATCH(_xlfn.ANCHORARRAY(C626),_xlpm.Options,0)
)</f>
        <v>7</v>
      </c>
      <c r="N626" s="7">
        <v>7</v>
      </c>
      <c r="O626" s="7">
        <v>11</v>
      </c>
      <c r="P626" s="7">
        <v>10</v>
      </c>
      <c r="Q626" s="8">
        <v>6</v>
      </c>
      <c r="R626" s="6" t="str" cm="1">
        <f t="array" ref="R626:V626">TEXT(_xlfn.ANCHORARRAY(M626),"00")</f>
        <v>07</v>
      </c>
      <c r="S626" s="7" t="str">
        <v>07</v>
      </c>
      <c r="T626" s="7" t="str">
        <v>11</v>
      </c>
      <c r="U626" s="7" t="str">
        <v>10</v>
      </c>
      <c r="V626" s="8" t="str">
        <v>06</v>
      </c>
      <c r="W626" s="6" t="b">
        <f t="shared" si="134"/>
        <v>0</v>
      </c>
      <c r="X626" s="7" t="b">
        <f t="shared" si="135"/>
        <v>0</v>
      </c>
      <c r="Y626" s="7" t="b" cm="1">
        <f t="array" ref="Y626">AND(OR(_xlfn.ANCHORARRAY(H626)=3),OR(_xlfn.ANCHORARRAY(H626)=2))</f>
        <v>0</v>
      </c>
      <c r="Z626" s="7" t="b">
        <f t="shared" si="136"/>
        <v>0</v>
      </c>
      <c r="AA626" s="7" t="b">
        <f t="shared" si="137"/>
        <v>0</v>
      </c>
      <c r="AB626" s="7" t="b">
        <f t="shared" si="138"/>
        <v>1</v>
      </c>
      <c r="AC626" s="8" t="b">
        <f t="shared" si="139"/>
        <v>0</v>
      </c>
      <c r="AD626">
        <f t="shared" si="132"/>
        <v>2</v>
      </c>
      <c r="AE626" t="str">
        <f t="shared" si="140"/>
        <v>20707111006</v>
      </c>
      <c r="AF626">
        <f t="shared" si="129"/>
        <v>20707111006</v>
      </c>
      <c r="AG626">
        <f t="shared" si="130"/>
        <v>303</v>
      </c>
      <c r="AH626">
        <f t="shared" si="141"/>
        <v>679</v>
      </c>
      <c r="AI626">
        <f t="shared" si="142"/>
        <v>205737</v>
      </c>
      <c r="AL626">
        <f t="shared" si="133"/>
        <v>1</v>
      </c>
    </row>
    <row r="627" spans="1:38" x14ac:dyDescent="0.2">
      <c r="A627" t="s">
        <v>646</v>
      </c>
      <c r="B627" t="str">
        <f t="shared" si="131"/>
        <v>J5779</v>
      </c>
      <c r="C627" s="6" t="str" cm="1">
        <f t="array" ref="C627:G627">_xlfn.LET(
_xlpm.MyHand, B627,
_xlpm.MySplitHand, MID(_xlpm.MyHand,_xlfn.SEQUENCE(1,LEN(_xlpm.MyHand)),1),
_xlpm.MySplitHand
)</f>
        <v>J</v>
      </c>
      <c r="D627" s="7" t="str">
        <v>5</v>
      </c>
      <c r="E627" s="7" t="str">
        <v>7</v>
      </c>
      <c r="F627" s="7" t="str">
        <v>7</v>
      </c>
      <c r="G627" s="8" t="str">
        <v>9</v>
      </c>
      <c r="H627" cm="1">
        <f t="array" ref="H627:L627">COUNTIF(_xlfn.ANCHORARRAY(C627),_xlfn.ANCHORARRAY(C627))</f>
        <v>1</v>
      </c>
      <c r="I627">
        <v>1</v>
      </c>
      <c r="J627">
        <v>2</v>
      </c>
      <c r="K627">
        <v>2</v>
      </c>
      <c r="L627">
        <v>1</v>
      </c>
      <c r="M627" s="6" cm="1">
        <f t="array" ref="M627:Q627">_xlfn.LET(
_xlpm.Options, {"1","2","3","4","5","6","7","8","9","T","J","Q","K","A"},
MATCH(_xlfn.ANCHORARRAY(C627),_xlpm.Options,0)
)</f>
        <v>11</v>
      </c>
      <c r="N627" s="7">
        <v>5</v>
      </c>
      <c r="O627" s="7">
        <v>7</v>
      </c>
      <c r="P627" s="7">
        <v>7</v>
      </c>
      <c r="Q627" s="8">
        <v>9</v>
      </c>
      <c r="R627" s="6" t="str" cm="1">
        <f t="array" ref="R627:V627">TEXT(_xlfn.ANCHORARRAY(M627),"00")</f>
        <v>11</v>
      </c>
      <c r="S627" s="7" t="str">
        <v>05</v>
      </c>
      <c r="T627" s="7" t="str">
        <v>07</v>
      </c>
      <c r="U627" s="7" t="str">
        <v>07</v>
      </c>
      <c r="V627" s="8" t="str">
        <v>09</v>
      </c>
      <c r="W627" s="6" t="b">
        <f t="shared" si="134"/>
        <v>0</v>
      </c>
      <c r="X627" s="7" t="b">
        <f t="shared" si="135"/>
        <v>0</v>
      </c>
      <c r="Y627" s="7" t="b" cm="1">
        <f t="array" ref="Y627">AND(OR(_xlfn.ANCHORARRAY(H627)=3),OR(_xlfn.ANCHORARRAY(H627)=2))</f>
        <v>0</v>
      </c>
      <c r="Z627" s="7" t="b">
        <f t="shared" si="136"/>
        <v>0</v>
      </c>
      <c r="AA627" s="7" t="b">
        <f t="shared" si="137"/>
        <v>0</v>
      </c>
      <c r="AB627" s="7" t="b">
        <f t="shared" si="138"/>
        <v>1</v>
      </c>
      <c r="AC627" s="8" t="b">
        <f t="shared" si="139"/>
        <v>0</v>
      </c>
      <c r="AD627">
        <f t="shared" si="132"/>
        <v>2</v>
      </c>
      <c r="AE627" t="str">
        <f t="shared" si="140"/>
        <v>21105070709</v>
      </c>
      <c r="AF627">
        <f t="shared" si="129"/>
        <v>21105070709</v>
      </c>
      <c r="AG627">
        <f t="shared" si="130"/>
        <v>370</v>
      </c>
      <c r="AH627">
        <f t="shared" si="141"/>
        <v>323</v>
      </c>
      <c r="AI627">
        <f t="shared" si="142"/>
        <v>119510</v>
      </c>
      <c r="AL627">
        <f t="shared" si="133"/>
        <v>1</v>
      </c>
    </row>
    <row r="628" spans="1:38" x14ac:dyDescent="0.2">
      <c r="A628" t="s">
        <v>647</v>
      </c>
      <c r="B628" t="str">
        <f t="shared" si="131"/>
        <v>86AA3</v>
      </c>
      <c r="C628" s="6" t="str" cm="1">
        <f t="array" ref="C628:G628">_xlfn.LET(
_xlpm.MyHand, B628,
_xlpm.MySplitHand, MID(_xlpm.MyHand,_xlfn.SEQUENCE(1,LEN(_xlpm.MyHand)),1),
_xlpm.MySplitHand
)</f>
        <v>8</v>
      </c>
      <c r="D628" s="7" t="str">
        <v>6</v>
      </c>
      <c r="E628" s="7" t="str">
        <v>A</v>
      </c>
      <c r="F628" s="7" t="str">
        <v>A</v>
      </c>
      <c r="G628" s="8" t="str">
        <v>3</v>
      </c>
      <c r="H628" cm="1">
        <f t="array" ref="H628:L628">COUNTIF(_xlfn.ANCHORARRAY(C628),_xlfn.ANCHORARRAY(C628))</f>
        <v>1</v>
      </c>
      <c r="I628">
        <v>1</v>
      </c>
      <c r="J628">
        <v>2</v>
      </c>
      <c r="K628">
        <v>2</v>
      </c>
      <c r="L628">
        <v>1</v>
      </c>
      <c r="M628" s="6" cm="1">
        <f t="array" ref="M628:Q628">_xlfn.LET(
_xlpm.Options, {"1","2","3","4","5","6","7","8","9","T","J","Q","K","A"},
MATCH(_xlfn.ANCHORARRAY(C628),_xlpm.Options,0)
)</f>
        <v>8</v>
      </c>
      <c r="N628" s="7">
        <v>6</v>
      </c>
      <c r="O628" s="7">
        <v>14</v>
      </c>
      <c r="P628" s="7">
        <v>14</v>
      </c>
      <c r="Q628" s="8">
        <v>3</v>
      </c>
      <c r="R628" s="6" t="str" cm="1">
        <f t="array" ref="R628:V628">TEXT(_xlfn.ANCHORARRAY(M628),"00")</f>
        <v>08</v>
      </c>
      <c r="S628" s="7" t="str">
        <v>06</v>
      </c>
      <c r="T628" s="7" t="str">
        <v>14</v>
      </c>
      <c r="U628" s="7" t="str">
        <v>14</v>
      </c>
      <c r="V628" s="8" t="str">
        <v>03</v>
      </c>
      <c r="W628" s="6" t="b">
        <f t="shared" si="134"/>
        <v>0</v>
      </c>
      <c r="X628" s="7" t="b">
        <f t="shared" si="135"/>
        <v>0</v>
      </c>
      <c r="Y628" s="7" t="b" cm="1">
        <f t="array" ref="Y628">AND(OR(_xlfn.ANCHORARRAY(H628)=3),OR(_xlfn.ANCHORARRAY(H628)=2))</f>
        <v>0</v>
      </c>
      <c r="Z628" s="7" t="b">
        <f t="shared" si="136"/>
        <v>0</v>
      </c>
      <c r="AA628" s="7" t="b">
        <f t="shared" si="137"/>
        <v>0</v>
      </c>
      <c r="AB628" s="7" t="b">
        <f t="shared" si="138"/>
        <v>1</v>
      </c>
      <c r="AC628" s="8" t="b">
        <f t="shared" si="139"/>
        <v>0</v>
      </c>
      <c r="AD628">
        <f t="shared" si="132"/>
        <v>2</v>
      </c>
      <c r="AE628" t="str">
        <f t="shared" si="140"/>
        <v>20806141403</v>
      </c>
      <c r="AF628">
        <f t="shared" si="129"/>
        <v>20806141403</v>
      </c>
      <c r="AG628">
        <f t="shared" si="130"/>
        <v>321</v>
      </c>
      <c r="AH628">
        <f t="shared" si="141"/>
        <v>803</v>
      </c>
      <c r="AI628">
        <f t="shared" si="142"/>
        <v>257763</v>
      </c>
      <c r="AL628">
        <f t="shared" si="133"/>
        <v>1</v>
      </c>
    </row>
    <row r="629" spans="1:38" x14ac:dyDescent="0.2">
      <c r="A629" t="s">
        <v>648</v>
      </c>
      <c r="B629" t="str">
        <f t="shared" si="131"/>
        <v>TAAA3</v>
      </c>
      <c r="C629" s="6" t="str" cm="1">
        <f t="array" ref="C629:G629">_xlfn.LET(
_xlpm.MyHand, B629,
_xlpm.MySplitHand, MID(_xlpm.MyHand,_xlfn.SEQUENCE(1,LEN(_xlpm.MyHand)),1),
_xlpm.MySplitHand
)</f>
        <v>T</v>
      </c>
      <c r="D629" s="7" t="str">
        <v>A</v>
      </c>
      <c r="E629" s="7" t="str">
        <v>A</v>
      </c>
      <c r="F629" s="7" t="str">
        <v>A</v>
      </c>
      <c r="G629" s="8" t="str">
        <v>3</v>
      </c>
      <c r="H629" cm="1">
        <f t="array" ref="H629:L629">COUNTIF(_xlfn.ANCHORARRAY(C629),_xlfn.ANCHORARRAY(C629))</f>
        <v>1</v>
      </c>
      <c r="I629">
        <v>3</v>
      </c>
      <c r="J629">
        <v>3</v>
      </c>
      <c r="K629">
        <v>3</v>
      </c>
      <c r="L629">
        <v>1</v>
      </c>
      <c r="M629" s="6" cm="1">
        <f t="array" ref="M629:Q629">_xlfn.LET(
_xlpm.Options, {"1","2","3","4","5","6","7","8","9","T","J","Q","K","A"},
MATCH(_xlfn.ANCHORARRAY(C629),_xlpm.Options,0)
)</f>
        <v>10</v>
      </c>
      <c r="N629" s="7">
        <v>14</v>
      </c>
      <c r="O629" s="7">
        <v>14</v>
      </c>
      <c r="P629" s="7">
        <v>14</v>
      </c>
      <c r="Q629" s="8">
        <v>3</v>
      </c>
      <c r="R629" s="6" t="str" cm="1">
        <f t="array" ref="R629:V629">TEXT(_xlfn.ANCHORARRAY(M629),"00")</f>
        <v>10</v>
      </c>
      <c r="S629" s="7" t="str">
        <v>14</v>
      </c>
      <c r="T629" s="7" t="str">
        <v>14</v>
      </c>
      <c r="U629" s="7" t="str">
        <v>14</v>
      </c>
      <c r="V629" s="8" t="str">
        <v>03</v>
      </c>
      <c r="W629" s="6" t="b">
        <f t="shared" si="134"/>
        <v>0</v>
      </c>
      <c r="X629" s="7" t="b">
        <f t="shared" si="135"/>
        <v>0</v>
      </c>
      <c r="Y629" s="7" t="b" cm="1">
        <f t="array" ref="Y629">AND(OR(_xlfn.ANCHORARRAY(H629)=3),OR(_xlfn.ANCHORARRAY(H629)=2))</f>
        <v>0</v>
      </c>
      <c r="Z629" s="7" t="b">
        <f t="shared" si="136"/>
        <v>1</v>
      </c>
      <c r="AA629" s="7" t="b">
        <f t="shared" si="137"/>
        <v>0</v>
      </c>
      <c r="AB629" s="7" t="b">
        <f t="shared" si="138"/>
        <v>0</v>
      </c>
      <c r="AC629" s="8" t="b">
        <f t="shared" si="139"/>
        <v>0</v>
      </c>
      <c r="AD629">
        <f t="shared" si="132"/>
        <v>4</v>
      </c>
      <c r="AE629" t="str">
        <f t="shared" si="140"/>
        <v>41014141403</v>
      </c>
      <c r="AF629">
        <f t="shared" si="129"/>
        <v>41014141403</v>
      </c>
      <c r="AG629">
        <f t="shared" si="130"/>
        <v>754</v>
      </c>
      <c r="AH629">
        <f t="shared" si="141"/>
        <v>376</v>
      </c>
      <c r="AI629">
        <f t="shared" si="142"/>
        <v>283504</v>
      </c>
      <c r="AL629">
        <f t="shared" si="133"/>
        <v>1</v>
      </c>
    </row>
    <row r="630" spans="1:38" x14ac:dyDescent="0.2">
      <c r="A630" t="s">
        <v>649</v>
      </c>
      <c r="B630" t="str">
        <f t="shared" si="131"/>
        <v>5J6K5</v>
      </c>
      <c r="C630" s="6" t="str" cm="1">
        <f t="array" ref="C630:G630">_xlfn.LET(
_xlpm.MyHand, B630,
_xlpm.MySplitHand, MID(_xlpm.MyHand,_xlfn.SEQUENCE(1,LEN(_xlpm.MyHand)),1),
_xlpm.MySplitHand
)</f>
        <v>5</v>
      </c>
      <c r="D630" s="7" t="str">
        <v>J</v>
      </c>
      <c r="E630" s="7" t="str">
        <v>6</v>
      </c>
      <c r="F630" s="7" t="str">
        <v>K</v>
      </c>
      <c r="G630" s="8" t="str">
        <v>5</v>
      </c>
      <c r="H630" cm="1">
        <f t="array" ref="H630:L630">COUNTIF(_xlfn.ANCHORARRAY(C630),_xlfn.ANCHORARRAY(C630))</f>
        <v>2</v>
      </c>
      <c r="I630">
        <v>1</v>
      </c>
      <c r="J630">
        <v>1</v>
      </c>
      <c r="K630">
        <v>1</v>
      </c>
      <c r="L630">
        <v>2</v>
      </c>
      <c r="M630" s="6" cm="1">
        <f t="array" ref="M630:Q630">_xlfn.LET(
_xlpm.Options, {"1","2","3","4","5","6","7","8","9","T","J","Q","K","A"},
MATCH(_xlfn.ANCHORARRAY(C630),_xlpm.Options,0)
)</f>
        <v>5</v>
      </c>
      <c r="N630" s="7">
        <v>11</v>
      </c>
      <c r="O630" s="7">
        <v>6</v>
      </c>
      <c r="P630" s="7">
        <v>13</v>
      </c>
      <c r="Q630" s="8">
        <v>5</v>
      </c>
      <c r="R630" s="6" t="str" cm="1">
        <f t="array" ref="R630:V630">TEXT(_xlfn.ANCHORARRAY(M630),"00")</f>
        <v>05</v>
      </c>
      <c r="S630" s="7" t="str">
        <v>11</v>
      </c>
      <c r="T630" s="7" t="str">
        <v>06</v>
      </c>
      <c r="U630" s="7" t="str">
        <v>13</v>
      </c>
      <c r="V630" s="8" t="str">
        <v>05</v>
      </c>
      <c r="W630" s="6" t="b">
        <f t="shared" si="134"/>
        <v>0</v>
      </c>
      <c r="X630" s="7" t="b">
        <f t="shared" si="135"/>
        <v>0</v>
      </c>
      <c r="Y630" s="7" t="b" cm="1">
        <f t="array" ref="Y630">AND(OR(_xlfn.ANCHORARRAY(H630)=3),OR(_xlfn.ANCHORARRAY(H630)=2))</f>
        <v>0</v>
      </c>
      <c r="Z630" s="7" t="b">
        <f t="shared" si="136"/>
        <v>0</v>
      </c>
      <c r="AA630" s="7" t="b">
        <f t="shared" si="137"/>
        <v>0</v>
      </c>
      <c r="AB630" s="7" t="b">
        <f t="shared" si="138"/>
        <v>1</v>
      </c>
      <c r="AC630" s="8" t="b">
        <f t="shared" si="139"/>
        <v>0</v>
      </c>
      <c r="AD630">
        <f t="shared" si="132"/>
        <v>2</v>
      </c>
      <c r="AE630" t="str">
        <f t="shared" si="140"/>
        <v>20511061305</v>
      </c>
      <c r="AF630">
        <f t="shared" si="129"/>
        <v>20511061305</v>
      </c>
      <c r="AG630">
        <f t="shared" si="130"/>
        <v>264</v>
      </c>
      <c r="AH630">
        <f t="shared" si="141"/>
        <v>217</v>
      </c>
      <c r="AI630">
        <f t="shared" si="142"/>
        <v>57288</v>
      </c>
      <c r="AL630">
        <f t="shared" si="133"/>
        <v>1</v>
      </c>
    </row>
    <row r="631" spans="1:38" x14ac:dyDescent="0.2">
      <c r="A631" t="s">
        <v>650</v>
      </c>
      <c r="B631" t="str">
        <f t="shared" si="131"/>
        <v>78253</v>
      </c>
      <c r="C631" s="6" t="str" cm="1">
        <f t="array" ref="C631:G631">_xlfn.LET(
_xlpm.MyHand, B631,
_xlpm.MySplitHand, MID(_xlpm.MyHand,_xlfn.SEQUENCE(1,LEN(_xlpm.MyHand)),1),
_xlpm.MySplitHand
)</f>
        <v>7</v>
      </c>
      <c r="D631" s="7" t="str">
        <v>8</v>
      </c>
      <c r="E631" s="7" t="str">
        <v>2</v>
      </c>
      <c r="F631" s="7" t="str">
        <v>5</v>
      </c>
      <c r="G631" s="8" t="str">
        <v>3</v>
      </c>
      <c r="H631" cm="1">
        <f t="array" ref="H631:L631">COUNTIF(_xlfn.ANCHORARRAY(C631),_xlfn.ANCHORARRAY(C631))</f>
        <v>1</v>
      </c>
      <c r="I631">
        <v>1</v>
      </c>
      <c r="J631">
        <v>1</v>
      </c>
      <c r="K631">
        <v>1</v>
      </c>
      <c r="L631">
        <v>1</v>
      </c>
      <c r="M631" s="6" cm="1">
        <f t="array" ref="M631:Q631">_xlfn.LET(
_xlpm.Options, {"1","2","3","4","5","6","7","8","9","T","J","Q","K","A"},
MATCH(_xlfn.ANCHORARRAY(C631),_xlpm.Options,0)
)</f>
        <v>7</v>
      </c>
      <c r="N631" s="7">
        <v>8</v>
      </c>
      <c r="O631" s="7">
        <v>2</v>
      </c>
      <c r="P631" s="7">
        <v>5</v>
      </c>
      <c r="Q631" s="8">
        <v>3</v>
      </c>
      <c r="R631" s="6" t="str" cm="1">
        <f t="array" ref="R631:V631">TEXT(_xlfn.ANCHORARRAY(M631),"00")</f>
        <v>07</v>
      </c>
      <c r="S631" s="7" t="str">
        <v>08</v>
      </c>
      <c r="T631" s="7" t="str">
        <v>02</v>
      </c>
      <c r="U631" s="7" t="str">
        <v>05</v>
      </c>
      <c r="V631" s="8" t="str">
        <v>03</v>
      </c>
      <c r="W631" s="6" t="b">
        <f t="shared" si="134"/>
        <v>0</v>
      </c>
      <c r="X631" s="7" t="b">
        <f t="shared" si="135"/>
        <v>0</v>
      </c>
      <c r="Y631" s="7" t="b" cm="1">
        <f t="array" ref="Y631">AND(OR(_xlfn.ANCHORARRAY(H631)=3),OR(_xlfn.ANCHORARRAY(H631)=2))</f>
        <v>0</v>
      </c>
      <c r="Z631" s="7" t="b">
        <f t="shared" si="136"/>
        <v>0</v>
      </c>
      <c r="AA631" s="7" t="b">
        <f t="shared" si="137"/>
        <v>0</v>
      </c>
      <c r="AB631" s="7" t="b">
        <f t="shared" si="138"/>
        <v>0</v>
      </c>
      <c r="AC631" s="8" t="b">
        <f t="shared" si="139"/>
        <v>1</v>
      </c>
      <c r="AD631">
        <f t="shared" si="132"/>
        <v>1</v>
      </c>
      <c r="AE631" t="str">
        <f t="shared" si="140"/>
        <v>10708020503</v>
      </c>
      <c r="AF631">
        <f t="shared" si="129"/>
        <v>10708020503</v>
      </c>
      <c r="AG631">
        <f t="shared" si="130"/>
        <v>87</v>
      </c>
      <c r="AH631">
        <f t="shared" si="141"/>
        <v>787</v>
      </c>
      <c r="AI631">
        <f t="shared" si="142"/>
        <v>68469</v>
      </c>
      <c r="AL631">
        <f t="shared" si="133"/>
        <v>1</v>
      </c>
    </row>
    <row r="632" spans="1:38" x14ac:dyDescent="0.2">
      <c r="A632" t="s">
        <v>651</v>
      </c>
      <c r="B632" t="str">
        <f t="shared" si="131"/>
        <v>TTTK3</v>
      </c>
      <c r="C632" s="6" t="str" cm="1">
        <f t="array" ref="C632:G632">_xlfn.LET(
_xlpm.MyHand, B632,
_xlpm.MySplitHand, MID(_xlpm.MyHand,_xlfn.SEQUENCE(1,LEN(_xlpm.MyHand)),1),
_xlpm.MySplitHand
)</f>
        <v>T</v>
      </c>
      <c r="D632" s="7" t="str">
        <v>T</v>
      </c>
      <c r="E632" s="7" t="str">
        <v>T</v>
      </c>
      <c r="F632" s="7" t="str">
        <v>K</v>
      </c>
      <c r="G632" s="8" t="str">
        <v>3</v>
      </c>
      <c r="H632" cm="1">
        <f t="array" ref="H632:L632">COUNTIF(_xlfn.ANCHORARRAY(C632),_xlfn.ANCHORARRAY(C632))</f>
        <v>3</v>
      </c>
      <c r="I632">
        <v>3</v>
      </c>
      <c r="J632">
        <v>3</v>
      </c>
      <c r="K632">
        <v>1</v>
      </c>
      <c r="L632">
        <v>1</v>
      </c>
      <c r="M632" s="6" cm="1">
        <f t="array" ref="M632:Q632">_xlfn.LET(
_xlpm.Options, {"1","2","3","4","5","6","7","8","9","T","J","Q","K","A"},
MATCH(_xlfn.ANCHORARRAY(C632),_xlpm.Options,0)
)</f>
        <v>10</v>
      </c>
      <c r="N632" s="7">
        <v>10</v>
      </c>
      <c r="O632" s="7">
        <v>10</v>
      </c>
      <c r="P632" s="7">
        <v>13</v>
      </c>
      <c r="Q632" s="8">
        <v>3</v>
      </c>
      <c r="R632" s="6" t="str" cm="1">
        <f t="array" ref="R632:V632">TEXT(_xlfn.ANCHORARRAY(M632),"00")</f>
        <v>10</v>
      </c>
      <c r="S632" s="7" t="str">
        <v>10</v>
      </c>
      <c r="T632" s="7" t="str">
        <v>10</v>
      </c>
      <c r="U632" s="7" t="str">
        <v>13</v>
      </c>
      <c r="V632" s="8" t="str">
        <v>03</v>
      </c>
      <c r="W632" s="6" t="b">
        <f t="shared" si="134"/>
        <v>0</v>
      </c>
      <c r="X632" s="7" t="b">
        <f t="shared" si="135"/>
        <v>0</v>
      </c>
      <c r="Y632" s="7" t="b" cm="1">
        <f t="array" ref="Y632">AND(OR(_xlfn.ANCHORARRAY(H632)=3),OR(_xlfn.ANCHORARRAY(H632)=2))</f>
        <v>0</v>
      </c>
      <c r="Z632" s="7" t="b">
        <f t="shared" si="136"/>
        <v>1</v>
      </c>
      <c r="AA632" s="7" t="b">
        <f t="shared" si="137"/>
        <v>0</v>
      </c>
      <c r="AB632" s="7" t="b">
        <f t="shared" si="138"/>
        <v>0</v>
      </c>
      <c r="AC632" s="8" t="b">
        <f t="shared" si="139"/>
        <v>0</v>
      </c>
      <c r="AD632">
        <f t="shared" si="132"/>
        <v>4</v>
      </c>
      <c r="AE632" t="str">
        <f t="shared" si="140"/>
        <v>41010101303</v>
      </c>
      <c r="AF632">
        <f t="shared" si="129"/>
        <v>41010101303</v>
      </c>
      <c r="AG632">
        <f t="shared" si="130"/>
        <v>747</v>
      </c>
      <c r="AH632">
        <f t="shared" si="141"/>
        <v>357</v>
      </c>
      <c r="AI632">
        <f t="shared" si="142"/>
        <v>266679</v>
      </c>
      <c r="AL632">
        <f t="shared" si="133"/>
        <v>1</v>
      </c>
    </row>
    <row r="633" spans="1:38" x14ac:dyDescent="0.2">
      <c r="A633" t="s">
        <v>652</v>
      </c>
      <c r="B633" t="str">
        <f t="shared" si="131"/>
        <v>Q8599</v>
      </c>
      <c r="C633" s="6" t="str" cm="1">
        <f t="array" ref="C633:G633">_xlfn.LET(
_xlpm.MyHand, B633,
_xlpm.MySplitHand, MID(_xlpm.MyHand,_xlfn.SEQUENCE(1,LEN(_xlpm.MyHand)),1),
_xlpm.MySplitHand
)</f>
        <v>Q</v>
      </c>
      <c r="D633" s="7" t="str">
        <v>8</v>
      </c>
      <c r="E633" s="7" t="str">
        <v>5</v>
      </c>
      <c r="F633" s="7" t="str">
        <v>9</v>
      </c>
      <c r="G633" s="8" t="str">
        <v>9</v>
      </c>
      <c r="H633" cm="1">
        <f t="array" ref="H633:L633">COUNTIF(_xlfn.ANCHORARRAY(C633),_xlfn.ANCHORARRAY(C633))</f>
        <v>1</v>
      </c>
      <c r="I633">
        <v>1</v>
      </c>
      <c r="J633">
        <v>1</v>
      </c>
      <c r="K633">
        <v>2</v>
      </c>
      <c r="L633">
        <v>2</v>
      </c>
      <c r="M633" s="6" cm="1">
        <f t="array" ref="M633:Q633">_xlfn.LET(
_xlpm.Options, {"1","2","3","4","5","6","7","8","9","T","J","Q","K","A"},
MATCH(_xlfn.ANCHORARRAY(C633),_xlpm.Options,0)
)</f>
        <v>12</v>
      </c>
      <c r="N633" s="7">
        <v>8</v>
      </c>
      <c r="O633" s="7">
        <v>5</v>
      </c>
      <c r="P633" s="7">
        <v>9</v>
      </c>
      <c r="Q633" s="8">
        <v>9</v>
      </c>
      <c r="R633" s="6" t="str" cm="1">
        <f t="array" ref="R633:V633">TEXT(_xlfn.ANCHORARRAY(M633),"00")</f>
        <v>12</v>
      </c>
      <c r="S633" s="7" t="str">
        <v>08</v>
      </c>
      <c r="T633" s="7" t="str">
        <v>05</v>
      </c>
      <c r="U633" s="7" t="str">
        <v>09</v>
      </c>
      <c r="V633" s="8" t="str">
        <v>09</v>
      </c>
      <c r="W633" s="6" t="b">
        <f t="shared" si="134"/>
        <v>0</v>
      </c>
      <c r="X633" s="7" t="b">
        <f t="shared" si="135"/>
        <v>0</v>
      </c>
      <c r="Y633" s="7" t="b" cm="1">
        <f t="array" ref="Y633">AND(OR(_xlfn.ANCHORARRAY(H633)=3),OR(_xlfn.ANCHORARRAY(H633)=2))</f>
        <v>0</v>
      </c>
      <c r="Z633" s="7" t="b">
        <f t="shared" si="136"/>
        <v>0</v>
      </c>
      <c r="AA633" s="7" t="b">
        <f t="shared" si="137"/>
        <v>0</v>
      </c>
      <c r="AB633" s="7" t="b">
        <f t="shared" si="138"/>
        <v>1</v>
      </c>
      <c r="AC633" s="8" t="b">
        <f t="shared" si="139"/>
        <v>0</v>
      </c>
      <c r="AD633">
        <f t="shared" si="132"/>
        <v>2</v>
      </c>
      <c r="AE633" t="str">
        <f t="shared" si="140"/>
        <v>21208050909</v>
      </c>
      <c r="AF633">
        <f t="shared" si="129"/>
        <v>21208050909</v>
      </c>
      <c r="AG633">
        <f t="shared" si="130"/>
        <v>390</v>
      </c>
      <c r="AH633">
        <f t="shared" si="141"/>
        <v>368</v>
      </c>
      <c r="AI633">
        <f t="shared" si="142"/>
        <v>143520</v>
      </c>
      <c r="AL633">
        <f t="shared" si="133"/>
        <v>1</v>
      </c>
    </row>
    <row r="634" spans="1:38" x14ac:dyDescent="0.2">
      <c r="A634" t="s">
        <v>653</v>
      </c>
      <c r="B634" t="str">
        <f t="shared" si="131"/>
        <v>QTTTT</v>
      </c>
      <c r="C634" s="6" t="str" cm="1">
        <f t="array" ref="C634:G634">_xlfn.LET(
_xlpm.MyHand, B634,
_xlpm.MySplitHand, MID(_xlpm.MyHand,_xlfn.SEQUENCE(1,LEN(_xlpm.MyHand)),1),
_xlpm.MySplitHand
)</f>
        <v>Q</v>
      </c>
      <c r="D634" s="7" t="str">
        <v>T</v>
      </c>
      <c r="E634" s="7" t="str">
        <v>T</v>
      </c>
      <c r="F634" s="7" t="str">
        <v>T</v>
      </c>
      <c r="G634" s="8" t="str">
        <v>T</v>
      </c>
      <c r="H634" cm="1">
        <f t="array" ref="H634:L634">COUNTIF(_xlfn.ANCHORARRAY(C634),_xlfn.ANCHORARRAY(C634))</f>
        <v>1</v>
      </c>
      <c r="I634">
        <v>4</v>
      </c>
      <c r="J634">
        <v>4</v>
      </c>
      <c r="K634">
        <v>4</v>
      </c>
      <c r="L634">
        <v>4</v>
      </c>
      <c r="M634" s="6" cm="1">
        <f t="array" ref="M634:Q634">_xlfn.LET(
_xlpm.Options, {"1","2","3","4","5","6","7","8","9","T","J","Q","K","A"},
MATCH(_xlfn.ANCHORARRAY(C634),_xlpm.Options,0)
)</f>
        <v>12</v>
      </c>
      <c r="N634" s="7">
        <v>10</v>
      </c>
      <c r="O634" s="7">
        <v>10</v>
      </c>
      <c r="P634" s="7">
        <v>10</v>
      </c>
      <c r="Q634" s="8">
        <v>10</v>
      </c>
      <c r="R634" s="6" t="str" cm="1">
        <f t="array" ref="R634:V634">TEXT(_xlfn.ANCHORARRAY(M634),"00")</f>
        <v>12</v>
      </c>
      <c r="S634" s="7" t="str">
        <v>10</v>
      </c>
      <c r="T634" s="7" t="str">
        <v>10</v>
      </c>
      <c r="U634" s="7" t="str">
        <v>10</v>
      </c>
      <c r="V634" s="8" t="str">
        <v>10</v>
      </c>
      <c r="W634" s="6" t="b">
        <f t="shared" si="134"/>
        <v>0</v>
      </c>
      <c r="X634" s="7" t="b">
        <f t="shared" si="135"/>
        <v>1</v>
      </c>
      <c r="Y634" s="7" t="b" cm="1">
        <f t="array" ref="Y634">AND(OR(_xlfn.ANCHORARRAY(H634)=3),OR(_xlfn.ANCHORARRAY(H634)=2))</f>
        <v>0</v>
      </c>
      <c r="Z634" s="7" t="b">
        <f t="shared" si="136"/>
        <v>0</v>
      </c>
      <c r="AA634" s="7" t="b">
        <f t="shared" si="137"/>
        <v>0</v>
      </c>
      <c r="AB634" s="7" t="b">
        <f t="shared" si="138"/>
        <v>0</v>
      </c>
      <c r="AC634" s="8" t="b">
        <f t="shared" si="139"/>
        <v>0</v>
      </c>
      <c r="AD634">
        <f t="shared" si="132"/>
        <v>6</v>
      </c>
      <c r="AE634" t="str">
        <f t="shared" si="140"/>
        <v>61210101010</v>
      </c>
      <c r="AF634">
        <f t="shared" si="129"/>
        <v>61210101010</v>
      </c>
      <c r="AG634">
        <f t="shared" si="130"/>
        <v>979</v>
      </c>
      <c r="AH634">
        <f t="shared" si="141"/>
        <v>199</v>
      </c>
      <c r="AI634">
        <f t="shared" si="142"/>
        <v>194821</v>
      </c>
      <c r="AL634">
        <f t="shared" si="133"/>
        <v>1</v>
      </c>
    </row>
    <row r="635" spans="1:38" x14ac:dyDescent="0.2">
      <c r="A635" t="s">
        <v>654</v>
      </c>
      <c r="B635" t="str">
        <f t="shared" si="131"/>
        <v>77K3K</v>
      </c>
      <c r="C635" s="6" t="str" cm="1">
        <f t="array" ref="C635:G635">_xlfn.LET(
_xlpm.MyHand, B635,
_xlpm.MySplitHand, MID(_xlpm.MyHand,_xlfn.SEQUENCE(1,LEN(_xlpm.MyHand)),1),
_xlpm.MySplitHand
)</f>
        <v>7</v>
      </c>
      <c r="D635" s="7" t="str">
        <v>7</v>
      </c>
      <c r="E635" s="7" t="str">
        <v>K</v>
      </c>
      <c r="F635" s="7" t="str">
        <v>3</v>
      </c>
      <c r="G635" s="8" t="str">
        <v>K</v>
      </c>
      <c r="H635" cm="1">
        <f t="array" ref="H635:L635">COUNTIF(_xlfn.ANCHORARRAY(C635),_xlfn.ANCHORARRAY(C635))</f>
        <v>2</v>
      </c>
      <c r="I635">
        <v>2</v>
      </c>
      <c r="J635">
        <v>2</v>
      </c>
      <c r="K635">
        <v>1</v>
      </c>
      <c r="L635">
        <v>2</v>
      </c>
      <c r="M635" s="6" cm="1">
        <f t="array" ref="M635:Q635">_xlfn.LET(
_xlpm.Options, {"1","2","3","4","5","6","7","8","9","T","J","Q","K","A"},
MATCH(_xlfn.ANCHORARRAY(C635),_xlpm.Options,0)
)</f>
        <v>7</v>
      </c>
      <c r="N635" s="7">
        <v>7</v>
      </c>
      <c r="O635" s="7">
        <v>13</v>
      </c>
      <c r="P635" s="7">
        <v>3</v>
      </c>
      <c r="Q635" s="8">
        <v>13</v>
      </c>
      <c r="R635" s="6" t="str" cm="1">
        <f t="array" ref="R635:V635">TEXT(_xlfn.ANCHORARRAY(M635),"00")</f>
        <v>07</v>
      </c>
      <c r="S635" s="7" t="str">
        <v>07</v>
      </c>
      <c r="T635" s="7" t="str">
        <v>13</v>
      </c>
      <c r="U635" s="7" t="str">
        <v>03</v>
      </c>
      <c r="V635" s="8" t="str">
        <v>13</v>
      </c>
      <c r="W635" s="6" t="b">
        <f t="shared" si="134"/>
        <v>0</v>
      </c>
      <c r="X635" s="7" t="b">
        <f t="shared" si="135"/>
        <v>0</v>
      </c>
      <c r="Y635" s="7" t="b" cm="1">
        <f t="array" ref="Y635">AND(OR(_xlfn.ANCHORARRAY(H635)=3),OR(_xlfn.ANCHORARRAY(H635)=2))</f>
        <v>0</v>
      </c>
      <c r="Z635" s="7" t="b">
        <f t="shared" si="136"/>
        <v>0</v>
      </c>
      <c r="AA635" s="7" t="b">
        <f t="shared" si="137"/>
        <v>1</v>
      </c>
      <c r="AB635" s="7" t="b">
        <f t="shared" si="138"/>
        <v>0</v>
      </c>
      <c r="AC635" s="8" t="b">
        <f t="shared" si="139"/>
        <v>0</v>
      </c>
      <c r="AD635">
        <f t="shared" si="132"/>
        <v>3</v>
      </c>
      <c r="AE635" t="str">
        <f t="shared" si="140"/>
        <v>30707130313</v>
      </c>
      <c r="AF635">
        <f t="shared" si="129"/>
        <v>30707130313</v>
      </c>
      <c r="AG635">
        <f t="shared" si="130"/>
        <v>523</v>
      </c>
      <c r="AH635">
        <f t="shared" si="141"/>
        <v>309</v>
      </c>
      <c r="AI635">
        <f t="shared" si="142"/>
        <v>161607</v>
      </c>
      <c r="AL635">
        <f t="shared" si="133"/>
        <v>1</v>
      </c>
    </row>
    <row r="636" spans="1:38" x14ac:dyDescent="0.2">
      <c r="A636" t="s">
        <v>655</v>
      </c>
      <c r="B636" t="str">
        <f t="shared" si="131"/>
        <v>TKJKK</v>
      </c>
      <c r="C636" s="6" t="str" cm="1">
        <f t="array" ref="C636:G636">_xlfn.LET(
_xlpm.MyHand, B636,
_xlpm.MySplitHand, MID(_xlpm.MyHand,_xlfn.SEQUENCE(1,LEN(_xlpm.MyHand)),1),
_xlpm.MySplitHand
)</f>
        <v>T</v>
      </c>
      <c r="D636" s="7" t="str">
        <v>K</v>
      </c>
      <c r="E636" s="7" t="str">
        <v>J</v>
      </c>
      <c r="F636" s="7" t="str">
        <v>K</v>
      </c>
      <c r="G636" s="8" t="str">
        <v>K</v>
      </c>
      <c r="H636" cm="1">
        <f t="array" ref="H636:L636">COUNTIF(_xlfn.ANCHORARRAY(C636),_xlfn.ANCHORARRAY(C636))</f>
        <v>1</v>
      </c>
      <c r="I636">
        <v>3</v>
      </c>
      <c r="J636">
        <v>1</v>
      </c>
      <c r="K636">
        <v>3</v>
      </c>
      <c r="L636">
        <v>3</v>
      </c>
      <c r="M636" s="6" cm="1">
        <f t="array" ref="M636:Q636">_xlfn.LET(
_xlpm.Options, {"1","2","3","4","5","6","7","8","9","T","J","Q","K","A"},
MATCH(_xlfn.ANCHORARRAY(C636),_xlpm.Options,0)
)</f>
        <v>10</v>
      </c>
      <c r="N636" s="7">
        <v>13</v>
      </c>
      <c r="O636" s="7">
        <v>11</v>
      </c>
      <c r="P636" s="7">
        <v>13</v>
      </c>
      <c r="Q636" s="8">
        <v>13</v>
      </c>
      <c r="R636" s="6" t="str" cm="1">
        <f t="array" ref="R636:V636">TEXT(_xlfn.ANCHORARRAY(M636),"00")</f>
        <v>10</v>
      </c>
      <c r="S636" s="7" t="str">
        <v>13</v>
      </c>
      <c r="T636" s="7" t="str">
        <v>11</v>
      </c>
      <c r="U636" s="7" t="str">
        <v>13</v>
      </c>
      <c r="V636" s="8" t="str">
        <v>13</v>
      </c>
      <c r="W636" s="6" t="b">
        <f t="shared" si="134"/>
        <v>0</v>
      </c>
      <c r="X636" s="7" t="b">
        <f t="shared" si="135"/>
        <v>0</v>
      </c>
      <c r="Y636" s="7" t="b" cm="1">
        <f t="array" ref="Y636">AND(OR(_xlfn.ANCHORARRAY(H636)=3),OR(_xlfn.ANCHORARRAY(H636)=2))</f>
        <v>0</v>
      </c>
      <c r="Z636" s="7" t="b">
        <f t="shared" si="136"/>
        <v>1</v>
      </c>
      <c r="AA636" s="7" t="b">
        <f t="shared" si="137"/>
        <v>0</v>
      </c>
      <c r="AB636" s="7" t="b">
        <f t="shared" si="138"/>
        <v>0</v>
      </c>
      <c r="AC636" s="8" t="b">
        <f t="shared" si="139"/>
        <v>0</v>
      </c>
      <c r="AD636">
        <f t="shared" si="132"/>
        <v>4</v>
      </c>
      <c r="AE636" t="str">
        <f t="shared" si="140"/>
        <v>41013111313</v>
      </c>
      <c r="AF636">
        <f t="shared" si="129"/>
        <v>41013111313</v>
      </c>
      <c r="AG636">
        <f t="shared" si="130"/>
        <v>752</v>
      </c>
      <c r="AH636">
        <f t="shared" si="141"/>
        <v>644</v>
      </c>
      <c r="AI636">
        <f t="shared" si="142"/>
        <v>484288</v>
      </c>
      <c r="AL636">
        <f t="shared" si="133"/>
        <v>1</v>
      </c>
    </row>
    <row r="637" spans="1:38" x14ac:dyDescent="0.2">
      <c r="A637" t="s">
        <v>656</v>
      </c>
      <c r="B637" t="str">
        <f t="shared" si="131"/>
        <v>7Q554</v>
      </c>
      <c r="C637" s="6" t="str" cm="1">
        <f t="array" ref="C637:G637">_xlfn.LET(
_xlpm.MyHand, B637,
_xlpm.MySplitHand, MID(_xlpm.MyHand,_xlfn.SEQUENCE(1,LEN(_xlpm.MyHand)),1),
_xlpm.MySplitHand
)</f>
        <v>7</v>
      </c>
      <c r="D637" s="7" t="str">
        <v>Q</v>
      </c>
      <c r="E637" s="7" t="str">
        <v>5</v>
      </c>
      <c r="F637" s="7" t="str">
        <v>5</v>
      </c>
      <c r="G637" s="8" t="str">
        <v>4</v>
      </c>
      <c r="H637" cm="1">
        <f t="array" ref="H637:L637">COUNTIF(_xlfn.ANCHORARRAY(C637),_xlfn.ANCHORARRAY(C637))</f>
        <v>1</v>
      </c>
      <c r="I637">
        <v>1</v>
      </c>
      <c r="J637">
        <v>2</v>
      </c>
      <c r="K637">
        <v>2</v>
      </c>
      <c r="L637">
        <v>1</v>
      </c>
      <c r="M637" s="6" cm="1">
        <f t="array" ref="M637:Q637">_xlfn.LET(
_xlpm.Options, {"1","2","3","4","5","6","7","8","9","T","J","Q","K","A"},
MATCH(_xlfn.ANCHORARRAY(C637),_xlpm.Options,0)
)</f>
        <v>7</v>
      </c>
      <c r="N637" s="7">
        <v>12</v>
      </c>
      <c r="O637" s="7">
        <v>5</v>
      </c>
      <c r="P637" s="7">
        <v>5</v>
      </c>
      <c r="Q637" s="8">
        <v>4</v>
      </c>
      <c r="R637" s="6" t="str" cm="1">
        <f t="array" ref="R637:V637">TEXT(_xlfn.ANCHORARRAY(M637),"00")</f>
        <v>07</v>
      </c>
      <c r="S637" s="7" t="str">
        <v>12</v>
      </c>
      <c r="T637" s="7" t="str">
        <v>05</v>
      </c>
      <c r="U637" s="7" t="str">
        <v>05</v>
      </c>
      <c r="V637" s="8" t="str">
        <v>04</v>
      </c>
      <c r="W637" s="6" t="b">
        <f t="shared" si="134"/>
        <v>0</v>
      </c>
      <c r="X637" s="7" t="b">
        <f t="shared" si="135"/>
        <v>0</v>
      </c>
      <c r="Y637" s="7" t="b" cm="1">
        <f t="array" ref="Y637">AND(OR(_xlfn.ANCHORARRAY(H637)=3),OR(_xlfn.ANCHORARRAY(H637)=2))</f>
        <v>0</v>
      </c>
      <c r="Z637" s="7" t="b">
        <f t="shared" si="136"/>
        <v>0</v>
      </c>
      <c r="AA637" s="7" t="b">
        <f t="shared" si="137"/>
        <v>0</v>
      </c>
      <c r="AB637" s="7" t="b">
        <f t="shared" si="138"/>
        <v>1</v>
      </c>
      <c r="AC637" s="8" t="b">
        <f t="shared" si="139"/>
        <v>0</v>
      </c>
      <c r="AD637">
        <f t="shared" si="132"/>
        <v>2</v>
      </c>
      <c r="AE637" t="str">
        <f t="shared" si="140"/>
        <v>20712050504</v>
      </c>
      <c r="AF637">
        <f t="shared" si="129"/>
        <v>20712050504</v>
      </c>
      <c r="AG637">
        <f t="shared" si="130"/>
        <v>308</v>
      </c>
      <c r="AH637">
        <f t="shared" si="141"/>
        <v>307</v>
      </c>
      <c r="AI637">
        <f t="shared" si="142"/>
        <v>94556</v>
      </c>
      <c r="AL637">
        <f t="shared" si="133"/>
        <v>1</v>
      </c>
    </row>
    <row r="638" spans="1:38" x14ac:dyDescent="0.2">
      <c r="A638" t="s">
        <v>657</v>
      </c>
      <c r="B638" t="str">
        <f t="shared" si="131"/>
        <v>KKQKQ</v>
      </c>
      <c r="C638" s="6" t="str" cm="1">
        <f t="array" ref="C638:G638">_xlfn.LET(
_xlpm.MyHand, B638,
_xlpm.MySplitHand, MID(_xlpm.MyHand,_xlfn.SEQUENCE(1,LEN(_xlpm.MyHand)),1),
_xlpm.MySplitHand
)</f>
        <v>K</v>
      </c>
      <c r="D638" s="7" t="str">
        <v>K</v>
      </c>
      <c r="E638" s="7" t="str">
        <v>Q</v>
      </c>
      <c r="F638" s="7" t="str">
        <v>K</v>
      </c>
      <c r="G638" s="8" t="str">
        <v>Q</v>
      </c>
      <c r="H638" cm="1">
        <f t="array" ref="H638:L638">COUNTIF(_xlfn.ANCHORARRAY(C638),_xlfn.ANCHORARRAY(C638))</f>
        <v>3</v>
      </c>
      <c r="I638">
        <v>3</v>
      </c>
      <c r="J638">
        <v>2</v>
      </c>
      <c r="K638">
        <v>3</v>
      </c>
      <c r="L638">
        <v>2</v>
      </c>
      <c r="M638" s="6" cm="1">
        <f t="array" ref="M638:Q638">_xlfn.LET(
_xlpm.Options, {"1","2","3","4","5","6","7","8","9","T","J","Q","K","A"},
MATCH(_xlfn.ANCHORARRAY(C638),_xlpm.Options,0)
)</f>
        <v>13</v>
      </c>
      <c r="N638" s="7">
        <v>13</v>
      </c>
      <c r="O638" s="7">
        <v>12</v>
      </c>
      <c r="P638" s="7">
        <v>13</v>
      </c>
      <c r="Q638" s="8">
        <v>12</v>
      </c>
      <c r="R638" s="6" t="str" cm="1">
        <f t="array" ref="R638:V638">TEXT(_xlfn.ANCHORARRAY(M638),"00")</f>
        <v>13</v>
      </c>
      <c r="S638" s="7" t="str">
        <v>13</v>
      </c>
      <c r="T638" s="7" t="str">
        <v>12</v>
      </c>
      <c r="U638" s="7" t="str">
        <v>13</v>
      </c>
      <c r="V638" s="8" t="str">
        <v>12</v>
      </c>
      <c r="W638" s="6" t="b">
        <f t="shared" si="134"/>
        <v>0</v>
      </c>
      <c r="X638" s="7" t="b">
        <f t="shared" si="135"/>
        <v>0</v>
      </c>
      <c r="Y638" s="7" t="b" cm="1">
        <f t="array" ref="Y638">AND(OR(_xlfn.ANCHORARRAY(H638)=3),OR(_xlfn.ANCHORARRAY(H638)=2))</f>
        <v>1</v>
      </c>
      <c r="Z638" s="7" t="b">
        <f t="shared" si="136"/>
        <v>0</v>
      </c>
      <c r="AA638" s="7" t="b">
        <f t="shared" si="137"/>
        <v>0</v>
      </c>
      <c r="AB638" s="7" t="b">
        <f t="shared" si="138"/>
        <v>0</v>
      </c>
      <c r="AC638" s="8" t="b">
        <f t="shared" si="139"/>
        <v>0</v>
      </c>
      <c r="AD638">
        <f t="shared" si="132"/>
        <v>5</v>
      </c>
      <c r="AE638" t="str">
        <f t="shared" si="140"/>
        <v>51313121312</v>
      </c>
      <c r="AF638">
        <f t="shared" si="129"/>
        <v>51313121312</v>
      </c>
      <c r="AG638">
        <f t="shared" si="130"/>
        <v>900</v>
      </c>
      <c r="AH638">
        <f t="shared" si="141"/>
        <v>445</v>
      </c>
      <c r="AI638">
        <f t="shared" si="142"/>
        <v>400500</v>
      </c>
      <c r="AL638">
        <f t="shared" si="133"/>
        <v>1</v>
      </c>
    </row>
    <row r="639" spans="1:38" x14ac:dyDescent="0.2">
      <c r="A639" t="s">
        <v>658</v>
      </c>
      <c r="B639" t="str">
        <f t="shared" si="131"/>
        <v>77866</v>
      </c>
      <c r="C639" s="6" t="str" cm="1">
        <f t="array" ref="C639:G639">_xlfn.LET(
_xlpm.MyHand, B639,
_xlpm.MySplitHand, MID(_xlpm.MyHand,_xlfn.SEQUENCE(1,LEN(_xlpm.MyHand)),1),
_xlpm.MySplitHand
)</f>
        <v>7</v>
      </c>
      <c r="D639" s="7" t="str">
        <v>7</v>
      </c>
      <c r="E639" s="7" t="str">
        <v>8</v>
      </c>
      <c r="F639" s="7" t="str">
        <v>6</v>
      </c>
      <c r="G639" s="8" t="str">
        <v>6</v>
      </c>
      <c r="H639" cm="1">
        <f t="array" ref="H639:L639">COUNTIF(_xlfn.ANCHORARRAY(C639),_xlfn.ANCHORARRAY(C639))</f>
        <v>2</v>
      </c>
      <c r="I639">
        <v>2</v>
      </c>
      <c r="J639">
        <v>1</v>
      </c>
      <c r="K639">
        <v>2</v>
      </c>
      <c r="L639">
        <v>2</v>
      </c>
      <c r="M639" s="6" cm="1">
        <f t="array" ref="M639:Q639">_xlfn.LET(
_xlpm.Options, {"1","2","3","4","5","6","7","8","9","T","J","Q","K","A"},
MATCH(_xlfn.ANCHORARRAY(C639),_xlpm.Options,0)
)</f>
        <v>7</v>
      </c>
      <c r="N639" s="7">
        <v>7</v>
      </c>
      <c r="O639" s="7">
        <v>8</v>
      </c>
      <c r="P639" s="7">
        <v>6</v>
      </c>
      <c r="Q639" s="8">
        <v>6</v>
      </c>
      <c r="R639" s="6" t="str" cm="1">
        <f t="array" ref="R639:V639">TEXT(_xlfn.ANCHORARRAY(M639),"00")</f>
        <v>07</v>
      </c>
      <c r="S639" s="7" t="str">
        <v>07</v>
      </c>
      <c r="T639" s="7" t="str">
        <v>08</v>
      </c>
      <c r="U639" s="7" t="str">
        <v>06</v>
      </c>
      <c r="V639" s="8" t="str">
        <v>06</v>
      </c>
      <c r="W639" s="6" t="b">
        <f t="shared" si="134"/>
        <v>0</v>
      </c>
      <c r="X639" s="7" t="b">
        <f t="shared" si="135"/>
        <v>0</v>
      </c>
      <c r="Y639" s="7" t="b" cm="1">
        <f t="array" ref="Y639">AND(OR(_xlfn.ANCHORARRAY(H639)=3),OR(_xlfn.ANCHORARRAY(H639)=2))</f>
        <v>0</v>
      </c>
      <c r="Z639" s="7" t="b">
        <f t="shared" si="136"/>
        <v>0</v>
      </c>
      <c r="AA639" s="7" t="b">
        <f t="shared" si="137"/>
        <v>1</v>
      </c>
      <c r="AB639" s="7" t="b">
        <f t="shared" si="138"/>
        <v>0</v>
      </c>
      <c r="AC639" s="8" t="b">
        <f t="shared" si="139"/>
        <v>0</v>
      </c>
      <c r="AD639">
        <f t="shared" si="132"/>
        <v>3</v>
      </c>
      <c r="AE639" t="str">
        <f t="shared" si="140"/>
        <v>30707080606</v>
      </c>
      <c r="AF639">
        <f t="shared" si="129"/>
        <v>30707080606</v>
      </c>
      <c r="AG639">
        <f t="shared" si="130"/>
        <v>520</v>
      </c>
      <c r="AH639">
        <f t="shared" si="141"/>
        <v>403</v>
      </c>
      <c r="AI639">
        <f t="shared" si="142"/>
        <v>209560</v>
      </c>
      <c r="AL639">
        <f t="shared" si="133"/>
        <v>1</v>
      </c>
    </row>
    <row r="640" spans="1:38" x14ac:dyDescent="0.2">
      <c r="A640" t="s">
        <v>659</v>
      </c>
      <c r="B640" t="str">
        <f t="shared" si="131"/>
        <v>44355</v>
      </c>
      <c r="C640" s="6" t="str" cm="1">
        <f t="array" ref="C640:G640">_xlfn.LET(
_xlpm.MyHand, B640,
_xlpm.MySplitHand, MID(_xlpm.MyHand,_xlfn.SEQUENCE(1,LEN(_xlpm.MyHand)),1),
_xlpm.MySplitHand
)</f>
        <v>4</v>
      </c>
      <c r="D640" s="7" t="str">
        <v>4</v>
      </c>
      <c r="E640" s="7" t="str">
        <v>3</v>
      </c>
      <c r="F640" s="7" t="str">
        <v>5</v>
      </c>
      <c r="G640" s="8" t="str">
        <v>5</v>
      </c>
      <c r="H640" cm="1">
        <f t="array" ref="H640:L640">COUNTIF(_xlfn.ANCHORARRAY(C640),_xlfn.ANCHORARRAY(C640))</f>
        <v>2</v>
      </c>
      <c r="I640">
        <v>2</v>
      </c>
      <c r="J640">
        <v>1</v>
      </c>
      <c r="K640">
        <v>2</v>
      </c>
      <c r="L640">
        <v>2</v>
      </c>
      <c r="M640" s="6" cm="1">
        <f t="array" ref="M640:Q640">_xlfn.LET(
_xlpm.Options, {"1","2","3","4","5","6","7","8","9","T","J","Q","K","A"},
MATCH(_xlfn.ANCHORARRAY(C640),_xlpm.Options,0)
)</f>
        <v>4</v>
      </c>
      <c r="N640" s="7">
        <v>4</v>
      </c>
      <c r="O640" s="7">
        <v>3</v>
      </c>
      <c r="P640" s="7">
        <v>5</v>
      </c>
      <c r="Q640" s="8">
        <v>5</v>
      </c>
      <c r="R640" s="6" t="str" cm="1">
        <f t="array" ref="R640:V640">TEXT(_xlfn.ANCHORARRAY(M640),"00")</f>
        <v>04</v>
      </c>
      <c r="S640" s="7" t="str">
        <v>04</v>
      </c>
      <c r="T640" s="7" t="str">
        <v>03</v>
      </c>
      <c r="U640" s="7" t="str">
        <v>05</v>
      </c>
      <c r="V640" s="8" t="str">
        <v>05</v>
      </c>
      <c r="W640" s="6" t="b">
        <f t="shared" si="134"/>
        <v>0</v>
      </c>
      <c r="X640" s="7" t="b">
        <f t="shared" si="135"/>
        <v>0</v>
      </c>
      <c r="Y640" s="7" t="b" cm="1">
        <f t="array" ref="Y640">AND(OR(_xlfn.ANCHORARRAY(H640)=3),OR(_xlfn.ANCHORARRAY(H640)=2))</f>
        <v>0</v>
      </c>
      <c r="Z640" s="7" t="b">
        <f t="shared" si="136"/>
        <v>0</v>
      </c>
      <c r="AA640" s="7" t="b">
        <f t="shared" si="137"/>
        <v>1</v>
      </c>
      <c r="AB640" s="7" t="b">
        <f t="shared" si="138"/>
        <v>0</v>
      </c>
      <c r="AC640" s="8" t="b">
        <f t="shared" si="139"/>
        <v>0</v>
      </c>
      <c r="AD640">
        <f t="shared" si="132"/>
        <v>3</v>
      </c>
      <c r="AE640" t="str">
        <f t="shared" si="140"/>
        <v>30404030505</v>
      </c>
      <c r="AF640">
        <f t="shared" si="129"/>
        <v>30404030505</v>
      </c>
      <c r="AG640">
        <f t="shared" si="130"/>
        <v>474</v>
      </c>
      <c r="AH640">
        <f t="shared" si="141"/>
        <v>272</v>
      </c>
      <c r="AI640">
        <f t="shared" si="142"/>
        <v>128928</v>
      </c>
      <c r="AL640">
        <f t="shared" si="133"/>
        <v>1</v>
      </c>
    </row>
    <row r="641" spans="1:38" x14ac:dyDescent="0.2">
      <c r="A641" t="s">
        <v>660</v>
      </c>
      <c r="B641" t="str">
        <f t="shared" si="131"/>
        <v>J6969</v>
      </c>
      <c r="C641" s="6" t="str" cm="1">
        <f t="array" ref="C641:G641">_xlfn.LET(
_xlpm.MyHand, B641,
_xlpm.MySplitHand, MID(_xlpm.MyHand,_xlfn.SEQUENCE(1,LEN(_xlpm.MyHand)),1),
_xlpm.MySplitHand
)</f>
        <v>J</v>
      </c>
      <c r="D641" s="7" t="str">
        <v>6</v>
      </c>
      <c r="E641" s="7" t="str">
        <v>9</v>
      </c>
      <c r="F641" s="7" t="str">
        <v>6</v>
      </c>
      <c r="G641" s="8" t="str">
        <v>9</v>
      </c>
      <c r="H641" cm="1">
        <f t="array" ref="H641:L641">COUNTIF(_xlfn.ANCHORARRAY(C641),_xlfn.ANCHORARRAY(C641))</f>
        <v>1</v>
      </c>
      <c r="I641">
        <v>2</v>
      </c>
      <c r="J641">
        <v>2</v>
      </c>
      <c r="K641">
        <v>2</v>
      </c>
      <c r="L641">
        <v>2</v>
      </c>
      <c r="M641" s="6" cm="1">
        <f t="array" ref="M641:Q641">_xlfn.LET(
_xlpm.Options, {"1","2","3","4","5","6","7","8","9","T","J","Q","K","A"},
MATCH(_xlfn.ANCHORARRAY(C641),_xlpm.Options,0)
)</f>
        <v>11</v>
      </c>
      <c r="N641" s="7">
        <v>6</v>
      </c>
      <c r="O641" s="7">
        <v>9</v>
      </c>
      <c r="P641" s="7">
        <v>6</v>
      </c>
      <c r="Q641" s="8">
        <v>9</v>
      </c>
      <c r="R641" s="6" t="str" cm="1">
        <f t="array" ref="R641:V641">TEXT(_xlfn.ANCHORARRAY(M641),"00")</f>
        <v>11</v>
      </c>
      <c r="S641" s="7" t="str">
        <v>06</v>
      </c>
      <c r="T641" s="7" t="str">
        <v>09</v>
      </c>
      <c r="U641" s="7" t="str">
        <v>06</v>
      </c>
      <c r="V641" s="8" t="str">
        <v>09</v>
      </c>
      <c r="W641" s="6" t="b">
        <f t="shared" si="134"/>
        <v>0</v>
      </c>
      <c r="X641" s="7" t="b">
        <f t="shared" si="135"/>
        <v>0</v>
      </c>
      <c r="Y641" s="7" t="b" cm="1">
        <f t="array" ref="Y641">AND(OR(_xlfn.ANCHORARRAY(H641)=3),OR(_xlfn.ANCHORARRAY(H641)=2))</f>
        <v>0</v>
      </c>
      <c r="Z641" s="7" t="b">
        <f t="shared" si="136"/>
        <v>0</v>
      </c>
      <c r="AA641" s="7" t="b">
        <f t="shared" si="137"/>
        <v>1</v>
      </c>
      <c r="AB641" s="7" t="b">
        <f t="shared" si="138"/>
        <v>0</v>
      </c>
      <c r="AC641" s="8" t="b">
        <f t="shared" si="139"/>
        <v>0</v>
      </c>
      <c r="AD641">
        <f t="shared" si="132"/>
        <v>3</v>
      </c>
      <c r="AE641" t="str">
        <f t="shared" si="140"/>
        <v>31106090609</v>
      </c>
      <c r="AF641">
        <f t="shared" si="129"/>
        <v>31106090609</v>
      </c>
      <c r="AG641">
        <f t="shared" si="130"/>
        <v>575</v>
      </c>
      <c r="AH641">
        <f t="shared" si="141"/>
        <v>968</v>
      </c>
      <c r="AI641">
        <f t="shared" si="142"/>
        <v>556600</v>
      </c>
      <c r="AL641">
        <f t="shared" si="133"/>
        <v>1</v>
      </c>
    </row>
    <row r="642" spans="1:38" x14ac:dyDescent="0.2">
      <c r="A642" t="s">
        <v>661</v>
      </c>
      <c r="B642" t="str">
        <f t="shared" si="131"/>
        <v>985A3</v>
      </c>
      <c r="C642" s="6" t="str" cm="1">
        <f t="array" ref="C642:G642">_xlfn.LET(
_xlpm.MyHand, B642,
_xlpm.MySplitHand, MID(_xlpm.MyHand,_xlfn.SEQUENCE(1,LEN(_xlpm.MyHand)),1),
_xlpm.MySplitHand
)</f>
        <v>9</v>
      </c>
      <c r="D642" s="7" t="str">
        <v>8</v>
      </c>
      <c r="E642" s="7" t="str">
        <v>5</v>
      </c>
      <c r="F642" s="7" t="str">
        <v>A</v>
      </c>
      <c r="G642" s="8" t="str">
        <v>3</v>
      </c>
      <c r="H642" cm="1">
        <f t="array" ref="H642:L642">COUNTIF(_xlfn.ANCHORARRAY(C642),_xlfn.ANCHORARRAY(C642))</f>
        <v>1</v>
      </c>
      <c r="I642">
        <v>1</v>
      </c>
      <c r="J642">
        <v>1</v>
      </c>
      <c r="K642">
        <v>1</v>
      </c>
      <c r="L642">
        <v>1</v>
      </c>
      <c r="M642" s="6" cm="1">
        <f t="array" ref="M642:Q642">_xlfn.LET(
_xlpm.Options, {"1","2","3","4","5","6","7","8","9","T","J","Q","K","A"},
MATCH(_xlfn.ANCHORARRAY(C642),_xlpm.Options,0)
)</f>
        <v>9</v>
      </c>
      <c r="N642" s="7">
        <v>8</v>
      </c>
      <c r="O642" s="7">
        <v>5</v>
      </c>
      <c r="P642" s="7">
        <v>14</v>
      </c>
      <c r="Q642" s="8">
        <v>3</v>
      </c>
      <c r="R642" s="6" t="str" cm="1">
        <f t="array" ref="R642:V642">TEXT(_xlfn.ANCHORARRAY(M642),"00")</f>
        <v>09</v>
      </c>
      <c r="S642" s="7" t="str">
        <v>08</v>
      </c>
      <c r="T642" s="7" t="str">
        <v>05</v>
      </c>
      <c r="U642" s="7" t="str">
        <v>14</v>
      </c>
      <c r="V642" s="8" t="str">
        <v>03</v>
      </c>
      <c r="W642" s="6" t="b">
        <f t="shared" si="134"/>
        <v>0</v>
      </c>
      <c r="X642" s="7" t="b">
        <f t="shared" si="135"/>
        <v>0</v>
      </c>
      <c r="Y642" s="7" t="b" cm="1">
        <f t="array" ref="Y642">AND(OR(_xlfn.ANCHORARRAY(H642)=3),OR(_xlfn.ANCHORARRAY(H642)=2))</f>
        <v>0</v>
      </c>
      <c r="Z642" s="7" t="b">
        <f t="shared" si="136"/>
        <v>0</v>
      </c>
      <c r="AA642" s="7" t="b">
        <f t="shared" si="137"/>
        <v>0</v>
      </c>
      <c r="AB642" s="7" t="b">
        <f t="shared" si="138"/>
        <v>0</v>
      </c>
      <c r="AC642" s="8" t="b">
        <f t="shared" si="139"/>
        <v>1</v>
      </c>
      <c r="AD642">
        <f t="shared" si="132"/>
        <v>1</v>
      </c>
      <c r="AE642" t="str">
        <f t="shared" si="140"/>
        <v>10908051403</v>
      </c>
      <c r="AF642">
        <f t="shared" ref="AF642:AF705" si="143">INT(AE642)</f>
        <v>10908051403</v>
      </c>
      <c r="AG642">
        <f t="shared" ref="AG642:AG705" si="144">RANK(AF642,AF:AF,1)</f>
        <v>120</v>
      </c>
      <c r="AH642">
        <f t="shared" si="141"/>
        <v>667</v>
      </c>
      <c r="AI642">
        <f t="shared" si="142"/>
        <v>80040</v>
      </c>
      <c r="AL642">
        <f t="shared" si="133"/>
        <v>1</v>
      </c>
    </row>
    <row r="643" spans="1:38" x14ac:dyDescent="0.2">
      <c r="A643" t="s">
        <v>662</v>
      </c>
      <c r="B643" t="str">
        <f t="shared" ref="B643:B706" si="145">_xlfn.TEXTBEFORE(A643," ")</f>
        <v>JJQQQ</v>
      </c>
      <c r="C643" s="6" t="str" cm="1">
        <f t="array" ref="C643:G643">_xlfn.LET(
_xlpm.MyHand, B643,
_xlpm.MySplitHand, MID(_xlpm.MyHand,_xlfn.SEQUENCE(1,LEN(_xlpm.MyHand)),1),
_xlpm.MySplitHand
)</f>
        <v>J</v>
      </c>
      <c r="D643" s="7" t="str">
        <v>J</v>
      </c>
      <c r="E643" s="7" t="str">
        <v>Q</v>
      </c>
      <c r="F643" s="7" t="str">
        <v>Q</v>
      </c>
      <c r="G643" s="8" t="str">
        <v>Q</v>
      </c>
      <c r="H643" cm="1">
        <f t="array" ref="H643:L643">COUNTIF(_xlfn.ANCHORARRAY(C643),_xlfn.ANCHORARRAY(C643))</f>
        <v>2</v>
      </c>
      <c r="I643">
        <v>2</v>
      </c>
      <c r="J643">
        <v>3</v>
      </c>
      <c r="K643">
        <v>3</v>
      </c>
      <c r="L643">
        <v>3</v>
      </c>
      <c r="M643" s="6" cm="1">
        <f t="array" ref="M643:Q643">_xlfn.LET(
_xlpm.Options, {"1","2","3","4","5","6","7","8","9","T","J","Q","K","A"},
MATCH(_xlfn.ANCHORARRAY(C643),_xlpm.Options,0)
)</f>
        <v>11</v>
      </c>
      <c r="N643" s="7">
        <v>11</v>
      </c>
      <c r="O643" s="7">
        <v>12</v>
      </c>
      <c r="P643" s="7">
        <v>12</v>
      </c>
      <c r="Q643" s="8">
        <v>12</v>
      </c>
      <c r="R643" s="6" t="str" cm="1">
        <f t="array" ref="R643:V643">TEXT(_xlfn.ANCHORARRAY(M643),"00")</f>
        <v>11</v>
      </c>
      <c r="S643" s="7" t="str">
        <v>11</v>
      </c>
      <c r="T643" s="7" t="str">
        <v>12</v>
      </c>
      <c r="U643" s="7" t="str">
        <v>12</v>
      </c>
      <c r="V643" s="8" t="str">
        <v>12</v>
      </c>
      <c r="W643" s="6" t="b">
        <f t="shared" si="134"/>
        <v>0</v>
      </c>
      <c r="X643" s="7" t="b">
        <f t="shared" si="135"/>
        <v>0</v>
      </c>
      <c r="Y643" s="7" t="b" cm="1">
        <f t="array" ref="Y643">AND(OR(_xlfn.ANCHORARRAY(H643)=3),OR(_xlfn.ANCHORARRAY(H643)=2))</f>
        <v>1</v>
      </c>
      <c r="Z643" s="7" t="b">
        <f t="shared" si="136"/>
        <v>0</v>
      </c>
      <c r="AA643" s="7" t="b">
        <f t="shared" si="137"/>
        <v>0</v>
      </c>
      <c r="AB643" s="7" t="b">
        <f t="shared" si="138"/>
        <v>0</v>
      </c>
      <c r="AC643" s="8" t="b">
        <f t="shared" si="139"/>
        <v>0</v>
      </c>
      <c r="AD643">
        <f t="shared" ref="AD643:AD706" si="146">8-MATCH(TRUE,W643:AC643,0)</f>
        <v>5</v>
      </c>
      <c r="AE643" t="str">
        <f t="shared" si="140"/>
        <v>51111121212</v>
      </c>
      <c r="AF643">
        <f t="shared" si="143"/>
        <v>51111121212</v>
      </c>
      <c r="AG643">
        <f t="shared" si="144"/>
        <v>888</v>
      </c>
      <c r="AH643">
        <f t="shared" si="141"/>
        <v>333</v>
      </c>
      <c r="AI643">
        <f t="shared" si="142"/>
        <v>295704</v>
      </c>
      <c r="AL643">
        <f t="shared" ref="AL643:AL706" si="147">COUNTIF(AE:AE,AE643)</f>
        <v>1</v>
      </c>
    </row>
    <row r="644" spans="1:38" x14ac:dyDescent="0.2">
      <c r="A644" t="s">
        <v>663</v>
      </c>
      <c r="B644" t="str">
        <f t="shared" si="145"/>
        <v>5J9JT</v>
      </c>
      <c r="C644" s="6" t="str" cm="1">
        <f t="array" ref="C644:G644">_xlfn.LET(
_xlpm.MyHand, B644,
_xlpm.MySplitHand, MID(_xlpm.MyHand,_xlfn.SEQUENCE(1,LEN(_xlpm.MyHand)),1),
_xlpm.MySplitHand
)</f>
        <v>5</v>
      </c>
      <c r="D644" s="7" t="str">
        <v>J</v>
      </c>
      <c r="E644" s="7" t="str">
        <v>9</v>
      </c>
      <c r="F644" s="7" t="str">
        <v>J</v>
      </c>
      <c r="G644" s="8" t="str">
        <v>T</v>
      </c>
      <c r="H644" cm="1">
        <f t="array" ref="H644:L644">COUNTIF(_xlfn.ANCHORARRAY(C644),_xlfn.ANCHORARRAY(C644))</f>
        <v>1</v>
      </c>
      <c r="I644">
        <v>2</v>
      </c>
      <c r="J644">
        <v>1</v>
      </c>
      <c r="K644">
        <v>2</v>
      </c>
      <c r="L644">
        <v>1</v>
      </c>
      <c r="M644" s="6" cm="1">
        <f t="array" ref="M644:Q644">_xlfn.LET(
_xlpm.Options, {"1","2","3","4","5","6","7","8","9","T","J","Q","K","A"},
MATCH(_xlfn.ANCHORARRAY(C644),_xlpm.Options,0)
)</f>
        <v>5</v>
      </c>
      <c r="N644" s="7">
        <v>11</v>
      </c>
      <c r="O644" s="7">
        <v>9</v>
      </c>
      <c r="P644" s="7">
        <v>11</v>
      </c>
      <c r="Q644" s="8">
        <v>10</v>
      </c>
      <c r="R644" s="6" t="str" cm="1">
        <f t="array" ref="R644:V644">TEXT(_xlfn.ANCHORARRAY(M644),"00")</f>
        <v>05</v>
      </c>
      <c r="S644" s="7" t="str">
        <v>11</v>
      </c>
      <c r="T644" s="7" t="str">
        <v>09</v>
      </c>
      <c r="U644" s="7" t="str">
        <v>11</v>
      </c>
      <c r="V644" s="8" t="str">
        <v>10</v>
      </c>
      <c r="W644" s="6" t="b">
        <f t="shared" si="134"/>
        <v>0</v>
      </c>
      <c r="X644" s="7" t="b">
        <f t="shared" si="135"/>
        <v>0</v>
      </c>
      <c r="Y644" s="7" t="b" cm="1">
        <f t="array" ref="Y644">AND(OR(_xlfn.ANCHORARRAY(H644)=3),OR(_xlfn.ANCHORARRAY(H644)=2))</f>
        <v>0</v>
      </c>
      <c r="Z644" s="7" t="b">
        <f t="shared" si="136"/>
        <v>0</v>
      </c>
      <c r="AA644" s="7" t="b">
        <f t="shared" si="137"/>
        <v>0</v>
      </c>
      <c r="AB644" s="7" t="b">
        <f t="shared" si="138"/>
        <v>1</v>
      </c>
      <c r="AC644" s="8" t="b">
        <f t="shared" si="139"/>
        <v>0</v>
      </c>
      <c r="AD644">
        <f t="shared" si="146"/>
        <v>2</v>
      </c>
      <c r="AE644" t="str">
        <f t="shared" si="140"/>
        <v>20511091110</v>
      </c>
      <c r="AF644">
        <f t="shared" si="143"/>
        <v>20511091110</v>
      </c>
      <c r="AG644">
        <f t="shared" si="144"/>
        <v>265</v>
      </c>
      <c r="AH644">
        <f t="shared" si="141"/>
        <v>281</v>
      </c>
      <c r="AI644">
        <f t="shared" si="142"/>
        <v>74465</v>
      </c>
      <c r="AL644">
        <f t="shared" si="147"/>
        <v>1</v>
      </c>
    </row>
    <row r="645" spans="1:38" x14ac:dyDescent="0.2">
      <c r="A645" t="s">
        <v>664</v>
      </c>
      <c r="B645" t="str">
        <f t="shared" si="145"/>
        <v>6T4A4</v>
      </c>
      <c r="C645" s="6" t="str" cm="1">
        <f t="array" ref="C645:G645">_xlfn.LET(
_xlpm.MyHand, B645,
_xlpm.MySplitHand, MID(_xlpm.MyHand,_xlfn.SEQUENCE(1,LEN(_xlpm.MyHand)),1),
_xlpm.MySplitHand
)</f>
        <v>6</v>
      </c>
      <c r="D645" s="7" t="str">
        <v>T</v>
      </c>
      <c r="E645" s="7" t="str">
        <v>4</v>
      </c>
      <c r="F645" s="7" t="str">
        <v>A</v>
      </c>
      <c r="G645" s="8" t="str">
        <v>4</v>
      </c>
      <c r="H645" cm="1">
        <f t="array" ref="H645:L645">COUNTIF(_xlfn.ANCHORARRAY(C645),_xlfn.ANCHORARRAY(C645))</f>
        <v>1</v>
      </c>
      <c r="I645">
        <v>1</v>
      </c>
      <c r="J645">
        <v>2</v>
      </c>
      <c r="K645">
        <v>1</v>
      </c>
      <c r="L645">
        <v>2</v>
      </c>
      <c r="M645" s="6" cm="1">
        <f t="array" ref="M645:Q645">_xlfn.LET(
_xlpm.Options, {"1","2","3","4","5","6","7","8","9","T","J","Q","K","A"},
MATCH(_xlfn.ANCHORARRAY(C645),_xlpm.Options,0)
)</f>
        <v>6</v>
      </c>
      <c r="N645" s="7">
        <v>10</v>
      </c>
      <c r="O645" s="7">
        <v>4</v>
      </c>
      <c r="P645" s="7">
        <v>14</v>
      </c>
      <c r="Q645" s="8">
        <v>4</v>
      </c>
      <c r="R645" s="6" t="str" cm="1">
        <f t="array" ref="R645:V645">TEXT(_xlfn.ANCHORARRAY(M645),"00")</f>
        <v>06</v>
      </c>
      <c r="S645" s="7" t="str">
        <v>10</v>
      </c>
      <c r="T645" s="7" t="str">
        <v>04</v>
      </c>
      <c r="U645" s="7" t="str">
        <v>14</v>
      </c>
      <c r="V645" s="8" t="str">
        <v>04</v>
      </c>
      <c r="W645" s="6" t="b">
        <f t="shared" si="134"/>
        <v>0</v>
      </c>
      <c r="X645" s="7" t="b">
        <f t="shared" si="135"/>
        <v>0</v>
      </c>
      <c r="Y645" s="7" t="b" cm="1">
        <f t="array" ref="Y645">AND(OR(_xlfn.ANCHORARRAY(H645)=3),OR(_xlfn.ANCHORARRAY(H645)=2))</f>
        <v>0</v>
      </c>
      <c r="Z645" s="7" t="b">
        <f t="shared" si="136"/>
        <v>0</v>
      </c>
      <c r="AA645" s="7" t="b">
        <f t="shared" si="137"/>
        <v>0</v>
      </c>
      <c r="AB645" s="7" t="b">
        <f t="shared" si="138"/>
        <v>1</v>
      </c>
      <c r="AC645" s="8" t="b">
        <f t="shared" si="139"/>
        <v>0</v>
      </c>
      <c r="AD645">
        <f t="shared" si="146"/>
        <v>2</v>
      </c>
      <c r="AE645" t="str">
        <f t="shared" si="140"/>
        <v>20610041404</v>
      </c>
      <c r="AF645">
        <f t="shared" si="143"/>
        <v>20610041404</v>
      </c>
      <c r="AG645">
        <f t="shared" si="144"/>
        <v>287</v>
      </c>
      <c r="AH645">
        <f t="shared" si="141"/>
        <v>156</v>
      </c>
      <c r="AI645">
        <f t="shared" si="142"/>
        <v>44772</v>
      </c>
      <c r="AL645">
        <f t="shared" si="147"/>
        <v>1</v>
      </c>
    </row>
    <row r="646" spans="1:38" x14ac:dyDescent="0.2">
      <c r="A646" t="s">
        <v>665</v>
      </c>
      <c r="B646" t="str">
        <f t="shared" si="145"/>
        <v>KA9J2</v>
      </c>
      <c r="C646" s="6" t="str" cm="1">
        <f t="array" ref="C646:G646">_xlfn.LET(
_xlpm.MyHand, B646,
_xlpm.MySplitHand, MID(_xlpm.MyHand,_xlfn.SEQUENCE(1,LEN(_xlpm.MyHand)),1),
_xlpm.MySplitHand
)</f>
        <v>K</v>
      </c>
      <c r="D646" s="7" t="str">
        <v>A</v>
      </c>
      <c r="E646" s="7" t="str">
        <v>9</v>
      </c>
      <c r="F646" s="7" t="str">
        <v>J</v>
      </c>
      <c r="G646" s="8" t="str">
        <v>2</v>
      </c>
      <c r="H646" cm="1">
        <f t="array" ref="H646:L646">COUNTIF(_xlfn.ANCHORARRAY(C646),_xlfn.ANCHORARRAY(C646))</f>
        <v>1</v>
      </c>
      <c r="I646">
        <v>1</v>
      </c>
      <c r="J646">
        <v>1</v>
      </c>
      <c r="K646">
        <v>1</v>
      </c>
      <c r="L646">
        <v>1</v>
      </c>
      <c r="M646" s="6" cm="1">
        <f t="array" ref="M646:Q646">_xlfn.LET(
_xlpm.Options, {"1","2","3","4","5","6","7","8","9","T","J","Q","K","A"},
MATCH(_xlfn.ANCHORARRAY(C646),_xlpm.Options,0)
)</f>
        <v>13</v>
      </c>
      <c r="N646" s="7">
        <v>14</v>
      </c>
      <c r="O646" s="7">
        <v>9</v>
      </c>
      <c r="P646" s="7">
        <v>11</v>
      </c>
      <c r="Q646" s="8">
        <v>2</v>
      </c>
      <c r="R646" s="6" t="str" cm="1">
        <f t="array" ref="R646:V646">TEXT(_xlfn.ANCHORARRAY(M646),"00")</f>
        <v>13</v>
      </c>
      <c r="S646" s="7" t="str">
        <v>14</v>
      </c>
      <c r="T646" s="7" t="str">
        <v>09</v>
      </c>
      <c r="U646" s="7" t="str">
        <v>11</v>
      </c>
      <c r="V646" s="8" t="str">
        <v>02</v>
      </c>
      <c r="W646" s="6" t="b">
        <f t="shared" si="134"/>
        <v>0</v>
      </c>
      <c r="X646" s="7" t="b">
        <f t="shared" si="135"/>
        <v>0</v>
      </c>
      <c r="Y646" s="7" t="b" cm="1">
        <f t="array" ref="Y646">AND(OR(_xlfn.ANCHORARRAY(H646)=3),OR(_xlfn.ANCHORARRAY(H646)=2))</f>
        <v>0</v>
      </c>
      <c r="Z646" s="7" t="b">
        <f t="shared" si="136"/>
        <v>0</v>
      </c>
      <c r="AA646" s="7" t="b">
        <f t="shared" si="137"/>
        <v>0</v>
      </c>
      <c r="AB646" s="7" t="b">
        <f t="shared" si="138"/>
        <v>0</v>
      </c>
      <c r="AC646" s="8" t="b">
        <f t="shared" si="139"/>
        <v>1</v>
      </c>
      <c r="AD646">
        <f t="shared" si="146"/>
        <v>1</v>
      </c>
      <c r="AE646" t="str">
        <f t="shared" si="140"/>
        <v>11314091102</v>
      </c>
      <c r="AF646">
        <f t="shared" si="143"/>
        <v>11314091102</v>
      </c>
      <c r="AG646">
        <f t="shared" si="144"/>
        <v>185</v>
      </c>
      <c r="AH646">
        <f t="shared" si="141"/>
        <v>999</v>
      </c>
      <c r="AI646">
        <f t="shared" si="142"/>
        <v>184815</v>
      </c>
      <c r="AL646">
        <f t="shared" si="147"/>
        <v>1</v>
      </c>
    </row>
    <row r="647" spans="1:38" x14ac:dyDescent="0.2">
      <c r="A647" t="s">
        <v>666</v>
      </c>
      <c r="B647" t="str">
        <f t="shared" si="145"/>
        <v>22329</v>
      </c>
      <c r="C647" s="6" t="str" cm="1">
        <f t="array" ref="C647:G647">_xlfn.LET(
_xlpm.MyHand, B647,
_xlpm.MySplitHand, MID(_xlpm.MyHand,_xlfn.SEQUENCE(1,LEN(_xlpm.MyHand)),1),
_xlpm.MySplitHand
)</f>
        <v>2</v>
      </c>
      <c r="D647" s="7" t="str">
        <v>2</v>
      </c>
      <c r="E647" s="7" t="str">
        <v>3</v>
      </c>
      <c r="F647" s="7" t="str">
        <v>2</v>
      </c>
      <c r="G647" s="8" t="str">
        <v>9</v>
      </c>
      <c r="H647" cm="1">
        <f t="array" ref="H647:L647">COUNTIF(_xlfn.ANCHORARRAY(C647),_xlfn.ANCHORARRAY(C647))</f>
        <v>3</v>
      </c>
      <c r="I647">
        <v>3</v>
      </c>
      <c r="J647">
        <v>1</v>
      </c>
      <c r="K647">
        <v>3</v>
      </c>
      <c r="L647">
        <v>1</v>
      </c>
      <c r="M647" s="6" cm="1">
        <f t="array" ref="M647:Q647">_xlfn.LET(
_xlpm.Options, {"1","2","3","4","5","6","7","8","9","T","J","Q","K","A"},
MATCH(_xlfn.ANCHORARRAY(C647),_xlpm.Options,0)
)</f>
        <v>2</v>
      </c>
      <c r="N647" s="7">
        <v>2</v>
      </c>
      <c r="O647" s="7">
        <v>3</v>
      </c>
      <c r="P647" s="7">
        <v>2</v>
      </c>
      <c r="Q647" s="8">
        <v>9</v>
      </c>
      <c r="R647" s="6" t="str" cm="1">
        <f t="array" ref="R647:V647">TEXT(_xlfn.ANCHORARRAY(M647),"00")</f>
        <v>02</v>
      </c>
      <c r="S647" s="7" t="str">
        <v>02</v>
      </c>
      <c r="T647" s="7" t="str">
        <v>03</v>
      </c>
      <c r="U647" s="7" t="str">
        <v>02</v>
      </c>
      <c r="V647" s="8" t="str">
        <v>09</v>
      </c>
      <c r="W647" s="6" t="b">
        <f t="shared" ref="W647:W710" si="148">MAX(_xlfn.ANCHORARRAY(H647))=5</f>
        <v>0</v>
      </c>
      <c r="X647" s="7" t="b">
        <f t="shared" ref="X647:X710" si="149">MAX(_xlfn.ANCHORARRAY(H647))=4</f>
        <v>0</v>
      </c>
      <c r="Y647" s="7" t="b" cm="1">
        <f t="array" ref="Y647">AND(OR(_xlfn.ANCHORARRAY(H647)=3),OR(_xlfn.ANCHORARRAY(H647)=2))</f>
        <v>0</v>
      </c>
      <c r="Z647" s="7" t="b">
        <f t="shared" ref="Z647:Z710" si="150">IF(Y647,FALSE,MAX(_xlfn.ANCHORARRAY(H647))=3)</f>
        <v>1</v>
      </c>
      <c r="AA647" s="7" t="b">
        <f t="shared" ref="AA647:AA710" si="151">COUNTIF(_xlfn.ANCHORARRAY(H647),2)=4</f>
        <v>0</v>
      </c>
      <c r="AB647" s="7" t="b">
        <f t="shared" ref="AB647:AB710" si="152">IF(AA647,FALSE,MAX(_xlfn.ANCHORARRAY(H647))=2)</f>
        <v>0</v>
      </c>
      <c r="AC647" s="8" t="b">
        <f t="shared" ref="AC647:AC710" si="153">NOT(OR(W647:AB647))</f>
        <v>0</v>
      </c>
      <c r="AD647">
        <f t="shared" si="146"/>
        <v>4</v>
      </c>
      <c r="AE647" t="str">
        <f t="shared" ref="AE647:AE710" si="154">_xlfn.CONCAT(AD647,_xlfn.ANCHORARRAY(R647))</f>
        <v>40202030209</v>
      </c>
      <c r="AF647">
        <f t="shared" si="143"/>
        <v>40202030209</v>
      </c>
      <c r="AG647">
        <f t="shared" si="144"/>
        <v>631</v>
      </c>
      <c r="AH647">
        <f t="shared" ref="AH647:AH710" si="155">INT(_xlfn.TEXTAFTER(A647," "))</f>
        <v>405</v>
      </c>
      <c r="AI647">
        <f t="shared" ref="AI647:AI710" si="156">AG647*AH647</f>
        <v>255555</v>
      </c>
      <c r="AL647">
        <f t="shared" si="147"/>
        <v>1</v>
      </c>
    </row>
    <row r="648" spans="1:38" x14ac:dyDescent="0.2">
      <c r="A648" t="s">
        <v>667</v>
      </c>
      <c r="B648" t="str">
        <f t="shared" si="145"/>
        <v>3QK93</v>
      </c>
      <c r="C648" s="6" t="str" cm="1">
        <f t="array" ref="C648:G648">_xlfn.LET(
_xlpm.MyHand, B648,
_xlpm.MySplitHand, MID(_xlpm.MyHand,_xlfn.SEQUENCE(1,LEN(_xlpm.MyHand)),1),
_xlpm.MySplitHand
)</f>
        <v>3</v>
      </c>
      <c r="D648" s="7" t="str">
        <v>Q</v>
      </c>
      <c r="E648" s="7" t="str">
        <v>K</v>
      </c>
      <c r="F648" s="7" t="str">
        <v>9</v>
      </c>
      <c r="G648" s="8" t="str">
        <v>3</v>
      </c>
      <c r="H648" cm="1">
        <f t="array" ref="H648:L648">COUNTIF(_xlfn.ANCHORARRAY(C648),_xlfn.ANCHORARRAY(C648))</f>
        <v>2</v>
      </c>
      <c r="I648">
        <v>1</v>
      </c>
      <c r="J648">
        <v>1</v>
      </c>
      <c r="K648">
        <v>1</v>
      </c>
      <c r="L648">
        <v>2</v>
      </c>
      <c r="M648" s="6" cm="1">
        <f t="array" ref="M648:Q648">_xlfn.LET(
_xlpm.Options, {"1","2","3","4","5","6","7","8","9","T","J","Q","K","A"},
MATCH(_xlfn.ANCHORARRAY(C648),_xlpm.Options,0)
)</f>
        <v>3</v>
      </c>
      <c r="N648" s="7">
        <v>12</v>
      </c>
      <c r="O648" s="7">
        <v>13</v>
      </c>
      <c r="P648" s="7">
        <v>9</v>
      </c>
      <c r="Q648" s="8">
        <v>3</v>
      </c>
      <c r="R648" s="6" t="str" cm="1">
        <f t="array" ref="R648:V648">TEXT(_xlfn.ANCHORARRAY(M648),"00")</f>
        <v>03</v>
      </c>
      <c r="S648" s="7" t="str">
        <v>12</v>
      </c>
      <c r="T648" s="7" t="str">
        <v>13</v>
      </c>
      <c r="U648" s="7" t="str">
        <v>09</v>
      </c>
      <c r="V648" s="8" t="str">
        <v>03</v>
      </c>
      <c r="W648" s="6" t="b">
        <f t="shared" si="148"/>
        <v>0</v>
      </c>
      <c r="X648" s="7" t="b">
        <f t="shared" si="149"/>
        <v>0</v>
      </c>
      <c r="Y648" s="7" t="b" cm="1">
        <f t="array" ref="Y648">AND(OR(_xlfn.ANCHORARRAY(H648)=3),OR(_xlfn.ANCHORARRAY(H648)=2))</f>
        <v>0</v>
      </c>
      <c r="Z648" s="7" t="b">
        <f t="shared" si="150"/>
        <v>0</v>
      </c>
      <c r="AA648" s="7" t="b">
        <f t="shared" si="151"/>
        <v>0</v>
      </c>
      <c r="AB648" s="7" t="b">
        <f t="shared" si="152"/>
        <v>1</v>
      </c>
      <c r="AC648" s="8" t="b">
        <f t="shared" si="153"/>
        <v>0</v>
      </c>
      <c r="AD648">
        <f t="shared" si="146"/>
        <v>2</v>
      </c>
      <c r="AE648" t="str">
        <f t="shared" si="154"/>
        <v>20312130903</v>
      </c>
      <c r="AF648">
        <f t="shared" si="143"/>
        <v>20312130903</v>
      </c>
      <c r="AG648">
        <f t="shared" si="144"/>
        <v>233</v>
      </c>
      <c r="AH648">
        <f t="shared" si="155"/>
        <v>692</v>
      </c>
      <c r="AI648">
        <f t="shared" si="156"/>
        <v>161236</v>
      </c>
      <c r="AL648">
        <f t="shared" si="147"/>
        <v>1</v>
      </c>
    </row>
    <row r="649" spans="1:38" x14ac:dyDescent="0.2">
      <c r="A649" t="s">
        <v>668</v>
      </c>
      <c r="B649" t="str">
        <f t="shared" si="145"/>
        <v>2T2TT</v>
      </c>
      <c r="C649" s="6" t="str" cm="1">
        <f t="array" ref="C649:G649">_xlfn.LET(
_xlpm.MyHand, B649,
_xlpm.MySplitHand, MID(_xlpm.MyHand,_xlfn.SEQUENCE(1,LEN(_xlpm.MyHand)),1),
_xlpm.MySplitHand
)</f>
        <v>2</v>
      </c>
      <c r="D649" s="7" t="str">
        <v>T</v>
      </c>
      <c r="E649" s="7" t="str">
        <v>2</v>
      </c>
      <c r="F649" s="7" t="str">
        <v>T</v>
      </c>
      <c r="G649" s="8" t="str">
        <v>T</v>
      </c>
      <c r="H649" cm="1">
        <f t="array" ref="H649:L649">COUNTIF(_xlfn.ANCHORARRAY(C649),_xlfn.ANCHORARRAY(C649))</f>
        <v>2</v>
      </c>
      <c r="I649">
        <v>3</v>
      </c>
      <c r="J649">
        <v>2</v>
      </c>
      <c r="K649">
        <v>3</v>
      </c>
      <c r="L649">
        <v>3</v>
      </c>
      <c r="M649" s="6" cm="1">
        <f t="array" ref="M649:Q649">_xlfn.LET(
_xlpm.Options, {"1","2","3","4","5","6","7","8","9","T","J","Q","K","A"},
MATCH(_xlfn.ANCHORARRAY(C649),_xlpm.Options,0)
)</f>
        <v>2</v>
      </c>
      <c r="N649" s="7">
        <v>10</v>
      </c>
      <c r="O649" s="7">
        <v>2</v>
      </c>
      <c r="P649" s="7">
        <v>10</v>
      </c>
      <c r="Q649" s="8">
        <v>10</v>
      </c>
      <c r="R649" s="6" t="str" cm="1">
        <f t="array" ref="R649:V649">TEXT(_xlfn.ANCHORARRAY(M649),"00")</f>
        <v>02</v>
      </c>
      <c r="S649" s="7" t="str">
        <v>10</v>
      </c>
      <c r="T649" s="7" t="str">
        <v>02</v>
      </c>
      <c r="U649" s="7" t="str">
        <v>10</v>
      </c>
      <c r="V649" s="8" t="str">
        <v>10</v>
      </c>
      <c r="W649" s="6" t="b">
        <f t="shared" si="148"/>
        <v>0</v>
      </c>
      <c r="X649" s="7" t="b">
        <f t="shared" si="149"/>
        <v>0</v>
      </c>
      <c r="Y649" s="7" t="b" cm="1">
        <f t="array" ref="Y649">AND(OR(_xlfn.ANCHORARRAY(H649)=3),OR(_xlfn.ANCHORARRAY(H649)=2))</f>
        <v>1</v>
      </c>
      <c r="Z649" s="7" t="b">
        <f t="shared" si="150"/>
        <v>0</v>
      </c>
      <c r="AA649" s="7" t="b">
        <f t="shared" si="151"/>
        <v>0</v>
      </c>
      <c r="AB649" s="7" t="b">
        <f t="shared" si="152"/>
        <v>0</v>
      </c>
      <c r="AC649" s="8" t="b">
        <f t="shared" si="153"/>
        <v>0</v>
      </c>
      <c r="AD649">
        <f t="shared" si="146"/>
        <v>5</v>
      </c>
      <c r="AE649" t="str">
        <f t="shared" si="154"/>
        <v>50210021010</v>
      </c>
      <c r="AF649">
        <f t="shared" si="143"/>
        <v>50210021010</v>
      </c>
      <c r="AG649">
        <f t="shared" si="144"/>
        <v>815</v>
      </c>
      <c r="AH649">
        <f t="shared" si="155"/>
        <v>827</v>
      </c>
      <c r="AI649">
        <f t="shared" si="156"/>
        <v>674005</v>
      </c>
      <c r="AL649">
        <f t="shared" si="147"/>
        <v>1</v>
      </c>
    </row>
    <row r="650" spans="1:38" x14ac:dyDescent="0.2">
      <c r="A650" t="s">
        <v>669</v>
      </c>
      <c r="B650" t="str">
        <f t="shared" si="145"/>
        <v>22999</v>
      </c>
      <c r="C650" s="6" t="str" cm="1">
        <f t="array" ref="C650:G650">_xlfn.LET(
_xlpm.MyHand, B650,
_xlpm.MySplitHand, MID(_xlpm.MyHand,_xlfn.SEQUENCE(1,LEN(_xlpm.MyHand)),1),
_xlpm.MySplitHand
)</f>
        <v>2</v>
      </c>
      <c r="D650" s="7" t="str">
        <v>2</v>
      </c>
      <c r="E650" s="7" t="str">
        <v>9</v>
      </c>
      <c r="F650" s="7" t="str">
        <v>9</v>
      </c>
      <c r="G650" s="8" t="str">
        <v>9</v>
      </c>
      <c r="H650" cm="1">
        <f t="array" ref="H650:L650">COUNTIF(_xlfn.ANCHORARRAY(C650),_xlfn.ANCHORARRAY(C650))</f>
        <v>2</v>
      </c>
      <c r="I650">
        <v>2</v>
      </c>
      <c r="J650">
        <v>3</v>
      </c>
      <c r="K650">
        <v>3</v>
      </c>
      <c r="L650">
        <v>3</v>
      </c>
      <c r="M650" s="6" cm="1">
        <f t="array" ref="M650:Q650">_xlfn.LET(
_xlpm.Options, {"1","2","3","4","5","6","7","8","9","T","J","Q","K","A"},
MATCH(_xlfn.ANCHORARRAY(C650),_xlpm.Options,0)
)</f>
        <v>2</v>
      </c>
      <c r="N650" s="7">
        <v>2</v>
      </c>
      <c r="O650" s="7">
        <v>9</v>
      </c>
      <c r="P650" s="7">
        <v>9</v>
      </c>
      <c r="Q650" s="8">
        <v>9</v>
      </c>
      <c r="R650" s="6" t="str" cm="1">
        <f t="array" ref="R650:V650">TEXT(_xlfn.ANCHORARRAY(M650),"00")</f>
        <v>02</v>
      </c>
      <c r="S650" s="7" t="str">
        <v>02</v>
      </c>
      <c r="T650" s="7" t="str">
        <v>09</v>
      </c>
      <c r="U650" s="7" t="str">
        <v>09</v>
      </c>
      <c r="V650" s="8" t="str">
        <v>09</v>
      </c>
      <c r="W650" s="6" t="b">
        <f t="shared" si="148"/>
        <v>0</v>
      </c>
      <c r="X650" s="7" t="b">
        <f t="shared" si="149"/>
        <v>0</v>
      </c>
      <c r="Y650" s="7" t="b" cm="1">
        <f t="array" ref="Y650">AND(OR(_xlfn.ANCHORARRAY(H650)=3),OR(_xlfn.ANCHORARRAY(H650)=2))</f>
        <v>1</v>
      </c>
      <c r="Z650" s="7" t="b">
        <f t="shared" si="150"/>
        <v>0</v>
      </c>
      <c r="AA650" s="7" t="b">
        <f t="shared" si="151"/>
        <v>0</v>
      </c>
      <c r="AB650" s="7" t="b">
        <f t="shared" si="152"/>
        <v>0</v>
      </c>
      <c r="AC650" s="8" t="b">
        <f t="shared" si="153"/>
        <v>0</v>
      </c>
      <c r="AD650">
        <f t="shared" si="146"/>
        <v>5</v>
      </c>
      <c r="AE650" t="str">
        <f t="shared" si="154"/>
        <v>50202090909</v>
      </c>
      <c r="AF650">
        <f t="shared" si="143"/>
        <v>50202090909</v>
      </c>
      <c r="AG650">
        <f t="shared" si="144"/>
        <v>808</v>
      </c>
      <c r="AH650">
        <f t="shared" si="155"/>
        <v>240</v>
      </c>
      <c r="AI650">
        <f t="shared" si="156"/>
        <v>193920</v>
      </c>
      <c r="AL650">
        <f t="shared" si="147"/>
        <v>1</v>
      </c>
    </row>
    <row r="651" spans="1:38" x14ac:dyDescent="0.2">
      <c r="A651" t="s">
        <v>670</v>
      </c>
      <c r="B651" t="str">
        <f t="shared" si="145"/>
        <v>TK7JJ</v>
      </c>
      <c r="C651" s="6" t="str" cm="1">
        <f t="array" ref="C651:G651">_xlfn.LET(
_xlpm.MyHand, B651,
_xlpm.MySplitHand, MID(_xlpm.MyHand,_xlfn.SEQUENCE(1,LEN(_xlpm.MyHand)),1),
_xlpm.MySplitHand
)</f>
        <v>T</v>
      </c>
      <c r="D651" s="7" t="str">
        <v>K</v>
      </c>
      <c r="E651" s="7" t="str">
        <v>7</v>
      </c>
      <c r="F651" s="7" t="str">
        <v>J</v>
      </c>
      <c r="G651" s="8" t="str">
        <v>J</v>
      </c>
      <c r="H651" cm="1">
        <f t="array" ref="H651:L651">COUNTIF(_xlfn.ANCHORARRAY(C651),_xlfn.ANCHORARRAY(C651))</f>
        <v>1</v>
      </c>
      <c r="I651">
        <v>1</v>
      </c>
      <c r="J651">
        <v>1</v>
      </c>
      <c r="K651">
        <v>2</v>
      </c>
      <c r="L651">
        <v>2</v>
      </c>
      <c r="M651" s="6" cm="1">
        <f t="array" ref="M651:Q651">_xlfn.LET(
_xlpm.Options, {"1","2","3","4","5","6","7","8","9","T","J","Q","K","A"},
MATCH(_xlfn.ANCHORARRAY(C651),_xlpm.Options,0)
)</f>
        <v>10</v>
      </c>
      <c r="N651" s="7">
        <v>13</v>
      </c>
      <c r="O651" s="7">
        <v>7</v>
      </c>
      <c r="P651" s="7">
        <v>11</v>
      </c>
      <c r="Q651" s="8">
        <v>11</v>
      </c>
      <c r="R651" s="6" t="str" cm="1">
        <f t="array" ref="R651:V651">TEXT(_xlfn.ANCHORARRAY(M651),"00")</f>
        <v>10</v>
      </c>
      <c r="S651" s="7" t="str">
        <v>13</v>
      </c>
      <c r="T651" s="7" t="str">
        <v>07</v>
      </c>
      <c r="U651" s="7" t="str">
        <v>11</v>
      </c>
      <c r="V651" s="8" t="str">
        <v>11</v>
      </c>
      <c r="W651" s="6" t="b">
        <f t="shared" si="148"/>
        <v>0</v>
      </c>
      <c r="X651" s="7" t="b">
        <f t="shared" si="149"/>
        <v>0</v>
      </c>
      <c r="Y651" s="7" t="b" cm="1">
        <f t="array" ref="Y651">AND(OR(_xlfn.ANCHORARRAY(H651)=3),OR(_xlfn.ANCHORARRAY(H651)=2))</f>
        <v>0</v>
      </c>
      <c r="Z651" s="7" t="b">
        <f t="shared" si="150"/>
        <v>0</v>
      </c>
      <c r="AA651" s="7" t="b">
        <f t="shared" si="151"/>
        <v>0</v>
      </c>
      <c r="AB651" s="7" t="b">
        <f t="shared" si="152"/>
        <v>1</v>
      </c>
      <c r="AC651" s="8" t="b">
        <f t="shared" si="153"/>
        <v>0</v>
      </c>
      <c r="AD651">
        <f t="shared" si="146"/>
        <v>2</v>
      </c>
      <c r="AE651" t="str">
        <f t="shared" si="154"/>
        <v>21013071111</v>
      </c>
      <c r="AF651">
        <f t="shared" si="143"/>
        <v>21013071111</v>
      </c>
      <c r="AG651">
        <f t="shared" si="144"/>
        <v>363</v>
      </c>
      <c r="AH651">
        <f t="shared" si="155"/>
        <v>101</v>
      </c>
      <c r="AI651">
        <f t="shared" si="156"/>
        <v>36663</v>
      </c>
      <c r="AL651">
        <f t="shared" si="147"/>
        <v>1</v>
      </c>
    </row>
    <row r="652" spans="1:38" x14ac:dyDescent="0.2">
      <c r="A652" t="s">
        <v>671</v>
      </c>
      <c r="B652" t="str">
        <f t="shared" si="145"/>
        <v>7287A</v>
      </c>
      <c r="C652" s="6" t="str" cm="1">
        <f t="array" ref="C652:G652">_xlfn.LET(
_xlpm.MyHand, B652,
_xlpm.MySplitHand, MID(_xlpm.MyHand,_xlfn.SEQUENCE(1,LEN(_xlpm.MyHand)),1),
_xlpm.MySplitHand
)</f>
        <v>7</v>
      </c>
      <c r="D652" s="7" t="str">
        <v>2</v>
      </c>
      <c r="E652" s="7" t="str">
        <v>8</v>
      </c>
      <c r="F652" s="7" t="str">
        <v>7</v>
      </c>
      <c r="G652" s="8" t="str">
        <v>A</v>
      </c>
      <c r="H652" cm="1">
        <f t="array" ref="H652:L652">COUNTIF(_xlfn.ANCHORARRAY(C652),_xlfn.ANCHORARRAY(C652))</f>
        <v>2</v>
      </c>
      <c r="I652">
        <v>1</v>
      </c>
      <c r="J652">
        <v>1</v>
      </c>
      <c r="K652">
        <v>2</v>
      </c>
      <c r="L652">
        <v>1</v>
      </c>
      <c r="M652" s="6" cm="1">
        <f t="array" ref="M652:Q652">_xlfn.LET(
_xlpm.Options, {"1","2","3","4","5","6","7","8","9","T","J","Q","K","A"},
MATCH(_xlfn.ANCHORARRAY(C652),_xlpm.Options,0)
)</f>
        <v>7</v>
      </c>
      <c r="N652" s="7">
        <v>2</v>
      </c>
      <c r="O652" s="7">
        <v>8</v>
      </c>
      <c r="P652" s="7">
        <v>7</v>
      </c>
      <c r="Q652" s="8">
        <v>14</v>
      </c>
      <c r="R652" s="6" t="str" cm="1">
        <f t="array" ref="R652:V652">TEXT(_xlfn.ANCHORARRAY(M652),"00")</f>
        <v>07</v>
      </c>
      <c r="S652" s="7" t="str">
        <v>02</v>
      </c>
      <c r="T652" s="7" t="str">
        <v>08</v>
      </c>
      <c r="U652" s="7" t="str">
        <v>07</v>
      </c>
      <c r="V652" s="8" t="str">
        <v>14</v>
      </c>
      <c r="W652" s="6" t="b">
        <f t="shared" si="148"/>
        <v>0</v>
      </c>
      <c r="X652" s="7" t="b">
        <f t="shared" si="149"/>
        <v>0</v>
      </c>
      <c r="Y652" s="7" t="b" cm="1">
        <f t="array" ref="Y652">AND(OR(_xlfn.ANCHORARRAY(H652)=3),OR(_xlfn.ANCHORARRAY(H652)=2))</f>
        <v>0</v>
      </c>
      <c r="Z652" s="7" t="b">
        <f t="shared" si="150"/>
        <v>0</v>
      </c>
      <c r="AA652" s="7" t="b">
        <f t="shared" si="151"/>
        <v>0</v>
      </c>
      <c r="AB652" s="7" t="b">
        <f t="shared" si="152"/>
        <v>1</v>
      </c>
      <c r="AC652" s="8" t="b">
        <f t="shared" si="153"/>
        <v>0</v>
      </c>
      <c r="AD652">
        <f t="shared" si="146"/>
        <v>2</v>
      </c>
      <c r="AE652" t="str">
        <f t="shared" si="154"/>
        <v>20702080714</v>
      </c>
      <c r="AF652">
        <f t="shared" si="143"/>
        <v>20702080714</v>
      </c>
      <c r="AG652">
        <f t="shared" si="144"/>
        <v>295</v>
      </c>
      <c r="AH652">
        <f t="shared" si="155"/>
        <v>567</v>
      </c>
      <c r="AI652">
        <f t="shared" si="156"/>
        <v>167265</v>
      </c>
      <c r="AL652">
        <f t="shared" si="147"/>
        <v>1</v>
      </c>
    </row>
    <row r="653" spans="1:38" x14ac:dyDescent="0.2">
      <c r="A653" t="s">
        <v>672</v>
      </c>
      <c r="B653" t="str">
        <f t="shared" si="145"/>
        <v>J4J24</v>
      </c>
      <c r="C653" s="6" t="str" cm="1">
        <f t="array" ref="C653:G653">_xlfn.LET(
_xlpm.MyHand, B653,
_xlpm.MySplitHand, MID(_xlpm.MyHand,_xlfn.SEQUENCE(1,LEN(_xlpm.MyHand)),1),
_xlpm.MySplitHand
)</f>
        <v>J</v>
      </c>
      <c r="D653" s="7" t="str">
        <v>4</v>
      </c>
      <c r="E653" s="7" t="str">
        <v>J</v>
      </c>
      <c r="F653" s="7" t="str">
        <v>2</v>
      </c>
      <c r="G653" s="8" t="str">
        <v>4</v>
      </c>
      <c r="H653" cm="1">
        <f t="array" ref="H653:L653">COUNTIF(_xlfn.ANCHORARRAY(C653),_xlfn.ANCHORARRAY(C653))</f>
        <v>2</v>
      </c>
      <c r="I653">
        <v>2</v>
      </c>
      <c r="J653">
        <v>2</v>
      </c>
      <c r="K653">
        <v>1</v>
      </c>
      <c r="L653">
        <v>2</v>
      </c>
      <c r="M653" s="6" cm="1">
        <f t="array" ref="M653:Q653">_xlfn.LET(
_xlpm.Options, {"1","2","3","4","5","6","7","8","9","T","J","Q","K","A"},
MATCH(_xlfn.ANCHORARRAY(C653),_xlpm.Options,0)
)</f>
        <v>11</v>
      </c>
      <c r="N653" s="7">
        <v>4</v>
      </c>
      <c r="O653" s="7">
        <v>11</v>
      </c>
      <c r="P653" s="7">
        <v>2</v>
      </c>
      <c r="Q653" s="8">
        <v>4</v>
      </c>
      <c r="R653" s="6" t="str" cm="1">
        <f t="array" ref="R653:V653">TEXT(_xlfn.ANCHORARRAY(M653),"00")</f>
        <v>11</v>
      </c>
      <c r="S653" s="7" t="str">
        <v>04</v>
      </c>
      <c r="T653" s="7" t="str">
        <v>11</v>
      </c>
      <c r="U653" s="7" t="str">
        <v>02</v>
      </c>
      <c r="V653" s="8" t="str">
        <v>04</v>
      </c>
      <c r="W653" s="6" t="b">
        <f t="shared" si="148"/>
        <v>0</v>
      </c>
      <c r="X653" s="7" t="b">
        <f t="shared" si="149"/>
        <v>0</v>
      </c>
      <c r="Y653" s="7" t="b" cm="1">
        <f t="array" ref="Y653">AND(OR(_xlfn.ANCHORARRAY(H653)=3),OR(_xlfn.ANCHORARRAY(H653)=2))</f>
        <v>0</v>
      </c>
      <c r="Z653" s="7" t="b">
        <f t="shared" si="150"/>
        <v>0</v>
      </c>
      <c r="AA653" s="7" t="b">
        <f t="shared" si="151"/>
        <v>1</v>
      </c>
      <c r="AB653" s="7" t="b">
        <f t="shared" si="152"/>
        <v>0</v>
      </c>
      <c r="AC653" s="8" t="b">
        <f t="shared" si="153"/>
        <v>0</v>
      </c>
      <c r="AD653">
        <f t="shared" si="146"/>
        <v>3</v>
      </c>
      <c r="AE653" t="str">
        <f t="shared" si="154"/>
        <v>31104110204</v>
      </c>
      <c r="AF653">
        <f t="shared" si="143"/>
        <v>31104110204</v>
      </c>
      <c r="AG653">
        <f t="shared" si="144"/>
        <v>573</v>
      </c>
      <c r="AH653">
        <f t="shared" si="155"/>
        <v>360</v>
      </c>
      <c r="AI653">
        <f t="shared" si="156"/>
        <v>206280</v>
      </c>
      <c r="AL653">
        <f t="shared" si="147"/>
        <v>1</v>
      </c>
    </row>
    <row r="654" spans="1:38" x14ac:dyDescent="0.2">
      <c r="A654" t="s">
        <v>673</v>
      </c>
      <c r="B654" t="str">
        <f t="shared" si="145"/>
        <v>AAJ53</v>
      </c>
      <c r="C654" s="6" t="str" cm="1">
        <f t="array" ref="C654:G654">_xlfn.LET(
_xlpm.MyHand, B654,
_xlpm.MySplitHand, MID(_xlpm.MyHand,_xlfn.SEQUENCE(1,LEN(_xlpm.MyHand)),1),
_xlpm.MySplitHand
)</f>
        <v>A</v>
      </c>
      <c r="D654" s="7" t="str">
        <v>A</v>
      </c>
      <c r="E654" s="7" t="str">
        <v>J</v>
      </c>
      <c r="F654" s="7" t="str">
        <v>5</v>
      </c>
      <c r="G654" s="8" t="str">
        <v>3</v>
      </c>
      <c r="H654" cm="1">
        <f t="array" ref="H654:L654">COUNTIF(_xlfn.ANCHORARRAY(C654),_xlfn.ANCHORARRAY(C654))</f>
        <v>2</v>
      </c>
      <c r="I654">
        <v>2</v>
      </c>
      <c r="J654">
        <v>1</v>
      </c>
      <c r="K654">
        <v>1</v>
      </c>
      <c r="L654">
        <v>1</v>
      </c>
      <c r="M654" s="6" cm="1">
        <f t="array" ref="M654:Q654">_xlfn.LET(
_xlpm.Options, {"1","2","3","4","5","6","7","8","9","T","J","Q","K","A"},
MATCH(_xlfn.ANCHORARRAY(C654),_xlpm.Options,0)
)</f>
        <v>14</v>
      </c>
      <c r="N654" s="7">
        <v>14</v>
      </c>
      <c r="O654" s="7">
        <v>11</v>
      </c>
      <c r="P654" s="7">
        <v>5</v>
      </c>
      <c r="Q654" s="8">
        <v>3</v>
      </c>
      <c r="R654" s="6" t="str" cm="1">
        <f t="array" ref="R654:V654">TEXT(_xlfn.ANCHORARRAY(M654),"00")</f>
        <v>14</v>
      </c>
      <c r="S654" s="7" t="str">
        <v>14</v>
      </c>
      <c r="T654" s="7" t="str">
        <v>11</v>
      </c>
      <c r="U654" s="7" t="str">
        <v>05</v>
      </c>
      <c r="V654" s="8" t="str">
        <v>03</v>
      </c>
      <c r="W654" s="6" t="b">
        <f t="shared" si="148"/>
        <v>0</v>
      </c>
      <c r="X654" s="7" t="b">
        <f t="shared" si="149"/>
        <v>0</v>
      </c>
      <c r="Y654" s="7" t="b" cm="1">
        <f t="array" ref="Y654">AND(OR(_xlfn.ANCHORARRAY(H654)=3),OR(_xlfn.ANCHORARRAY(H654)=2))</f>
        <v>0</v>
      </c>
      <c r="Z654" s="7" t="b">
        <f t="shared" si="150"/>
        <v>0</v>
      </c>
      <c r="AA654" s="7" t="b">
        <f t="shared" si="151"/>
        <v>0</v>
      </c>
      <c r="AB654" s="7" t="b">
        <f t="shared" si="152"/>
        <v>1</v>
      </c>
      <c r="AC654" s="8" t="b">
        <f t="shared" si="153"/>
        <v>0</v>
      </c>
      <c r="AD654">
        <f t="shared" si="146"/>
        <v>2</v>
      </c>
      <c r="AE654" t="str">
        <f t="shared" si="154"/>
        <v>21414110503</v>
      </c>
      <c r="AF654">
        <f t="shared" si="143"/>
        <v>21414110503</v>
      </c>
      <c r="AG654">
        <f t="shared" si="144"/>
        <v>438</v>
      </c>
      <c r="AH654">
        <f t="shared" si="155"/>
        <v>424</v>
      </c>
      <c r="AI654">
        <f t="shared" si="156"/>
        <v>185712</v>
      </c>
      <c r="AL654">
        <f t="shared" si="147"/>
        <v>1</v>
      </c>
    </row>
    <row r="655" spans="1:38" x14ac:dyDescent="0.2">
      <c r="A655" t="s">
        <v>674</v>
      </c>
      <c r="B655" t="str">
        <f t="shared" si="145"/>
        <v>JAA45</v>
      </c>
      <c r="C655" s="6" t="str" cm="1">
        <f t="array" ref="C655:G655">_xlfn.LET(
_xlpm.MyHand, B655,
_xlpm.MySplitHand, MID(_xlpm.MyHand,_xlfn.SEQUENCE(1,LEN(_xlpm.MyHand)),1),
_xlpm.MySplitHand
)</f>
        <v>J</v>
      </c>
      <c r="D655" s="7" t="str">
        <v>A</v>
      </c>
      <c r="E655" s="7" t="str">
        <v>A</v>
      </c>
      <c r="F655" s="7" t="str">
        <v>4</v>
      </c>
      <c r="G655" s="8" t="str">
        <v>5</v>
      </c>
      <c r="H655" cm="1">
        <f t="array" ref="H655:L655">COUNTIF(_xlfn.ANCHORARRAY(C655),_xlfn.ANCHORARRAY(C655))</f>
        <v>1</v>
      </c>
      <c r="I655">
        <v>2</v>
      </c>
      <c r="J655">
        <v>2</v>
      </c>
      <c r="K655">
        <v>1</v>
      </c>
      <c r="L655">
        <v>1</v>
      </c>
      <c r="M655" s="6" cm="1">
        <f t="array" ref="M655:Q655">_xlfn.LET(
_xlpm.Options, {"1","2","3","4","5","6","7","8","9","T","J","Q","K","A"},
MATCH(_xlfn.ANCHORARRAY(C655),_xlpm.Options,0)
)</f>
        <v>11</v>
      </c>
      <c r="N655" s="7">
        <v>14</v>
      </c>
      <c r="O655" s="7">
        <v>14</v>
      </c>
      <c r="P655" s="7">
        <v>4</v>
      </c>
      <c r="Q655" s="8">
        <v>5</v>
      </c>
      <c r="R655" s="6" t="str" cm="1">
        <f t="array" ref="R655:V655">TEXT(_xlfn.ANCHORARRAY(M655),"00")</f>
        <v>11</v>
      </c>
      <c r="S655" s="7" t="str">
        <v>14</v>
      </c>
      <c r="T655" s="7" t="str">
        <v>14</v>
      </c>
      <c r="U655" s="7" t="str">
        <v>04</v>
      </c>
      <c r="V655" s="8" t="str">
        <v>05</v>
      </c>
      <c r="W655" s="6" t="b">
        <f t="shared" si="148"/>
        <v>0</v>
      </c>
      <c r="X655" s="7" t="b">
        <f t="shared" si="149"/>
        <v>0</v>
      </c>
      <c r="Y655" s="7" t="b" cm="1">
        <f t="array" ref="Y655">AND(OR(_xlfn.ANCHORARRAY(H655)=3),OR(_xlfn.ANCHORARRAY(H655)=2))</f>
        <v>0</v>
      </c>
      <c r="Z655" s="7" t="b">
        <f t="shared" si="150"/>
        <v>0</v>
      </c>
      <c r="AA655" s="7" t="b">
        <f t="shared" si="151"/>
        <v>0</v>
      </c>
      <c r="AB655" s="7" t="b">
        <f t="shared" si="152"/>
        <v>1</v>
      </c>
      <c r="AC655" s="8" t="b">
        <f t="shared" si="153"/>
        <v>0</v>
      </c>
      <c r="AD655">
        <f t="shared" si="146"/>
        <v>2</v>
      </c>
      <c r="AE655" t="str">
        <f t="shared" si="154"/>
        <v>21114140405</v>
      </c>
      <c r="AF655">
        <f t="shared" si="143"/>
        <v>21114140405</v>
      </c>
      <c r="AG655">
        <f t="shared" si="144"/>
        <v>382</v>
      </c>
      <c r="AH655">
        <f t="shared" si="155"/>
        <v>769</v>
      </c>
      <c r="AI655">
        <f t="shared" si="156"/>
        <v>293758</v>
      </c>
      <c r="AL655">
        <f t="shared" si="147"/>
        <v>1</v>
      </c>
    </row>
    <row r="656" spans="1:38" x14ac:dyDescent="0.2">
      <c r="A656" t="s">
        <v>675</v>
      </c>
      <c r="B656" t="str">
        <f t="shared" si="145"/>
        <v>77282</v>
      </c>
      <c r="C656" s="6" t="str" cm="1">
        <f t="array" ref="C656:G656">_xlfn.LET(
_xlpm.MyHand, B656,
_xlpm.MySplitHand, MID(_xlpm.MyHand,_xlfn.SEQUENCE(1,LEN(_xlpm.MyHand)),1),
_xlpm.MySplitHand
)</f>
        <v>7</v>
      </c>
      <c r="D656" s="7" t="str">
        <v>7</v>
      </c>
      <c r="E656" s="7" t="str">
        <v>2</v>
      </c>
      <c r="F656" s="7" t="str">
        <v>8</v>
      </c>
      <c r="G656" s="8" t="str">
        <v>2</v>
      </c>
      <c r="H656" cm="1">
        <f t="array" ref="H656:L656">COUNTIF(_xlfn.ANCHORARRAY(C656),_xlfn.ANCHORARRAY(C656))</f>
        <v>2</v>
      </c>
      <c r="I656">
        <v>2</v>
      </c>
      <c r="J656">
        <v>2</v>
      </c>
      <c r="K656">
        <v>1</v>
      </c>
      <c r="L656">
        <v>2</v>
      </c>
      <c r="M656" s="6" cm="1">
        <f t="array" ref="M656:Q656">_xlfn.LET(
_xlpm.Options, {"1","2","3","4","5","6","7","8","9","T","J","Q","K","A"},
MATCH(_xlfn.ANCHORARRAY(C656),_xlpm.Options,0)
)</f>
        <v>7</v>
      </c>
      <c r="N656" s="7">
        <v>7</v>
      </c>
      <c r="O656" s="7">
        <v>2</v>
      </c>
      <c r="P656" s="7">
        <v>8</v>
      </c>
      <c r="Q656" s="8">
        <v>2</v>
      </c>
      <c r="R656" s="6" t="str" cm="1">
        <f t="array" ref="R656:V656">TEXT(_xlfn.ANCHORARRAY(M656),"00")</f>
        <v>07</v>
      </c>
      <c r="S656" s="7" t="str">
        <v>07</v>
      </c>
      <c r="T656" s="7" t="str">
        <v>02</v>
      </c>
      <c r="U656" s="7" t="str">
        <v>08</v>
      </c>
      <c r="V656" s="8" t="str">
        <v>02</v>
      </c>
      <c r="W656" s="6" t="b">
        <f t="shared" si="148"/>
        <v>0</v>
      </c>
      <c r="X656" s="7" t="b">
        <f t="shared" si="149"/>
        <v>0</v>
      </c>
      <c r="Y656" s="7" t="b" cm="1">
        <f t="array" ref="Y656">AND(OR(_xlfn.ANCHORARRAY(H656)=3),OR(_xlfn.ANCHORARRAY(H656)=2))</f>
        <v>0</v>
      </c>
      <c r="Z656" s="7" t="b">
        <f t="shared" si="150"/>
        <v>0</v>
      </c>
      <c r="AA656" s="7" t="b">
        <f t="shared" si="151"/>
        <v>1</v>
      </c>
      <c r="AB656" s="7" t="b">
        <f t="shared" si="152"/>
        <v>0</v>
      </c>
      <c r="AC656" s="8" t="b">
        <f t="shared" si="153"/>
        <v>0</v>
      </c>
      <c r="AD656">
        <f t="shared" si="146"/>
        <v>3</v>
      </c>
      <c r="AE656" t="str">
        <f t="shared" si="154"/>
        <v>30707020802</v>
      </c>
      <c r="AF656">
        <f t="shared" si="143"/>
        <v>30707020802</v>
      </c>
      <c r="AG656">
        <f t="shared" si="144"/>
        <v>519</v>
      </c>
      <c r="AH656">
        <f t="shared" si="155"/>
        <v>981</v>
      </c>
      <c r="AI656">
        <f t="shared" si="156"/>
        <v>509139</v>
      </c>
      <c r="AL656">
        <f t="shared" si="147"/>
        <v>1</v>
      </c>
    </row>
    <row r="657" spans="1:38" x14ac:dyDescent="0.2">
      <c r="A657" t="s">
        <v>676</v>
      </c>
      <c r="B657" t="str">
        <f t="shared" si="145"/>
        <v>7777T</v>
      </c>
      <c r="C657" s="6" t="str" cm="1">
        <f t="array" ref="C657:G657">_xlfn.LET(
_xlpm.MyHand, B657,
_xlpm.MySplitHand, MID(_xlpm.MyHand,_xlfn.SEQUENCE(1,LEN(_xlpm.MyHand)),1),
_xlpm.MySplitHand
)</f>
        <v>7</v>
      </c>
      <c r="D657" s="7" t="str">
        <v>7</v>
      </c>
      <c r="E657" s="7" t="str">
        <v>7</v>
      </c>
      <c r="F657" s="7" t="str">
        <v>7</v>
      </c>
      <c r="G657" s="8" t="str">
        <v>T</v>
      </c>
      <c r="H657" cm="1">
        <f t="array" ref="H657:L657">COUNTIF(_xlfn.ANCHORARRAY(C657),_xlfn.ANCHORARRAY(C657))</f>
        <v>4</v>
      </c>
      <c r="I657">
        <v>4</v>
      </c>
      <c r="J657">
        <v>4</v>
      </c>
      <c r="K657">
        <v>4</v>
      </c>
      <c r="L657">
        <v>1</v>
      </c>
      <c r="M657" s="6" cm="1">
        <f t="array" ref="M657:Q657">_xlfn.LET(
_xlpm.Options, {"1","2","3","4","5","6","7","8","9","T","J","Q","K","A"},
MATCH(_xlfn.ANCHORARRAY(C657),_xlpm.Options,0)
)</f>
        <v>7</v>
      </c>
      <c r="N657" s="7">
        <v>7</v>
      </c>
      <c r="O657" s="7">
        <v>7</v>
      </c>
      <c r="P657" s="7">
        <v>7</v>
      </c>
      <c r="Q657" s="8">
        <v>10</v>
      </c>
      <c r="R657" s="6" t="str" cm="1">
        <f t="array" ref="R657:V657">TEXT(_xlfn.ANCHORARRAY(M657),"00")</f>
        <v>07</v>
      </c>
      <c r="S657" s="7" t="str">
        <v>07</v>
      </c>
      <c r="T657" s="7" t="str">
        <v>07</v>
      </c>
      <c r="U657" s="7" t="str">
        <v>07</v>
      </c>
      <c r="V657" s="8" t="str">
        <v>10</v>
      </c>
      <c r="W657" s="6" t="b">
        <f t="shared" si="148"/>
        <v>0</v>
      </c>
      <c r="X657" s="7" t="b">
        <f t="shared" si="149"/>
        <v>1</v>
      </c>
      <c r="Y657" s="7" t="b" cm="1">
        <f t="array" ref="Y657">AND(OR(_xlfn.ANCHORARRAY(H657)=3),OR(_xlfn.ANCHORARRAY(H657)=2))</f>
        <v>0</v>
      </c>
      <c r="Z657" s="7" t="b">
        <f t="shared" si="150"/>
        <v>0</v>
      </c>
      <c r="AA657" s="7" t="b">
        <f t="shared" si="151"/>
        <v>0</v>
      </c>
      <c r="AB657" s="7" t="b">
        <f t="shared" si="152"/>
        <v>0</v>
      </c>
      <c r="AC657" s="8" t="b">
        <f t="shared" si="153"/>
        <v>0</v>
      </c>
      <c r="AD657">
        <f t="shared" si="146"/>
        <v>6</v>
      </c>
      <c r="AE657" t="str">
        <f t="shared" si="154"/>
        <v>60707070710</v>
      </c>
      <c r="AF657">
        <f t="shared" si="143"/>
        <v>60707070710</v>
      </c>
      <c r="AG657">
        <f t="shared" si="144"/>
        <v>945</v>
      </c>
      <c r="AH657">
        <f t="shared" si="155"/>
        <v>548</v>
      </c>
      <c r="AI657">
        <f t="shared" si="156"/>
        <v>517860</v>
      </c>
      <c r="AL657">
        <f t="shared" si="147"/>
        <v>1</v>
      </c>
    </row>
    <row r="658" spans="1:38" x14ac:dyDescent="0.2">
      <c r="A658" t="s">
        <v>677</v>
      </c>
      <c r="B658" t="str">
        <f t="shared" si="145"/>
        <v>43533</v>
      </c>
      <c r="C658" s="6" t="str" cm="1">
        <f t="array" ref="C658:G658">_xlfn.LET(
_xlpm.MyHand, B658,
_xlpm.MySplitHand, MID(_xlpm.MyHand,_xlfn.SEQUENCE(1,LEN(_xlpm.MyHand)),1),
_xlpm.MySplitHand
)</f>
        <v>4</v>
      </c>
      <c r="D658" s="7" t="str">
        <v>3</v>
      </c>
      <c r="E658" s="7" t="str">
        <v>5</v>
      </c>
      <c r="F658" s="7" t="str">
        <v>3</v>
      </c>
      <c r="G658" s="8" t="str">
        <v>3</v>
      </c>
      <c r="H658" cm="1">
        <f t="array" ref="H658:L658">COUNTIF(_xlfn.ANCHORARRAY(C658),_xlfn.ANCHORARRAY(C658))</f>
        <v>1</v>
      </c>
      <c r="I658">
        <v>3</v>
      </c>
      <c r="J658">
        <v>1</v>
      </c>
      <c r="K658">
        <v>3</v>
      </c>
      <c r="L658">
        <v>3</v>
      </c>
      <c r="M658" s="6" cm="1">
        <f t="array" ref="M658:Q658">_xlfn.LET(
_xlpm.Options, {"1","2","3","4","5","6","7","8","9","T","J","Q","K","A"},
MATCH(_xlfn.ANCHORARRAY(C658),_xlpm.Options,0)
)</f>
        <v>4</v>
      </c>
      <c r="N658" s="7">
        <v>3</v>
      </c>
      <c r="O658" s="7">
        <v>5</v>
      </c>
      <c r="P658" s="7">
        <v>3</v>
      </c>
      <c r="Q658" s="8">
        <v>3</v>
      </c>
      <c r="R658" s="6" t="str" cm="1">
        <f t="array" ref="R658:V658">TEXT(_xlfn.ANCHORARRAY(M658),"00")</f>
        <v>04</v>
      </c>
      <c r="S658" s="7" t="str">
        <v>03</v>
      </c>
      <c r="T658" s="7" t="str">
        <v>05</v>
      </c>
      <c r="U658" s="7" t="str">
        <v>03</v>
      </c>
      <c r="V658" s="8" t="str">
        <v>03</v>
      </c>
      <c r="W658" s="6" t="b">
        <f t="shared" si="148"/>
        <v>0</v>
      </c>
      <c r="X658" s="7" t="b">
        <f t="shared" si="149"/>
        <v>0</v>
      </c>
      <c r="Y658" s="7" t="b" cm="1">
        <f t="array" ref="Y658">AND(OR(_xlfn.ANCHORARRAY(H658)=3),OR(_xlfn.ANCHORARRAY(H658)=2))</f>
        <v>0</v>
      </c>
      <c r="Z658" s="7" t="b">
        <f t="shared" si="150"/>
        <v>1</v>
      </c>
      <c r="AA658" s="7" t="b">
        <f t="shared" si="151"/>
        <v>0</v>
      </c>
      <c r="AB658" s="7" t="b">
        <f t="shared" si="152"/>
        <v>0</v>
      </c>
      <c r="AC658" s="8" t="b">
        <f t="shared" si="153"/>
        <v>0</v>
      </c>
      <c r="AD658">
        <f t="shared" si="146"/>
        <v>4</v>
      </c>
      <c r="AE658" t="str">
        <f t="shared" si="154"/>
        <v>40403050303</v>
      </c>
      <c r="AF658">
        <f t="shared" si="143"/>
        <v>40403050303</v>
      </c>
      <c r="AG658">
        <f t="shared" si="144"/>
        <v>655</v>
      </c>
      <c r="AH658">
        <f t="shared" si="155"/>
        <v>572</v>
      </c>
      <c r="AI658">
        <f t="shared" si="156"/>
        <v>374660</v>
      </c>
      <c r="AL658">
        <f t="shared" si="147"/>
        <v>1</v>
      </c>
    </row>
    <row r="659" spans="1:38" x14ac:dyDescent="0.2">
      <c r="A659" t="s">
        <v>678</v>
      </c>
      <c r="B659" t="str">
        <f t="shared" si="145"/>
        <v>93932</v>
      </c>
      <c r="C659" s="6" t="str" cm="1">
        <f t="array" ref="C659:G659">_xlfn.LET(
_xlpm.MyHand, B659,
_xlpm.MySplitHand, MID(_xlpm.MyHand,_xlfn.SEQUENCE(1,LEN(_xlpm.MyHand)),1),
_xlpm.MySplitHand
)</f>
        <v>9</v>
      </c>
      <c r="D659" s="7" t="str">
        <v>3</v>
      </c>
      <c r="E659" s="7" t="str">
        <v>9</v>
      </c>
      <c r="F659" s="7" t="str">
        <v>3</v>
      </c>
      <c r="G659" s="8" t="str">
        <v>2</v>
      </c>
      <c r="H659" cm="1">
        <f t="array" ref="H659:L659">COUNTIF(_xlfn.ANCHORARRAY(C659),_xlfn.ANCHORARRAY(C659))</f>
        <v>2</v>
      </c>
      <c r="I659">
        <v>2</v>
      </c>
      <c r="J659">
        <v>2</v>
      </c>
      <c r="K659">
        <v>2</v>
      </c>
      <c r="L659">
        <v>1</v>
      </c>
      <c r="M659" s="6" cm="1">
        <f t="array" ref="M659:Q659">_xlfn.LET(
_xlpm.Options, {"1","2","3","4","5","6","7","8","9","T","J","Q","K","A"},
MATCH(_xlfn.ANCHORARRAY(C659),_xlpm.Options,0)
)</f>
        <v>9</v>
      </c>
      <c r="N659" s="7">
        <v>3</v>
      </c>
      <c r="O659" s="7">
        <v>9</v>
      </c>
      <c r="P659" s="7">
        <v>3</v>
      </c>
      <c r="Q659" s="8">
        <v>2</v>
      </c>
      <c r="R659" s="6" t="str" cm="1">
        <f t="array" ref="R659:V659">TEXT(_xlfn.ANCHORARRAY(M659),"00")</f>
        <v>09</v>
      </c>
      <c r="S659" s="7" t="str">
        <v>03</v>
      </c>
      <c r="T659" s="7" t="str">
        <v>09</v>
      </c>
      <c r="U659" s="7" t="str">
        <v>03</v>
      </c>
      <c r="V659" s="8" t="str">
        <v>02</v>
      </c>
      <c r="W659" s="6" t="b">
        <f t="shared" si="148"/>
        <v>0</v>
      </c>
      <c r="X659" s="7" t="b">
        <f t="shared" si="149"/>
        <v>0</v>
      </c>
      <c r="Y659" s="7" t="b" cm="1">
        <f t="array" ref="Y659">AND(OR(_xlfn.ANCHORARRAY(H659)=3),OR(_xlfn.ANCHORARRAY(H659)=2))</f>
        <v>0</v>
      </c>
      <c r="Z659" s="7" t="b">
        <f t="shared" si="150"/>
        <v>0</v>
      </c>
      <c r="AA659" s="7" t="b">
        <f t="shared" si="151"/>
        <v>1</v>
      </c>
      <c r="AB659" s="7" t="b">
        <f t="shared" si="152"/>
        <v>0</v>
      </c>
      <c r="AC659" s="8" t="b">
        <f t="shared" si="153"/>
        <v>0</v>
      </c>
      <c r="AD659">
        <f t="shared" si="146"/>
        <v>3</v>
      </c>
      <c r="AE659" t="str">
        <f t="shared" si="154"/>
        <v>30903090302</v>
      </c>
      <c r="AF659">
        <f t="shared" si="143"/>
        <v>30903090302</v>
      </c>
      <c r="AG659">
        <f t="shared" si="144"/>
        <v>548</v>
      </c>
      <c r="AH659">
        <f t="shared" si="155"/>
        <v>180</v>
      </c>
      <c r="AI659">
        <f t="shared" si="156"/>
        <v>98640</v>
      </c>
      <c r="AL659">
        <f t="shared" si="147"/>
        <v>1</v>
      </c>
    </row>
    <row r="660" spans="1:38" x14ac:dyDescent="0.2">
      <c r="A660" t="s">
        <v>679</v>
      </c>
      <c r="B660" t="str">
        <f t="shared" si="145"/>
        <v>7AAAA</v>
      </c>
      <c r="C660" s="6" t="str" cm="1">
        <f t="array" ref="C660:G660">_xlfn.LET(
_xlpm.MyHand, B660,
_xlpm.MySplitHand, MID(_xlpm.MyHand,_xlfn.SEQUENCE(1,LEN(_xlpm.MyHand)),1),
_xlpm.MySplitHand
)</f>
        <v>7</v>
      </c>
      <c r="D660" s="7" t="str">
        <v>A</v>
      </c>
      <c r="E660" s="7" t="str">
        <v>A</v>
      </c>
      <c r="F660" s="7" t="str">
        <v>A</v>
      </c>
      <c r="G660" s="8" t="str">
        <v>A</v>
      </c>
      <c r="H660" cm="1">
        <f t="array" ref="H660:L660">COUNTIF(_xlfn.ANCHORARRAY(C660),_xlfn.ANCHORARRAY(C660))</f>
        <v>1</v>
      </c>
      <c r="I660">
        <v>4</v>
      </c>
      <c r="J660">
        <v>4</v>
      </c>
      <c r="K660">
        <v>4</v>
      </c>
      <c r="L660">
        <v>4</v>
      </c>
      <c r="M660" s="6" cm="1">
        <f t="array" ref="M660:Q660">_xlfn.LET(
_xlpm.Options, {"1","2","3","4","5","6","7","8","9","T","J","Q","K","A"},
MATCH(_xlfn.ANCHORARRAY(C660),_xlpm.Options,0)
)</f>
        <v>7</v>
      </c>
      <c r="N660" s="7">
        <v>14</v>
      </c>
      <c r="O660" s="7">
        <v>14</v>
      </c>
      <c r="P660" s="7">
        <v>14</v>
      </c>
      <c r="Q660" s="8">
        <v>14</v>
      </c>
      <c r="R660" s="6" t="str" cm="1">
        <f t="array" ref="R660:V660">TEXT(_xlfn.ANCHORARRAY(M660),"00")</f>
        <v>07</v>
      </c>
      <c r="S660" s="7" t="str">
        <v>14</v>
      </c>
      <c r="T660" s="7" t="str">
        <v>14</v>
      </c>
      <c r="U660" s="7" t="str">
        <v>14</v>
      </c>
      <c r="V660" s="8" t="str">
        <v>14</v>
      </c>
      <c r="W660" s="6" t="b">
        <f t="shared" si="148"/>
        <v>0</v>
      </c>
      <c r="X660" s="7" t="b">
        <f t="shared" si="149"/>
        <v>1</v>
      </c>
      <c r="Y660" s="7" t="b" cm="1">
        <f t="array" ref="Y660">AND(OR(_xlfn.ANCHORARRAY(H660)=3),OR(_xlfn.ANCHORARRAY(H660)=2))</f>
        <v>0</v>
      </c>
      <c r="Z660" s="7" t="b">
        <f t="shared" si="150"/>
        <v>0</v>
      </c>
      <c r="AA660" s="7" t="b">
        <f t="shared" si="151"/>
        <v>0</v>
      </c>
      <c r="AB660" s="7" t="b">
        <f t="shared" si="152"/>
        <v>0</v>
      </c>
      <c r="AC660" s="8" t="b">
        <f t="shared" si="153"/>
        <v>0</v>
      </c>
      <c r="AD660">
        <f t="shared" si="146"/>
        <v>6</v>
      </c>
      <c r="AE660" t="str">
        <f t="shared" si="154"/>
        <v>60714141414</v>
      </c>
      <c r="AF660">
        <f t="shared" si="143"/>
        <v>60714141414</v>
      </c>
      <c r="AG660">
        <f t="shared" si="144"/>
        <v>950</v>
      </c>
      <c r="AH660">
        <f t="shared" si="155"/>
        <v>926</v>
      </c>
      <c r="AI660">
        <f t="shared" si="156"/>
        <v>879700</v>
      </c>
      <c r="AL660">
        <f t="shared" si="147"/>
        <v>1</v>
      </c>
    </row>
    <row r="661" spans="1:38" x14ac:dyDescent="0.2">
      <c r="A661" t="s">
        <v>680</v>
      </c>
      <c r="B661" t="str">
        <f t="shared" si="145"/>
        <v>8K888</v>
      </c>
      <c r="C661" s="6" t="str" cm="1">
        <f t="array" ref="C661:G661">_xlfn.LET(
_xlpm.MyHand, B661,
_xlpm.MySplitHand, MID(_xlpm.MyHand,_xlfn.SEQUENCE(1,LEN(_xlpm.MyHand)),1),
_xlpm.MySplitHand
)</f>
        <v>8</v>
      </c>
      <c r="D661" s="7" t="str">
        <v>K</v>
      </c>
      <c r="E661" s="7" t="str">
        <v>8</v>
      </c>
      <c r="F661" s="7" t="str">
        <v>8</v>
      </c>
      <c r="G661" s="8" t="str">
        <v>8</v>
      </c>
      <c r="H661" cm="1">
        <f t="array" ref="H661:L661">COUNTIF(_xlfn.ANCHORARRAY(C661),_xlfn.ANCHORARRAY(C661))</f>
        <v>4</v>
      </c>
      <c r="I661">
        <v>1</v>
      </c>
      <c r="J661">
        <v>4</v>
      </c>
      <c r="K661">
        <v>4</v>
      </c>
      <c r="L661">
        <v>4</v>
      </c>
      <c r="M661" s="6" cm="1">
        <f t="array" ref="M661:Q661">_xlfn.LET(
_xlpm.Options, {"1","2","3","4","5","6","7","8","9","T","J","Q","K","A"},
MATCH(_xlfn.ANCHORARRAY(C661),_xlpm.Options,0)
)</f>
        <v>8</v>
      </c>
      <c r="N661" s="7">
        <v>13</v>
      </c>
      <c r="O661" s="7">
        <v>8</v>
      </c>
      <c r="P661" s="7">
        <v>8</v>
      </c>
      <c r="Q661" s="8">
        <v>8</v>
      </c>
      <c r="R661" s="6" t="str" cm="1">
        <f t="array" ref="R661:V661">TEXT(_xlfn.ANCHORARRAY(M661),"00")</f>
        <v>08</v>
      </c>
      <c r="S661" s="7" t="str">
        <v>13</v>
      </c>
      <c r="T661" s="7" t="str">
        <v>08</v>
      </c>
      <c r="U661" s="7" t="str">
        <v>08</v>
      </c>
      <c r="V661" s="8" t="str">
        <v>08</v>
      </c>
      <c r="W661" s="6" t="b">
        <f t="shared" si="148"/>
        <v>0</v>
      </c>
      <c r="X661" s="7" t="b">
        <f t="shared" si="149"/>
        <v>1</v>
      </c>
      <c r="Y661" s="7" t="b" cm="1">
        <f t="array" ref="Y661">AND(OR(_xlfn.ANCHORARRAY(H661)=3),OR(_xlfn.ANCHORARRAY(H661)=2))</f>
        <v>0</v>
      </c>
      <c r="Z661" s="7" t="b">
        <f t="shared" si="150"/>
        <v>0</v>
      </c>
      <c r="AA661" s="7" t="b">
        <f t="shared" si="151"/>
        <v>0</v>
      </c>
      <c r="AB661" s="7" t="b">
        <f t="shared" si="152"/>
        <v>0</v>
      </c>
      <c r="AC661" s="8" t="b">
        <f t="shared" si="153"/>
        <v>0</v>
      </c>
      <c r="AD661">
        <f t="shared" si="146"/>
        <v>6</v>
      </c>
      <c r="AE661" t="str">
        <f t="shared" si="154"/>
        <v>60813080808</v>
      </c>
      <c r="AF661">
        <f t="shared" si="143"/>
        <v>60813080808</v>
      </c>
      <c r="AG661">
        <f t="shared" si="144"/>
        <v>957</v>
      </c>
      <c r="AH661">
        <f t="shared" si="155"/>
        <v>782</v>
      </c>
      <c r="AI661">
        <f t="shared" si="156"/>
        <v>748374</v>
      </c>
      <c r="AL661">
        <f t="shared" si="147"/>
        <v>1</v>
      </c>
    </row>
    <row r="662" spans="1:38" x14ac:dyDescent="0.2">
      <c r="A662" t="s">
        <v>681</v>
      </c>
      <c r="B662" t="str">
        <f t="shared" si="145"/>
        <v>4747J</v>
      </c>
      <c r="C662" s="6" t="str" cm="1">
        <f t="array" ref="C662:G662">_xlfn.LET(
_xlpm.MyHand, B662,
_xlpm.MySplitHand, MID(_xlpm.MyHand,_xlfn.SEQUENCE(1,LEN(_xlpm.MyHand)),1),
_xlpm.MySplitHand
)</f>
        <v>4</v>
      </c>
      <c r="D662" s="7" t="str">
        <v>7</v>
      </c>
      <c r="E662" s="7" t="str">
        <v>4</v>
      </c>
      <c r="F662" s="7" t="str">
        <v>7</v>
      </c>
      <c r="G662" s="8" t="str">
        <v>J</v>
      </c>
      <c r="H662" cm="1">
        <f t="array" ref="H662:L662">COUNTIF(_xlfn.ANCHORARRAY(C662),_xlfn.ANCHORARRAY(C662))</f>
        <v>2</v>
      </c>
      <c r="I662">
        <v>2</v>
      </c>
      <c r="J662">
        <v>2</v>
      </c>
      <c r="K662">
        <v>2</v>
      </c>
      <c r="L662">
        <v>1</v>
      </c>
      <c r="M662" s="6" cm="1">
        <f t="array" ref="M662:Q662">_xlfn.LET(
_xlpm.Options, {"1","2","3","4","5","6","7","8","9","T","J","Q","K","A"},
MATCH(_xlfn.ANCHORARRAY(C662),_xlpm.Options,0)
)</f>
        <v>4</v>
      </c>
      <c r="N662" s="7">
        <v>7</v>
      </c>
      <c r="O662" s="7">
        <v>4</v>
      </c>
      <c r="P662" s="7">
        <v>7</v>
      </c>
      <c r="Q662" s="8">
        <v>11</v>
      </c>
      <c r="R662" s="6" t="str" cm="1">
        <f t="array" ref="R662:V662">TEXT(_xlfn.ANCHORARRAY(M662),"00")</f>
        <v>04</v>
      </c>
      <c r="S662" s="7" t="str">
        <v>07</v>
      </c>
      <c r="T662" s="7" t="str">
        <v>04</v>
      </c>
      <c r="U662" s="7" t="str">
        <v>07</v>
      </c>
      <c r="V662" s="8" t="str">
        <v>11</v>
      </c>
      <c r="W662" s="6" t="b">
        <f t="shared" si="148"/>
        <v>0</v>
      </c>
      <c r="X662" s="7" t="b">
        <f t="shared" si="149"/>
        <v>0</v>
      </c>
      <c r="Y662" s="7" t="b" cm="1">
        <f t="array" ref="Y662">AND(OR(_xlfn.ANCHORARRAY(H662)=3),OR(_xlfn.ANCHORARRAY(H662)=2))</f>
        <v>0</v>
      </c>
      <c r="Z662" s="7" t="b">
        <f t="shared" si="150"/>
        <v>0</v>
      </c>
      <c r="AA662" s="7" t="b">
        <f t="shared" si="151"/>
        <v>1</v>
      </c>
      <c r="AB662" s="7" t="b">
        <f t="shared" si="152"/>
        <v>0</v>
      </c>
      <c r="AC662" s="8" t="b">
        <f t="shared" si="153"/>
        <v>0</v>
      </c>
      <c r="AD662">
        <f t="shared" si="146"/>
        <v>3</v>
      </c>
      <c r="AE662" t="str">
        <f t="shared" si="154"/>
        <v>30407040711</v>
      </c>
      <c r="AF662">
        <f t="shared" si="143"/>
        <v>30407040711</v>
      </c>
      <c r="AG662">
        <f t="shared" si="144"/>
        <v>484</v>
      </c>
      <c r="AH662">
        <f t="shared" si="155"/>
        <v>495</v>
      </c>
      <c r="AI662">
        <f t="shared" si="156"/>
        <v>239580</v>
      </c>
      <c r="AL662">
        <f t="shared" si="147"/>
        <v>1</v>
      </c>
    </row>
    <row r="663" spans="1:38" x14ac:dyDescent="0.2">
      <c r="A663" t="s">
        <v>682</v>
      </c>
      <c r="B663" t="str">
        <f t="shared" si="145"/>
        <v>684QJ</v>
      </c>
      <c r="C663" s="6" t="str" cm="1">
        <f t="array" ref="C663:G663">_xlfn.LET(
_xlpm.MyHand, B663,
_xlpm.MySplitHand, MID(_xlpm.MyHand,_xlfn.SEQUENCE(1,LEN(_xlpm.MyHand)),1),
_xlpm.MySplitHand
)</f>
        <v>6</v>
      </c>
      <c r="D663" s="7" t="str">
        <v>8</v>
      </c>
      <c r="E663" s="7" t="str">
        <v>4</v>
      </c>
      <c r="F663" s="7" t="str">
        <v>Q</v>
      </c>
      <c r="G663" s="8" t="str">
        <v>J</v>
      </c>
      <c r="H663" cm="1">
        <f t="array" ref="H663:L663">COUNTIF(_xlfn.ANCHORARRAY(C663),_xlfn.ANCHORARRAY(C663))</f>
        <v>1</v>
      </c>
      <c r="I663">
        <v>1</v>
      </c>
      <c r="J663">
        <v>1</v>
      </c>
      <c r="K663">
        <v>1</v>
      </c>
      <c r="L663">
        <v>1</v>
      </c>
      <c r="M663" s="6" cm="1">
        <f t="array" ref="M663:Q663">_xlfn.LET(
_xlpm.Options, {"1","2","3","4","5","6","7","8","9","T","J","Q","K","A"},
MATCH(_xlfn.ANCHORARRAY(C663),_xlpm.Options,0)
)</f>
        <v>6</v>
      </c>
      <c r="N663" s="7">
        <v>8</v>
      </c>
      <c r="O663" s="7">
        <v>4</v>
      </c>
      <c r="P663" s="7">
        <v>12</v>
      </c>
      <c r="Q663" s="8">
        <v>11</v>
      </c>
      <c r="R663" s="6" t="str" cm="1">
        <f t="array" ref="R663:V663">TEXT(_xlfn.ANCHORARRAY(M663),"00")</f>
        <v>06</v>
      </c>
      <c r="S663" s="7" t="str">
        <v>08</v>
      </c>
      <c r="T663" s="7" t="str">
        <v>04</v>
      </c>
      <c r="U663" s="7" t="str">
        <v>12</v>
      </c>
      <c r="V663" s="8" t="str">
        <v>11</v>
      </c>
      <c r="W663" s="6" t="b">
        <f t="shared" si="148"/>
        <v>0</v>
      </c>
      <c r="X663" s="7" t="b">
        <f t="shared" si="149"/>
        <v>0</v>
      </c>
      <c r="Y663" s="7" t="b" cm="1">
        <f t="array" ref="Y663">AND(OR(_xlfn.ANCHORARRAY(H663)=3),OR(_xlfn.ANCHORARRAY(H663)=2))</f>
        <v>0</v>
      </c>
      <c r="Z663" s="7" t="b">
        <f t="shared" si="150"/>
        <v>0</v>
      </c>
      <c r="AA663" s="7" t="b">
        <f t="shared" si="151"/>
        <v>0</v>
      </c>
      <c r="AB663" s="7" t="b">
        <f t="shared" si="152"/>
        <v>0</v>
      </c>
      <c r="AC663" s="8" t="b">
        <f t="shared" si="153"/>
        <v>1</v>
      </c>
      <c r="AD663">
        <f t="shared" si="146"/>
        <v>1</v>
      </c>
      <c r="AE663" t="str">
        <f t="shared" si="154"/>
        <v>10608041211</v>
      </c>
      <c r="AF663">
        <f t="shared" si="143"/>
        <v>10608041211</v>
      </c>
      <c r="AG663">
        <f t="shared" si="144"/>
        <v>68</v>
      </c>
      <c r="AH663">
        <f t="shared" si="155"/>
        <v>40</v>
      </c>
      <c r="AI663">
        <f t="shared" si="156"/>
        <v>2720</v>
      </c>
      <c r="AL663">
        <f t="shared" si="147"/>
        <v>1</v>
      </c>
    </row>
    <row r="664" spans="1:38" x14ac:dyDescent="0.2">
      <c r="A664" t="s">
        <v>683</v>
      </c>
      <c r="B664" t="str">
        <f t="shared" si="145"/>
        <v>73495</v>
      </c>
      <c r="C664" s="6" t="str" cm="1">
        <f t="array" ref="C664:G664">_xlfn.LET(
_xlpm.MyHand, B664,
_xlpm.MySplitHand, MID(_xlpm.MyHand,_xlfn.SEQUENCE(1,LEN(_xlpm.MyHand)),1),
_xlpm.MySplitHand
)</f>
        <v>7</v>
      </c>
      <c r="D664" s="7" t="str">
        <v>3</v>
      </c>
      <c r="E664" s="7" t="str">
        <v>4</v>
      </c>
      <c r="F664" s="7" t="str">
        <v>9</v>
      </c>
      <c r="G664" s="8" t="str">
        <v>5</v>
      </c>
      <c r="H664" cm="1">
        <f t="array" ref="H664:L664">COUNTIF(_xlfn.ANCHORARRAY(C664),_xlfn.ANCHORARRAY(C664))</f>
        <v>1</v>
      </c>
      <c r="I664">
        <v>1</v>
      </c>
      <c r="J664">
        <v>1</v>
      </c>
      <c r="K664">
        <v>1</v>
      </c>
      <c r="L664">
        <v>1</v>
      </c>
      <c r="M664" s="6" cm="1">
        <f t="array" ref="M664:Q664">_xlfn.LET(
_xlpm.Options, {"1","2","3","4","5","6","7","8","9","T","J","Q","K","A"},
MATCH(_xlfn.ANCHORARRAY(C664),_xlpm.Options,0)
)</f>
        <v>7</v>
      </c>
      <c r="N664" s="7">
        <v>3</v>
      </c>
      <c r="O664" s="7">
        <v>4</v>
      </c>
      <c r="P664" s="7">
        <v>9</v>
      </c>
      <c r="Q664" s="8">
        <v>5</v>
      </c>
      <c r="R664" s="6" t="str" cm="1">
        <f t="array" ref="R664:V664">TEXT(_xlfn.ANCHORARRAY(M664),"00")</f>
        <v>07</v>
      </c>
      <c r="S664" s="7" t="str">
        <v>03</v>
      </c>
      <c r="T664" s="7" t="str">
        <v>04</v>
      </c>
      <c r="U664" s="7" t="str">
        <v>09</v>
      </c>
      <c r="V664" s="8" t="str">
        <v>05</v>
      </c>
      <c r="W664" s="6" t="b">
        <f t="shared" si="148"/>
        <v>0</v>
      </c>
      <c r="X664" s="7" t="b">
        <f t="shared" si="149"/>
        <v>0</v>
      </c>
      <c r="Y664" s="7" t="b" cm="1">
        <f t="array" ref="Y664">AND(OR(_xlfn.ANCHORARRAY(H664)=3),OR(_xlfn.ANCHORARRAY(H664)=2))</f>
        <v>0</v>
      </c>
      <c r="Z664" s="7" t="b">
        <f t="shared" si="150"/>
        <v>0</v>
      </c>
      <c r="AA664" s="7" t="b">
        <f t="shared" si="151"/>
        <v>0</v>
      </c>
      <c r="AB664" s="7" t="b">
        <f t="shared" si="152"/>
        <v>0</v>
      </c>
      <c r="AC664" s="8" t="b">
        <f t="shared" si="153"/>
        <v>1</v>
      </c>
      <c r="AD664">
        <f t="shared" si="146"/>
        <v>1</v>
      </c>
      <c r="AE664" t="str">
        <f t="shared" si="154"/>
        <v>10703040905</v>
      </c>
      <c r="AF664">
        <f t="shared" si="143"/>
        <v>10703040905</v>
      </c>
      <c r="AG664">
        <f t="shared" si="144"/>
        <v>79</v>
      </c>
      <c r="AH664">
        <f t="shared" si="155"/>
        <v>855</v>
      </c>
      <c r="AI664">
        <f t="shared" si="156"/>
        <v>67545</v>
      </c>
      <c r="AL664">
        <f t="shared" si="147"/>
        <v>1</v>
      </c>
    </row>
    <row r="665" spans="1:38" x14ac:dyDescent="0.2">
      <c r="A665" t="s">
        <v>684</v>
      </c>
      <c r="B665" t="str">
        <f t="shared" si="145"/>
        <v>2552J</v>
      </c>
      <c r="C665" s="6" t="str" cm="1">
        <f t="array" ref="C665:G665">_xlfn.LET(
_xlpm.MyHand, B665,
_xlpm.MySplitHand, MID(_xlpm.MyHand,_xlfn.SEQUENCE(1,LEN(_xlpm.MyHand)),1),
_xlpm.MySplitHand
)</f>
        <v>2</v>
      </c>
      <c r="D665" s="7" t="str">
        <v>5</v>
      </c>
      <c r="E665" s="7" t="str">
        <v>5</v>
      </c>
      <c r="F665" s="7" t="str">
        <v>2</v>
      </c>
      <c r="G665" s="8" t="str">
        <v>J</v>
      </c>
      <c r="H665" cm="1">
        <f t="array" ref="H665:L665">COUNTIF(_xlfn.ANCHORARRAY(C665),_xlfn.ANCHORARRAY(C665))</f>
        <v>2</v>
      </c>
      <c r="I665">
        <v>2</v>
      </c>
      <c r="J665">
        <v>2</v>
      </c>
      <c r="K665">
        <v>2</v>
      </c>
      <c r="L665">
        <v>1</v>
      </c>
      <c r="M665" s="6" cm="1">
        <f t="array" ref="M665:Q665">_xlfn.LET(
_xlpm.Options, {"1","2","3","4","5","6","7","8","9","T","J","Q","K","A"},
MATCH(_xlfn.ANCHORARRAY(C665),_xlpm.Options,0)
)</f>
        <v>2</v>
      </c>
      <c r="N665" s="7">
        <v>5</v>
      </c>
      <c r="O665" s="7">
        <v>5</v>
      </c>
      <c r="P665" s="7">
        <v>2</v>
      </c>
      <c r="Q665" s="8">
        <v>11</v>
      </c>
      <c r="R665" s="6" t="str" cm="1">
        <f t="array" ref="R665:V665">TEXT(_xlfn.ANCHORARRAY(M665),"00")</f>
        <v>02</v>
      </c>
      <c r="S665" s="7" t="str">
        <v>05</v>
      </c>
      <c r="T665" s="7" t="str">
        <v>05</v>
      </c>
      <c r="U665" s="7" t="str">
        <v>02</v>
      </c>
      <c r="V665" s="8" t="str">
        <v>11</v>
      </c>
      <c r="W665" s="6" t="b">
        <f t="shared" si="148"/>
        <v>0</v>
      </c>
      <c r="X665" s="7" t="b">
        <f t="shared" si="149"/>
        <v>0</v>
      </c>
      <c r="Y665" s="7" t="b" cm="1">
        <f t="array" ref="Y665">AND(OR(_xlfn.ANCHORARRAY(H665)=3),OR(_xlfn.ANCHORARRAY(H665)=2))</f>
        <v>0</v>
      </c>
      <c r="Z665" s="7" t="b">
        <f t="shared" si="150"/>
        <v>0</v>
      </c>
      <c r="AA665" s="7" t="b">
        <f t="shared" si="151"/>
        <v>1</v>
      </c>
      <c r="AB665" s="7" t="b">
        <f t="shared" si="152"/>
        <v>0</v>
      </c>
      <c r="AC665" s="8" t="b">
        <f t="shared" si="153"/>
        <v>0</v>
      </c>
      <c r="AD665">
        <f t="shared" si="146"/>
        <v>3</v>
      </c>
      <c r="AE665" t="str">
        <f t="shared" si="154"/>
        <v>30205050211</v>
      </c>
      <c r="AF665">
        <f t="shared" si="143"/>
        <v>30205050211</v>
      </c>
      <c r="AG665">
        <f t="shared" si="144"/>
        <v>444</v>
      </c>
      <c r="AH665">
        <f t="shared" si="155"/>
        <v>293</v>
      </c>
      <c r="AI665">
        <f t="shared" si="156"/>
        <v>130092</v>
      </c>
      <c r="AL665">
        <f t="shared" si="147"/>
        <v>1</v>
      </c>
    </row>
    <row r="666" spans="1:38" x14ac:dyDescent="0.2">
      <c r="A666" t="s">
        <v>685</v>
      </c>
      <c r="B666" t="str">
        <f t="shared" si="145"/>
        <v>7QKT2</v>
      </c>
      <c r="C666" s="6" t="str" cm="1">
        <f t="array" ref="C666:G666">_xlfn.LET(
_xlpm.MyHand, B666,
_xlpm.MySplitHand, MID(_xlpm.MyHand,_xlfn.SEQUENCE(1,LEN(_xlpm.MyHand)),1),
_xlpm.MySplitHand
)</f>
        <v>7</v>
      </c>
      <c r="D666" s="7" t="str">
        <v>Q</v>
      </c>
      <c r="E666" s="7" t="str">
        <v>K</v>
      </c>
      <c r="F666" s="7" t="str">
        <v>T</v>
      </c>
      <c r="G666" s="8" t="str">
        <v>2</v>
      </c>
      <c r="H666" cm="1">
        <f t="array" ref="H666:L666">COUNTIF(_xlfn.ANCHORARRAY(C666),_xlfn.ANCHORARRAY(C666))</f>
        <v>1</v>
      </c>
      <c r="I666">
        <v>1</v>
      </c>
      <c r="J666">
        <v>1</v>
      </c>
      <c r="K666">
        <v>1</v>
      </c>
      <c r="L666">
        <v>1</v>
      </c>
      <c r="M666" s="6" cm="1">
        <f t="array" ref="M666:Q666">_xlfn.LET(
_xlpm.Options, {"1","2","3","4","5","6","7","8","9","T","J","Q","K","A"},
MATCH(_xlfn.ANCHORARRAY(C666),_xlpm.Options,0)
)</f>
        <v>7</v>
      </c>
      <c r="N666" s="7">
        <v>12</v>
      </c>
      <c r="O666" s="7">
        <v>13</v>
      </c>
      <c r="P666" s="7">
        <v>10</v>
      </c>
      <c r="Q666" s="8">
        <v>2</v>
      </c>
      <c r="R666" s="6" t="str" cm="1">
        <f t="array" ref="R666:V666">TEXT(_xlfn.ANCHORARRAY(M666),"00")</f>
        <v>07</v>
      </c>
      <c r="S666" s="7" t="str">
        <v>12</v>
      </c>
      <c r="T666" s="7" t="str">
        <v>13</v>
      </c>
      <c r="U666" s="7" t="str">
        <v>10</v>
      </c>
      <c r="V666" s="8" t="str">
        <v>02</v>
      </c>
      <c r="W666" s="6" t="b">
        <f t="shared" si="148"/>
        <v>0</v>
      </c>
      <c r="X666" s="7" t="b">
        <f t="shared" si="149"/>
        <v>0</v>
      </c>
      <c r="Y666" s="7" t="b" cm="1">
        <f t="array" ref="Y666">AND(OR(_xlfn.ANCHORARRAY(H666)=3),OR(_xlfn.ANCHORARRAY(H666)=2))</f>
        <v>0</v>
      </c>
      <c r="Z666" s="7" t="b">
        <f t="shared" si="150"/>
        <v>0</v>
      </c>
      <c r="AA666" s="7" t="b">
        <f t="shared" si="151"/>
        <v>0</v>
      </c>
      <c r="AB666" s="7" t="b">
        <f t="shared" si="152"/>
        <v>0</v>
      </c>
      <c r="AC666" s="8" t="b">
        <f t="shared" si="153"/>
        <v>1</v>
      </c>
      <c r="AD666">
        <f t="shared" si="146"/>
        <v>1</v>
      </c>
      <c r="AE666" t="str">
        <f t="shared" si="154"/>
        <v>10712131002</v>
      </c>
      <c r="AF666">
        <f t="shared" si="143"/>
        <v>10712131002</v>
      </c>
      <c r="AG666">
        <f t="shared" si="144"/>
        <v>95</v>
      </c>
      <c r="AH666">
        <f t="shared" si="155"/>
        <v>497</v>
      </c>
      <c r="AI666">
        <f t="shared" si="156"/>
        <v>47215</v>
      </c>
      <c r="AL666">
        <f t="shared" si="147"/>
        <v>1</v>
      </c>
    </row>
    <row r="667" spans="1:38" x14ac:dyDescent="0.2">
      <c r="A667" t="s">
        <v>686</v>
      </c>
      <c r="B667" t="str">
        <f t="shared" si="145"/>
        <v>AA4A6</v>
      </c>
      <c r="C667" s="6" t="str" cm="1">
        <f t="array" ref="C667:G667">_xlfn.LET(
_xlpm.MyHand, B667,
_xlpm.MySplitHand, MID(_xlpm.MyHand,_xlfn.SEQUENCE(1,LEN(_xlpm.MyHand)),1),
_xlpm.MySplitHand
)</f>
        <v>A</v>
      </c>
      <c r="D667" s="7" t="str">
        <v>A</v>
      </c>
      <c r="E667" s="7" t="str">
        <v>4</v>
      </c>
      <c r="F667" s="7" t="str">
        <v>A</v>
      </c>
      <c r="G667" s="8" t="str">
        <v>6</v>
      </c>
      <c r="H667" cm="1">
        <f t="array" ref="H667:L667">COUNTIF(_xlfn.ANCHORARRAY(C667),_xlfn.ANCHORARRAY(C667))</f>
        <v>3</v>
      </c>
      <c r="I667">
        <v>3</v>
      </c>
      <c r="J667">
        <v>1</v>
      </c>
      <c r="K667">
        <v>3</v>
      </c>
      <c r="L667">
        <v>1</v>
      </c>
      <c r="M667" s="6" cm="1">
        <f t="array" ref="M667:Q667">_xlfn.LET(
_xlpm.Options, {"1","2","3","4","5","6","7","8","9","T","J","Q","K","A"},
MATCH(_xlfn.ANCHORARRAY(C667),_xlpm.Options,0)
)</f>
        <v>14</v>
      </c>
      <c r="N667" s="7">
        <v>14</v>
      </c>
      <c r="O667" s="7">
        <v>4</v>
      </c>
      <c r="P667" s="7">
        <v>14</v>
      </c>
      <c r="Q667" s="8">
        <v>6</v>
      </c>
      <c r="R667" s="6" t="str" cm="1">
        <f t="array" ref="R667:V667">TEXT(_xlfn.ANCHORARRAY(M667),"00")</f>
        <v>14</v>
      </c>
      <c r="S667" s="7" t="str">
        <v>14</v>
      </c>
      <c r="T667" s="7" t="str">
        <v>04</v>
      </c>
      <c r="U667" s="7" t="str">
        <v>14</v>
      </c>
      <c r="V667" s="8" t="str">
        <v>06</v>
      </c>
      <c r="W667" s="6" t="b">
        <f t="shared" si="148"/>
        <v>0</v>
      </c>
      <c r="X667" s="7" t="b">
        <f t="shared" si="149"/>
        <v>0</v>
      </c>
      <c r="Y667" s="7" t="b" cm="1">
        <f t="array" ref="Y667">AND(OR(_xlfn.ANCHORARRAY(H667)=3),OR(_xlfn.ANCHORARRAY(H667)=2))</f>
        <v>0</v>
      </c>
      <c r="Z667" s="7" t="b">
        <f t="shared" si="150"/>
        <v>1</v>
      </c>
      <c r="AA667" s="7" t="b">
        <f t="shared" si="151"/>
        <v>0</v>
      </c>
      <c r="AB667" s="7" t="b">
        <f t="shared" si="152"/>
        <v>0</v>
      </c>
      <c r="AC667" s="8" t="b">
        <f t="shared" si="153"/>
        <v>0</v>
      </c>
      <c r="AD667">
        <f t="shared" si="146"/>
        <v>4</v>
      </c>
      <c r="AE667" t="str">
        <f t="shared" si="154"/>
        <v>41414041406</v>
      </c>
      <c r="AF667">
        <f t="shared" si="143"/>
        <v>41414041406</v>
      </c>
      <c r="AG667">
        <f t="shared" si="144"/>
        <v>802</v>
      </c>
      <c r="AH667">
        <f t="shared" si="155"/>
        <v>163</v>
      </c>
      <c r="AI667">
        <f t="shared" si="156"/>
        <v>130726</v>
      </c>
      <c r="AL667">
        <f t="shared" si="147"/>
        <v>1</v>
      </c>
    </row>
    <row r="668" spans="1:38" x14ac:dyDescent="0.2">
      <c r="A668" t="s">
        <v>687</v>
      </c>
      <c r="B668" t="str">
        <f t="shared" si="145"/>
        <v>2T8TT</v>
      </c>
      <c r="C668" s="6" t="str" cm="1">
        <f t="array" ref="C668:G668">_xlfn.LET(
_xlpm.MyHand, B668,
_xlpm.MySplitHand, MID(_xlpm.MyHand,_xlfn.SEQUENCE(1,LEN(_xlpm.MyHand)),1),
_xlpm.MySplitHand
)</f>
        <v>2</v>
      </c>
      <c r="D668" s="7" t="str">
        <v>T</v>
      </c>
      <c r="E668" s="7" t="str">
        <v>8</v>
      </c>
      <c r="F668" s="7" t="str">
        <v>T</v>
      </c>
      <c r="G668" s="8" t="str">
        <v>T</v>
      </c>
      <c r="H668" cm="1">
        <f t="array" ref="H668:L668">COUNTIF(_xlfn.ANCHORARRAY(C668),_xlfn.ANCHORARRAY(C668))</f>
        <v>1</v>
      </c>
      <c r="I668">
        <v>3</v>
      </c>
      <c r="J668">
        <v>1</v>
      </c>
      <c r="K668">
        <v>3</v>
      </c>
      <c r="L668">
        <v>3</v>
      </c>
      <c r="M668" s="6" cm="1">
        <f t="array" ref="M668:Q668">_xlfn.LET(
_xlpm.Options, {"1","2","3","4","5","6","7","8","9","T","J","Q","K","A"},
MATCH(_xlfn.ANCHORARRAY(C668),_xlpm.Options,0)
)</f>
        <v>2</v>
      </c>
      <c r="N668" s="7">
        <v>10</v>
      </c>
      <c r="O668" s="7">
        <v>8</v>
      </c>
      <c r="P668" s="7">
        <v>10</v>
      </c>
      <c r="Q668" s="8">
        <v>10</v>
      </c>
      <c r="R668" s="6" t="str" cm="1">
        <f t="array" ref="R668:V668">TEXT(_xlfn.ANCHORARRAY(M668),"00")</f>
        <v>02</v>
      </c>
      <c r="S668" s="7" t="str">
        <v>10</v>
      </c>
      <c r="T668" s="7" t="str">
        <v>08</v>
      </c>
      <c r="U668" s="7" t="str">
        <v>10</v>
      </c>
      <c r="V668" s="8" t="str">
        <v>10</v>
      </c>
      <c r="W668" s="6" t="b">
        <f t="shared" si="148"/>
        <v>0</v>
      </c>
      <c r="X668" s="7" t="b">
        <f t="shared" si="149"/>
        <v>0</v>
      </c>
      <c r="Y668" s="7" t="b" cm="1">
        <f t="array" ref="Y668">AND(OR(_xlfn.ANCHORARRAY(H668)=3),OR(_xlfn.ANCHORARRAY(H668)=2))</f>
        <v>0</v>
      </c>
      <c r="Z668" s="7" t="b">
        <f t="shared" si="150"/>
        <v>1</v>
      </c>
      <c r="AA668" s="7" t="b">
        <f t="shared" si="151"/>
        <v>0</v>
      </c>
      <c r="AB668" s="7" t="b">
        <f t="shared" si="152"/>
        <v>0</v>
      </c>
      <c r="AC668" s="8" t="b">
        <f t="shared" si="153"/>
        <v>0</v>
      </c>
      <c r="AD668">
        <f t="shared" si="146"/>
        <v>4</v>
      </c>
      <c r="AE668" t="str">
        <f t="shared" si="154"/>
        <v>40210081010</v>
      </c>
      <c r="AF668">
        <f t="shared" si="143"/>
        <v>40210081010</v>
      </c>
      <c r="AG668">
        <f t="shared" si="144"/>
        <v>638</v>
      </c>
      <c r="AH668">
        <f t="shared" si="155"/>
        <v>897</v>
      </c>
      <c r="AI668">
        <f t="shared" si="156"/>
        <v>572286</v>
      </c>
      <c r="AL668">
        <f t="shared" si="147"/>
        <v>1</v>
      </c>
    </row>
    <row r="669" spans="1:38" x14ac:dyDescent="0.2">
      <c r="A669" t="s">
        <v>688</v>
      </c>
      <c r="B669" t="str">
        <f t="shared" si="145"/>
        <v>7J746</v>
      </c>
      <c r="C669" s="6" t="str" cm="1">
        <f t="array" ref="C669:G669">_xlfn.LET(
_xlpm.MyHand, B669,
_xlpm.MySplitHand, MID(_xlpm.MyHand,_xlfn.SEQUENCE(1,LEN(_xlpm.MyHand)),1),
_xlpm.MySplitHand
)</f>
        <v>7</v>
      </c>
      <c r="D669" s="7" t="str">
        <v>J</v>
      </c>
      <c r="E669" s="7" t="str">
        <v>7</v>
      </c>
      <c r="F669" s="7" t="str">
        <v>4</v>
      </c>
      <c r="G669" s="8" t="str">
        <v>6</v>
      </c>
      <c r="H669" cm="1">
        <f t="array" ref="H669:L669">COUNTIF(_xlfn.ANCHORARRAY(C669),_xlfn.ANCHORARRAY(C669))</f>
        <v>2</v>
      </c>
      <c r="I669">
        <v>1</v>
      </c>
      <c r="J669">
        <v>2</v>
      </c>
      <c r="K669">
        <v>1</v>
      </c>
      <c r="L669">
        <v>1</v>
      </c>
      <c r="M669" s="6" cm="1">
        <f t="array" ref="M669:Q669">_xlfn.LET(
_xlpm.Options, {"1","2","3","4","5","6","7","8","9","T","J","Q","K","A"},
MATCH(_xlfn.ANCHORARRAY(C669),_xlpm.Options,0)
)</f>
        <v>7</v>
      </c>
      <c r="N669" s="7">
        <v>11</v>
      </c>
      <c r="O669" s="7">
        <v>7</v>
      </c>
      <c r="P669" s="7">
        <v>4</v>
      </c>
      <c r="Q669" s="8">
        <v>6</v>
      </c>
      <c r="R669" s="6" t="str" cm="1">
        <f t="array" ref="R669:V669">TEXT(_xlfn.ANCHORARRAY(M669),"00")</f>
        <v>07</v>
      </c>
      <c r="S669" s="7" t="str">
        <v>11</v>
      </c>
      <c r="T669" s="7" t="str">
        <v>07</v>
      </c>
      <c r="U669" s="7" t="str">
        <v>04</v>
      </c>
      <c r="V669" s="8" t="str">
        <v>06</v>
      </c>
      <c r="W669" s="6" t="b">
        <f t="shared" si="148"/>
        <v>0</v>
      </c>
      <c r="X669" s="7" t="b">
        <f t="shared" si="149"/>
        <v>0</v>
      </c>
      <c r="Y669" s="7" t="b" cm="1">
        <f t="array" ref="Y669">AND(OR(_xlfn.ANCHORARRAY(H669)=3),OR(_xlfn.ANCHORARRAY(H669)=2))</f>
        <v>0</v>
      </c>
      <c r="Z669" s="7" t="b">
        <f t="shared" si="150"/>
        <v>0</v>
      </c>
      <c r="AA669" s="7" t="b">
        <f t="shared" si="151"/>
        <v>0</v>
      </c>
      <c r="AB669" s="7" t="b">
        <f t="shared" si="152"/>
        <v>1</v>
      </c>
      <c r="AC669" s="8" t="b">
        <f t="shared" si="153"/>
        <v>0</v>
      </c>
      <c r="AD669">
        <f t="shared" si="146"/>
        <v>2</v>
      </c>
      <c r="AE669" t="str">
        <f t="shared" si="154"/>
        <v>20711070406</v>
      </c>
      <c r="AF669">
        <f t="shared" si="143"/>
        <v>20711070406</v>
      </c>
      <c r="AG669">
        <f t="shared" si="144"/>
        <v>306</v>
      </c>
      <c r="AH669">
        <f t="shared" si="155"/>
        <v>407</v>
      </c>
      <c r="AI669">
        <f t="shared" si="156"/>
        <v>124542</v>
      </c>
      <c r="AL669">
        <f t="shared" si="147"/>
        <v>1</v>
      </c>
    </row>
    <row r="670" spans="1:38" x14ac:dyDescent="0.2">
      <c r="A670" t="s">
        <v>689</v>
      </c>
      <c r="B670" t="str">
        <f t="shared" si="145"/>
        <v>3J234</v>
      </c>
      <c r="C670" s="6" t="str" cm="1">
        <f t="array" ref="C670:G670">_xlfn.LET(
_xlpm.MyHand, B670,
_xlpm.MySplitHand, MID(_xlpm.MyHand,_xlfn.SEQUENCE(1,LEN(_xlpm.MyHand)),1),
_xlpm.MySplitHand
)</f>
        <v>3</v>
      </c>
      <c r="D670" s="7" t="str">
        <v>J</v>
      </c>
      <c r="E670" s="7" t="str">
        <v>2</v>
      </c>
      <c r="F670" s="7" t="str">
        <v>3</v>
      </c>
      <c r="G670" s="8" t="str">
        <v>4</v>
      </c>
      <c r="H670" cm="1">
        <f t="array" ref="H670:L670">COUNTIF(_xlfn.ANCHORARRAY(C670),_xlfn.ANCHORARRAY(C670))</f>
        <v>2</v>
      </c>
      <c r="I670">
        <v>1</v>
      </c>
      <c r="J670">
        <v>1</v>
      </c>
      <c r="K670">
        <v>2</v>
      </c>
      <c r="L670">
        <v>1</v>
      </c>
      <c r="M670" s="6" cm="1">
        <f t="array" ref="M670:Q670">_xlfn.LET(
_xlpm.Options, {"1","2","3","4","5","6","7","8","9","T","J","Q","K","A"},
MATCH(_xlfn.ANCHORARRAY(C670),_xlpm.Options,0)
)</f>
        <v>3</v>
      </c>
      <c r="N670" s="7">
        <v>11</v>
      </c>
      <c r="O670" s="7">
        <v>2</v>
      </c>
      <c r="P670" s="7">
        <v>3</v>
      </c>
      <c r="Q670" s="8">
        <v>4</v>
      </c>
      <c r="R670" s="6" t="str" cm="1">
        <f t="array" ref="R670:V670">TEXT(_xlfn.ANCHORARRAY(M670),"00")</f>
        <v>03</v>
      </c>
      <c r="S670" s="7" t="str">
        <v>11</v>
      </c>
      <c r="T670" s="7" t="str">
        <v>02</v>
      </c>
      <c r="U670" s="7" t="str">
        <v>03</v>
      </c>
      <c r="V670" s="8" t="str">
        <v>04</v>
      </c>
      <c r="W670" s="6" t="b">
        <f t="shared" si="148"/>
        <v>0</v>
      </c>
      <c r="X670" s="7" t="b">
        <f t="shared" si="149"/>
        <v>0</v>
      </c>
      <c r="Y670" s="7" t="b" cm="1">
        <f t="array" ref="Y670">AND(OR(_xlfn.ANCHORARRAY(H670)=3),OR(_xlfn.ANCHORARRAY(H670)=2))</f>
        <v>0</v>
      </c>
      <c r="Z670" s="7" t="b">
        <f t="shared" si="150"/>
        <v>0</v>
      </c>
      <c r="AA670" s="7" t="b">
        <f t="shared" si="151"/>
        <v>0</v>
      </c>
      <c r="AB670" s="7" t="b">
        <f t="shared" si="152"/>
        <v>1</v>
      </c>
      <c r="AC670" s="8" t="b">
        <f t="shared" si="153"/>
        <v>0</v>
      </c>
      <c r="AD670">
        <f t="shared" si="146"/>
        <v>2</v>
      </c>
      <c r="AE670" t="str">
        <f t="shared" si="154"/>
        <v>20311020304</v>
      </c>
      <c r="AF670">
        <f t="shared" si="143"/>
        <v>20311020304</v>
      </c>
      <c r="AG670">
        <f t="shared" si="144"/>
        <v>231</v>
      </c>
      <c r="AH670">
        <f t="shared" si="155"/>
        <v>807</v>
      </c>
      <c r="AI670">
        <f t="shared" si="156"/>
        <v>186417</v>
      </c>
      <c r="AL670">
        <f t="shared" si="147"/>
        <v>1</v>
      </c>
    </row>
    <row r="671" spans="1:38" x14ac:dyDescent="0.2">
      <c r="A671" t="s">
        <v>690</v>
      </c>
      <c r="B671" t="str">
        <f t="shared" si="145"/>
        <v>Q3QQQ</v>
      </c>
      <c r="C671" s="6" t="str" cm="1">
        <f t="array" ref="C671:G671">_xlfn.LET(
_xlpm.MyHand, B671,
_xlpm.MySplitHand, MID(_xlpm.MyHand,_xlfn.SEQUENCE(1,LEN(_xlpm.MyHand)),1),
_xlpm.MySplitHand
)</f>
        <v>Q</v>
      </c>
      <c r="D671" s="7" t="str">
        <v>3</v>
      </c>
      <c r="E671" s="7" t="str">
        <v>Q</v>
      </c>
      <c r="F671" s="7" t="str">
        <v>Q</v>
      </c>
      <c r="G671" s="8" t="str">
        <v>Q</v>
      </c>
      <c r="H671" cm="1">
        <f t="array" ref="H671:L671">COUNTIF(_xlfn.ANCHORARRAY(C671),_xlfn.ANCHORARRAY(C671))</f>
        <v>4</v>
      </c>
      <c r="I671">
        <v>1</v>
      </c>
      <c r="J671">
        <v>4</v>
      </c>
      <c r="K671">
        <v>4</v>
      </c>
      <c r="L671">
        <v>4</v>
      </c>
      <c r="M671" s="6" cm="1">
        <f t="array" ref="M671:Q671">_xlfn.LET(
_xlpm.Options, {"1","2","3","4","5","6","7","8","9","T","J","Q","K","A"},
MATCH(_xlfn.ANCHORARRAY(C671),_xlpm.Options,0)
)</f>
        <v>12</v>
      </c>
      <c r="N671" s="7">
        <v>3</v>
      </c>
      <c r="O671" s="7">
        <v>12</v>
      </c>
      <c r="P671" s="7">
        <v>12</v>
      </c>
      <c r="Q671" s="8">
        <v>12</v>
      </c>
      <c r="R671" s="6" t="str" cm="1">
        <f t="array" ref="R671:V671">TEXT(_xlfn.ANCHORARRAY(M671),"00")</f>
        <v>12</v>
      </c>
      <c r="S671" s="7" t="str">
        <v>03</v>
      </c>
      <c r="T671" s="7" t="str">
        <v>12</v>
      </c>
      <c r="U671" s="7" t="str">
        <v>12</v>
      </c>
      <c r="V671" s="8" t="str">
        <v>12</v>
      </c>
      <c r="W671" s="6" t="b">
        <f t="shared" si="148"/>
        <v>0</v>
      </c>
      <c r="X671" s="7" t="b">
        <f t="shared" si="149"/>
        <v>1</v>
      </c>
      <c r="Y671" s="7" t="b" cm="1">
        <f t="array" ref="Y671">AND(OR(_xlfn.ANCHORARRAY(H671)=3),OR(_xlfn.ANCHORARRAY(H671)=2))</f>
        <v>0</v>
      </c>
      <c r="Z671" s="7" t="b">
        <f t="shared" si="150"/>
        <v>0</v>
      </c>
      <c r="AA671" s="7" t="b">
        <f t="shared" si="151"/>
        <v>0</v>
      </c>
      <c r="AB671" s="7" t="b">
        <f t="shared" si="152"/>
        <v>0</v>
      </c>
      <c r="AC671" s="8" t="b">
        <f t="shared" si="153"/>
        <v>0</v>
      </c>
      <c r="AD671">
        <f t="shared" si="146"/>
        <v>6</v>
      </c>
      <c r="AE671" t="str">
        <f t="shared" si="154"/>
        <v>61203121212</v>
      </c>
      <c r="AF671">
        <f t="shared" si="143"/>
        <v>61203121212</v>
      </c>
      <c r="AG671">
        <f t="shared" si="144"/>
        <v>978</v>
      </c>
      <c r="AH671">
        <f t="shared" si="155"/>
        <v>358</v>
      </c>
      <c r="AI671">
        <f t="shared" si="156"/>
        <v>350124</v>
      </c>
      <c r="AL671">
        <f t="shared" si="147"/>
        <v>1</v>
      </c>
    </row>
    <row r="672" spans="1:38" x14ac:dyDescent="0.2">
      <c r="A672" t="s">
        <v>691</v>
      </c>
      <c r="B672" t="str">
        <f t="shared" si="145"/>
        <v>AJAJA</v>
      </c>
      <c r="C672" s="6" t="str" cm="1">
        <f t="array" ref="C672:G672">_xlfn.LET(
_xlpm.MyHand, B672,
_xlpm.MySplitHand, MID(_xlpm.MyHand,_xlfn.SEQUENCE(1,LEN(_xlpm.MyHand)),1),
_xlpm.MySplitHand
)</f>
        <v>A</v>
      </c>
      <c r="D672" s="7" t="str">
        <v>J</v>
      </c>
      <c r="E672" s="7" t="str">
        <v>A</v>
      </c>
      <c r="F672" s="7" t="str">
        <v>J</v>
      </c>
      <c r="G672" s="8" t="str">
        <v>A</v>
      </c>
      <c r="H672" cm="1">
        <f t="array" ref="H672:L672">COUNTIF(_xlfn.ANCHORARRAY(C672),_xlfn.ANCHORARRAY(C672))</f>
        <v>3</v>
      </c>
      <c r="I672">
        <v>2</v>
      </c>
      <c r="J672">
        <v>3</v>
      </c>
      <c r="K672">
        <v>2</v>
      </c>
      <c r="L672">
        <v>3</v>
      </c>
      <c r="M672" s="6" cm="1">
        <f t="array" ref="M672:Q672">_xlfn.LET(
_xlpm.Options, {"1","2","3","4","5","6","7","8","9","T","J","Q","K","A"},
MATCH(_xlfn.ANCHORARRAY(C672),_xlpm.Options,0)
)</f>
        <v>14</v>
      </c>
      <c r="N672" s="7">
        <v>11</v>
      </c>
      <c r="O672" s="7">
        <v>14</v>
      </c>
      <c r="P672" s="7">
        <v>11</v>
      </c>
      <c r="Q672" s="8">
        <v>14</v>
      </c>
      <c r="R672" s="6" t="str" cm="1">
        <f t="array" ref="R672:V672">TEXT(_xlfn.ANCHORARRAY(M672),"00")</f>
        <v>14</v>
      </c>
      <c r="S672" s="7" t="str">
        <v>11</v>
      </c>
      <c r="T672" s="7" t="str">
        <v>14</v>
      </c>
      <c r="U672" s="7" t="str">
        <v>11</v>
      </c>
      <c r="V672" s="8" t="str">
        <v>14</v>
      </c>
      <c r="W672" s="6" t="b">
        <f t="shared" si="148"/>
        <v>0</v>
      </c>
      <c r="X672" s="7" t="b">
        <f t="shared" si="149"/>
        <v>0</v>
      </c>
      <c r="Y672" s="7" t="b" cm="1">
        <f t="array" ref="Y672">AND(OR(_xlfn.ANCHORARRAY(H672)=3),OR(_xlfn.ANCHORARRAY(H672)=2))</f>
        <v>1</v>
      </c>
      <c r="Z672" s="7" t="b">
        <f t="shared" si="150"/>
        <v>0</v>
      </c>
      <c r="AA672" s="7" t="b">
        <f t="shared" si="151"/>
        <v>0</v>
      </c>
      <c r="AB672" s="7" t="b">
        <f t="shared" si="152"/>
        <v>0</v>
      </c>
      <c r="AC672" s="8" t="b">
        <f t="shared" si="153"/>
        <v>0</v>
      </c>
      <c r="AD672">
        <f t="shared" si="146"/>
        <v>5</v>
      </c>
      <c r="AE672" t="str">
        <f t="shared" si="154"/>
        <v>51411141114</v>
      </c>
      <c r="AF672">
        <f t="shared" si="143"/>
        <v>51411141114</v>
      </c>
      <c r="AG672">
        <f t="shared" si="144"/>
        <v>905</v>
      </c>
      <c r="AH672">
        <f t="shared" si="155"/>
        <v>66</v>
      </c>
      <c r="AI672">
        <f t="shared" si="156"/>
        <v>59730</v>
      </c>
      <c r="AL672">
        <f t="shared" si="147"/>
        <v>1</v>
      </c>
    </row>
    <row r="673" spans="1:38" x14ac:dyDescent="0.2">
      <c r="A673" t="s">
        <v>692</v>
      </c>
      <c r="B673" t="str">
        <f t="shared" si="145"/>
        <v>8K5Q5</v>
      </c>
      <c r="C673" s="6" t="str" cm="1">
        <f t="array" ref="C673:G673">_xlfn.LET(
_xlpm.MyHand, B673,
_xlpm.MySplitHand, MID(_xlpm.MyHand,_xlfn.SEQUENCE(1,LEN(_xlpm.MyHand)),1),
_xlpm.MySplitHand
)</f>
        <v>8</v>
      </c>
      <c r="D673" s="7" t="str">
        <v>K</v>
      </c>
      <c r="E673" s="7" t="str">
        <v>5</v>
      </c>
      <c r="F673" s="7" t="str">
        <v>Q</v>
      </c>
      <c r="G673" s="8" t="str">
        <v>5</v>
      </c>
      <c r="H673" cm="1">
        <f t="array" ref="H673:L673">COUNTIF(_xlfn.ANCHORARRAY(C673),_xlfn.ANCHORARRAY(C673))</f>
        <v>1</v>
      </c>
      <c r="I673">
        <v>1</v>
      </c>
      <c r="J673">
        <v>2</v>
      </c>
      <c r="K673">
        <v>1</v>
      </c>
      <c r="L673">
        <v>2</v>
      </c>
      <c r="M673" s="6" cm="1">
        <f t="array" ref="M673:Q673">_xlfn.LET(
_xlpm.Options, {"1","2","3","4","5","6","7","8","9","T","J","Q","K","A"},
MATCH(_xlfn.ANCHORARRAY(C673),_xlpm.Options,0)
)</f>
        <v>8</v>
      </c>
      <c r="N673" s="7">
        <v>13</v>
      </c>
      <c r="O673" s="7">
        <v>5</v>
      </c>
      <c r="P673" s="7">
        <v>12</v>
      </c>
      <c r="Q673" s="8">
        <v>5</v>
      </c>
      <c r="R673" s="6" t="str" cm="1">
        <f t="array" ref="R673:V673">TEXT(_xlfn.ANCHORARRAY(M673),"00")</f>
        <v>08</v>
      </c>
      <c r="S673" s="7" t="str">
        <v>13</v>
      </c>
      <c r="T673" s="7" t="str">
        <v>05</v>
      </c>
      <c r="U673" s="7" t="str">
        <v>12</v>
      </c>
      <c r="V673" s="8" t="str">
        <v>05</v>
      </c>
      <c r="W673" s="6" t="b">
        <f t="shared" si="148"/>
        <v>0</v>
      </c>
      <c r="X673" s="7" t="b">
        <f t="shared" si="149"/>
        <v>0</v>
      </c>
      <c r="Y673" s="7" t="b" cm="1">
        <f t="array" ref="Y673">AND(OR(_xlfn.ANCHORARRAY(H673)=3),OR(_xlfn.ANCHORARRAY(H673)=2))</f>
        <v>0</v>
      </c>
      <c r="Z673" s="7" t="b">
        <f t="shared" si="150"/>
        <v>0</v>
      </c>
      <c r="AA673" s="7" t="b">
        <f t="shared" si="151"/>
        <v>0</v>
      </c>
      <c r="AB673" s="7" t="b">
        <f t="shared" si="152"/>
        <v>1</v>
      </c>
      <c r="AC673" s="8" t="b">
        <f t="shared" si="153"/>
        <v>0</v>
      </c>
      <c r="AD673">
        <f t="shared" si="146"/>
        <v>2</v>
      </c>
      <c r="AE673" t="str">
        <f t="shared" si="154"/>
        <v>20813051205</v>
      </c>
      <c r="AF673">
        <f t="shared" si="143"/>
        <v>20813051205</v>
      </c>
      <c r="AG673">
        <f t="shared" si="144"/>
        <v>330</v>
      </c>
      <c r="AH673">
        <f t="shared" si="155"/>
        <v>115</v>
      </c>
      <c r="AI673">
        <f t="shared" si="156"/>
        <v>37950</v>
      </c>
      <c r="AL673">
        <f t="shared" si="147"/>
        <v>1</v>
      </c>
    </row>
    <row r="674" spans="1:38" x14ac:dyDescent="0.2">
      <c r="A674" t="s">
        <v>693</v>
      </c>
      <c r="B674" t="str">
        <f t="shared" si="145"/>
        <v>K9TTJ</v>
      </c>
      <c r="C674" s="6" t="str" cm="1">
        <f t="array" ref="C674:G674">_xlfn.LET(
_xlpm.MyHand, B674,
_xlpm.MySplitHand, MID(_xlpm.MyHand,_xlfn.SEQUENCE(1,LEN(_xlpm.MyHand)),1),
_xlpm.MySplitHand
)</f>
        <v>K</v>
      </c>
      <c r="D674" s="7" t="str">
        <v>9</v>
      </c>
      <c r="E674" s="7" t="str">
        <v>T</v>
      </c>
      <c r="F674" s="7" t="str">
        <v>T</v>
      </c>
      <c r="G674" s="8" t="str">
        <v>J</v>
      </c>
      <c r="H674" cm="1">
        <f t="array" ref="H674:L674">COUNTIF(_xlfn.ANCHORARRAY(C674),_xlfn.ANCHORARRAY(C674))</f>
        <v>1</v>
      </c>
      <c r="I674">
        <v>1</v>
      </c>
      <c r="J674">
        <v>2</v>
      </c>
      <c r="K674">
        <v>2</v>
      </c>
      <c r="L674">
        <v>1</v>
      </c>
      <c r="M674" s="6" cm="1">
        <f t="array" ref="M674:Q674">_xlfn.LET(
_xlpm.Options, {"1","2","3","4","5","6","7","8","9","T","J","Q","K","A"},
MATCH(_xlfn.ANCHORARRAY(C674),_xlpm.Options,0)
)</f>
        <v>13</v>
      </c>
      <c r="N674" s="7">
        <v>9</v>
      </c>
      <c r="O674" s="7">
        <v>10</v>
      </c>
      <c r="P674" s="7">
        <v>10</v>
      </c>
      <c r="Q674" s="8">
        <v>11</v>
      </c>
      <c r="R674" s="6" t="str" cm="1">
        <f t="array" ref="R674:V674">TEXT(_xlfn.ANCHORARRAY(M674),"00")</f>
        <v>13</v>
      </c>
      <c r="S674" s="7" t="str">
        <v>09</v>
      </c>
      <c r="T674" s="7" t="str">
        <v>10</v>
      </c>
      <c r="U674" s="7" t="str">
        <v>10</v>
      </c>
      <c r="V674" s="8" t="str">
        <v>11</v>
      </c>
      <c r="W674" s="6" t="b">
        <f t="shared" si="148"/>
        <v>0</v>
      </c>
      <c r="X674" s="7" t="b">
        <f t="shared" si="149"/>
        <v>0</v>
      </c>
      <c r="Y674" s="7" t="b" cm="1">
        <f t="array" ref="Y674">AND(OR(_xlfn.ANCHORARRAY(H674)=3),OR(_xlfn.ANCHORARRAY(H674)=2))</f>
        <v>0</v>
      </c>
      <c r="Z674" s="7" t="b">
        <f t="shared" si="150"/>
        <v>0</v>
      </c>
      <c r="AA674" s="7" t="b">
        <f t="shared" si="151"/>
        <v>0</v>
      </c>
      <c r="AB674" s="7" t="b">
        <f t="shared" si="152"/>
        <v>1</v>
      </c>
      <c r="AC674" s="8" t="b">
        <f t="shared" si="153"/>
        <v>0</v>
      </c>
      <c r="AD674">
        <f t="shared" si="146"/>
        <v>2</v>
      </c>
      <c r="AE674" t="str">
        <f t="shared" si="154"/>
        <v>21309101011</v>
      </c>
      <c r="AF674">
        <f t="shared" si="143"/>
        <v>21309101011</v>
      </c>
      <c r="AG674">
        <f t="shared" si="144"/>
        <v>408</v>
      </c>
      <c r="AH674">
        <f t="shared" si="155"/>
        <v>485</v>
      </c>
      <c r="AI674">
        <f t="shared" si="156"/>
        <v>197880</v>
      </c>
      <c r="AL674">
        <f t="shared" si="147"/>
        <v>1</v>
      </c>
    </row>
    <row r="675" spans="1:38" x14ac:dyDescent="0.2">
      <c r="A675" t="s">
        <v>694</v>
      </c>
      <c r="B675" t="str">
        <f t="shared" si="145"/>
        <v>33Q7Q</v>
      </c>
      <c r="C675" s="6" t="str" cm="1">
        <f t="array" ref="C675:G675">_xlfn.LET(
_xlpm.MyHand, B675,
_xlpm.MySplitHand, MID(_xlpm.MyHand,_xlfn.SEQUENCE(1,LEN(_xlpm.MyHand)),1),
_xlpm.MySplitHand
)</f>
        <v>3</v>
      </c>
      <c r="D675" s="7" t="str">
        <v>3</v>
      </c>
      <c r="E675" s="7" t="str">
        <v>Q</v>
      </c>
      <c r="F675" s="7" t="str">
        <v>7</v>
      </c>
      <c r="G675" s="8" t="str">
        <v>Q</v>
      </c>
      <c r="H675" cm="1">
        <f t="array" ref="H675:L675">COUNTIF(_xlfn.ANCHORARRAY(C675),_xlfn.ANCHORARRAY(C675))</f>
        <v>2</v>
      </c>
      <c r="I675">
        <v>2</v>
      </c>
      <c r="J675">
        <v>2</v>
      </c>
      <c r="K675">
        <v>1</v>
      </c>
      <c r="L675">
        <v>2</v>
      </c>
      <c r="M675" s="6" cm="1">
        <f t="array" ref="M675:Q675">_xlfn.LET(
_xlpm.Options, {"1","2","3","4","5","6","7","8","9","T","J","Q","K","A"},
MATCH(_xlfn.ANCHORARRAY(C675),_xlpm.Options,0)
)</f>
        <v>3</v>
      </c>
      <c r="N675" s="7">
        <v>3</v>
      </c>
      <c r="O675" s="7">
        <v>12</v>
      </c>
      <c r="P675" s="7">
        <v>7</v>
      </c>
      <c r="Q675" s="8">
        <v>12</v>
      </c>
      <c r="R675" s="6" t="str" cm="1">
        <f t="array" ref="R675:V675">TEXT(_xlfn.ANCHORARRAY(M675),"00")</f>
        <v>03</v>
      </c>
      <c r="S675" s="7" t="str">
        <v>03</v>
      </c>
      <c r="T675" s="7" t="str">
        <v>12</v>
      </c>
      <c r="U675" s="7" t="str">
        <v>07</v>
      </c>
      <c r="V675" s="8" t="str">
        <v>12</v>
      </c>
      <c r="W675" s="6" t="b">
        <f t="shared" si="148"/>
        <v>0</v>
      </c>
      <c r="X675" s="7" t="b">
        <f t="shared" si="149"/>
        <v>0</v>
      </c>
      <c r="Y675" s="7" t="b" cm="1">
        <f t="array" ref="Y675">AND(OR(_xlfn.ANCHORARRAY(H675)=3),OR(_xlfn.ANCHORARRAY(H675)=2))</f>
        <v>0</v>
      </c>
      <c r="Z675" s="7" t="b">
        <f t="shared" si="150"/>
        <v>0</v>
      </c>
      <c r="AA675" s="7" t="b">
        <f t="shared" si="151"/>
        <v>1</v>
      </c>
      <c r="AB675" s="7" t="b">
        <f t="shared" si="152"/>
        <v>0</v>
      </c>
      <c r="AC675" s="8" t="b">
        <f t="shared" si="153"/>
        <v>0</v>
      </c>
      <c r="AD675">
        <f t="shared" si="146"/>
        <v>3</v>
      </c>
      <c r="AE675" t="str">
        <f t="shared" si="154"/>
        <v>30303120712</v>
      </c>
      <c r="AF675">
        <f t="shared" si="143"/>
        <v>30303120712</v>
      </c>
      <c r="AG675">
        <f t="shared" si="144"/>
        <v>460</v>
      </c>
      <c r="AH675">
        <f t="shared" si="155"/>
        <v>186</v>
      </c>
      <c r="AI675">
        <f t="shared" si="156"/>
        <v>85560</v>
      </c>
      <c r="AL675">
        <f t="shared" si="147"/>
        <v>1</v>
      </c>
    </row>
    <row r="676" spans="1:38" x14ac:dyDescent="0.2">
      <c r="A676" t="s">
        <v>695</v>
      </c>
      <c r="B676" t="str">
        <f t="shared" si="145"/>
        <v>T7797</v>
      </c>
      <c r="C676" s="6" t="str" cm="1">
        <f t="array" ref="C676:G676">_xlfn.LET(
_xlpm.MyHand, B676,
_xlpm.MySplitHand, MID(_xlpm.MyHand,_xlfn.SEQUENCE(1,LEN(_xlpm.MyHand)),1),
_xlpm.MySplitHand
)</f>
        <v>T</v>
      </c>
      <c r="D676" s="7" t="str">
        <v>7</v>
      </c>
      <c r="E676" s="7" t="str">
        <v>7</v>
      </c>
      <c r="F676" s="7" t="str">
        <v>9</v>
      </c>
      <c r="G676" s="8" t="str">
        <v>7</v>
      </c>
      <c r="H676" cm="1">
        <f t="array" ref="H676:L676">COUNTIF(_xlfn.ANCHORARRAY(C676),_xlfn.ANCHORARRAY(C676))</f>
        <v>1</v>
      </c>
      <c r="I676">
        <v>3</v>
      </c>
      <c r="J676">
        <v>3</v>
      </c>
      <c r="K676">
        <v>1</v>
      </c>
      <c r="L676">
        <v>3</v>
      </c>
      <c r="M676" s="6" cm="1">
        <f t="array" ref="M676:Q676">_xlfn.LET(
_xlpm.Options, {"1","2","3","4","5","6","7","8","9","T","J","Q","K","A"},
MATCH(_xlfn.ANCHORARRAY(C676),_xlpm.Options,0)
)</f>
        <v>10</v>
      </c>
      <c r="N676" s="7">
        <v>7</v>
      </c>
      <c r="O676" s="7">
        <v>7</v>
      </c>
      <c r="P676" s="7">
        <v>9</v>
      </c>
      <c r="Q676" s="8">
        <v>7</v>
      </c>
      <c r="R676" s="6" t="str" cm="1">
        <f t="array" ref="R676:V676">TEXT(_xlfn.ANCHORARRAY(M676),"00")</f>
        <v>10</v>
      </c>
      <c r="S676" s="7" t="str">
        <v>07</v>
      </c>
      <c r="T676" s="7" t="str">
        <v>07</v>
      </c>
      <c r="U676" s="7" t="str">
        <v>09</v>
      </c>
      <c r="V676" s="8" t="str">
        <v>07</v>
      </c>
      <c r="W676" s="6" t="b">
        <f t="shared" si="148"/>
        <v>0</v>
      </c>
      <c r="X676" s="7" t="b">
        <f t="shared" si="149"/>
        <v>0</v>
      </c>
      <c r="Y676" s="7" t="b" cm="1">
        <f t="array" ref="Y676">AND(OR(_xlfn.ANCHORARRAY(H676)=3),OR(_xlfn.ANCHORARRAY(H676)=2))</f>
        <v>0</v>
      </c>
      <c r="Z676" s="7" t="b">
        <f t="shared" si="150"/>
        <v>1</v>
      </c>
      <c r="AA676" s="7" t="b">
        <f t="shared" si="151"/>
        <v>0</v>
      </c>
      <c r="AB676" s="7" t="b">
        <f t="shared" si="152"/>
        <v>0</v>
      </c>
      <c r="AC676" s="8" t="b">
        <f t="shared" si="153"/>
        <v>0</v>
      </c>
      <c r="AD676">
        <f t="shared" si="146"/>
        <v>4</v>
      </c>
      <c r="AE676" t="str">
        <f t="shared" si="154"/>
        <v>41007070907</v>
      </c>
      <c r="AF676">
        <f t="shared" si="143"/>
        <v>41007070907</v>
      </c>
      <c r="AG676">
        <f t="shared" si="144"/>
        <v>743</v>
      </c>
      <c r="AH676">
        <f t="shared" si="155"/>
        <v>604</v>
      </c>
      <c r="AI676">
        <f t="shared" si="156"/>
        <v>448772</v>
      </c>
      <c r="AL676">
        <f t="shared" si="147"/>
        <v>1</v>
      </c>
    </row>
    <row r="677" spans="1:38" x14ac:dyDescent="0.2">
      <c r="A677" t="s">
        <v>696</v>
      </c>
      <c r="B677" t="str">
        <f t="shared" si="145"/>
        <v>69989</v>
      </c>
      <c r="C677" s="6" t="str" cm="1">
        <f t="array" ref="C677:G677">_xlfn.LET(
_xlpm.MyHand, B677,
_xlpm.MySplitHand, MID(_xlpm.MyHand,_xlfn.SEQUENCE(1,LEN(_xlpm.MyHand)),1),
_xlpm.MySplitHand
)</f>
        <v>6</v>
      </c>
      <c r="D677" s="7" t="str">
        <v>9</v>
      </c>
      <c r="E677" s="7" t="str">
        <v>9</v>
      </c>
      <c r="F677" s="7" t="str">
        <v>8</v>
      </c>
      <c r="G677" s="8" t="str">
        <v>9</v>
      </c>
      <c r="H677" cm="1">
        <f t="array" ref="H677:L677">COUNTIF(_xlfn.ANCHORARRAY(C677),_xlfn.ANCHORARRAY(C677))</f>
        <v>1</v>
      </c>
      <c r="I677">
        <v>3</v>
      </c>
      <c r="J677">
        <v>3</v>
      </c>
      <c r="K677">
        <v>1</v>
      </c>
      <c r="L677">
        <v>3</v>
      </c>
      <c r="M677" s="6" cm="1">
        <f t="array" ref="M677:Q677">_xlfn.LET(
_xlpm.Options, {"1","2","3","4","5","6","7","8","9","T","J","Q","K","A"},
MATCH(_xlfn.ANCHORARRAY(C677),_xlpm.Options,0)
)</f>
        <v>6</v>
      </c>
      <c r="N677" s="7">
        <v>9</v>
      </c>
      <c r="O677" s="7">
        <v>9</v>
      </c>
      <c r="P677" s="7">
        <v>8</v>
      </c>
      <c r="Q677" s="8">
        <v>9</v>
      </c>
      <c r="R677" s="6" t="str" cm="1">
        <f t="array" ref="R677:V677">TEXT(_xlfn.ANCHORARRAY(M677),"00")</f>
        <v>06</v>
      </c>
      <c r="S677" s="7" t="str">
        <v>09</v>
      </c>
      <c r="T677" s="7" t="str">
        <v>09</v>
      </c>
      <c r="U677" s="7" t="str">
        <v>08</v>
      </c>
      <c r="V677" s="8" t="str">
        <v>09</v>
      </c>
      <c r="W677" s="6" t="b">
        <f t="shared" si="148"/>
        <v>0</v>
      </c>
      <c r="X677" s="7" t="b">
        <f t="shared" si="149"/>
        <v>0</v>
      </c>
      <c r="Y677" s="7" t="b" cm="1">
        <f t="array" ref="Y677">AND(OR(_xlfn.ANCHORARRAY(H677)=3),OR(_xlfn.ANCHORARRAY(H677)=2))</f>
        <v>0</v>
      </c>
      <c r="Z677" s="7" t="b">
        <f t="shared" si="150"/>
        <v>1</v>
      </c>
      <c r="AA677" s="7" t="b">
        <f t="shared" si="151"/>
        <v>0</v>
      </c>
      <c r="AB677" s="7" t="b">
        <f t="shared" si="152"/>
        <v>0</v>
      </c>
      <c r="AC677" s="8" t="b">
        <f t="shared" si="153"/>
        <v>0</v>
      </c>
      <c r="AD677">
        <f t="shared" si="146"/>
        <v>4</v>
      </c>
      <c r="AE677" t="str">
        <f t="shared" si="154"/>
        <v>40609090809</v>
      </c>
      <c r="AF677">
        <f t="shared" si="143"/>
        <v>40609090809</v>
      </c>
      <c r="AG677">
        <f t="shared" si="144"/>
        <v>688</v>
      </c>
      <c r="AH677">
        <f t="shared" si="155"/>
        <v>443</v>
      </c>
      <c r="AI677">
        <f t="shared" si="156"/>
        <v>304784</v>
      </c>
      <c r="AL677">
        <f t="shared" si="147"/>
        <v>1</v>
      </c>
    </row>
    <row r="678" spans="1:38" x14ac:dyDescent="0.2">
      <c r="A678" t="s">
        <v>697</v>
      </c>
      <c r="B678" t="str">
        <f t="shared" si="145"/>
        <v>J666T</v>
      </c>
      <c r="C678" s="6" t="str" cm="1">
        <f t="array" ref="C678:G678">_xlfn.LET(
_xlpm.MyHand, B678,
_xlpm.MySplitHand, MID(_xlpm.MyHand,_xlfn.SEQUENCE(1,LEN(_xlpm.MyHand)),1),
_xlpm.MySplitHand
)</f>
        <v>J</v>
      </c>
      <c r="D678" s="7" t="str">
        <v>6</v>
      </c>
      <c r="E678" s="7" t="str">
        <v>6</v>
      </c>
      <c r="F678" s="7" t="str">
        <v>6</v>
      </c>
      <c r="G678" s="8" t="str">
        <v>T</v>
      </c>
      <c r="H678" cm="1">
        <f t="array" ref="H678:L678">COUNTIF(_xlfn.ANCHORARRAY(C678),_xlfn.ANCHORARRAY(C678))</f>
        <v>1</v>
      </c>
      <c r="I678">
        <v>3</v>
      </c>
      <c r="J678">
        <v>3</v>
      </c>
      <c r="K678">
        <v>3</v>
      </c>
      <c r="L678">
        <v>1</v>
      </c>
      <c r="M678" s="6" cm="1">
        <f t="array" ref="M678:Q678">_xlfn.LET(
_xlpm.Options, {"1","2","3","4","5","6","7","8","9","T","J","Q","K","A"},
MATCH(_xlfn.ANCHORARRAY(C678),_xlpm.Options,0)
)</f>
        <v>11</v>
      </c>
      <c r="N678" s="7">
        <v>6</v>
      </c>
      <c r="O678" s="7">
        <v>6</v>
      </c>
      <c r="P678" s="7">
        <v>6</v>
      </c>
      <c r="Q678" s="8">
        <v>10</v>
      </c>
      <c r="R678" s="6" t="str" cm="1">
        <f t="array" ref="R678:V678">TEXT(_xlfn.ANCHORARRAY(M678),"00")</f>
        <v>11</v>
      </c>
      <c r="S678" s="7" t="str">
        <v>06</v>
      </c>
      <c r="T678" s="7" t="str">
        <v>06</v>
      </c>
      <c r="U678" s="7" t="str">
        <v>06</v>
      </c>
      <c r="V678" s="8" t="str">
        <v>10</v>
      </c>
      <c r="W678" s="6" t="b">
        <f t="shared" si="148"/>
        <v>0</v>
      </c>
      <c r="X678" s="7" t="b">
        <f t="shared" si="149"/>
        <v>0</v>
      </c>
      <c r="Y678" s="7" t="b" cm="1">
        <f t="array" ref="Y678">AND(OR(_xlfn.ANCHORARRAY(H678)=3),OR(_xlfn.ANCHORARRAY(H678)=2))</f>
        <v>0</v>
      </c>
      <c r="Z678" s="7" t="b">
        <f t="shared" si="150"/>
        <v>1</v>
      </c>
      <c r="AA678" s="7" t="b">
        <f t="shared" si="151"/>
        <v>0</v>
      </c>
      <c r="AB678" s="7" t="b">
        <f t="shared" si="152"/>
        <v>0</v>
      </c>
      <c r="AC678" s="8" t="b">
        <f t="shared" si="153"/>
        <v>0</v>
      </c>
      <c r="AD678">
        <f t="shared" si="146"/>
        <v>4</v>
      </c>
      <c r="AE678" t="str">
        <f t="shared" si="154"/>
        <v>41106060610</v>
      </c>
      <c r="AF678">
        <f t="shared" si="143"/>
        <v>41106060610</v>
      </c>
      <c r="AG678">
        <f t="shared" si="144"/>
        <v>758</v>
      </c>
      <c r="AH678">
        <f t="shared" si="155"/>
        <v>11</v>
      </c>
      <c r="AI678">
        <f t="shared" si="156"/>
        <v>8338</v>
      </c>
      <c r="AL678">
        <f t="shared" si="147"/>
        <v>1</v>
      </c>
    </row>
    <row r="679" spans="1:38" x14ac:dyDescent="0.2">
      <c r="A679" t="s">
        <v>698</v>
      </c>
      <c r="B679" t="str">
        <f t="shared" si="145"/>
        <v>J2233</v>
      </c>
      <c r="C679" s="6" t="str" cm="1">
        <f t="array" ref="C679:G679">_xlfn.LET(
_xlpm.MyHand, B679,
_xlpm.MySplitHand, MID(_xlpm.MyHand,_xlfn.SEQUENCE(1,LEN(_xlpm.MyHand)),1),
_xlpm.MySplitHand
)</f>
        <v>J</v>
      </c>
      <c r="D679" s="7" t="str">
        <v>2</v>
      </c>
      <c r="E679" s="7" t="str">
        <v>2</v>
      </c>
      <c r="F679" s="7" t="str">
        <v>3</v>
      </c>
      <c r="G679" s="8" t="str">
        <v>3</v>
      </c>
      <c r="H679" cm="1">
        <f t="array" ref="H679:L679">COUNTIF(_xlfn.ANCHORARRAY(C679),_xlfn.ANCHORARRAY(C679))</f>
        <v>1</v>
      </c>
      <c r="I679">
        <v>2</v>
      </c>
      <c r="J679">
        <v>2</v>
      </c>
      <c r="K679">
        <v>2</v>
      </c>
      <c r="L679">
        <v>2</v>
      </c>
      <c r="M679" s="6" cm="1">
        <f t="array" ref="M679:Q679">_xlfn.LET(
_xlpm.Options, {"1","2","3","4","5","6","7","8","9","T","J","Q","K","A"},
MATCH(_xlfn.ANCHORARRAY(C679),_xlpm.Options,0)
)</f>
        <v>11</v>
      </c>
      <c r="N679" s="7">
        <v>2</v>
      </c>
      <c r="O679" s="7">
        <v>2</v>
      </c>
      <c r="P679" s="7">
        <v>3</v>
      </c>
      <c r="Q679" s="8">
        <v>3</v>
      </c>
      <c r="R679" s="6" t="str" cm="1">
        <f t="array" ref="R679:V679">TEXT(_xlfn.ANCHORARRAY(M679),"00")</f>
        <v>11</v>
      </c>
      <c r="S679" s="7" t="str">
        <v>02</v>
      </c>
      <c r="T679" s="7" t="str">
        <v>02</v>
      </c>
      <c r="U679" s="7" t="str">
        <v>03</v>
      </c>
      <c r="V679" s="8" t="str">
        <v>03</v>
      </c>
      <c r="W679" s="6" t="b">
        <f t="shared" si="148"/>
        <v>0</v>
      </c>
      <c r="X679" s="7" t="b">
        <f t="shared" si="149"/>
        <v>0</v>
      </c>
      <c r="Y679" s="7" t="b" cm="1">
        <f t="array" ref="Y679">AND(OR(_xlfn.ANCHORARRAY(H679)=3),OR(_xlfn.ANCHORARRAY(H679)=2))</f>
        <v>0</v>
      </c>
      <c r="Z679" s="7" t="b">
        <f t="shared" si="150"/>
        <v>0</v>
      </c>
      <c r="AA679" s="7" t="b">
        <f t="shared" si="151"/>
        <v>1</v>
      </c>
      <c r="AB679" s="7" t="b">
        <f t="shared" si="152"/>
        <v>0</v>
      </c>
      <c r="AC679" s="8" t="b">
        <f t="shared" si="153"/>
        <v>0</v>
      </c>
      <c r="AD679">
        <f t="shared" si="146"/>
        <v>3</v>
      </c>
      <c r="AE679" t="str">
        <f t="shared" si="154"/>
        <v>31102020303</v>
      </c>
      <c r="AF679">
        <f t="shared" si="143"/>
        <v>31102020303</v>
      </c>
      <c r="AG679">
        <f t="shared" si="144"/>
        <v>570</v>
      </c>
      <c r="AH679">
        <f t="shared" si="155"/>
        <v>532</v>
      </c>
      <c r="AI679">
        <f t="shared" si="156"/>
        <v>303240</v>
      </c>
      <c r="AL679">
        <f t="shared" si="147"/>
        <v>1</v>
      </c>
    </row>
    <row r="680" spans="1:38" x14ac:dyDescent="0.2">
      <c r="A680" t="s">
        <v>699</v>
      </c>
      <c r="B680" t="str">
        <f t="shared" si="145"/>
        <v>94969</v>
      </c>
      <c r="C680" s="6" t="str" cm="1">
        <f t="array" ref="C680:G680">_xlfn.LET(
_xlpm.MyHand, B680,
_xlpm.MySplitHand, MID(_xlpm.MyHand,_xlfn.SEQUENCE(1,LEN(_xlpm.MyHand)),1),
_xlpm.MySplitHand
)</f>
        <v>9</v>
      </c>
      <c r="D680" s="7" t="str">
        <v>4</v>
      </c>
      <c r="E680" s="7" t="str">
        <v>9</v>
      </c>
      <c r="F680" s="7" t="str">
        <v>6</v>
      </c>
      <c r="G680" s="8" t="str">
        <v>9</v>
      </c>
      <c r="H680" cm="1">
        <f t="array" ref="H680:L680">COUNTIF(_xlfn.ANCHORARRAY(C680),_xlfn.ANCHORARRAY(C680))</f>
        <v>3</v>
      </c>
      <c r="I680">
        <v>1</v>
      </c>
      <c r="J680">
        <v>3</v>
      </c>
      <c r="K680">
        <v>1</v>
      </c>
      <c r="L680">
        <v>3</v>
      </c>
      <c r="M680" s="6" cm="1">
        <f t="array" ref="M680:Q680">_xlfn.LET(
_xlpm.Options, {"1","2","3","4","5","6","7","8","9","T","J","Q","K","A"},
MATCH(_xlfn.ANCHORARRAY(C680),_xlpm.Options,0)
)</f>
        <v>9</v>
      </c>
      <c r="N680" s="7">
        <v>4</v>
      </c>
      <c r="O680" s="7">
        <v>9</v>
      </c>
      <c r="P680" s="7">
        <v>6</v>
      </c>
      <c r="Q680" s="8">
        <v>9</v>
      </c>
      <c r="R680" s="6" t="str" cm="1">
        <f t="array" ref="R680:V680">TEXT(_xlfn.ANCHORARRAY(M680),"00")</f>
        <v>09</v>
      </c>
      <c r="S680" s="7" t="str">
        <v>04</v>
      </c>
      <c r="T680" s="7" t="str">
        <v>09</v>
      </c>
      <c r="U680" s="7" t="str">
        <v>06</v>
      </c>
      <c r="V680" s="8" t="str">
        <v>09</v>
      </c>
      <c r="W680" s="6" t="b">
        <f t="shared" si="148"/>
        <v>0</v>
      </c>
      <c r="X680" s="7" t="b">
        <f t="shared" si="149"/>
        <v>0</v>
      </c>
      <c r="Y680" s="7" t="b" cm="1">
        <f t="array" ref="Y680">AND(OR(_xlfn.ANCHORARRAY(H680)=3),OR(_xlfn.ANCHORARRAY(H680)=2))</f>
        <v>0</v>
      </c>
      <c r="Z680" s="7" t="b">
        <f t="shared" si="150"/>
        <v>1</v>
      </c>
      <c r="AA680" s="7" t="b">
        <f t="shared" si="151"/>
        <v>0</v>
      </c>
      <c r="AB680" s="7" t="b">
        <f t="shared" si="152"/>
        <v>0</v>
      </c>
      <c r="AC680" s="8" t="b">
        <f t="shared" si="153"/>
        <v>0</v>
      </c>
      <c r="AD680">
        <f t="shared" si="146"/>
        <v>4</v>
      </c>
      <c r="AE680" t="str">
        <f t="shared" si="154"/>
        <v>40904090609</v>
      </c>
      <c r="AF680">
        <f t="shared" si="143"/>
        <v>40904090609</v>
      </c>
      <c r="AG680">
        <f t="shared" si="144"/>
        <v>723</v>
      </c>
      <c r="AH680">
        <f t="shared" si="155"/>
        <v>410</v>
      </c>
      <c r="AI680">
        <f t="shared" si="156"/>
        <v>296430</v>
      </c>
      <c r="AL680">
        <f t="shared" si="147"/>
        <v>1</v>
      </c>
    </row>
    <row r="681" spans="1:38" x14ac:dyDescent="0.2">
      <c r="A681" t="s">
        <v>700</v>
      </c>
      <c r="B681" t="str">
        <f t="shared" si="145"/>
        <v>889Q8</v>
      </c>
      <c r="C681" s="6" t="str" cm="1">
        <f t="array" ref="C681:G681">_xlfn.LET(
_xlpm.MyHand, B681,
_xlpm.MySplitHand, MID(_xlpm.MyHand,_xlfn.SEQUENCE(1,LEN(_xlpm.MyHand)),1),
_xlpm.MySplitHand
)</f>
        <v>8</v>
      </c>
      <c r="D681" s="7" t="str">
        <v>8</v>
      </c>
      <c r="E681" s="7" t="str">
        <v>9</v>
      </c>
      <c r="F681" s="7" t="str">
        <v>Q</v>
      </c>
      <c r="G681" s="8" t="str">
        <v>8</v>
      </c>
      <c r="H681" cm="1">
        <f t="array" ref="H681:L681">COUNTIF(_xlfn.ANCHORARRAY(C681),_xlfn.ANCHORARRAY(C681))</f>
        <v>3</v>
      </c>
      <c r="I681">
        <v>3</v>
      </c>
      <c r="J681">
        <v>1</v>
      </c>
      <c r="K681">
        <v>1</v>
      </c>
      <c r="L681">
        <v>3</v>
      </c>
      <c r="M681" s="6" cm="1">
        <f t="array" ref="M681:Q681">_xlfn.LET(
_xlpm.Options, {"1","2","3","4","5","6","7","8","9","T","J","Q","K","A"},
MATCH(_xlfn.ANCHORARRAY(C681),_xlpm.Options,0)
)</f>
        <v>8</v>
      </c>
      <c r="N681" s="7">
        <v>8</v>
      </c>
      <c r="O681" s="7">
        <v>9</v>
      </c>
      <c r="P681" s="7">
        <v>12</v>
      </c>
      <c r="Q681" s="8">
        <v>8</v>
      </c>
      <c r="R681" s="6" t="str" cm="1">
        <f t="array" ref="R681:V681">TEXT(_xlfn.ANCHORARRAY(M681),"00")</f>
        <v>08</v>
      </c>
      <c r="S681" s="7" t="str">
        <v>08</v>
      </c>
      <c r="T681" s="7" t="str">
        <v>09</v>
      </c>
      <c r="U681" s="7" t="str">
        <v>12</v>
      </c>
      <c r="V681" s="8" t="str">
        <v>08</v>
      </c>
      <c r="W681" s="6" t="b">
        <f t="shared" si="148"/>
        <v>0</v>
      </c>
      <c r="X681" s="7" t="b">
        <f t="shared" si="149"/>
        <v>0</v>
      </c>
      <c r="Y681" s="7" t="b" cm="1">
        <f t="array" ref="Y681">AND(OR(_xlfn.ANCHORARRAY(H681)=3),OR(_xlfn.ANCHORARRAY(H681)=2))</f>
        <v>0</v>
      </c>
      <c r="Z681" s="7" t="b">
        <f t="shared" si="150"/>
        <v>1</v>
      </c>
      <c r="AA681" s="7" t="b">
        <f t="shared" si="151"/>
        <v>0</v>
      </c>
      <c r="AB681" s="7" t="b">
        <f t="shared" si="152"/>
        <v>0</v>
      </c>
      <c r="AC681" s="8" t="b">
        <f t="shared" si="153"/>
        <v>0</v>
      </c>
      <c r="AD681">
        <f t="shared" si="146"/>
        <v>4</v>
      </c>
      <c r="AE681" t="str">
        <f t="shared" si="154"/>
        <v>40808091208</v>
      </c>
      <c r="AF681">
        <f t="shared" si="143"/>
        <v>40808091208</v>
      </c>
      <c r="AG681">
        <f t="shared" si="144"/>
        <v>714</v>
      </c>
      <c r="AH681">
        <f t="shared" si="155"/>
        <v>17</v>
      </c>
      <c r="AI681">
        <f t="shared" si="156"/>
        <v>12138</v>
      </c>
      <c r="AL681">
        <f t="shared" si="147"/>
        <v>1</v>
      </c>
    </row>
    <row r="682" spans="1:38" x14ac:dyDescent="0.2">
      <c r="A682" t="s">
        <v>701</v>
      </c>
      <c r="B682" t="str">
        <f t="shared" si="145"/>
        <v>K97A6</v>
      </c>
      <c r="C682" s="6" t="str" cm="1">
        <f t="array" ref="C682:G682">_xlfn.LET(
_xlpm.MyHand, B682,
_xlpm.MySplitHand, MID(_xlpm.MyHand,_xlfn.SEQUENCE(1,LEN(_xlpm.MyHand)),1),
_xlpm.MySplitHand
)</f>
        <v>K</v>
      </c>
      <c r="D682" s="7" t="str">
        <v>9</v>
      </c>
      <c r="E682" s="7" t="str">
        <v>7</v>
      </c>
      <c r="F682" s="7" t="str">
        <v>A</v>
      </c>
      <c r="G682" s="8" t="str">
        <v>6</v>
      </c>
      <c r="H682" cm="1">
        <f t="array" ref="H682:L682">COUNTIF(_xlfn.ANCHORARRAY(C682),_xlfn.ANCHORARRAY(C682))</f>
        <v>1</v>
      </c>
      <c r="I682">
        <v>1</v>
      </c>
      <c r="J682">
        <v>1</v>
      </c>
      <c r="K682">
        <v>1</v>
      </c>
      <c r="L682">
        <v>1</v>
      </c>
      <c r="M682" s="6" cm="1">
        <f t="array" ref="M682:Q682">_xlfn.LET(
_xlpm.Options, {"1","2","3","4","5","6","7","8","9","T","J","Q","K","A"},
MATCH(_xlfn.ANCHORARRAY(C682),_xlpm.Options,0)
)</f>
        <v>13</v>
      </c>
      <c r="N682" s="7">
        <v>9</v>
      </c>
      <c r="O682" s="7">
        <v>7</v>
      </c>
      <c r="P682" s="7">
        <v>14</v>
      </c>
      <c r="Q682" s="8">
        <v>6</v>
      </c>
      <c r="R682" s="6" t="str" cm="1">
        <f t="array" ref="R682:V682">TEXT(_xlfn.ANCHORARRAY(M682),"00")</f>
        <v>13</v>
      </c>
      <c r="S682" s="7" t="str">
        <v>09</v>
      </c>
      <c r="T682" s="7" t="str">
        <v>07</v>
      </c>
      <c r="U682" s="7" t="str">
        <v>14</v>
      </c>
      <c r="V682" s="8" t="str">
        <v>06</v>
      </c>
      <c r="W682" s="6" t="b">
        <f t="shared" si="148"/>
        <v>0</v>
      </c>
      <c r="X682" s="7" t="b">
        <f t="shared" si="149"/>
        <v>0</v>
      </c>
      <c r="Y682" s="7" t="b" cm="1">
        <f t="array" ref="Y682">AND(OR(_xlfn.ANCHORARRAY(H682)=3),OR(_xlfn.ANCHORARRAY(H682)=2))</f>
        <v>0</v>
      </c>
      <c r="Z682" s="7" t="b">
        <f t="shared" si="150"/>
        <v>0</v>
      </c>
      <c r="AA682" s="7" t="b">
        <f t="shared" si="151"/>
        <v>0</v>
      </c>
      <c r="AB682" s="7" t="b">
        <f t="shared" si="152"/>
        <v>0</v>
      </c>
      <c r="AC682" s="8" t="b">
        <f t="shared" si="153"/>
        <v>1</v>
      </c>
      <c r="AD682">
        <f t="shared" si="146"/>
        <v>1</v>
      </c>
      <c r="AE682" t="str">
        <f t="shared" si="154"/>
        <v>11309071406</v>
      </c>
      <c r="AF682">
        <f t="shared" si="143"/>
        <v>11309071406</v>
      </c>
      <c r="AG682">
        <f t="shared" si="144"/>
        <v>178</v>
      </c>
      <c r="AH682">
        <f t="shared" si="155"/>
        <v>298</v>
      </c>
      <c r="AI682">
        <f t="shared" si="156"/>
        <v>53044</v>
      </c>
      <c r="AL682">
        <f t="shared" si="147"/>
        <v>1</v>
      </c>
    </row>
    <row r="683" spans="1:38" x14ac:dyDescent="0.2">
      <c r="A683" t="s">
        <v>702</v>
      </c>
      <c r="B683" t="str">
        <f t="shared" si="145"/>
        <v>73T3J</v>
      </c>
      <c r="C683" s="6" t="str" cm="1">
        <f t="array" ref="C683:G683">_xlfn.LET(
_xlpm.MyHand, B683,
_xlpm.MySplitHand, MID(_xlpm.MyHand,_xlfn.SEQUENCE(1,LEN(_xlpm.MyHand)),1),
_xlpm.MySplitHand
)</f>
        <v>7</v>
      </c>
      <c r="D683" s="7" t="str">
        <v>3</v>
      </c>
      <c r="E683" s="7" t="str">
        <v>T</v>
      </c>
      <c r="F683" s="7" t="str">
        <v>3</v>
      </c>
      <c r="G683" s="8" t="str">
        <v>J</v>
      </c>
      <c r="H683" cm="1">
        <f t="array" ref="H683:L683">COUNTIF(_xlfn.ANCHORARRAY(C683),_xlfn.ANCHORARRAY(C683))</f>
        <v>1</v>
      </c>
      <c r="I683">
        <v>2</v>
      </c>
      <c r="J683">
        <v>1</v>
      </c>
      <c r="K683">
        <v>2</v>
      </c>
      <c r="L683">
        <v>1</v>
      </c>
      <c r="M683" s="6" cm="1">
        <f t="array" ref="M683:Q683">_xlfn.LET(
_xlpm.Options, {"1","2","3","4","5","6","7","8","9","T","J","Q","K","A"},
MATCH(_xlfn.ANCHORARRAY(C683),_xlpm.Options,0)
)</f>
        <v>7</v>
      </c>
      <c r="N683" s="7">
        <v>3</v>
      </c>
      <c r="O683" s="7">
        <v>10</v>
      </c>
      <c r="P683" s="7">
        <v>3</v>
      </c>
      <c r="Q683" s="8">
        <v>11</v>
      </c>
      <c r="R683" s="6" t="str" cm="1">
        <f t="array" ref="R683:V683">TEXT(_xlfn.ANCHORARRAY(M683),"00")</f>
        <v>07</v>
      </c>
      <c r="S683" s="7" t="str">
        <v>03</v>
      </c>
      <c r="T683" s="7" t="str">
        <v>10</v>
      </c>
      <c r="U683" s="7" t="str">
        <v>03</v>
      </c>
      <c r="V683" s="8" t="str">
        <v>11</v>
      </c>
      <c r="W683" s="6" t="b">
        <f t="shared" si="148"/>
        <v>0</v>
      </c>
      <c r="X683" s="7" t="b">
        <f t="shared" si="149"/>
        <v>0</v>
      </c>
      <c r="Y683" s="7" t="b" cm="1">
        <f t="array" ref="Y683">AND(OR(_xlfn.ANCHORARRAY(H683)=3),OR(_xlfn.ANCHORARRAY(H683)=2))</f>
        <v>0</v>
      </c>
      <c r="Z683" s="7" t="b">
        <f t="shared" si="150"/>
        <v>0</v>
      </c>
      <c r="AA683" s="7" t="b">
        <f t="shared" si="151"/>
        <v>0</v>
      </c>
      <c r="AB683" s="7" t="b">
        <f t="shared" si="152"/>
        <v>1</v>
      </c>
      <c r="AC683" s="8" t="b">
        <f t="shared" si="153"/>
        <v>0</v>
      </c>
      <c r="AD683">
        <f t="shared" si="146"/>
        <v>2</v>
      </c>
      <c r="AE683" t="str">
        <f t="shared" si="154"/>
        <v>20703100311</v>
      </c>
      <c r="AF683">
        <f t="shared" si="143"/>
        <v>20703100311</v>
      </c>
      <c r="AG683">
        <f t="shared" si="144"/>
        <v>296</v>
      </c>
      <c r="AH683">
        <f t="shared" si="155"/>
        <v>334</v>
      </c>
      <c r="AI683">
        <f t="shared" si="156"/>
        <v>98864</v>
      </c>
      <c r="AL683">
        <f t="shared" si="147"/>
        <v>1</v>
      </c>
    </row>
    <row r="684" spans="1:38" x14ac:dyDescent="0.2">
      <c r="A684" t="s">
        <v>703</v>
      </c>
      <c r="B684" t="str">
        <f t="shared" si="145"/>
        <v>663J6</v>
      </c>
      <c r="C684" s="6" t="str" cm="1">
        <f t="array" ref="C684:G684">_xlfn.LET(
_xlpm.MyHand, B684,
_xlpm.MySplitHand, MID(_xlpm.MyHand,_xlfn.SEQUENCE(1,LEN(_xlpm.MyHand)),1),
_xlpm.MySplitHand
)</f>
        <v>6</v>
      </c>
      <c r="D684" s="7" t="str">
        <v>6</v>
      </c>
      <c r="E684" s="7" t="str">
        <v>3</v>
      </c>
      <c r="F684" s="7" t="str">
        <v>J</v>
      </c>
      <c r="G684" s="8" t="str">
        <v>6</v>
      </c>
      <c r="H684" cm="1">
        <f t="array" ref="H684:L684">COUNTIF(_xlfn.ANCHORARRAY(C684),_xlfn.ANCHORARRAY(C684))</f>
        <v>3</v>
      </c>
      <c r="I684">
        <v>3</v>
      </c>
      <c r="J684">
        <v>1</v>
      </c>
      <c r="K684">
        <v>1</v>
      </c>
      <c r="L684">
        <v>3</v>
      </c>
      <c r="M684" s="6" cm="1">
        <f t="array" ref="M684:Q684">_xlfn.LET(
_xlpm.Options, {"1","2","3","4","5","6","7","8","9","T","J","Q","K","A"},
MATCH(_xlfn.ANCHORARRAY(C684),_xlpm.Options,0)
)</f>
        <v>6</v>
      </c>
      <c r="N684" s="7">
        <v>6</v>
      </c>
      <c r="O684" s="7">
        <v>3</v>
      </c>
      <c r="P684" s="7">
        <v>11</v>
      </c>
      <c r="Q684" s="8">
        <v>6</v>
      </c>
      <c r="R684" s="6" t="str" cm="1">
        <f t="array" ref="R684:V684">TEXT(_xlfn.ANCHORARRAY(M684),"00")</f>
        <v>06</v>
      </c>
      <c r="S684" s="7" t="str">
        <v>06</v>
      </c>
      <c r="T684" s="7" t="str">
        <v>03</v>
      </c>
      <c r="U684" s="7" t="str">
        <v>11</v>
      </c>
      <c r="V684" s="8" t="str">
        <v>06</v>
      </c>
      <c r="W684" s="6" t="b">
        <f t="shared" si="148"/>
        <v>0</v>
      </c>
      <c r="X684" s="7" t="b">
        <f t="shared" si="149"/>
        <v>0</v>
      </c>
      <c r="Y684" s="7" t="b" cm="1">
        <f t="array" ref="Y684">AND(OR(_xlfn.ANCHORARRAY(H684)=3),OR(_xlfn.ANCHORARRAY(H684)=2))</f>
        <v>0</v>
      </c>
      <c r="Z684" s="7" t="b">
        <f t="shared" si="150"/>
        <v>1</v>
      </c>
      <c r="AA684" s="7" t="b">
        <f t="shared" si="151"/>
        <v>0</v>
      </c>
      <c r="AB684" s="7" t="b">
        <f t="shared" si="152"/>
        <v>0</v>
      </c>
      <c r="AC684" s="8" t="b">
        <f t="shared" si="153"/>
        <v>0</v>
      </c>
      <c r="AD684">
        <f t="shared" si="146"/>
        <v>4</v>
      </c>
      <c r="AE684" t="str">
        <f t="shared" si="154"/>
        <v>40606031106</v>
      </c>
      <c r="AF684">
        <f t="shared" si="143"/>
        <v>40606031106</v>
      </c>
      <c r="AG684">
        <f t="shared" si="144"/>
        <v>684</v>
      </c>
      <c r="AH684">
        <f t="shared" si="155"/>
        <v>821</v>
      </c>
      <c r="AI684">
        <f t="shared" si="156"/>
        <v>561564</v>
      </c>
      <c r="AL684">
        <f t="shared" si="147"/>
        <v>1</v>
      </c>
    </row>
    <row r="685" spans="1:38" x14ac:dyDescent="0.2">
      <c r="A685" t="s">
        <v>704</v>
      </c>
      <c r="B685" t="str">
        <f t="shared" si="145"/>
        <v>54QQT</v>
      </c>
      <c r="C685" s="6" t="str" cm="1">
        <f t="array" ref="C685:G685">_xlfn.LET(
_xlpm.MyHand, B685,
_xlpm.MySplitHand, MID(_xlpm.MyHand,_xlfn.SEQUENCE(1,LEN(_xlpm.MyHand)),1),
_xlpm.MySplitHand
)</f>
        <v>5</v>
      </c>
      <c r="D685" s="7" t="str">
        <v>4</v>
      </c>
      <c r="E685" s="7" t="str">
        <v>Q</v>
      </c>
      <c r="F685" s="7" t="str">
        <v>Q</v>
      </c>
      <c r="G685" s="8" t="str">
        <v>T</v>
      </c>
      <c r="H685" cm="1">
        <f t="array" ref="H685:L685">COUNTIF(_xlfn.ANCHORARRAY(C685),_xlfn.ANCHORARRAY(C685))</f>
        <v>1</v>
      </c>
      <c r="I685">
        <v>1</v>
      </c>
      <c r="J685">
        <v>2</v>
      </c>
      <c r="K685">
        <v>2</v>
      </c>
      <c r="L685">
        <v>1</v>
      </c>
      <c r="M685" s="6" cm="1">
        <f t="array" ref="M685:Q685">_xlfn.LET(
_xlpm.Options, {"1","2","3","4","5","6","7","8","9","T","J","Q","K","A"},
MATCH(_xlfn.ANCHORARRAY(C685),_xlpm.Options,0)
)</f>
        <v>5</v>
      </c>
      <c r="N685" s="7">
        <v>4</v>
      </c>
      <c r="O685" s="7">
        <v>12</v>
      </c>
      <c r="P685" s="7">
        <v>12</v>
      </c>
      <c r="Q685" s="8">
        <v>10</v>
      </c>
      <c r="R685" s="6" t="str" cm="1">
        <f t="array" ref="R685:V685">TEXT(_xlfn.ANCHORARRAY(M685),"00")</f>
        <v>05</v>
      </c>
      <c r="S685" s="7" t="str">
        <v>04</v>
      </c>
      <c r="T685" s="7" t="str">
        <v>12</v>
      </c>
      <c r="U685" s="7" t="str">
        <v>12</v>
      </c>
      <c r="V685" s="8" t="str">
        <v>10</v>
      </c>
      <c r="W685" s="6" t="b">
        <f t="shared" si="148"/>
        <v>0</v>
      </c>
      <c r="X685" s="7" t="b">
        <f t="shared" si="149"/>
        <v>0</v>
      </c>
      <c r="Y685" s="7" t="b" cm="1">
        <f t="array" ref="Y685">AND(OR(_xlfn.ANCHORARRAY(H685)=3),OR(_xlfn.ANCHORARRAY(H685)=2))</f>
        <v>0</v>
      </c>
      <c r="Z685" s="7" t="b">
        <f t="shared" si="150"/>
        <v>0</v>
      </c>
      <c r="AA685" s="7" t="b">
        <f t="shared" si="151"/>
        <v>0</v>
      </c>
      <c r="AB685" s="7" t="b">
        <f t="shared" si="152"/>
        <v>1</v>
      </c>
      <c r="AC685" s="8" t="b">
        <f t="shared" si="153"/>
        <v>0</v>
      </c>
      <c r="AD685">
        <f t="shared" si="146"/>
        <v>2</v>
      </c>
      <c r="AE685" t="str">
        <f t="shared" si="154"/>
        <v>20504121210</v>
      </c>
      <c r="AF685">
        <f t="shared" si="143"/>
        <v>20504121210</v>
      </c>
      <c r="AG685">
        <f t="shared" si="144"/>
        <v>252</v>
      </c>
      <c r="AH685">
        <f t="shared" si="155"/>
        <v>770</v>
      </c>
      <c r="AI685">
        <f t="shared" si="156"/>
        <v>194040</v>
      </c>
      <c r="AL685">
        <f t="shared" si="147"/>
        <v>1</v>
      </c>
    </row>
    <row r="686" spans="1:38" x14ac:dyDescent="0.2">
      <c r="A686" t="s">
        <v>705</v>
      </c>
      <c r="B686" t="str">
        <f t="shared" si="145"/>
        <v>4AAA4</v>
      </c>
      <c r="C686" s="6" t="str" cm="1">
        <f t="array" ref="C686:G686">_xlfn.LET(
_xlpm.MyHand, B686,
_xlpm.MySplitHand, MID(_xlpm.MyHand,_xlfn.SEQUENCE(1,LEN(_xlpm.MyHand)),1),
_xlpm.MySplitHand
)</f>
        <v>4</v>
      </c>
      <c r="D686" s="7" t="str">
        <v>A</v>
      </c>
      <c r="E686" s="7" t="str">
        <v>A</v>
      </c>
      <c r="F686" s="7" t="str">
        <v>A</v>
      </c>
      <c r="G686" s="8" t="str">
        <v>4</v>
      </c>
      <c r="H686" cm="1">
        <f t="array" ref="H686:L686">COUNTIF(_xlfn.ANCHORARRAY(C686),_xlfn.ANCHORARRAY(C686))</f>
        <v>2</v>
      </c>
      <c r="I686">
        <v>3</v>
      </c>
      <c r="J686">
        <v>3</v>
      </c>
      <c r="K686">
        <v>3</v>
      </c>
      <c r="L686">
        <v>2</v>
      </c>
      <c r="M686" s="6" cm="1">
        <f t="array" ref="M686:Q686">_xlfn.LET(
_xlpm.Options, {"1","2","3","4","5","6","7","8","9","T","J","Q","K","A"},
MATCH(_xlfn.ANCHORARRAY(C686),_xlpm.Options,0)
)</f>
        <v>4</v>
      </c>
      <c r="N686" s="7">
        <v>14</v>
      </c>
      <c r="O686" s="7">
        <v>14</v>
      </c>
      <c r="P686" s="7">
        <v>14</v>
      </c>
      <c r="Q686" s="8">
        <v>4</v>
      </c>
      <c r="R686" s="6" t="str" cm="1">
        <f t="array" ref="R686:V686">TEXT(_xlfn.ANCHORARRAY(M686),"00")</f>
        <v>04</v>
      </c>
      <c r="S686" s="7" t="str">
        <v>14</v>
      </c>
      <c r="T686" s="7" t="str">
        <v>14</v>
      </c>
      <c r="U686" s="7" t="str">
        <v>14</v>
      </c>
      <c r="V686" s="8" t="str">
        <v>04</v>
      </c>
      <c r="W686" s="6" t="b">
        <f t="shared" si="148"/>
        <v>0</v>
      </c>
      <c r="X686" s="7" t="b">
        <f t="shared" si="149"/>
        <v>0</v>
      </c>
      <c r="Y686" s="7" t="b" cm="1">
        <f t="array" ref="Y686">AND(OR(_xlfn.ANCHORARRAY(H686)=3),OR(_xlfn.ANCHORARRAY(H686)=2))</f>
        <v>1</v>
      </c>
      <c r="Z686" s="7" t="b">
        <f t="shared" si="150"/>
        <v>0</v>
      </c>
      <c r="AA686" s="7" t="b">
        <f t="shared" si="151"/>
        <v>0</v>
      </c>
      <c r="AB686" s="7" t="b">
        <f t="shared" si="152"/>
        <v>0</v>
      </c>
      <c r="AC686" s="8" t="b">
        <f t="shared" si="153"/>
        <v>0</v>
      </c>
      <c r="AD686">
        <f t="shared" si="146"/>
        <v>5</v>
      </c>
      <c r="AE686" t="str">
        <f t="shared" si="154"/>
        <v>50414141404</v>
      </c>
      <c r="AF686">
        <f t="shared" si="143"/>
        <v>50414141404</v>
      </c>
      <c r="AG686">
        <f t="shared" si="144"/>
        <v>841</v>
      </c>
      <c r="AH686">
        <f t="shared" si="155"/>
        <v>432</v>
      </c>
      <c r="AI686">
        <f t="shared" si="156"/>
        <v>363312</v>
      </c>
      <c r="AL686">
        <f t="shared" si="147"/>
        <v>1</v>
      </c>
    </row>
    <row r="687" spans="1:38" x14ac:dyDescent="0.2">
      <c r="A687" t="s">
        <v>706</v>
      </c>
      <c r="B687" t="str">
        <f t="shared" si="145"/>
        <v>4334A</v>
      </c>
      <c r="C687" s="6" t="str" cm="1">
        <f t="array" ref="C687:G687">_xlfn.LET(
_xlpm.MyHand, B687,
_xlpm.MySplitHand, MID(_xlpm.MyHand,_xlfn.SEQUENCE(1,LEN(_xlpm.MyHand)),1),
_xlpm.MySplitHand
)</f>
        <v>4</v>
      </c>
      <c r="D687" s="7" t="str">
        <v>3</v>
      </c>
      <c r="E687" s="7" t="str">
        <v>3</v>
      </c>
      <c r="F687" s="7" t="str">
        <v>4</v>
      </c>
      <c r="G687" s="8" t="str">
        <v>A</v>
      </c>
      <c r="H687" cm="1">
        <f t="array" ref="H687:L687">COUNTIF(_xlfn.ANCHORARRAY(C687),_xlfn.ANCHORARRAY(C687))</f>
        <v>2</v>
      </c>
      <c r="I687">
        <v>2</v>
      </c>
      <c r="J687">
        <v>2</v>
      </c>
      <c r="K687">
        <v>2</v>
      </c>
      <c r="L687">
        <v>1</v>
      </c>
      <c r="M687" s="6" cm="1">
        <f t="array" ref="M687:Q687">_xlfn.LET(
_xlpm.Options, {"1","2","3","4","5","6","7","8","9","T","J","Q","K","A"},
MATCH(_xlfn.ANCHORARRAY(C687),_xlpm.Options,0)
)</f>
        <v>4</v>
      </c>
      <c r="N687" s="7">
        <v>3</v>
      </c>
      <c r="O687" s="7">
        <v>3</v>
      </c>
      <c r="P687" s="7">
        <v>4</v>
      </c>
      <c r="Q687" s="8">
        <v>14</v>
      </c>
      <c r="R687" s="6" t="str" cm="1">
        <f t="array" ref="R687:V687">TEXT(_xlfn.ANCHORARRAY(M687),"00")</f>
        <v>04</v>
      </c>
      <c r="S687" s="7" t="str">
        <v>03</v>
      </c>
      <c r="T687" s="7" t="str">
        <v>03</v>
      </c>
      <c r="U687" s="7" t="str">
        <v>04</v>
      </c>
      <c r="V687" s="8" t="str">
        <v>14</v>
      </c>
      <c r="W687" s="6" t="b">
        <f t="shared" si="148"/>
        <v>0</v>
      </c>
      <c r="X687" s="7" t="b">
        <f t="shared" si="149"/>
        <v>0</v>
      </c>
      <c r="Y687" s="7" t="b" cm="1">
        <f t="array" ref="Y687">AND(OR(_xlfn.ANCHORARRAY(H687)=3),OR(_xlfn.ANCHORARRAY(H687)=2))</f>
        <v>0</v>
      </c>
      <c r="Z687" s="7" t="b">
        <f t="shared" si="150"/>
        <v>0</v>
      </c>
      <c r="AA687" s="7" t="b">
        <f t="shared" si="151"/>
        <v>1</v>
      </c>
      <c r="AB687" s="7" t="b">
        <f t="shared" si="152"/>
        <v>0</v>
      </c>
      <c r="AC687" s="8" t="b">
        <f t="shared" si="153"/>
        <v>0</v>
      </c>
      <c r="AD687">
        <f t="shared" si="146"/>
        <v>3</v>
      </c>
      <c r="AE687" t="str">
        <f t="shared" si="154"/>
        <v>30403030414</v>
      </c>
      <c r="AF687">
        <f t="shared" si="143"/>
        <v>30403030414</v>
      </c>
      <c r="AG687">
        <f t="shared" si="144"/>
        <v>473</v>
      </c>
      <c r="AH687">
        <f t="shared" si="155"/>
        <v>967</v>
      </c>
      <c r="AI687">
        <f t="shared" si="156"/>
        <v>457391</v>
      </c>
      <c r="AL687">
        <f t="shared" si="147"/>
        <v>1</v>
      </c>
    </row>
    <row r="688" spans="1:38" x14ac:dyDescent="0.2">
      <c r="A688" t="s">
        <v>707</v>
      </c>
      <c r="B688" t="str">
        <f t="shared" si="145"/>
        <v>JJJJJ</v>
      </c>
      <c r="C688" s="6" t="str" cm="1">
        <f t="array" ref="C688:G688">_xlfn.LET(
_xlpm.MyHand, B688,
_xlpm.MySplitHand, MID(_xlpm.MyHand,_xlfn.SEQUENCE(1,LEN(_xlpm.MyHand)),1),
_xlpm.MySplitHand
)</f>
        <v>J</v>
      </c>
      <c r="D688" s="7" t="str">
        <v>J</v>
      </c>
      <c r="E688" s="7" t="str">
        <v>J</v>
      </c>
      <c r="F688" s="7" t="str">
        <v>J</v>
      </c>
      <c r="G688" s="8" t="str">
        <v>J</v>
      </c>
      <c r="H688" cm="1">
        <f t="array" ref="H688:L688">COUNTIF(_xlfn.ANCHORARRAY(C688),_xlfn.ANCHORARRAY(C688))</f>
        <v>5</v>
      </c>
      <c r="I688">
        <v>5</v>
      </c>
      <c r="J688">
        <v>5</v>
      </c>
      <c r="K688">
        <v>5</v>
      </c>
      <c r="L688">
        <v>5</v>
      </c>
      <c r="M688" s="6" cm="1">
        <f t="array" ref="M688:Q688">_xlfn.LET(
_xlpm.Options, {"1","2","3","4","5","6","7","8","9","T","J","Q","K","A"},
MATCH(_xlfn.ANCHORARRAY(C688),_xlpm.Options,0)
)</f>
        <v>11</v>
      </c>
      <c r="N688" s="7">
        <v>11</v>
      </c>
      <c r="O688" s="7">
        <v>11</v>
      </c>
      <c r="P688" s="7">
        <v>11</v>
      </c>
      <c r="Q688" s="8">
        <v>11</v>
      </c>
      <c r="R688" s="6" t="str" cm="1">
        <f t="array" ref="R688:V688">TEXT(_xlfn.ANCHORARRAY(M688),"00")</f>
        <v>11</v>
      </c>
      <c r="S688" s="7" t="str">
        <v>11</v>
      </c>
      <c r="T688" s="7" t="str">
        <v>11</v>
      </c>
      <c r="U688" s="7" t="str">
        <v>11</v>
      </c>
      <c r="V688" s="8" t="str">
        <v>11</v>
      </c>
      <c r="W688" s="6" t="b">
        <f t="shared" si="148"/>
        <v>1</v>
      </c>
      <c r="X688" s="7" t="b">
        <f t="shared" si="149"/>
        <v>0</v>
      </c>
      <c r="Y688" s="7" t="b" cm="1">
        <f t="array" ref="Y688">AND(OR(_xlfn.ANCHORARRAY(H688)=3),OR(_xlfn.ANCHORARRAY(H688)=2))</f>
        <v>0</v>
      </c>
      <c r="Z688" s="7" t="b">
        <f t="shared" si="150"/>
        <v>0</v>
      </c>
      <c r="AA688" s="7" t="b">
        <f t="shared" si="151"/>
        <v>0</v>
      </c>
      <c r="AB688" s="7" t="b">
        <f t="shared" si="152"/>
        <v>0</v>
      </c>
      <c r="AC688" s="8" t="b">
        <f t="shared" si="153"/>
        <v>0</v>
      </c>
      <c r="AD688">
        <f t="shared" si="146"/>
        <v>7</v>
      </c>
      <c r="AE688" t="str">
        <f t="shared" si="154"/>
        <v>71111111111</v>
      </c>
      <c r="AF688">
        <f t="shared" si="143"/>
        <v>71111111111</v>
      </c>
      <c r="AG688">
        <f t="shared" si="144"/>
        <v>1000</v>
      </c>
      <c r="AH688">
        <f t="shared" si="155"/>
        <v>647</v>
      </c>
      <c r="AI688">
        <f t="shared" si="156"/>
        <v>647000</v>
      </c>
      <c r="AL688">
        <f t="shared" si="147"/>
        <v>1</v>
      </c>
    </row>
    <row r="689" spans="1:38" x14ac:dyDescent="0.2">
      <c r="A689" t="s">
        <v>708</v>
      </c>
      <c r="B689" t="str">
        <f t="shared" si="145"/>
        <v>JK2TT</v>
      </c>
      <c r="C689" s="6" t="str" cm="1">
        <f t="array" ref="C689:G689">_xlfn.LET(
_xlpm.MyHand, B689,
_xlpm.MySplitHand, MID(_xlpm.MyHand,_xlfn.SEQUENCE(1,LEN(_xlpm.MyHand)),1),
_xlpm.MySplitHand
)</f>
        <v>J</v>
      </c>
      <c r="D689" s="7" t="str">
        <v>K</v>
      </c>
      <c r="E689" s="7" t="str">
        <v>2</v>
      </c>
      <c r="F689" s="7" t="str">
        <v>T</v>
      </c>
      <c r="G689" s="8" t="str">
        <v>T</v>
      </c>
      <c r="H689" cm="1">
        <f t="array" ref="H689:L689">COUNTIF(_xlfn.ANCHORARRAY(C689),_xlfn.ANCHORARRAY(C689))</f>
        <v>1</v>
      </c>
      <c r="I689">
        <v>1</v>
      </c>
      <c r="J689">
        <v>1</v>
      </c>
      <c r="K689">
        <v>2</v>
      </c>
      <c r="L689">
        <v>2</v>
      </c>
      <c r="M689" s="6" cm="1">
        <f t="array" ref="M689:Q689">_xlfn.LET(
_xlpm.Options, {"1","2","3","4","5","6","7","8","9","T","J","Q","K","A"},
MATCH(_xlfn.ANCHORARRAY(C689),_xlpm.Options,0)
)</f>
        <v>11</v>
      </c>
      <c r="N689" s="7">
        <v>13</v>
      </c>
      <c r="O689" s="7">
        <v>2</v>
      </c>
      <c r="P689" s="7">
        <v>10</v>
      </c>
      <c r="Q689" s="8">
        <v>10</v>
      </c>
      <c r="R689" s="6" t="str" cm="1">
        <f t="array" ref="R689:V689">TEXT(_xlfn.ANCHORARRAY(M689),"00")</f>
        <v>11</v>
      </c>
      <c r="S689" s="7" t="str">
        <v>13</v>
      </c>
      <c r="T689" s="7" t="str">
        <v>02</v>
      </c>
      <c r="U689" s="7" t="str">
        <v>10</v>
      </c>
      <c r="V689" s="8" t="str">
        <v>10</v>
      </c>
      <c r="W689" s="6" t="b">
        <f t="shared" si="148"/>
        <v>0</v>
      </c>
      <c r="X689" s="7" t="b">
        <f t="shared" si="149"/>
        <v>0</v>
      </c>
      <c r="Y689" s="7" t="b" cm="1">
        <f t="array" ref="Y689">AND(OR(_xlfn.ANCHORARRAY(H689)=3),OR(_xlfn.ANCHORARRAY(H689)=2))</f>
        <v>0</v>
      </c>
      <c r="Z689" s="7" t="b">
        <f t="shared" si="150"/>
        <v>0</v>
      </c>
      <c r="AA689" s="7" t="b">
        <f t="shared" si="151"/>
        <v>0</v>
      </c>
      <c r="AB689" s="7" t="b">
        <f t="shared" si="152"/>
        <v>1</v>
      </c>
      <c r="AC689" s="8" t="b">
        <f t="shared" si="153"/>
        <v>0</v>
      </c>
      <c r="AD689">
        <f t="shared" si="146"/>
        <v>2</v>
      </c>
      <c r="AE689" t="str">
        <f t="shared" si="154"/>
        <v>21113021010</v>
      </c>
      <c r="AF689">
        <f t="shared" si="143"/>
        <v>21113021010</v>
      </c>
      <c r="AG689">
        <f t="shared" si="144"/>
        <v>379</v>
      </c>
      <c r="AH689">
        <f t="shared" si="155"/>
        <v>904</v>
      </c>
      <c r="AI689">
        <f t="shared" si="156"/>
        <v>342616</v>
      </c>
      <c r="AL689">
        <f t="shared" si="147"/>
        <v>1</v>
      </c>
    </row>
    <row r="690" spans="1:38" x14ac:dyDescent="0.2">
      <c r="A690" t="s">
        <v>709</v>
      </c>
      <c r="B690" t="str">
        <f t="shared" si="145"/>
        <v>2774A</v>
      </c>
      <c r="C690" s="6" t="str" cm="1">
        <f t="array" ref="C690:G690">_xlfn.LET(
_xlpm.MyHand, B690,
_xlpm.MySplitHand, MID(_xlpm.MyHand,_xlfn.SEQUENCE(1,LEN(_xlpm.MyHand)),1),
_xlpm.MySplitHand
)</f>
        <v>2</v>
      </c>
      <c r="D690" s="7" t="str">
        <v>7</v>
      </c>
      <c r="E690" s="7" t="str">
        <v>7</v>
      </c>
      <c r="F690" s="7" t="str">
        <v>4</v>
      </c>
      <c r="G690" s="8" t="str">
        <v>A</v>
      </c>
      <c r="H690" cm="1">
        <f t="array" ref="H690:L690">COUNTIF(_xlfn.ANCHORARRAY(C690),_xlfn.ANCHORARRAY(C690))</f>
        <v>1</v>
      </c>
      <c r="I690">
        <v>2</v>
      </c>
      <c r="J690">
        <v>2</v>
      </c>
      <c r="K690">
        <v>1</v>
      </c>
      <c r="L690">
        <v>1</v>
      </c>
      <c r="M690" s="6" cm="1">
        <f t="array" ref="M690:Q690">_xlfn.LET(
_xlpm.Options, {"1","2","3","4","5","6","7","8","9","T","J","Q","K","A"},
MATCH(_xlfn.ANCHORARRAY(C690),_xlpm.Options,0)
)</f>
        <v>2</v>
      </c>
      <c r="N690" s="7">
        <v>7</v>
      </c>
      <c r="O690" s="7">
        <v>7</v>
      </c>
      <c r="P690" s="7">
        <v>4</v>
      </c>
      <c r="Q690" s="8">
        <v>14</v>
      </c>
      <c r="R690" s="6" t="str" cm="1">
        <f t="array" ref="R690:V690">TEXT(_xlfn.ANCHORARRAY(M690),"00")</f>
        <v>02</v>
      </c>
      <c r="S690" s="7" t="str">
        <v>07</v>
      </c>
      <c r="T690" s="7" t="str">
        <v>07</v>
      </c>
      <c r="U690" s="7" t="str">
        <v>04</v>
      </c>
      <c r="V690" s="8" t="str">
        <v>14</v>
      </c>
      <c r="W690" s="6" t="b">
        <f t="shared" si="148"/>
        <v>0</v>
      </c>
      <c r="X690" s="7" t="b">
        <f t="shared" si="149"/>
        <v>0</v>
      </c>
      <c r="Y690" s="7" t="b" cm="1">
        <f t="array" ref="Y690">AND(OR(_xlfn.ANCHORARRAY(H690)=3),OR(_xlfn.ANCHORARRAY(H690)=2))</f>
        <v>0</v>
      </c>
      <c r="Z690" s="7" t="b">
        <f t="shared" si="150"/>
        <v>0</v>
      </c>
      <c r="AA690" s="7" t="b">
        <f t="shared" si="151"/>
        <v>0</v>
      </c>
      <c r="AB690" s="7" t="b">
        <f t="shared" si="152"/>
        <v>1</v>
      </c>
      <c r="AC690" s="8" t="b">
        <f t="shared" si="153"/>
        <v>0</v>
      </c>
      <c r="AD690">
        <f t="shared" si="146"/>
        <v>2</v>
      </c>
      <c r="AE690" t="str">
        <f t="shared" si="154"/>
        <v>20207070414</v>
      </c>
      <c r="AF690">
        <f t="shared" si="143"/>
        <v>20207070414</v>
      </c>
      <c r="AG690">
        <f t="shared" si="144"/>
        <v>206</v>
      </c>
      <c r="AH690">
        <f t="shared" si="155"/>
        <v>280</v>
      </c>
      <c r="AI690">
        <f t="shared" si="156"/>
        <v>57680</v>
      </c>
      <c r="AL690">
        <f t="shared" si="147"/>
        <v>1</v>
      </c>
    </row>
    <row r="691" spans="1:38" x14ac:dyDescent="0.2">
      <c r="A691" t="s">
        <v>710</v>
      </c>
      <c r="B691" t="str">
        <f t="shared" si="145"/>
        <v>K8KJA</v>
      </c>
      <c r="C691" s="6" t="str" cm="1">
        <f t="array" ref="C691:G691">_xlfn.LET(
_xlpm.MyHand, B691,
_xlpm.MySplitHand, MID(_xlpm.MyHand,_xlfn.SEQUENCE(1,LEN(_xlpm.MyHand)),1),
_xlpm.MySplitHand
)</f>
        <v>K</v>
      </c>
      <c r="D691" s="7" t="str">
        <v>8</v>
      </c>
      <c r="E691" s="7" t="str">
        <v>K</v>
      </c>
      <c r="F691" s="7" t="str">
        <v>J</v>
      </c>
      <c r="G691" s="8" t="str">
        <v>A</v>
      </c>
      <c r="H691" cm="1">
        <f t="array" ref="H691:L691">COUNTIF(_xlfn.ANCHORARRAY(C691),_xlfn.ANCHORARRAY(C691))</f>
        <v>2</v>
      </c>
      <c r="I691">
        <v>1</v>
      </c>
      <c r="J691">
        <v>2</v>
      </c>
      <c r="K691">
        <v>1</v>
      </c>
      <c r="L691">
        <v>1</v>
      </c>
      <c r="M691" s="6" cm="1">
        <f t="array" ref="M691:Q691">_xlfn.LET(
_xlpm.Options, {"1","2","3","4","5","6","7","8","9","T","J","Q","K","A"},
MATCH(_xlfn.ANCHORARRAY(C691),_xlpm.Options,0)
)</f>
        <v>13</v>
      </c>
      <c r="N691" s="7">
        <v>8</v>
      </c>
      <c r="O691" s="7">
        <v>13</v>
      </c>
      <c r="P691" s="7">
        <v>11</v>
      </c>
      <c r="Q691" s="8">
        <v>14</v>
      </c>
      <c r="R691" s="6" t="str" cm="1">
        <f t="array" ref="R691:V691">TEXT(_xlfn.ANCHORARRAY(M691),"00")</f>
        <v>13</v>
      </c>
      <c r="S691" s="7" t="str">
        <v>08</v>
      </c>
      <c r="T691" s="7" t="str">
        <v>13</v>
      </c>
      <c r="U691" s="7" t="str">
        <v>11</v>
      </c>
      <c r="V691" s="8" t="str">
        <v>14</v>
      </c>
      <c r="W691" s="6" t="b">
        <f t="shared" si="148"/>
        <v>0</v>
      </c>
      <c r="X691" s="7" t="b">
        <f t="shared" si="149"/>
        <v>0</v>
      </c>
      <c r="Y691" s="7" t="b" cm="1">
        <f t="array" ref="Y691">AND(OR(_xlfn.ANCHORARRAY(H691)=3),OR(_xlfn.ANCHORARRAY(H691)=2))</f>
        <v>0</v>
      </c>
      <c r="Z691" s="7" t="b">
        <f t="shared" si="150"/>
        <v>0</v>
      </c>
      <c r="AA691" s="7" t="b">
        <f t="shared" si="151"/>
        <v>0</v>
      </c>
      <c r="AB691" s="7" t="b">
        <f t="shared" si="152"/>
        <v>1</v>
      </c>
      <c r="AC691" s="8" t="b">
        <f t="shared" si="153"/>
        <v>0</v>
      </c>
      <c r="AD691">
        <f t="shared" si="146"/>
        <v>2</v>
      </c>
      <c r="AE691" t="str">
        <f t="shared" si="154"/>
        <v>21308131114</v>
      </c>
      <c r="AF691">
        <f t="shared" si="143"/>
        <v>21308131114</v>
      </c>
      <c r="AG691">
        <f t="shared" si="144"/>
        <v>406</v>
      </c>
      <c r="AH691">
        <f t="shared" si="155"/>
        <v>834</v>
      </c>
      <c r="AI691">
        <f t="shared" si="156"/>
        <v>338604</v>
      </c>
      <c r="AL691">
        <f t="shared" si="147"/>
        <v>1</v>
      </c>
    </row>
    <row r="692" spans="1:38" x14ac:dyDescent="0.2">
      <c r="A692" t="s">
        <v>711</v>
      </c>
      <c r="B692" t="str">
        <f t="shared" si="145"/>
        <v>AJ38A</v>
      </c>
      <c r="C692" s="6" t="str" cm="1">
        <f t="array" ref="C692:G692">_xlfn.LET(
_xlpm.MyHand, B692,
_xlpm.MySplitHand, MID(_xlpm.MyHand,_xlfn.SEQUENCE(1,LEN(_xlpm.MyHand)),1),
_xlpm.MySplitHand
)</f>
        <v>A</v>
      </c>
      <c r="D692" s="7" t="str">
        <v>J</v>
      </c>
      <c r="E692" s="7" t="str">
        <v>3</v>
      </c>
      <c r="F692" s="7" t="str">
        <v>8</v>
      </c>
      <c r="G692" s="8" t="str">
        <v>A</v>
      </c>
      <c r="H692" cm="1">
        <f t="array" ref="H692:L692">COUNTIF(_xlfn.ANCHORARRAY(C692),_xlfn.ANCHORARRAY(C692))</f>
        <v>2</v>
      </c>
      <c r="I692">
        <v>1</v>
      </c>
      <c r="J692">
        <v>1</v>
      </c>
      <c r="K692">
        <v>1</v>
      </c>
      <c r="L692">
        <v>2</v>
      </c>
      <c r="M692" s="6" cm="1">
        <f t="array" ref="M692:Q692">_xlfn.LET(
_xlpm.Options, {"1","2","3","4","5","6","7","8","9","T","J","Q","K","A"},
MATCH(_xlfn.ANCHORARRAY(C692),_xlpm.Options,0)
)</f>
        <v>14</v>
      </c>
      <c r="N692" s="7">
        <v>11</v>
      </c>
      <c r="O692" s="7">
        <v>3</v>
      </c>
      <c r="P692" s="7">
        <v>8</v>
      </c>
      <c r="Q692" s="8">
        <v>14</v>
      </c>
      <c r="R692" s="6" t="str" cm="1">
        <f t="array" ref="R692:V692">TEXT(_xlfn.ANCHORARRAY(M692),"00")</f>
        <v>14</v>
      </c>
      <c r="S692" s="7" t="str">
        <v>11</v>
      </c>
      <c r="T692" s="7" t="str">
        <v>03</v>
      </c>
      <c r="U692" s="7" t="str">
        <v>08</v>
      </c>
      <c r="V692" s="8" t="str">
        <v>14</v>
      </c>
      <c r="W692" s="6" t="b">
        <f t="shared" si="148"/>
        <v>0</v>
      </c>
      <c r="X692" s="7" t="b">
        <f t="shared" si="149"/>
        <v>0</v>
      </c>
      <c r="Y692" s="7" t="b" cm="1">
        <f t="array" ref="Y692">AND(OR(_xlfn.ANCHORARRAY(H692)=3),OR(_xlfn.ANCHORARRAY(H692)=2))</f>
        <v>0</v>
      </c>
      <c r="Z692" s="7" t="b">
        <f t="shared" si="150"/>
        <v>0</v>
      </c>
      <c r="AA692" s="7" t="b">
        <f t="shared" si="151"/>
        <v>0</v>
      </c>
      <c r="AB692" s="7" t="b">
        <f t="shared" si="152"/>
        <v>1</v>
      </c>
      <c r="AC692" s="8" t="b">
        <f t="shared" si="153"/>
        <v>0</v>
      </c>
      <c r="AD692">
        <f t="shared" si="146"/>
        <v>2</v>
      </c>
      <c r="AE692" t="str">
        <f t="shared" si="154"/>
        <v>21411030814</v>
      </c>
      <c r="AF692">
        <f t="shared" si="143"/>
        <v>21411030814</v>
      </c>
      <c r="AG692">
        <f t="shared" si="144"/>
        <v>431</v>
      </c>
      <c r="AH692">
        <f t="shared" si="155"/>
        <v>763</v>
      </c>
      <c r="AI692">
        <f t="shared" si="156"/>
        <v>328853</v>
      </c>
      <c r="AL692">
        <f t="shared" si="147"/>
        <v>1</v>
      </c>
    </row>
    <row r="693" spans="1:38" x14ac:dyDescent="0.2">
      <c r="A693" t="s">
        <v>712</v>
      </c>
      <c r="B693" t="str">
        <f t="shared" si="145"/>
        <v>3KKKJ</v>
      </c>
      <c r="C693" s="6" t="str" cm="1">
        <f t="array" ref="C693:G693">_xlfn.LET(
_xlpm.MyHand, B693,
_xlpm.MySplitHand, MID(_xlpm.MyHand,_xlfn.SEQUENCE(1,LEN(_xlpm.MyHand)),1),
_xlpm.MySplitHand
)</f>
        <v>3</v>
      </c>
      <c r="D693" s="7" t="str">
        <v>K</v>
      </c>
      <c r="E693" s="7" t="str">
        <v>K</v>
      </c>
      <c r="F693" s="7" t="str">
        <v>K</v>
      </c>
      <c r="G693" s="8" t="str">
        <v>J</v>
      </c>
      <c r="H693" cm="1">
        <f t="array" ref="H693:L693">COUNTIF(_xlfn.ANCHORARRAY(C693),_xlfn.ANCHORARRAY(C693))</f>
        <v>1</v>
      </c>
      <c r="I693">
        <v>3</v>
      </c>
      <c r="J693">
        <v>3</v>
      </c>
      <c r="K693">
        <v>3</v>
      </c>
      <c r="L693">
        <v>1</v>
      </c>
      <c r="M693" s="6" cm="1">
        <f t="array" ref="M693:Q693">_xlfn.LET(
_xlpm.Options, {"1","2","3","4","5","6","7","8","9","T","J","Q","K","A"},
MATCH(_xlfn.ANCHORARRAY(C693),_xlpm.Options,0)
)</f>
        <v>3</v>
      </c>
      <c r="N693" s="7">
        <v>13</v>
      </c>
      <c r="O693" s="7">
        <v>13</v>
      </c>
      <c r="P693" s="7">
        <v>13</v>
      </c>
      <c r="Q693" s="8">
        <v>11</v>
      </c>
      <c r="R693" s="6" t="str" cm="1">
        <f t="array" ref="R693:V693">TEXT(_xlfn.ANCHORARRAY(M693),"00")</f>
        <v>03</v>
      </c>
      <c r="S693" s="7" t="str">
        <v>13</v>
      </c>
      <c r="T693" s="7" t="str">
        <v>13</v>
      </c>
      <c r="U693" s="7" t="str">
        <v>13</v>
      </c>
      <c r="V693" s="8" t="str">
        <v>11</v>
      </c>
      <c r="W693" s="6" t="b">
        <f t="shared" si="148"/>
        <v>0</v>
      </c>
      <c r="X693" s="7" t="b">
        <f t="shared" si="149"/>
        <v>0</v>
      </c>
      <c r="Y693" s="7" t="b" cm="1">
        <f t="array" ref="Y693">AND(OR(_xlfn.ANCHORARRAY(H693)=3),OR(_xlfn.ANCHORARRAY(H693)=2))</f>
        <v>0</v>
      </c>
      <c r="Z693" s="7" t="b">
        <f t="shared" si="150"/>
        <v>1</v>
      </c>
      <c r="AA693" s="7" t="b">
        <f t="shared" si="151"/>
        <v>0</v>
      </c>
      <c r="AB693" s="7" t="b">
        <f t="shared" si="152"/>
        <v>0</v>
      </c>
      <c r="AC693" s="8" t="b">
        <f t="shared" si="153"/>
        <v>0</v>
      </c>
      <c r="AD693">
        <f t="shared" si="146"/>
        <v>4</v>
      </c>
      <c r="AE693" t="str">
        <f t="shared" si="154"/>
        <v>40313131311</v>
      </c>
      <c r="AF693">
        <f t="shared" si="143"/>
        <v>40313131311</v>
      </c>
      <c r="AG693">
        <f t="shared" si="144"/>
        <v>652</v>
      </c>
      <c r="AH693">
        <f t="shared" si="155"/>
        <v>836</v>
      </c>
      <c r="AI693">
        <f t="shared" si="156"/>
        <v>545072</v>
      </c>
      <c r="AL693">
        <f t="shared" si="147"/>
        <v>1</v>
      </c>
    </row>
    <row r="694" spans="1:38" x14ac:dyDescent="0.2">
      <c r="A694" t="s">
        <v>713</v>
      </c>
      <c r="B694" t="str">
        <f t="shared" si="145"/>
        <v>69693</v>
      </c>
      <c r="C694" s="6" t="str" cm="1">
        <f t="array" ref="C694:G694">_xlfn.LET(
_xlpm.MyHand, B694,
_xlpm.MySplitHand, MID(_xlpm.MyHand,_xlfn.SEQUENCE(1,LEN(_xlpm.MyHand)),1),
_xlpm.MySplitHand
)</f>
        <v>6</v>
      </c>
      <c r="D694" s="7" t="str">
        <v>9</v>
      </c>
      <c r="E694" s="7" t="str">
        <v>6</v>
      </c>
      <c r="F694" s="7" t="str">
        <v>9</v>
      </c>
      <c r="G694" s="8" t="str">
        <v>3</v>
      </c>
      <c r="H694" cm="1">
        <f t="array" ref="H694:L694">COUNTIF(_xlfn.ANCHORARRAY(C694),_xlfn.ANCHORARRAY(C694))</f>
        <v>2</v>
      </c>
      <c r="I694">
        <v>2</v>
      </c>
      <c r="J694">
        <v>2</v>
      </c>
      <c r="K694">
        <v>2</v>
      </c>
      <c r="L694">
        <v>1</v>
      </c>
      <c r="M694" s="6" cm="1">
        <f t="array" ref="M694:Q694">_xlfn.LET(
_xlpm.Options, {"1","2","3","4","5","6","7","8","9","T","J","Q","K","A"},
MATCH(_xlfn.ANCHORARRAY(C694),_xlpm.Options,0)
)</f>
        <v>6</v>
      </c>
      <c r="N694" s="7">
        <v>9</v>
      </c>
      <c r="O694" s="7">
        <v>6</v>
      </c>
      <c r="P694" s="7">
        <v>9</v>
      </c>
      <c r="Q694" s="8">
        <v>3</v>
      </c>
      <c r="R694" s="6" t="str" cm="1">
        <f t="array" ref="R694:V694">TEXT(_xlfn.ANCHORARRAY(M694),"00")</f>
        <v>06</v>
      </c>
      <c r="S694" s="7" t="str">
        <v>09</v>
      </c>
      <c r="T694" s="7" t="str">
        <v>06</v>
      </c>
      <c r="U694" s="7" t="str">
        <v>09</v>
      </c>
      <c r="V694" s="8" t="str">
        <v>03</v>
      </c>
      <c r="W694" s="6" t="b">
        <f t="shared" si="148"/>
        <v>0</v>
      </c>
      <c r="X694" s="7" t="b">
        <f t="shared" si="149"/>
        <v>0</v>
      </c>
      <c r="Y694" s="7" t="b" cm="1">
        <f t="array" ref="Y694">AND(OR(_xlfn.ANCHORARRAY(H694)=3),OR(_xlfn.ANCHORARRAY(H694)=2))</f>
        <v>0</v>
      </c>
      <c r="Z694" s="7" t="b">
        <f t="shared" si="150"/>
        <v>0</v>
      </c>
      <c r="AA694" s="7" t="b">
        <f t="shared" si="151"/>
        <v>1</v>
      </c>
      <c r="AB694" s="7" t="b">
        <f t="shared" si="152"/>
        <v>0</v>
      </c>
      <c r="AC694" s="8" t="b">
        <f t="shared" si="153"/>
        <v>0</v>
      </c>
      <c r="AD694">
        <f t="shared" si="146"/>
        <v>3</v>
      </c>
      <c r="AE694" t="str">
        <f t="shared" si="154"/>
        <v>30609060903</v>
      </c>
      <c r="AF694">
        <f t="shared" si="143"/>
        <v>30609060903</v>
      </c>
      <c r="AG694">
        <f t="shared" si="144"/>
        <v>508</v>
      </c>
      <c r="AH694">
        <f t="shared" si="155"/>
        <v>1000</v>
      </c>
      <c r="AI694">
        <f t="shared" si="156"/>
        <v>508000</v>
      </c>
      <c r="AL694">
        <f t="shared" si="147"/>
        <v>1</v>
      </c>
    </row>
    <row r="695" spans="1:38" x14ac:dyDescent="0.2">
      <c r="A695" t="s">
        <v>714</v>
      </c>
      <c r="B695" t="str">
        <f t="shared" si="145"/>
        <v>48J47</v>
      </c>
      <c r="C695" s="6" t="str" cm="1">
        <f t="array" ref="C695:G695">_xlfn.LET(
_xlpm.MyHand, B695,
_xlpm.MySplitHand, MID(_xlpm.MyHand,_xlfn.SEQUENCE(1,LEN(_xlpm.MyHand)),1),
_xlpm.MySplitHand
)</f>
        <v>4</v>
      </c>
      <c r="D695" s="7" t="str">
        <v>8</v>
      </c>
      <c r="E695" s="7" t="str">
        <v>J</v>
      </c>
      <c r="F695" s="7" t="str">
        <v>4</v>
      </c>
      <c r="G695" s="8" t="str">
        <v>7</v>
      </c>
      <c r="H695" cm="1">
        <f t="array" ref="H695:L695">COUNTIF(_xlfn.ANCHORARRAY(C695),_xlfn.ANCHORARRAY(C695))</f>
        <v>2</v>
      </c>
      <c r="I695">
        <v>1</v>
      </c>
      <c r="J695">
        <v>1</v>
      </c>
      <c r="K695">
        <v>2</v>
      </c>
      <c r="L695">
        <v>1</v>
      </c>
      <c r="M695" s="6" cm="1">
        <f t="array" ref="M695:Q695">_xlfn.LET(
_xlpm.Options, {"1","2","3","4","5","6","7","8","9","T","J","Q","K","A"},
MATCH(_xlfn.ANCHORARRAY(C695),_xlpm.Options,0)
)</f>
        <v>4</v>
      </c>
      <c r="N695" s="7">
        <v>8</v>
      </c>
      <c r="O695" s="7">
        <v>11</v>
      </c>
      <c r="P695" s="7">
        <v>4</v>
      </c>
      <c r="Q695" s="8">
        <v>7</v>
      </c>
      <c r="R695" s="6" t="str" cm="1">
        <f t="array" ref="R695:V695">TEXT(_xlfn.ANCHORARRAY(M695),"00")</f>
        <v>04</v>
      </c>
      <c r="S695" s="7" t="str">
        <v>08</v>
      </c>
      <c r="T695" s="7" t="str">
        <v>11</v>
      </c>
      <c r="U695" s="7" t="str">
        <v>04</v>
      </c>
      <c r="V695" s="8" t="str">
        <v>07</v>
      </c>
      <c r="W695" s="6" t="b">
        <f t="shared" si="148"/>
        <v>0</v>
      </c>
      <c r="X695" s="7" t="b">
        <f t="shared" si="149"/>
        <v>0</v>
      </c>
      <c r="Y695" s="7" t="b" cm="1">
        <f t="array" ref="Y695">AND(OR(_xlfn.ANCHORARRAY(H695)=3),OR(_xlfn.ANCHORARRAY(H695)=2))</f>
        <v>0</v>
      </c>
      <c r="Z695" s="7" t="b">
        <f t="shared" si="150"/>
        <v>0</v>
      </c>
      <c r="AA695" s="7" t="b">
        <f t="shared" si="151"/>
        <v>0</v>
      </c>
      <c r="AB695" s="7" t="b">
        <f t="shared" si="152"/>
        <v>1</v>
      </c>
      <c r="AC695" s="8" t="b">
        <f t="shared" si="153"/>
        <v>0</v>
      </c>
      <c r="AD695">
        <f t="shared" si="146"/>
        <v>2</v>
      </c>
      <c r="AE695" t="str">
        <f t="shared" si="154"/>
        <v>20408110407</v>
      </c>
      <c r="AF695">
        <f t="shared" si="143"/>
        <v>20408110407</v>
      </c>
      <c r="AG695">
        <f t="shared" si="144"/>
        <v>242</v>
      </c>
      <c r="AH695">
        <f t="shared" si="155"/>
        <v>955</v>
      </c>
      <c r="AI695">
        <f t="shared" si="156"/>
        <v>231110</v>
      </c>
      <c r="AL695">
        <f t="shared" si="147"/>
        <v>1</v>
      </c>
    </row>
    <row r="696" spans="1:38" x14ac:dyDescent="0.2">
      <c r="A696" t="s">
        <v>715</v>
      </c>
      <c r="B696" t="str">
        <f t="shared" si="145"/>
        <v>7KA7K</v>
      </c>
      <c r="C696" s="6" t="str" cm="1">
        <f t="array" ref="C696:G696">_xlfn.LET(
_xlpm.MyHand, B696,
_xlpm.MySplitHand, MID(_xlpm.MyHand,_xlfn.SEQUENCE(1,LEN(_xlpm.MyHand)),1),
_xlpm.MySplitHand
)</f>
        <v>7</v>
      </c>
      <c r="D696" s="7" t="str">
        <v>K</v>
      </c>
      <c r="E696" s="7" t="str">
        <v>A</v>
      </c>
      <c r="F696" s="7" t="str">
        <v>7</v>
      </c>
      <c r="G696" s="8" t="str">
        <v>K</v>
      </c>
      <c r="H696" cm="1">
        <f t="array" ref="H696:L696">COUNTIF(_xlfn.ANCHORARRAY(C696),_xlfn.ANCHORARRAY(C696))</f>
        <v>2</v>
      </c>
      <c r="I696">
        <v>2</v>
      </c>
      <c r="J696">
        <v>1</v>
      </c>
      <c r="K696">
        <v>2</v>
      </c>
      <c r="L696">
        <v>2</v>
      </c>
      <c r="M696" s="6" cm="1">
        <f t="array" ref="M696:Q696">_xlfn.LET(
_xlpm.Options, {"1","2","3","4","5","6","7","8","9","T","J","Q","K","A"},
MATCH(_xlfn.ANCHORARRAY(C696),_xlpm.Options,0)
)</f>
        <v>7</v>
      </c>
      <c r="N696" s="7">
        <v>13</v>
      </c>
      <c r="O696" s="7">
        <v>14</v>
      </c>
      <c r="P696" s="7">
        <v>7</v>
      </c>
      <c r="Q696" s="8">
        <v>13</v>
      </c>
      <c r="R696" s="6" t="str" cm="1">
        <f t="array" ref="R696:V696">TEXT(_xlfn.ANCHORARRAY(M696),"00")</f>
        <v>07</v>
      </c>
      <c r="S696" s="7" t="str">
        <v>13</v>
      </c>
      <c r="T696" s="7" t="str">
        <v>14</v>
      </c>
      <c r="U696" s="7" t="str">
        <v>07</v>
      </c>
      <c r="V696" s="8" t="str">
        <v>13</v>
      </c>
      <c r="W696" s="6" t="b">
        <f t="shared" si="148"/>
        <v>0</v>
      </c>
      <c r="X696" s="7" t="b">
        <f t="shared" si="149"/>
        <v>0</v>
      </c>
      <c r="Y696" s="7" t="b" cm="1">
        <f t="array" ref="Y696">AND(OR(_xlfn.ANCHORARRAY(H696)=3),OR(_xlfn.ANCHORARRAY(H696)=2))</f>
        <v>0</v>
      </c>
      <c r="Z696" s="7" t="b">
        <f t="shared" si="150"/>
        <v>0</v>
      </c>
      <c r="AA696" s="7" t="b">
        <f t="shared" si="151"/>
        <v>1</v>
      </c>
      <c r="AB696" s="7" t="b">
        <f t="shared" si="152"/>
        <v>0</v>
      </c>
      <c r="AC696" s="8" t="b">
        <f t="shared" si="153"/>
        <v>0</v>
      </c>
      <c r="AD696">
        <f t="shared" si="146"/>
        <v>3</v>
      </c>
      <c r="AE696" t="str">
        <f t="shared" si="154"/>
        <v>30713140713</v>
      </c>
      <c r="AF696">
        <f t="shared" si="143"/>
        <v>30713140713</v>
      </c>
      <c r="AG696">
        <f t="shared" si="144"/>
        <v>528</v>
      </c>
      <c r="AH696">
        <f t="shared" si="155"/>
        <v>905</v>
      </c>
      <c r="AI696">
        <f t="shared" si="156"/>
        <v>477840</v>
      </c>
      <c r="AL696">
        <f t="shared" si="147"/>
        <v>1</v>
      </c>
    </row>
    <row r="697" spans="1:38" x14ac:dyDescent="0.2">
      <c r="A697" t="s">
        <v>716</v>
      </c>
      <c r="B697" t="str">
        <f t="shared" si="145"/>
        <v>33244</v>
      </c>
      <c r="C697" s="6" t="str" cm="1">
        <f t="array" ref="C697:G697">_xlfn.LET(
_xlpm.MyHand, B697,
_xlpm.MySplitHand, MID(_xlpm.MyHand,_xlfn.SEQUENCE(1,LEN(_xlpm.MyHand)),1),
_xlpm.MySplitHand
)</f>
        <v>3</v>
      </c>
      <c r="D697" s="7" t="str">
        <v>3</v>
      </c>
      <c r="E697" s="7" t="str">
        <v>2</v>
      </c>
      <c r="F697" s="7" t="str">
        <v>4</v>
      </c>
      <c r="G697" s="8" t="str">
        <v>4</v>
      </c>
      <c r="H697" cm="1">
        <f t="array" ref="H697:L697">COUNTIF(_xlfn.ANCHORARRAY(C697),_xlfn.ANCHORARRAY(C697))</f>
        <v>2</v>
      </c>
      <c r="I697">
        <v>2</v>
      </c>
      <c r="J697">
        <v>1</v>
      </c>
      <c r="K697">
        <v>2</v>
      </c>
      <c r="L697">
        <v>2</v>
      </c>
      <c r="M697" s="6" cm="1">
        <f t="array" ref="M697:Q697">_xlfn.LET(
_xlpm.Options, {"1","2","3","4","5","6","7","8","9","T","J","Q","K","A"},
MATCH(_xlfn.ANCHORARRAY(C697),_xlpm.Options,0)
)</f>
        <v>3</v>
      </c>
      <c r="N697" s="7">
        <v>3</v>
      </c>
      <c r="O697" s="7">
        <v>2</v>
      </c>
      <c r="P697" s="7">
        <v>4</v>
      </c>
      <c r="Q697" s="8">
        <v>4</v>
      </c>
      <c r="R697" s="6" t="str" cm="1">
        <f t="array" ref="R697:V697">TEXT(_xlfn.ANCHORARRAY(M697),"00")</f>
        <v>03</v>
      </c>
      <c r="S697" s="7" t="str">
        <v>03</v>
      </c>
      <c r="T697" s="7" t="str">
        <v>02</v>
      </c>
      <c r="U697" s="7" t="str">
        <v>04</v>
      </c>
      <c r="V697" s="8" t="str">
        <v>04</v>
      </c>
      <c r="W697" s="6" t="b">
        <f t="shared" si="148"/>
        <v>0</v>
      </c>
      <c r="X697" s="7" t="b">
        <f t="shared" si="149"/>
        <v>0</v>
      </c>
      <c r="Y697" s="7" t="b" cm="1">
        <f t="array" ref="Y697">AND(OR(_xlfn.ANCHORARRAY(H697)=3),OR(_xlfn.ANCHORARRAY(H697)=2))</f>
        <v>0</v>
      </c>
      <c r="Z697" s="7" t="b">
        <f t="shared" si="150"/>
        <v>0</v>
      </c>
      <c r="AA697" s="7" t="b">
        <f t="shared" si="151"/>
        <v>1</v>
      </c>
      <c r="AB697" s="7" t="b">
        <f t="shared" si="152"/>
        <v>0</v>
      </c>
      <c r="AC697" s="8" t="b">
        <f t="shared" si="153"/>
        <v>0</v>
      </c>
      <c r="AD697">
        <f t="shared" si="146"/>
        <v>3</v>
      </c>
      <c r="AE697" t="str">
        <f t="shared" si="154"/>
        <v>30303020404</v>
      </c>
      <c r="AF697">
        <f t="shared" si="143"/>
        <v>30303020404</v>
      </c>
      <c r="AG697">
        <f t="shared" si="144"/>
        <v>456</v>
      </c>
      <c r="AH697">
        <f t="shared" si="155"/>
        <v>691</v>
      </c>
      <c r="AI697">
        <f t="shared" si="156"/>
        <v>315096</v>
      </c>
      <c r="AL697">
        <f t="shared" si="147"/>
        <v>1</v>
      </c>
    </row>
    <row r="698" spans="1:38" x14ac:dyDescent="0.2">
      <c r="A698" t="s">
        <v>717</v>
      </c>
      <c r="B698" t="str">
        <f t="shared" si="145"/>
        <v>5A435</v>
      </c>
      <c r="C698" s="6" t="str" cm="1">
        <f t="array" ref="C698:G698">_xlfn.LET(
_xlpm.MyHand, B698,
_xlpm.MySplitHand, MID(_xlpm.MyHand,_xlfn.SEQUENCE(1,LEN(_xlpm.MyHand)),1),
_xlpm.MySplitHand
)</f>
        <v>5</v>
      </c>
      <c r="D698" s="7" t="str">
        <v>A</v>
      </c>
      <c r="E698" s="7" t="str">
        <v>4</v>
      </c>
      <c r="F698" s="7" t="str">
        <v>3</v>
      </c>
      <c r="G698" s="8" t="str">
        <v>5</v>
      </c>
      <c r="H698" cm="1">
        <f t="array" ref="H698:L698">COUNTIF(_xlfn.ANCHORARRAY(C698),_xlfn.ANCHORARRAY(C698))</f>
        <v>2</v>
      </c>
      <c r="I698">
        <v>1</v>
      </c>
      <c r="J698">
        <v>1</v>
      </c>
      <c r="K698">
        <v>1</v>
      </c>
      <c r="L698">
        <v>2</v>
      </c>
      <c r="M698" s="6" cm="1">
        <f t="array" ref="M698:Q698">_xlfn.LET(
_xlpm.Options, {"1","2","3","4","5","6","7","8","9","T","J","Q","K","A"},
MATCH(_xlfn.ANCHORARRAY(C698),_xlpm.Options,0)
)</f>
        <v>5</v>
      </c>
      <c r="N698" s="7">
        <v>14</v>
      </c>
      <c r="O698" s="7">
        <v>4</v>
      </c>
      <c r="P698" s="7">
        <v>3</v>
      </c>
      <c r="Q698" s="8">
        <v>5</v>
      </c>
      <c r="R698" s="6" t="str" cm="1">
        <f t="array" ref="R698:V698">TEXT(_xlfn.ANCHORARRAY(M698),"00")</f>
        <v>05</v>
      </c>
      <c r="S698" s="7" t="str">
        <v>14</v>
      </c>
      <c r="T698" s="7" t="str">
        <v>04</v>
      </c>
      <c r="U698" s="7" t="str">
        <v>03</v>
      </c>
      <c r="V698" s="8" t="str">
        <v>05</v>
      </c>
      <c r="W698" s="6" t="b">
        <f t="shared" si="148"/>
        <v>0</v>
      </c>
      <c r="X698" s="7" t="b">
        <f t="shared" si="149"/>
        <v>0</v>
      </c>
      <c r="Y698" s="7" t="b" cm="1">
        <f t="array" ref="Y698">AND(OR(_xlfn.ANCHORARRAY(H698)=3),OR(_xlfn.ANCHORARRAY(H698)=2))</f>
        <v>0</v>
      </c>
      <c r="Z698" s="7" t="b">
        <f t="shared" si="150"/>
        <v>0</v>
      </c>
      <c r="AA698" s="7" t="b">
        <f t="shared" si="151"/>
        <v>0</v>
      </c>
      <c r="AB698" s="7" t="b">
        <f t="shared" si="152"/>
        <v>1</v>
      </c>
      <c r="AC698" s="8" t="b">
        <f t="shared" si="153"/>
        <v>0</v>
      </c>
      <c r="AD698">
        <f t="shared" si="146"/>
        <v>2</v>
      </c>
      <c r="AE698" t="str">
        <f t="shared" si="154"/>
        <v>20514040305</v>
      </c>
      <c r="AF698">
        <f t="shared" si="143"/>
        <v>20514040305</v>
      </c>
      <c r="AG698">
        <f t="shared" si="144"/>
        <v>272</v>
      </c>
      <c r="AH698">
        <f t="shared" si="155"/>
        <v>557</v>
      </c>
      <c r="AI698">
        <f t="shared" si="156"/>
        <v>151504</v>
      </c>
      <c r="AL698">
        <f t="shared" si="147"/>
        <v>1</v>
      </c>
    </row>
    <row r="699" spans="1:38" x14ac:dyDescent="0.2">
      <c r="A699" t="s">
        <v>718</v>
      </c>
      <c r="B699" t="str">
        <f t="shared" si="145"/>
        <v>87KA8</v>
      </c>
      <c r="C699" s="6" t="str" cm="1">
        <f t="array" ref="C699:G699">_xlfn.LET(
_xlpm.MyHand, B699,
_xlpm.MySplitHand, MID(_xlpm.MyHand,_xlfn.SEQUENCE(1,LEN(_xlpm.MyHand)),1),
_xlpm.MySplitHand
)</f>
        <v>8</v>
      </c>
      <c r="D699" s="7" t="str">
        <v>7</v>
      </c>
      <c r="E699" s="7" t="str">
        <v>K</v>
      </c>
      <c r="F699" s="7" t="str">
        <v>A</v>
      </c>
      <c r="G699" s="8" t="str">
        <v>8</v>
      </c>
      <c r="H699" cm="1">
        <f t="array" ref="H699:L699">COUNTIF(_xlfn.ANCHORARRAY(C699),_xlfn.ANCHORARRAY(C699))</f>
        <v>2</v>
      </c>
      <c r="I699">
        <v>1</v>
      </c>
      <c r="J699">
        <v>1</v>
      </c>
      <c r="K699">
        <v>1</v>
      </c>
      <c r="L699">
        <v>2</v>
      </c>
      <c r="M699" s="6" cm="1">
        <f t="array" ref="M699:Q699">_xlfn.LET(
_xlpm.Options, {"1","2","3","4","5","6","7","8","9","T","J","Q","K","A"},
MATCH(_xlfn.ANCHORARRAY(C699),_xlpm.Options,0)
)</f>
        <v>8</v>
      </c>
      <c r="N699" s="7">
        <v>7</v>
      </c>
      <c r="O699" s="7">
        <v>13</v>
      </c>
      <c r="P699" s="7">
        <v>14</v>
      </c>
      <c r="Q699" s="8">
        <v>8</v>
      </c>
      <c r="R699" s="6" t="str" cm="1">
        <f t="array" ref="R699:V699">TEXT(_xlfn.ANCHORARRAY(M699),"00")</f>
        <v>08</v>
      </c>
      <c r="S699" s="7" t="str">
        <v>07</v>
      </c>
      <c r="T699" s="7" t="str">
        <v>13</v>
      </c>
      <c r="U699" s="7" t="str">
        <v>14</v>
      </c>
      <c r="V699" s="8" t="str">
        <v>08</v>
      </c>
      <c r="W699" s="6" t="b">
        <f t="shared" si="148"/>
        <v>0</v>
      </c>
      <c r="X699" s="7" t="b">
        <f t="shared" si="149"/>
        <v>0</v>
      </c>
      <c r="Y699" s="7" t="b" cm="1">
        <f t="array" ref="Y699">AND(OR(_xlfn.ANCHORARRAY(H699)=3),OR(_xlfn.ANCHORARRAY(H699)=2))</f>
        <v>0</v>
      </c>
      <c r="Z699" s="7" t="b">
        <f t="shared" si="150"/>
        <v>0</v>
      </c>
      <c r="AA699" s="7" t="b">
        <f t="shared" si="151"/>
        <v>0</v>
      </c>
      <c r="AB699" s="7" t="b">
        <f t="shared" si="152"/>
        <v>1</v>
      </c>
      <c r="AC699" s="8" t="b">
        <f t="shared" si="153"/>
        <v>0</v>
      </c>
      <c r="AD699">
        <f t="shared" si="146"/>
        <v>2</v>
      </c>
      <c r="AE699" t="str">
        <f t="shared" si="154"/>
        <v>20807131408</v>
      </c>
      <c r="AF699">
        <f t="shared" si="143"/>
        <v>20807131408</v>
      </c>
      <c r="AG699">
        <f t="shared" si="144"/>
        <v>322</v>
      </c>
      <c r="AH699">
        <f t="shared" si="155"/>
        <v>472</v>
      </c>
      <c r="AI699">
        <f t="shared" si="156"/>
        <v>151984</v>
      </c>
      <c r="AL699">
        <f t="shared" si="147"/>
        <v>1</v>
      </c>
    </row>
    <row r="700" spans="1:38" x14ac:dyDescent="0.2">
      <c r="A700" t="s">
        <v>719</v>
      </c>
      <c r="B700" t="str">
        <f t="shared" si="145"/>
        <v>J2484</v>
      </c>
      <c r="C700" s="6" t="str" cm="1">
        <f t="array" ref="C700:G700">_xlfn.LET(
_xlpm.MyHand, B700,
_xlpm.MySplitHand, MID(_xlpm.MyHand,_xlfn.SEQUENCE(1,LEN(_xlpm.MyHand)),1),
_xlpm.MySplitHand
)</f>
        <v>J</v>
      </c>
      <c r="D700" s="7" t="str">
        <v>2</v>
      </c>
      <c r="E700" s="7" t="str">
        <v>4</v>
      </c>
      <c r="F700" s="7" t="str">
        <v>8</v>
      </c>
      <c r="G700" s="8" t="str">
        <v>4</v>
      </c>
      <c r="H700" cm="1">
        <f t="array" ref="H700:L700">COUNTIF(_xlfn.ANCHORARRAY(C700),_xlfn.ANCHORARRAY(C700))</f>
        <v>1</v>
      </c>
      <c r="I700">
        <v>1</v>
      </c>
      <c r="J700">
        <v>2</v>
      </c>
      <c r="K700">
        <v>1</v>
      </c>
      <c r="L700">
        <v>2</v>
      </c>
      <c r="M700" s="6" cm="1">
        <f t="array" ref="M700:Q700">_xlfn.LET(
_xlpm.Options, {"1","2","3","4","5","6","7","8","9","T","J","Q","K","A"},
MATCH(_xlfn.ANCHORARRAY(C700),_xlpm.Options,0)
)</f>
        <v>11</v>
      </c>
      <c r="N700" s="7">
        <v>2</v>
      </c>
      <c r="O700" s="7">
        <v>4</v>
      </c>
      <c r="P700" s="7">
        <v>8</v>
      </c>
      <c r="Q700" s="8">
        <v>4</v>
      </c>
      <c r="R700" s="6" t="str" cm="1">
        <f t="array" ref="R700:V700">TEXT(_xlfn.ANCHORARRAY(M700),"00")</f>
        <v>11</v>
      </c>
      <c r="S700" s="7" t="str">
        <v>02</v>
      </c>
      <c r="T700" s="7" t="str">
        <v>04</v>
      </c>
      <c r="U700" s="7" t="str">
        <v>08</v>
      </c>
      <c r="V700" s="8" t="str">
        <v>04</v>
      </c>
      <c r="W700" s="6" t="b">
        <f t="shared" si="148"/>
        <v>0</v>
      </c>
      <c r="X700" s="7" t="b">
        <f t="shared" si="149"/>
        <v>0</v>
      </c>
      <c r="Y700" s="7" t="b" cm="1">
        <f t="array" ref="Y700">AND(OR(_xlfn.ANCHORARRAY(H700)=3),OR(_xlfn.ANCHORARRAY(H700)=2))</f>
        <v>0</v>
      </c>
      <c r="Z700" s="7" t="b">
        <f t="shared" si="150"/>
        <v>0</v>
      </c>
      <c r="AA700" s="7" t="b">
        <f t="shared" si="151"/>
        <v>0</v>
      </c>
      <c r="AB700" s="7" t="b">
        <f t="shared" si="152"/>
        <v>1</v>
      </c>
      <c r="AC700" s="8" t="b">
        <f t="shared" si="153"/>
        <v>0</v>
      </c>
      <c r="AD700">
        <f t="shared" si="146"/>
        <v>2</v>
      </c>
      <c r="AE700" t="str">
        <f t="shared" si="154"/>
        <v>21102040804</v>
      </c>
      <c r="AF700">
        <f t="shared" si="143"/>
        <v>21102040804</v>
      </c>
      <c r="AG700">
        <f t="shared" si="144"/>
        <v>366</v>
      </c>
      <c r="AH700">
        <f t="shared" si="155"/>
        <v>341</v>
      </c>
      <c r="AI700">
        <f t="shared" si="156"/>
        <v>124806</v>
      </c>
      <c r="AL700">
        <f t="shared" si="147"/>
        <v>1</v>
      </c>
    </row>
    <row r="701" spans="1:38" x14ac:dyDescent="0.2">
      <c r="A701" t="s">
        <v>720</v>
      </c>
      <c r="B701" t="str">
        <f t="shared" si="145"/>
        <v>K35K5</v>
      </c>
      <c r="C701" s="6" t="str" cm="1">
        <f t="array" ref="C701:G701">_xlfn.LET(
_xlpm.MyHand, B701,
_xlpm.MySplitHand, MID(_xlpm.MyHand,_xlfn.SEQUENCE(1,LEN(_xlpm.MyHand)),1),
_xlpm.MySplitHand
)</f>
        <v>K</v>
      </c>
      <c r="D701" s="7" t="str">
        <v>3</v>
      </c>
      <c r="E701" s="7" t="str">
        <v>5</v>
      </c>
      <c r="F701" s="7" t="str">
        <v>K</v>
      </c>
      <c r="G701" s="8" t="str">
        <v>5</v>
      </c>
      <c r="H701" cm="1">
        <f t="array" ref="H701:L701">COUNTIF(_xlfn.ANCHORARRAY(C701),_xlfn.ANCHORARRAY(C701))</f>
        <v>2</v>
      </c>
      <c r="I701">
        <v>1</v>
      </c>
      <c r="J701">
        <v>2</v>
      </c>
      <c r="K701">
        <v>2</v>
      </c>
      <c r="L701">
        <v>2</v>
      </c>
      <c r="M701" s="6" cm="1">
        <f t="array" ref="M701:Q701">_xlfn.LET(
_xlpm.Options, {"1","2","3","4","5","6","7","8","9","T","J","Q","K","A"},
MATCH(_xlfn.ANCHORARRAY(C701),_xlpm.Options,0)
)</f>
        <v>13</v>
      </c>
      <c r="N701" s="7">
        <v>3</v>
      </c>
      <c r="O701" s="7">
        <v>5</v>
      </c>
      <c r="P701" s="7">
        <v>13</v>
      </c>
      <c r="Q701" s="8">
        <v>5</v>
      </c>
      <c r="R701" s="6" t="str" cm="1">
        <f t="array" ref="R701:V701">TEXT(_xlfn.ANCHORARRAY(M701),"00")</f>
        <v>13</v>
      </c>
      <c r="S701" s="7" t="str">
        <v>03</v>
      </c>
      <c r="T701" s="7" t="str">
        <v>05</v>
      </c>
      <c r="U701" s="7" t="str">
        <v>13</v>
      </c>
      <c r="V701" s="8" t="str">
        <v>05</v>
      </c>
      <c r="W701" s="6" t="b">
        <f t="shared" si="148"/>
        <v>0</v>
      </c>
      <c r="X701" s="7" t="b">
        <f t="shared" si="149"/>
        <v>0</v>
      </c>
      <c r="Y701" s="7" t="b" cm="1">
        <f t="array" ref="Y701">AND(OR(_xlfn.ANCHORARRAY(H701)=3),OR(_xlfn.ANCHORARRAY(H701)=2))</f>
        <v>0</v>
      </c>
      <c r="Z701" s="7" t="b">
        <f t="shared" si="150"/>
        <v>0</v>
      </c>
      <c r="AA701" s="7" t="b">
        <f t="shared" si="151"/>
        <v>1</v>
      </c>
      <c r="AB701" s="7" t="b">
        <f t="shared" si="152"/>
        <v>0</v>
      </c>
      <c r="AC701" s="8" t="b">
        <f t="shared" si="153"/>
        <v>0</v>
      </c>
      <c r="AD701">
        <f t="shared" si="146"/>
        <v>3</v>
      </c>
      <c r="AE701" t="str">
        <f t="shared" si="154"/>
        <v>31303051305</v>
      </c>
      <c r="AF701">
        <f t="shared" si="143"/>
        <v>31303051305</v>
      </c>
      <c r="AG701">
        <f t="shared" si="144"/>
        <v>602</v>
      </c>
      <c r="AH701">
        <f t="shared" si="155"/>
        <v>815</v>
      </c>
      <c r="AI701">
        <f t="shared" si="156"/>
        <v>490630</v>
      </c>
      <c r="AL701">
        <f t="shared" si="147"/>
        <v>1</v>
      </c>
    </row>
    <row r="702" spans="1:38" x14ac:dyDescent="0.2">
      <c r="A702" t="s">
        <v>721</v>
      </c>
      <c r="B702" t="str">
        <f t="shared" si="145"/>
        <v>K8Q2A</v>
      </c>
      <c r="C702" s="6" t="str" cm="1">
        <f t="array" ref="C702:G702">_xlfn.LET(
_xlpm.MyHand, B702,
_xlpm.MySplitHand, MID(_xlpm.MyHand,_xlfn.SEQUENCE(1,LEN(_xlpm.MyHand)),1),
_xlpm.MySplitHand
)</f>
        <v>K</v>
      </c>
      <c r="D702" s="7" t="str">
        <v>8</v>
      </c>
      <c r="E702" s="7" t="str">
        <v>Q</v>
      </c>
      <c r="F702" s="7" t="str">
        <v>2</v>
      </c>
      <c r="G702" s="8" t="str">
        <v>A</v>
      </c>
      <c r="H702" cm="1">
        <f t="array" ref="H702:L702">COUNTIF(_xlfn.ANCHORARRAY(C702),_xlfn.ANCHORARRAY(C702))</f>
        <v>1</v>
      </c>
      <c r="I702">
        <v>1</v>
      </c>
      <c r="J702">
        <v>1</v>
      </c>
      <c r="K702">
        <v>1</v>
      </c>
      <c r="L702">
        <v>1</v>
      </c>
      <c r="M702" s="6" cm="1">
        <f t="array" ref="M702:Q702">_xlfn.LET(
_xlpm.Options, {"1","2","3","4","5","6","7","8","9","T","J","Q","K","A"},
MATCH(_xlfn.ANCHORARRAY(C702),_xlpm.Options,0)
)</f>
        <v>13</v>
      </c>
      <c r="N702" s="7">
        <v>8</v>
      </c>
      <c r="O702" s="7">
        <v>12</v>
      </c>
      <c r="P702" s="7">
        <v>2</v>
      </c>
      <c r="Q702" s="8">
        <v>14</v>
      </c>
      <c r="R702" s="6" t="str" cm="1">
        <f t="array" ref="R702:V702">TEXT(_xlfn.ANCHORARRAY(M702),"00")</f>
        <v>13</v>
      </c>
      <c r="S702" s="7" t="str">
        <v>08</v>
      </c>
      <c r="T702" s="7" t="str">
        <v>12</v>
      </c>
      <c r="U702" s="7" t="str">
        <v>02</v>
      </c>
      <c r="V702" s="8" t="str">
        <v>14</v>
      </c>
      <c r="W702" s="6" t="b">
        <f t="shared" si="148"/>
        <v>0</v>
      </c>
      <c r="X702" s="7" t="b">
        <f t="shared" si="149"/>
        <v>0</v>
      </c>
      <c r="Y702" s="7" t="b" cm="1">
        <f t="array" ref="Y702">AND(OR(_xlfn.ANCHORARRAY(H702)=3),OR(_xlfn.ANCHORARRAY(H702)=2))</f>
        <v>0</v>
      </c>
      <c r="Z702" s="7" t="b">
        <f t="shared" si="150"/>
        <v>0</v>
      </c>
      <c r="AA702" s="7" t="b">
        <f t="shared" si="151"/>
        <v>0</v>
      </c>
      <c r="AB702" s="7" t="b">
        <f t="shared" si="152"/>
        <v>0</v>
      </c>
      <c r="AC702" s="8" t="b">
        <f t="shared" si="153"/>
        <v>1</v>
      </c>
      <c r="AD702">
        <f t="shared" si="146"/>
        <v>1</v>
      </c>
      <c r="AE702" t="str">
        <f t="shared" si="154"/>
        <v>11308120214</v>
      </c>
      <c r="AF702">
        <f t="shared" si="143"/>
        <v>11308120214</v>
      </c>
      <c r="AG702">
        <f t="shared" si="144"/>
        <v>177</v>
      </c>
      <c r="AH702">
        <f t="shared" si="155"/>
        <v>29</v>
      </c>
      <c r="AI702">
        <f t="shared" si="156"/>
        <v>5133</v>
      </c>
      <c r="AL702">
        <f t="shared" si="147"/>
        <v>1</v>
      </c>
    </row>
    <row r="703" spans="1:38" x14ac:dyDescent="0.2">
      <c r="A703" t="s">
        <v>722</v>
      </c>
      <c r="B703" t="str">
        <f t="shared" si="145"/>
        <v>KK3Q4</v>
      </c>
      <c r="C703" s="6" t="str" cm="1">
        <f t="array" ref="C703:G703">_xlfn.LET(
_xlpm.MyHand, B703,
_xlpm.MySplitHand, MID(_xlpm.MyHand,_xlfn.SEQUENCE(1,LEN(_xlpm.MyHand)),1),
_xlpm.MySplitHand
)</f>
        <v>K</v>
      </c>
      <c r="D703" s="7" t="str">
        <v>K</v>
      </c>
      <c r="E703" s="7" t="str">
        <v>3</v>
      </c>
      <c r="F703" s="7" t="str">
        <v>Q</v>
      </c>
      <c r="G703" s="8" t="str">
        <v>4</v>
      </c>
      <c r="H703" cm="1">
        <f t="array" ref="H703:L703">COUNTIF(_xlfn.ANCHORARRAY(C703),_xlfn.ANCHORARRAY(C703))</f>
        <v>2</v>
      </c>
      <c r="I703">
        <v>2</v>
      </c>
      <c r="J703">
        <v>1</v>
      </c>
      <c r="K703">
        <v>1</v>
      </c>
      <c r="L703">
        <v>1</v>
      </c>
      <c r="M703" s="6" cm="1">
        <f t="array" ref="M703:Q703">_xlfn.LET(
_xlpm.Options, {"1","2","3","4","5","6","7","8","9","T","J","Q","K","A"},
MATCH(_xlfn.ANCHORARRAY(C703),_xlpm.Options,0)
)</f>
        <v>13</v>
      </c>
      <c r="N703" s="7">
        <v>13</v>
      </c>
      <c r="O703" s="7">
        <v>3</v>
      </c>
      <c r="P703" s="7">
        <v>12</v>
      </c>
      <c r="Q703" s="8">
        <v>4</v>
      </c>
      <c r="R703" s="6" t="str" cm="1">
        <f t="array" ref="R703:V703">TEXT(_xlfn.ANCHORARRAY(M703),"00")</f>
        <v>13</v>
      </c>
      <c r="S703" s="7" t="str">
        <v>13</v>
      </c>
      <c r="T703" s="7" t="str">
        <v>03</v>
      </c>
      <c r="U703" s="7" t="str">
        <v>12</v>
      </c>
      <c r="V703" s="8" t="str">
        <v>04</v>
      </c>
      <c r="W703" s="6" t="b">
        <f t="shared" si="148"/>
        <v>0</v>
      </c>
      <c r="X703" s="7" t="b">
        <f t="shared" si="149"/>
        <v>0</v>
      </c>
      <c r="Y703" s="7" t="b" cm="1">
        <f t="array" ref="Y703">AND(OR(_xlfn.ANCHORARRAY(H703)=3),OR(_xlfn.ANCHORARRAY(H703)=2))</f>
        <v>0</v>
      </c>
      <c r="Z703" s="7" t="b">
        <f t="shared" si="150"/>
        <v>0</v>
      </c>
      <c r="AA703" s="7" t="b">
        <f t="shared" si="151"/>
        <v>0</v>
      </c>
      <c r="AB703" s="7" t="b">
        <f t="shared" si="152"/>
        <v>1</v>
      </c>
      <c r="AC703" s="8" t="b">
        <f t="shared" si="153"/>
        <v>0</v>
      </c>
      <c r="AD703">
        <f t="shared" si="146"/>
        <v>2</v>
      </c>
      <c r="AE703" t="str">
        <f t="shared" si="154"/>
        <v>21313031204</v>
      </c>
      <c r="AF703">
        <f t="shared" si="143"/>
        <v>21313031204</v>
      </c>
      <c r="AG703">
        <f t="shared" si="144"/>
        <v>416</v>
      </c>
      <c r="AH703">
        <f t="shared" si="155"/>
        <v>390</v>
      </c>
      <c r="AI703">
        <f t="shared" si="156"/>
        <v>162240</v>
      </c>
      <c r="AL703">
        <f t="shared" si="147"/>
        <v>1</v>
      </c>
    </row>
    <row r="704" spans="1:38" x14ac:dyDescent="0.2">
      <c r="A704" t="s">
        <v>723</v>
      </c>
      <c r="B704" t="str">
        <f t="shared" si="145"/>
        <v>7J77A</v>
      </c>
      <c r="C704" s="6" t="str" cm="1">
        <f t="array" ref="C704:G704">_xlfn.LET(
_xlpm.MyHand, B704,
_xlpm.MySplitHand, MID(_xlpm.MyHand,_xlfn.SEQUENCE(1,LEN(_xlpm.MyHand)),1),
_xlpm.MySplitHand
)</f>
        <v>7</v>
      </c>
      <c r="D704" s="7" t="str">
        <v>J</v>
      </c>
      <c r="E704" s="7" t="str">
        <v>7</v>
      </c>
      <c r="F704" s="7" t="str">
        <v>7</v>
      </c>
      <c r="G704" s="8" t="str">
        <v>A</v>
      </c>
      <c r="H704" cm="1">
        <f t="array" ref="H704:L704">COUNTIF(_xlfn.ANCHORARRAY(C704),_xlfn.ANCHORARRAY(C704))</f>
        <v>3</v>
      </c>
      <c r="I704">
        <v>1</v>
      </c>
      <c r="J704">
        <v>3</v>
      </c>
      <c r="K704">
        <v>3</v>
      </c>
      <c r="L704">
        <v>1</v>
      </c>
      <c r="M704" s="6" cm="1">
        <f t="array" ref="M704:Q704">_xlfn.LET(
_xlpm.Options, {"1","2","3","4","5","6","7","8","9","T","J","Q","K","A"},
MATCH(_xlfn.ANCHORARRAY(C704),_xlpm.Options,0)
)</f>
        <v>7</v>
      </c>
      <c r="N704" s="7">
        <v>11</v>
      </c>
      <c r="O704" s="7">
        <v>7</v>
      </c>
      <c r="P704" s="7">
        <v>7</v>
      </c>
      <c r="Q704" s="8">
        <v>14</v>
      </c>
      <c r="R704" s="6" t="str" cm="1">
        <f t="array" ref="R704:V704">TEXT(_xlfn.ANCHORARRAY(M704),"00")</f>
        <v>07</v>
      </c>
      <c r="S704" s="7" t="str">
        <v>11</v>
      </c>
      <c r="T704" s="7" t="str">
        <v>07</v>
      </c>
      <c r="U704" s="7" t="str">
        <v>07</v>
      </c>
      <c r="V704" s="8" t="str">
        <v>14</v>
      </c>
      <c r="W704" s="6" t="b">
        <f t="shared" si="148"/>
        <v>0</v>
      </c>
      <c r="X704" s="7" t="b">
        <f t="shared" si="149"/>
        <v>0</v>
      </c>
      <c r="Y704" s="7" t="b" cm="1">
        <f t="array" ref="Y704">AND(OR(_xlfn.ANCHORARRAY(H704)=3),OR(_xlfn.ANCHORARRAY(H704)=2))</f>
        <v>0</v>
      </c>
      <c r="Z704" s="7" t="b">
        <f t="shared" si="150"/>
        <v>1</v>
      </c>
      <c r="AA704" s="7" t="b">
        <f t="shared" si="151"/>
        <v>0</v>
      </c>
      <c r="AB704" s="7" t="b">
        <f t="shared" si="152"/>
        <v>0</v>
      </c>
      <c r="AC704" s="8" t="b">
        <f t="shared" si="153"/>
        <v>0</v>
      </c>
      <c r="AD704">
        <f t="shared" si="146"/>
        <v>4</v>
      </c>
      <c r="AE704" t="str">
        <f t="shared" si="154"/>
        <v>40711070714</v>
      </c>
      <c r="AF704">
        <f t="shared" si="143"/>
        <v>40711070714</v>
      </c>
      <c r="AG704">
        <f t="shared" si="144"/>
        <v>700</v>
      </c>
      <c r="AH704">
        <f t="shared" si="155"/>
        <v>300</v>
      </c>
      <c r="AI704">
        <f t="shared" si="156"/>
        <v>210000</v>
      </c>
      <c r="AL704">
        <f t="shared" si="147"/>
        <v>1</v>
      </c>
    </row>
    <row r="705" spans="1:38" x14ac:dyDescent="0.2">
      <c r="A705" t="s">
        <v>724</v>
      </c>
      <c r="B705" t="str">
        <f t="shared" si="145"/>
        <v>84T5T</v>
      </c>
      <c r="C705" s="6" t="str" cm="1">
        <f t="array" ref="C705:G705">_xlfn.LET(
_xlpm.MyHand, B705,
_xlpm.MySplitHand, MID(_xlpm.MyHand,_xlfn.SEQUENCE(1,LEN(_xlpm.MyHand)),1),
_xlpm.MySplitHand
)</f>
        <v>8</v>
      </c>
      <c r="D705" s="7" t="str">
        <v>4</v>
      </c>
      <c r="E705" s="7" t="str">
        <v>T</v>
      </c>
      <c r="F705" s="7" t="str">
        <v>5</v>
      </c>
      <c r="G705" s="8" t="str">
        <v>T</v>
      </c>
      <c r="H705" cm="1">
        <f t="array" ref="H705:L705">COUNTIF(_xlfn.ANCHORARRAY(C705),_xlfn.ANCHORARRAY(C705))</f>
        <v>1</v>
      </c>
      <c r="I705">
        <v>1</v>
      </c>
      <c r="J705">
        <v>2</v>
      </c>
      <c r="K705">
        <v>1</v>
      </c>
      <c r="L705">
        <v>2</v>
      </c>
      <c r="M705" s="6" cm="1">
        <f t="array" ref="M705:Q705">_xlfn.LET(
_xlpm.Options, {"1","2","3","4","5","6","7","8","9","T","J","Q","K","A"},
MATCH(_xlfn.ANCHORARRAY(C705),_xlpm.Options,0)
)</f>
        <v>8</v>
      </c>
      <c r="N705" s="7">
        <v>4</v>
      </c>
      <c r="O705" s="7">
        <v>10</v>
      </c>
      <c r="P705" s="7">
        <v>5</v>
      </c>
      <c r="Q705" s="8">
        <v>10</v>
      </c>
      <c r="R705" s="6" t="str" cm="1">
        <f t="array" ref="R705:V705">TEXT(_xlfn.ANCHORARRAY(M705),"00")</f>
        <v>08</v>
      </c>
      <c r="S705" s="7" t="str">
        <v>04</v>
      </c>
      <c r="T705" s="7" t="str">
        <v>10</v>
      </c>
      <c r="U705" s="7" t="str">
        <v>05</v>
      </c>
      <c r="V705" s="8" t="str">
        <v>10</v>
      </c>
      <c r="W705" s="6" t="b">
        <f t="shared" si="148"/>
        <v>0</v>
      </c>
      <c r="X705" s="7" t="b">
        <f t="shared" si="149"/>
        <v>0</v>
      </c>
      <c r="Y705" s="7" t="b" cm="1">
        <f t="array" ref="Y705">AND(OR(_xlfn.ANCHORARRAY(H705)=3),OR(_xlfn.ANCHORARRAY(H705)=2))</f>
        <v>0</v>
      </c>
      <c r="Z705" s="7" t="b">
        <f t="shared" si="150"/>
        <v>0</v>
      </c>
      <c r="AA705" s="7" t="b">
        <f t="shared" si="151"/>
        <v>0</v>
      </c>
      <c r="AB705" s="7" t="b">
        <f t="shared" si="152"/>
        <v>1</v>
      </c>
      <c r="AC705" s="8" t="b">
        <f t="shared" si="153"/>
        <v>0</v>
      </c>
      <c r="AD705">
        <f t="shared" si="146"/>
        <v>2</v>
      </c>
      <c r="AE705" t="str">
        <f t="shared" si="154"/>
        <v>20804100510</v>
      </c>
      <c r="AF705">
        <f t="shared" si="143"/>
        <v>20804100510</v>
      </c>
      <c r="AG705">
        <f t="shared" si="144"/>
        <v>317</v>
      </c>
      <c r="AH705">
        <f t="shared" si="155"/>
        <v>589</v>
      </c>
      <c r="AI705">
        <f t="shared" si="156"/>
        <v>186713</v>
      </c>
      <c r="AL705">
        <f t="shared" si="147"/>
        <v>1</v>
      </c>
    </row>
    <row r="706" spans="1:38" x14ac:dyDescent="0.2">
      <c r="A706" t="s">
        <v>725</v>
      </c>
      <c r="B706" t="str">
        <f t="shared" si="145"/>
        <v>7893T</v>
      </c>
      <c r="C706" s="6" t="str" cm="1">
        <f t="array" ref="C706:G706">_xlfn.LET(
_xlpm.MyHand, B706,
_xlpm.MySplitHand, MID(_xlpm.MyHand,_xlfn.SEQUENCE(1,LEN(_xlpm.MyHand)),1),
_xlpm.MySplitHand
)</f>
        <v>7</v>
      </c>
      <c r="D706" s="7" t="str">
        <v>8</v>
      </c>
      <c r="E706" s="7" t="str">
        <v>9</v>
      </c>
      <c r="F706" s="7" t="str">
        <v>3</v>
      </c>
      <c r="G706" s="8" t="str">
        <v>T</v>
      </c>
      <c r="H706" cm="1">
        <f t="array" ref="H706:L706">COUNTIF(_xlfn.ANCHORARRAY(C706),_xlfn.ANCHORARRAY(C706))</f>
        <v>1</v>
      </c>
      <c r="I706">
        <v>1</v>
      </c>
      <c r="J706">
        <v>1</v>
      </c>
      <c r="K706">
        <v>1</v>
      </c>
      <c r="L706">
        <v>1</v>
      </c>
      <c r="M706" s="6" cm="1">
        <f t="array" ref="M706:Q706">_xlfn.LET(
_xlpm.Options, {"1","2","3","4","5","6","7","8","9","T","J","Q","K","A"},
MATCH(_xlfn.ANCHORARRAY(C706),_xlpm.Options,0)
)</f>
        <v>7</v>
      </c>
      <c r="N706" s="7">
        <v>8</v>
      </c>
      <c r="O706" s="7">
        <v>9</v>
      </c>
      <c r="P706" s="7">
        <v>3</v>
      </c>
      <c r="Q706" s="8">
        <v>10</v>
      </c>
      <c r="R706" s="6" t="str" cm="1">
        <f t="array" ref="R706:V706">TEXT(_xlfn.ANCHORARRAY(M706),"00")</f>
        <v>07</v>
      </c>
      <c r="S706" s="7" t="str">
        <v>08</v>
      </c>
      <c r="T706" s="7" t="str">
        <v>09</v>
      </c>
      <c r="U706" s="7" t="str">
        <v>03</v>
      </c>
      <c r="V706" s="8" t="str">
        <v>10</v>
      </c>
      <c r="W706" s="6" t="b">
        <f t="shared" si="148"/>
        <v>0</v>
      </c>
      <c r="X706" s="7" t="b">
        <f t="shared" si="149"/>
        <v>0</v>
      </c>
      <c r="Y706" s="7" t="b" cm="1">
        <f t="array" ref="Y706">AND(OR(_xlfn.ANCHORARRAY(H706)=3),OR(_xlfn.ANCHORARRAY(H706)=2))</f>
        <v>0</v>
      </c>
      <c r="Z706" s="7" t="b">
        <f t="shared" si="150"/>
        <v>0</v>
      </c>
      <c r="AA706" s="7" t="b">
        <f t="shared" si="151"/>
        <v>0</v>
      </c>
      <c r="AB706" s="7" t="b">
        <f t="shared" si="152"/>
        <v>0</v>
      </c>
      <c r="AC706" s="8" t="b">
        <f t="shared" si="153"/>
        <v>1</v>
      </c>
      <c r="AD706">
        <f t="shared" si="146"/>
        <v>1</v>
      </c>
      <c r="AE706" t="str">
        <f t="shared" si="154"/>
        <v>10708090310</v>
      </c>
      <c r="AF706">
        <f t="shared" ref="AF706:AF769" si="157">INT(AE706)</f>
        <v>10708090310</v>
      </c>
      <c r="AG706">
        <f t="shared" ref="AG706:AG769" si="158">RANK(AF706,AF:AF,1)</f>
        <v>88</v>
      </c>
      <c r="AH706">
        <f t="shared" si="155"/>
        <v>964</v>
      </c>
      <c r="AI706">
        <f t="shared" si="156"/>
        <v>84832</v>
      </c>
      <c r="AL706">
        <f t="shared" si="147"/>
        <v>1</v>
      </c>
    </row>
    <row r="707" spans="1:38" x14ac:dyDescent="0.2">
      <c r="A707" t="s">
        <v>726</v>
      </c>
      <c r="B707" t="str">
        <f t="shared" ref="B707:B770" si="159">_xlfn.TEXTBEFORE(A707," ")</f>
        <v>22AAA</v>
      </c>
      <c r="C707" s="6" t="str" cm="1">
        <f t="array" ref="C707:G707">_xlfn.LET(
_xlpm.MyHand, B707,
_xlpm.MySplitHand, MID(_xlpm.MyHand,_xlfn.SEQUENCE(1,LEN(_xlpm.MyHand)),1),
_xlpm.MySplitHand
)</f>
        <v>2</v>
      </c>
      <c r="D707" s="7" t="str">
        <v>2</v>
      </c>
      <c r="E707" s="7" t="str">
        <v>A</v>
      </c>
      <c r="F707" s="7" t="str">
        <v>A</v>
      </c>
      <c r="G707" s="8" t="str">
        <v>A</v>
      </c>
      <c r="H707" cm="1">
        <f t="array" ref="H707:L707">COUNTIF(_xlfn.ANCHORARRAY(C707),_xlfn.ANCHORARRAY(C707))</f>
        <v>2</v>
      </c>
      <c r="I707">
        <v>2</v>
      </c>
      <c r="J707">
        <v>3</v>
      </c>
      <c r="K707">
        <v>3</v>
      </c>
      <c r="L707">
        <v>3</v>
      </c>
      <c r="M707" s="6" cm="1">
        <f t="array" ref="M707:Q707">_xlfn.LET(
_xlpm.Options, {"1","2","3","4","5","6","7","8","9","T","J","Q","K","A"},
MATCH(_xlfn.ANCHORARRAY(C707),_xlpm.Options,0)
)</f>
        <v>2</v>
      </c>
      <c r="N707" s="7">
        <v>2</v>
      </c>
      <c r="O707" s="7">
        <v>14</v>
      </c>
      <c r="P707" s="7">
        <v>14</v>
      </c>
      <c r="Q707" s="8">
        <v>14</v>
      </c>
      <c r="R707" s="6" t="str" cm="1">
        <f t="array" ref="R707:V707">TEXT(_xlfn.ANCHORARRAY(M707),"00")</f>
        <v>02</v>
      </c>
      <c r="S707" s="7" t="str">
        <v>02</v>
      </c>
      <c r="T707" s="7" t="str">
        <v>14</v>
      </c>
      <c r="U707" s="7" t="str">
        <v>14</v>
      </c>
      <c r="V707" s="8" t="str">
        <v>14</v>
      </c>
      <c r="W707" s="6" t="b">
        <f t="shared" si="148"/>
        <v>0</v>
      </c>
      <c r="X707" s="7" t="b">
        <f t="shared" si="149"/>
        <v>0</v>
      </c>
      <c r="Y707" s="7" t="b" cm="1">
        <f t="array" ref="Y707">AND(OR(_xlfn.ANCHORARRAY(H707)=3),OR(_xlfn.ANCHORARRAY(H707)=2))</f>
        <v>1</v>
      </c>
      <c r="Z707" s="7" t="b">
        <f t="shared" si="150"/>
        <v>0</v>
      </c>
      <c r="AA707" s="7" t="b">
        <f t="shared" si="151"/>
        <v>0</v>
      </c>
      <c r="AB707" s="7" t="b">
        <f t="shared" si="152"/>
        <v>0</v>
      </c>
      <c r="AC707" s="8" t="b">
        <f t="shared" si="153"/>
        <v>0</v>
      </c>
      <c r="AD707">
        <f t="shared" ref="AD707:AD770" si="160">8-MATCH(TRUE,W707:AC707,0)</f>
        <v>5</v>
      </c>
      <c r="AE707" t="str">
        <f t="shared" si="154"/>
        <v>50202141414</v>
      </c>
      <c r="AF707">
        <f t="shared" si="157"/>
        <v>50202141414</v>
      </c>
      <c r="AG707">
        <f t="shared" si="158"/>
        <v>811</v>
      </c>
      <c r="AH707">
        <f t="shared" si="155"/>
        <v>235</v>
      </c>
      <c r="AI707">
        <f t="shared" si="156"/>
        <v>190585</v>
      </c>
      <c r="AL707">
        <f t="shared" ref="AL707:AL770" si="161">COUNTIF(AE:AE,AE707)</f>
        <v>1</v>
      </c>
    </row>
    <row r="708" spans="1:38" x14ac:dyDescent="0.2">
      <c r="A708" t="s">
        <v>727</v>
      </c>
      <c r="B708" t="str">
        <f t="shared" si="159"/>
        <v>QKK6Q</v>
      </c>
      <c r="C708" s="6" t="str" cm="1">
        <f t="array" ref="C708:G708">_xlfn.LET(
_xlpm.MyHand, B708,
_xlpm.MySplitHand, MID(_xlpm.MyHand,_xlfn.SEQUENCE(1,LEN(_xlpm.MyHand)),1),
_xlpm.MySplitHand
)</f>
        <v>Q</v>
      </c>
      <c r="D708" s="7" t="str">
        <v>K</v>
      </c>
      <c r="E708" s="7" t="str">
        <v>K</v>
      </c>
      <c r="F708" s="7" t="str">
        <v>6</v>
      </c>
      <c r="G708" s="8" t="str">
        <v>Q</v>
      </c>
      <c r="H708" cm="1">
        <f t="array" ref="H708:L708">COUNTIF(_xlfn.ANCHORARRAY(C708),_xlfn.ANCHORARRAY(C708))</f>
        <v>2</v>
      </c>
      <c r="I708">
        <v>2</v>
      </c>
      <c r="J708">
        <v>2</v>
      </c>
      <c r="K708">
        <v>1</v>
      </c>
      <c r="L708">
        <v>2</v>
      </c>
      <c r="M708" s="6" cm="1">
        <f t="array" ref="M708:Q708">_xlfn.LET(
_xlpm.Options, {"1","2","3","4","5","6","7","8","9","T","J","Q","K","A"},
MATCH(_xlfn.ANCHORARRAY(C708),_xlpm.Options,0)
)</f>
        <v>12</v>
      </c>
      <c r="N708" s="7">
        <v>13</v>
      </c>
      <c r="O708" s="7">
        <v>13</v>
      </c>
      <c r="P708" s="7">
        <v>6</v>
      </c>
      <c r="Q708" s="8">
        <v>12</v>
      </c>
      <c r="R708" s="6" t="str" cm="1">
        <f t="array" ref="R708:V708">TEXT(_xlfn.ANCHORARRAY(M708),"00")</f>
        <v>12</v>
      </c>
      <c r="S708" s="7" t="str">
        <v>13</v>
      </c>
      <c r="T708" s="7" t="str">
        <v>13</v>
      </c>
      <c r="U708" s="7" t="str">
        <v>06</v>
      </c>
      <c r="V708" s="8" t="str">
        <v>12</v>
      </c>
      <c r="W708" s="6" t="b">
        <f t="shared" si="148"/>
        <v>0</v>
      </c>
      <c r="X708" s="7" t="b">
        <f t="shared" si="149"/>
        <v>0</v>
      </c>
      <c r="Y708" s="7" t="b" cm="1">
        <f t="array" ref="Y708">AND(OR(_xlfn.ANCHORARRAY(H708)=3),OR(_xlfn.ANCHORARRAY(H708)=2))</f>
        <v>0</v>
      </c>
      <c r="Z708" s="7" t="b">
        <f t="shared" si="150"/>
        <v>0</v>
      </c>
      <c r="AA708" s="7" t="b">
        <f t="shared" si="151"/>
        <v>1</v>
      </c>
      <c r="AB708" s="7" t="b">
        <f t="shared" si="152"/>
        <v>0</v>
      </c>
      <c r="AC708" s="8" t="b">
        <f t="shared" si="153"/>
        <v>0</v>
      </c>
      <c r="AD708">
        <f t="shared" si="160"/>
        <v>3</v>
      </c>
      <c r="AE708" t="str">
        <f t="shared" si="154"/>
        <v>31213130612</v>
      </c>
      <c r="AF708">
        <f t="shared" si="157"/>
        <v>31213130612</v>
      </c>
      <c r="AG708">
        <f t="shared" si="158"/>
        <v>598</v>
      </c>
      <c r="AH708">
        <f t="shared" si="155"/>
        <v>142</v>
      </c>
      <c r="AI708">
        <f t="shared" si="156"/>
        <v>84916</v>
      </c>
      <c r="AL708">
        <f t="shared" si="161"/>
        <v>1</v>
      </c>
    </row>
    <row r="709" spans="1:38" x14ac:dyDescent="0.2">
      <c r="A709" t="s">
        <v>728</v>
      </c>
      <c r="B709" t="str">
        <f t="shared" si="159"/>
        <v>T6A48</v>
      </c>
      <c r="C709" s="6" t="str" cm="1">
        <f t="array" ref="C709:G709">_xlfn.LET(
_xlpm.MyHand, B709,
_xlpm.MySplitHand, MID(_xlpm.MyHand,_xlfn.SEQUENCE(1,LEN(_xlpm.MyHand)),1),
_xlpm.MySplitHand
)</f>
        <v>T</v>
      </c>
      <c r="D709" s="7" t="str">
        <v>6</v>
      </c>
      <c r="E709" s="7" t="str">
        <v>A</v>
      </c>
      <c r="F709" s="7" t="str">
        <v>4</v>
      </c>
      <c r="G709" s="8" t="str">
        <v>8</v>
      </c>
      <c r="H709" cm="1">
        <f t="array" ref="H709:L709">COUNTIF(_xlfn.ANCHORARRAY(C709),_xlfn.ANCHORARRAY(C709))</f>
        <v>1</v>
      </c>
      <c r="I709">
        <v>1</v>
      </c>
      <c r="J709">
        <v>1</v>
      </c>
      <c r="K709">
        <v>1</v>
      </c>
      <c r="L709">
        <v>1</v>
      </c>
      <c r="M709" s="6" cm="1">
        <f t="array" ref="M709:Q709">_xlfn.LET(
_xlpm.Options, {"1","2","3","4","5","6","7","8","9","T","J","Q","K","A"},
MATCH(_xlfn.ANCHORARRAY(C709),_xlpm.Options,0)
)</f>
        <v>10</v>
      </c>
      <c r="N709" s="7">
        <v>6</v>
      </c>
      <c r="O709" s="7">
        <v>14</v>
      </c>
      <c r="P709" s="7">
        <v>4</v>
      </c>
      <c r="Q709" s="8">
        <v>8</v>
      </c>
      <c r="R709" s="6" t="str" cm="1">
        <f t="array" ref="R709:V709">TEXT(_xlfn.ANCHORARRAY(M709),"00")</f>
        <v>10</v>
      </c>
      <c r="S709" s="7" t="str">
        <v>06</v>
      </c>
      <c r="T709" s="7" t="str">
        <v>14</v>
      </c>
      <c r="U709" s="7" t="str">
        <v>04</v>
      </c>
      <c r="V709" s="8" t="str">
        <v>08</v>
      </c>
      <c r="W709" s="6" t="b">
        <f t="shared" si="148"/>
        <v>0</v>
      </c>
      <c r="X709" s="7" t="b">
        <f t="shared" si="149"/>
        <v>0</v>
      </c>
      <c r="Y709" s="7" t="b" cm="1">
        <f t="array" ref="Y709">AND(OR(_xlfn.ANCHORARRAY(H709)=3),OR(_xlfn.ANCHORARRAY(H709)=2))</f>
        <v>0</v>
      </c>
      <c r="Z709" s="7" t="b">
        <f t="shared" si="150"/>
        <v>0</v>
      </c>
      <c r="AA709" s="7" t="b">
        <f t="shared" si="151"/>
        <v>0</v>
      </c>
      <c r="AB709" s="7" t="b">
        <f t="shared" si="152"/>
        <v>0</v>
      </c>
      <c r="AC709" s="8" t="b">
        <f t="shared" si="153"/>
        <v>1</v>
      </c>
      <c r="AD709">
        <f t="shared" si="160"/>
        <v>1</v>
      </c>
      <c r="AE709" t="str">
        <f t="shared" si="154"/>
        <v>11006140408</v>
      </c>
      <c r="AF709">
        <f t="shared" si="157"/>
        <v>11006140408</v>
      </c>
      <c r="AG709">
        <f t="shared" si="158"/>
        <v>130</v>
      </c>
      <c r="AH709">
        <f t="shared" si="155"/>
        <v>122</v>
      </c>
      <c r="AI709">
        <f t="shared" si="156"/>
        <v>15860</v>
      </c>
      <c r="AL709">
        <f t="shared" si="161"/>
        <v>1</v>
      </c>
    </row>
    <row r="710" spans="1:38" x14ac:dyDescent="0.2">
      <c r="A710" t="s">
        <v>729</v>
      </c>
      <c r="B710" t="str">
        <f t="shared" si="159"/>
        <v>T22T9</v>
      </c>
      <c r="C710" s="6" t="str" cm="1">
        <f t="array" ref="C710:G710">_xlfn.LET(
_xlpm.MyHand, B710,
_xlpm.MySplitHand, MID(_xlpm.MyHand,_xlfn.SEQUENCE(1,LEN(_xlpm.MyHand)),1),
_xlpm.MySplitHand
)</f>
        <v>T</v>
      </c>
      <c r="D710" s="7" t="str">
        <v>2</v>
      </c>
      <c r="E710" s="7" t="str">
        <v>2</v>
      </c>
      <c r="F710" s="7" t="str">
        <v>T</v>
      </c>
      <c r="G710" s="8" t="str">
        <v>9</v>
      </c>
      <c r="H710" cm="1">
        <f t="array" ref="H710:L710">COUNTIF(_xlfn.ANCHORARRAY(C710),_xlfn.ANCHORARRAY(C710))</f>
        <v>2</v>
      </c>
      <c r="I710">
        <v>2</v>
      </c>
      <c r="J710">
        <v>2</v>
      </c>
      <c r="K710">
        <v>2</v>
      </c>
      <c r="L710">
        <v>1</v>
      </c>
      <c r="M710" s="6" cm="1">
        <f t="array" ref="M710:Q710">_xlfn.LET(
_xlpm.Options, {"1","2","3","4","5","6","7","8","9","T","J","Q","K","A"},
MATCH(_xlfn.ANCHORARRAY(C710),_xlpm.Options,0)
)</f>
        <v>10</v>
      </c>
      <c r="N710" s="7">
        <v>2</v>
      </c>
      <c r="O710" s="7">
        <v>2</v>
      </c>
      <c r="P710" s="7">
        <v>10</v>
      </c>
      <c r="Q710" s="8">
        <v>9</v>
      </c>
      <c r="R710" s="6" t="str" cm="1">
        <f t="array" ref="R710:V710">TEXT(_xlfn.ANCHORARRAY(M710),"00")</f>
        <v>10</v>
      </c>
      <c r="S710" s="7" t="str">
        <v>02</v>
      </c>
      <c r="T710" s="7" t="str">
        <v>02</v>
      </c>
      <c r="U710" s="7" t="str">
        <v>10</v>
      </c>
      <c r="V710" s="8" t="str">
        <v>09</v>
      </c>
      <c r="W710" s="6" t="b">
        <f t="shared" si="148"/>
        <v>0</v>
      </c>
      <c r="X710" s="7" t="b">
        <f t="shared" si="149"/>
        <v>0</v>
      </c>
      <c r="Y710" s="7" t="b" cm="1">
        <f t="array" ref="Y710">AND(OR(_xlfn.ANCHORARRAY(H710)=3),OR(_xlfn.ANCHORARRAY(H710)=2))</f>
        <v>0</v>
      </c>
      <c r="Z710" s="7" t="b">
        <f t="shared" si="150"/>
        <v>0</v>
      </c>
      <c r="AA710" s="7" t="b">
        <f t="shared" si="151"/>
        <v>1</v>
      </c>
      <c r="AB710" s="7" t="b">
        <f t="shared" si="152"/>
        <v>0</v>
      </c>
      <c r="AC710" s="8" t="b">
        <f t="shared" si="153"/>
        <v>0</v>
      </c>
      <c r="AD710">
        <f t="shared" si="160"/>
        <v>3</v>
      </c>
      <c r="AE710" t="str">
        <f t="shared" si="154"/>
        <v>31002021009</v>
      </c>
      <c r="AF710">
        <f t="shared" si="157"/>
        <v>31002021009</v>
      </c>
      <c r="AG710">
        <f t="shared" si="158"/>
        <v>559</v>
      </c>
      <c r="AH710">
        <f t="shared" si="155"/>
        <v>167</v>
      </c>
      <c r="AI710">
        <f t="shared" si="156"/>
        <v>93353</v>
      </c>
      <c r="AL710">
        <f t="shared" si="161"/>
        <v>1</v>
      </c>
    </row>
    <row r="711" spans="1:38" x14ac:dyDescent="0.2">
      <c r="A711" t="s">
        <v>730</v>
      </c>
      <c r="B711" t="str">
        <f t="shared" si="159"/>
        <v>KA53Q</v>
      </c>
      <c r="C711" s="6" t="str" cm="1">
        <f t="array" ref="C711:G711">_xlfn.LET(
_xlpm.MyHand, B711,
_xlpm.MySplitHand, MID(_xlpm.MyHand,_xlfn.SEQUENCE(1,LEN(_xlpm.MyHand)),1),
_xlpm.MySplitHand
)</f>
        <v>K</v>
      </c>
      <c r="D711" s="7" t="str">
        <v>A</v>
      </c>
      <c r="E711" s="7" t="str">
        <v>5</v>
      </c>
      <c r="F711" s="7" t="str">
        <v>3</v>
      </c>
      <c r="G711" s="8" t="str">
        <v>Q</v>
      </c>
      <c r="H711" cm="1">
        <f t="array" ref="H711:L711">COUNTIF(_xlfn.ANCHORARRAY(C711),_xlfn.ANCHORARRAY(C711))</f>
        <v>1</v>
      </c>
      <c r="I711">
        <v>1</v>
      </c>
      <c r="J711">
        <v>1</v>
      </c>
      <c r="K711">
        <v>1</v>
      </c>
      <c r="L711">
        <v>1</v>
      </c>
      <c r="M711" s="6" cm="1">
        <f t="array" ref="M711:Q711">_xlfn.LET(
_xlpm.Options, {"1","2","3","4","5","6","7","8","9","T","J","Q","K","A"},
MATCH(_xlfn.ANCHORARRAY(C711),_xlpm.Options,0)
)</f>
        <v>13</v>
      </c>
      <c r="N711" s="7">
        <v>14</v>
      </c>
      <c r="O711" s="7">
        <v>5</v>
      </c>
      <c r="P711" s="7">
        <v>3</v>
      </c>
      <c r="Q711" s="8">
        <v>12</v>
      </c>
      <c r="R711" s="6" t="str" cm="1">
        <f t="array" ref="R711:V711">TEXT(_xlfn.ANCHORARRAY(M711),"00")</f>
        <v>13</v>
      </c>
      <c r="S711" s="7" t="str">
        <v>14</v>
      </c>
      <c r="T711" s="7" t="str">
        <v>05</v>
      </c>
      <c r="U711" s="7" t="str">
        <v>03</v>
      </c>
      <c r="V711" s="8" t="str">
        <v>12</v>
      </c>
      <c r="W711" s="6" t="b">
        <f t="shared" ref="W711:W774" si="162">MAX(_xlfn.ANCHORARRAY(H711))=5</f>
        <v>0</v>
      </c>
      <c r="X711" s="7" t="b">
        <f t="shared" ref="X711:X774" si="163">MAX(_xlfn.ANCHORARRAY(H711))=4</f>
        <v>0</v>
      </c>
      <c r="Y711" s="7" t="b" cm="1">
        <f t="array" ref="Y711">AND(OR(_xlfn.ANCHORARRAY(H711)=3),OR(_xlfn.ANCHORARRAY(H711)=2))</f>
        <v>0</v>
      </c>
      <c r="Z711" s="7" t="b">
        <f t="shared" ref="Z711:Z774" si="164">IF(Y711,FALSE,MAX(_xlfn.ANCHORARRAY(H711))=3)</f>
        <v>0</v>
      </c>
      <c r="AA711" s="7" t="b">
        <f t="shared" ref="AA711:AA774" si="165">COUNTIF(_xlfn.ANCHORARRAY(H711),2)=4</f>
        <v>0</v>
      </c>
      <c r="AB711" s="7" t="b">
        <f t="shared" ref="AB711:AB774" si="166">IF(AA711,FALSE,MAX(_xlfn.ANCHORARRAY(H711))=2)</f>
        <v>0</v>
      </c>
      <c r="AC711" s="8" t="b">
        <f t="shared" ref="AC711:AC774" si="167">NOT(OR(W711:AB711))</f>
        <v>1</v>
      </c>
      <c r="AD711">
        <f t="shared" si="160"/>
        <v>1</v>
      </c>
      <c r="AE711" t="str">
        <f t="shared" ref="AE711:AE774" si="168">_xlfn.CONCAT(AD711,_xlfn.ANCHORARRAY(R711))</f>
        <v>11314050312</v>
      </c>
      <c r="AF711">
        <f t="shared" si="157"/>
        <v>11314050312</v>
      </c>
      <c r="AG711">
        <f t="shared" si="158"/>
        <v>184</v>
      </c>
      <c r="AH711">
        <f t="shared" ref="AH711:AH774" si="169">INT(_xlfn.TEXTAFTER(A711," "))</f>
        <v>686</v>
      </c>
      <c r="AI711">
        <f t="shared" ref="AI711:AI774" si="170">AG711*AH711</f>
        <v>126224</v>
      </c>
      <c r="AL711">
        <f t="shared" si="161"/>
        <v>1</v>
      </c>
    </row>
    <row r="712" spans="1:38" x14ac:dyDescent="0.2">
      <c r="A712" t="s">
        <v>731</v>
      </c>
      <c r="B712" t="str">
        <f t="shared" si="159"/>
        <v>68J5K</v>
      </c>
      <c r="C712" s="6" t="str" cm="1">
        <f t="array" ref="C712:G712">_xlfn.LET(
_xlpm.MyHand, B712,
_xlpm.MySplitHand, MID(_xlpm.MyHand,_xlfn.SEQUENCE(1,LEN(_xlpm.MyHand)),1),
_xlpm.MySplitHand
)</f>
        <v>6</v>
      </c>
      <c r="D712" s="7" t="str">
        <v>8</v>
      </c>
      <c r="E712" s="7" t="str">
        <v>J</v>
      </c>
      <c r="F712" s="7" t="str">
        <v>5</v>
      </c>
      <c r="G712" s="8" t="str">
        <v>K</v>
      </c>
      <c r="H712" cm="1">
        <f t="array" ref="H712:L712">COUNTIF(_xlfn.ANCHORARRAY(C712),_xlfn.ANCHORARRAY(C712))</f>
        <v>1</v>
      </c>
      <c r="I712">
        <v>1</v>
      </c>
      <c r="J712">
        <v>1</v>
      </c>
      <c r="K712">
        <v>1</v>
      </c>
      <c r="L712">
        <v>1</v>
      </c>
      <c r="M712" s="6" cm="1">
        <f t="array" ref="M712:Q712">_xlfn.LET(
_xlpm.Options, {"1","2","3","4","5","6","7","8","9","T","J","Q","K","A"},
MATCH(_xlfn.ANCHORARRAY(C712),_xlpm.Options,0)
)</f>
        <v>6</v>
      </c>
      <c r="N712" s="7">
        <v>8</v>
      </c>
      <c r="O712" s="7">
        <v>11</v>
      </c>
      <c r="P712" s="7">
        <v>5</v>
      </c>
      <c r="Q712" s="8">
        <v>13</v>
      </c>
      <c r="R712" s="6" t="str" cm="1">
        <f t="array" ref="R712:V712">TEXT(_xlfn.ANCHORARRAY(M712),"00")</f>
        <v>06</v>
      </c>
      <c r="S712" s="7" t="str">
        <v>08</v>
      </c>
      <c r="T712" s="7" t="str">
        <v>11</v>
      </c>
      <c r="U712" s="7" t="str">
        <v>05</v>
      </c>
      <c r="V712" s="8" t="str">
        <v>13</v>
      </c>
      <c r="W712" s="6" t="b">
        <f t="shared" si="162"/>
        <v>0</v>
      </c>
      <c r="X712" s="7" t="b">
        <f t="shared" si="163"/>
        <v>0</v>
      </c>
      <c r="Y712" s="7" t="b" cm="1">
        <f t="array" ref="Y712">AND(OR(_xlfn.ANCHORARRAY(H712)=3),OR(_xlfn.ANCHORARRAY(H712)=2))</f>
        <v>0</v>
      </c>
      <c r="Z712" s="7" t="b">
        <f t="shared" si="164"/>
        <v>0</v>
      </c>
      <c r="AA712" s="7" t="b">
        <f t="shared" si="165"/>
        <v>0</v>
      </c>
      <c r="AB712" s="7" t="b">
        <f t="shared" si="166"/>
        <v>0</v>
      </c>
      <c r="AC712" s="8" t="b">
        <f t="shared" si="167"/>
        <v>1</v>
      </c>
      <c r="AD712">
        <f t="shared" si="160"/>
        <v>1</v>
      </c>
      <c r="AE712" t="str">
        <f t="shared" si="168"/>
        <v>10608110513</v>
      </c>
      <c r="AF712">
        <f t="shared" si="157"/>
        <v>10608110513</v>
      </c>
      <c r="AG712">
        <f t="shared" si="158"/>
        <v>70</v>
      </c>
      <c r="AH712">
        <f t="shared" si="169"/>
        <v>947</v>
      </c>
      <c r="AI712">
        <f t="shared" si="170"/>
        <v>66290</v>
      </c>
      <c r="AL712">
        <f t="shared" si="161"/>
        <v>1</v>
      </c>
    </row>
    <row r="713" spans="1:38" x14ac:dyDescent="0.2">
      <c r="A713" t="s">
        <v>732</v>
      </c>
      <c r="B713" t="str">
        <f t="shared" si="159"/>
        <v>64625</v>
      </c>
      <c r="C713" s="6" t="str" cm="1">
        <f t="array" ref="C713:G713">_xlfn.LET(
_xlpm.MyHand, B713,
_xlpm.MySplitHand, MID(_xlpm.MyHand,_xlfn.SEQUENCE(1,LEN(_xlpm.MyHand)),1),
_xlpm.MySplitHand
)</f>
        <v>6</v>
      </c>
      <c r="D713" s="7" t="str">
        <v>4</v>
      </c>
      <c r="E713" s="7" t="str">
        <v>6</v>
      </c>
      <c r="F713" s="7" t="str">
        <v>2</v>
      </c>
      <c r="G713" s="8" t="str">
        <v>5</v>
      </c>
      <c r="H713" cm="1">
        <f t="array" ref="H713:L713">COUNTIF(_xlfn.ANCHORARRAY(C713),_xlfn.ANCHORARRAY(C713))</f>
        <v>2</v>
      </c>
      <c r="I713">
        <v>1</v>
      </c>
      <c r="J713">
        <v>2</v>
      </c>
      <c r="K713">
        <v>1</v>
      </c>
      <c r="L713">
        <v>1</v>
      </c>
      <c r="M713" s="6" cm="1">
        <f t="array" ref="M713:Q713">_xlfn.LET(
_xlpm.Options, {"1","2","3","4","5","6","7","8","9","T","J","Q","K","A"},
MATCH(_xlfn.ANCHORARRAY(C713),_xlpm.Options,0)
)</f>
        <v>6</v>
      </c>
      <c r="N713" s="7">
        <v>4</v>
      </c>
      <c r="O713" s="7">
        <v>6</v>
      </c>
      <c r="P713" s="7">
        <v>2</v>
      </c>
      <c r="Q713" s="8">
        <v>5</v>
      </c>
      <c r="R713" s="6" t="str" cm="1">
        <f t="array" ref="R713:V713">TEXT(_xlfn.ANCHORARRAY(M713),"00")</f>
        <v>06</v>
      </c>
      <c r="S713" s="7" t="str">
        <v>04</v>
      </c>
      <c r="T713" s="7" t="str">
        <v>06</v>
      </c>
      <c r="U713" s="7" t="str">
        <v>02</v>
      </c>
      <c r="V713" s="8" t="str">
        <v>05</v>
      </c>
      <c r="W713" s="6" t="b">
        <f t="shared" si="162"/>
        <v>0</v>
      </c>
      <c r="X713" s="7" t="b">
        <f t="shared" si="163"/>
        <v>0</v>
      </c>
      <c r="Y713" s="7" t="b" cm="1">
        <f t="array" ref="Y713">AND(OR(_xlfn.ANCHORARRAY(H713)=3),OR(_xlfn.ANCHORARRAY(H713)=2))</f>
        <v>0</v>
      </c>
      <c r="Z713" s="7" t="b">
        <f t="shared" si="164"/>
        <v>0</v>
      </c>
      <c r="AA713" s="7" t="b">
        <f t="shared" si="165"/>
        <v>0</v>
      </c>
      <c r="AB713" s="7" t="b">
        <f t="shared" si="166"/>
        <v>1</v>
      </c>
      <c r="AC713" s="8" t="b">
        <f t="shared" si="167"/>
        <v>0</v>
      </c>
      <c r="AD713">
        <f t="shared" si="160"/>
        <v>2</v>
      </c>
      <c r="AE713" t="str">
        <f t="shared" si="168"/>
        <v>20604060205</v>
      </c>
      <c r="AF713">
        <f t="shared" si="157"/>
        <v>20604060205</v>
      </c>
      <c r="AG713">
        <f t="shared" si="158"/>
        <v>278</v>
      </c>
      <c r="AH713">
        <f t="shared" si="169"/>
        <v>727</v>
      </c>
      <c r="AI713">
        <f t="shared" si="170"/>
        <v>202106</v>
      </c>
      <c r="AL713">
        <f t="shared" si="161"/>
        <v>1</v>
      </c>
    </row>
    <row r="714" spans="1:38" x14ac:dyDescent="0.2">
      <c r="A714" t="s">
        <v>733</v>
      </c>
      <c r="B714" t="str">
        <f t="shared" si="159"/>
        <v>3T5T3</v>
      </c>
      <c r="C714" s="6" t="str" cm="1">
        <f t="array" ref="C714:G714">_xlfn.LET(
_xlpm.MyHand, B714,
_xlpm.MySplitHand, MID(_xlpm.MyHand,_xlfn.SEQUENCE(1,LEN(_xlpm.MyHand)),1),
_xlpm.MySplitHand
)</f>
        <v>3</v>
      </c>
      <c r="D714" s="7" t="str">
        <v>T</v>
      </c>
      <c r="E714" s="7" t="str">
        <v>5</v>
      </c>
      <c r="F714" s="7" t="str">
        <v>T</v>
      </c>
      <c r="G714" s="8" t="str">
        <v>3</v>
      </c>
      <c r="H714" cm="1">
        <f t="array" ref="H714:L714">COUNTIF(_xlfn.ANCHORARRAY(C714),_xlfn.ANCHORARRAY(C714))</f>
        <v>2</v>
      </c>
      <c r="I714">
        <v>2</v>
      </c>
      <c r="J714">
        <v>1</v>
      </c>
      <c r="K714">
        <v>2</v>
      </c>
      <c r="L714">
        <v>2</v>
      </c>
      <c r="M714" s="6" cm="1">
        <f t="array" ref="M714:Q714">_xlfn.LET(
_xlpm.Options, {"1","2","3","4","5","6","7","8","9","T","J","Q","K","A"},
MATCH(_xlfn.ANCHORARRAY(C714),_xlpm.Options,0)
)</f>
        <v>3</v>
      </c>
      <c r="N714" s="7">
        <v>10</v>
      </c>
      <c r="O714" s="7">
        <v>5</v>
      </c>
      <c r="P714" s="7">
        <v>10</v>
      </c>
      <c r="Q714" s="8">
        <v>3</v>
      </c>
      <c r="R714" s="6" t="str" cm="1">
        <f t="array" ref="R714:V714">TEXT(_xlfn.ANCHORARRAY(M714),"00")</f>
        <v>03</v>
      </c>
      <c r="S714" s="7" t="str">
        <v>10</v>
      </c>
      <c r="T714" s="7" t="str">
        <v>05</v>
      </c>
      <c r="U714" s="7" t="str">
        <v>10</v>
      </c>
      <c r="V714" s="8" t="str">
        <v>03</v>
      </c>
      <c r="W714" s="6" t="b">
        <f t="shared" si="162"/>
        <v>0</v>
      </c>
      <c r="X714" s="7" t="b">
        <f t="shared" si="163"/>
        <v>0</v>
      </c>
      <c r="Y714" s="7" t="b" cm="1">
        <f t="array" ref="Y714">AND(OR(_xlfn.ANCHORARRAY(H714)=3),OR(_xlfn.ANCHORARRAY(H714)=2))</f>
        <v>0</v>
      </c>
      <c r="Z714" s="7" t="b">
        <f t="shared" si="164"/>
        <v>0</v>
      </c>
      <c r="AA714" s="7" t="b">
        <f t="shared" si="165"/>
        <v>1</v>
      </c>
      <c r="AB714" s="7" t="b">
        <f t="shared" si="166"/>
        <v>0</v>
      </c>
      <c r="AC714" s="8" t="b">
        <f t="shared" si="167"/>
        <v>0</v>
      </c>
      <c r="AD714">
        <f t="shared" si="160"/>
        <v>3</v>
      </c>
      <c r="AE714" t="str">
        <f t="shared" si="168"/>
        <v>30310051003</v>
      </c>
      <c r="AF714">
        <f t="shared" si="157"/>
        <v>30310051003</v>
      </c>
      <c r="AG714">
        <f t="shared" si="158"/>
        <v>468</v>
      </c>
      <c r="AH714">
        <f t="shared" si="169"/>
        <v>120</v>
      </c>
      <c r="AI714">
        <f t="shared" si="170"/>
        <v>56160</v>
      </c>
      <c r="AL714">
        <f t="shared" si="161"/>
        <v>1</v>
      </c>
    </row>
    <row r="715" spans="1:38" x14ac:dyDescent="0.2">
      <c r="A715" t="s">
        <v>734</v>
      </c>
      <c r="B715" t="str">
        <f t="shared" si="159"/>
        <v>2992J</v>
      </c>
      <c r="C715" s="6" t="str" cm="1">
        <f t="array" ref="C715:G715">_xlfn.LET(
_xlpm.MyHand, B715,
_xlpm.MySplitHand, MID(_xlpm.MyHand,_xlfn.SEQUENCE(1,LEN(_xlpm.MyHand)),1),
_xlpm.MySplitHand
)</f>
        <v>2</v>
      </c>
      <c r="D715" s="7" t="str">
        <v>9</v>
      </c>
      <c r="E715" s="7" t="str">
        <v>9</v>
      </c>
      <c r="F715" s="7" t="str">
        <v>2</v>
      </c>
      <c r="G715" s="8" t="str">
        <v>J</v>
      </c>
      <c r="H715" cm="1">
        <f t="array" ref="H715:L715">COUNTIF(_xlfn.ANCHORARRAY(C715),_xlfn.ANCHORARRAY(C715))</f>
        <v>2</v>
      </c>
      <c r="I715">
        <v>2</v>
      </c>
      <c r="J715">
        <v>2</v>
      </c>
      <c r="K715">
        <v>2</v>
      </c>
      <c r="L715">
        <v>1</v>
      </c>
      <c r="M715" s="6" cm="1">
        <f t="array" ref="M715:Q715">_xlfn.LET(
_xlpm.Options, {"1","2","3","4","5","6","7","8","9","T","J","Q","K","A"},
MATCH(_xlfn.ANCHORARRAY(C715),_xlpm.Options,0)
)</f>
        <v>2</v>
      </c>
      <c r="N715" s="7">
        <v>9</v>
      </c>
      <c r="O715" s="7">
        <v>9</v>
      </c>
      <c r="P715" s="7">
        <v>2</v>
      </c>
      <c r="Q715" s="8">
        <v>11</v>
      </c>
      <c r="R715" s="6" t="str" cm="1">
        <f t="array" ref="R715:V715">TEXT(_xlfn.ANCHORARRAY(M715),"00")</f>
        <v>02</v>
      </c>
      <c r="S715" s="7" t="str">
        <v>09</v>
      </c>
      <c r="T715" s="7" t="str">
        <v>09</v>
      </c>
      <c r="U715" s="7" t="str">
        <v>02</v>
      </c>
      <c r="V715" s="8" t="str">
        <v>11</v>
      </c>
      <c r="W715" s="6" t="b">
        <f t="shared" si="162"/>
        <v>0</v>
      </c>
      <c r="X715" s="7" t="b">
        <f t="shared" si="163"/>
        <v>0</v>
      </c>
      <c r="Y715" s="7" t="b" cm="1">
        <f t="array" ref="Y715">AND(OR(_xlfn.ANCHORARRAY(H715)=3),OR(_xlfn.ANCHORARRAY(H715)=2))</f>
        <v>0</v>
      </c>
      <c r="Z715" s="7" t="b">
        <f t="shared" si="164"/>
        <v>0</v>
      </c>
      <c r="AA715" s="7" t="b">
        <f t="shared" si="165"/>
        <v>1</v>
      </c>
      <c r="AB715" s="7" t="b">
        <f t="shared" si="166"/>
        <v>0</v>
      </c>
      <c r="AC715" s="8" t="b">
        <f t="shared" si="167"/>
        <v>0</v>
      </c>
      <c r="AD715">
        <f t="shared" si="160"/>
        <v>3</v>
      </c>
      <c r="AE715" t="str">
        <f t="shared" si="168"/>
        <v>30209090211</v>
      </c>
      <c r="AF715">
        <f t="shared" si="157"/>
        <v>30209090211</v>
      </c>
      <c r="AG715">
        <f t="shared" si="158"/>
        <v>450</v>
      </c>
      <c r="AH715">
        <f t="shared" si="169"/>
        <v>846</v>
      </c>
      <c r="AI715">
        <f t="shared" si="170"/>
        <v>380700</v>
      </c>
      <c r="AL715">
        <f t="shared" si="161"/>
        <v>1</v>
      </c>
    </row>
    <row r="716" spans="1:38" x14ac:dyDescent="0.2">
      <c r="A716" t="s">
        <v>735</v>
      </c>
      <c r="B716" t="str">
        <f t="shared" si="159"/>
        <v>A3K8J</v>
      </c>
      <c r="C716" s="6" t="str" cm="1">
        <f t="array" ref="C716:G716">_xlfn.LET(
_xlpm.MyHand, B716,
_xlpm.MySplitHand, MID(_xlpm.MyHand,_xlfn.SEQUENCE(1,LEN(_xlpm.MyHand)),1),
_xlpm.MySplitHand
)</f>
        <v>A</v>
      </c>
      <c r="D716" s="7" t="str">
        <v>3</v>
      </c>
      <c r="E716" s="7" t="str">
        <v>K</v>
      </c>
      <c r="F716" s="7" t="str">
        <v>8</v>
      </c>
      <c r="G716" s="8" t="str">
        <v>J</v>
      </c>
      <c r="H716" cm="1">
        <f t="array" ref="H716:L716">COUNTIF(_xlfn.ANCHORARRAY(C716),_xlfn.ANCHORARRAY(C716))</f>
        <v>1</v>
      </c>
      <c r="I716">
        <v>1</v>
      </c>
      <c r="J716">
        <v>1</v>
      </c>
      <c r="K716">
        <v>1</v>
      </c>
      <c r="L716">
        <v>1</v>
      </c>
      <c r="M716" s="6" cm="1">
        <f t="array" ref="M716:Q716">_xlfn.LET(
_xlpm.Options, {"1","2","3","4","5","6","7","8","9","T","J","Q","K","A"},
MATCH(_xlfn.ANCHORARRAY(C716),_xlpm.Options,0)
)</f>
        <v>14</v>
      </c>
      <c r="N716" s="7">
        <v>3</v>
      </c>
      <c r="O716" s="7">
        <v>13</v>
      </c>
      <c r="P716" s="7">
        <v>8</v>
      </c>
      <c r="Q716" s="8">
        <v>11</v>
      </c>
      <c r="R716" s="6" t="str" cm="1">
        <f t="array" ref="R716:V716">TEXT(_xlfn.ANCHORARRAY(M716),"00")</f>
        <v>14</v>
      </c>
      <c r="S716" s="7" t="str">
        <v>03</v>
      </c>
      <c r="T716" s="7" t="str">
        <v>13</v>
      </c>
      <c r="U716" s="7" t="str">
        <v>08</v>
      </c>
      <c r="V716" s="8" t="str">
        <v>11</v>
      </c>
      <c r="W716" s="6" t="b">
        <f t="shared" si="162"/>
        <v>0</v>
      </c>
      <c r="X716" s="7" t="b">
        <f t="shared" si="163"/>
        <v>0</v>
      </c>
      <c r="Y716" s="7" t="b" cm="1">
        <f t="array" ref="Y716">AND(OR(_xlfn.ANCHORARRAY(H716)=3),OR(_xlfn.ANCHORARRAY(H716)=2))</f>
        <v>0</v>
      </c>
      <c r="Z716" s="7" t="b">
        <f t="shared" si="164"/>
        <v>0</v>
      </c>
      <c r="AA716" s="7" t="b">
        <f t="shared" si="165"/>
        <v>0</v>
      </c>
      <c r="AB716" s="7" t="b">
        <f t="shared" si="166"/>
        <v>0</v>
      </c>
      <c r="AC716" s="8" t="b">
        <f t="shared" si="167"/>
        <v>1</v>
      </c>
      <c r="AD716">
        <f t="shared" si="160"/>
        <v>1</v>
      </c>
      <c r="AE716" t="str">
        <f t="shared" si="168"/>
        <v>11403130811</v>
      </c>
      <c r="AF716">
        <f t="shared" si="157"/>
        <v>11403130811</v>
      </c>
      <c r="AG716">
        <f t="shared" si="158"/>
        <v>187</v>
      </c>
      <c r="AH716">
        <f t="shared" si="169"/>
        <v>145</v>
      </c>
      <c r="AI716">
        <f t="shared" si="170"/>
        <v>27115</v>
      </c>
      <c r="AL716">
        <f t="shared" si="161"/>
        <v>1</v>
      </c>
    </row>
    <row r="717" spans="1:38" x14ac:dyDescent="0.2">
      <c r="A717" t="s">
        <v>736</v>
      </c>
      <c r="B717" t="str">
        <f t="shared" si="159"/>
        <v>QK99J</v>
      </c>
      <c r="C717" s="6" t="str" cm="1">
        <f t="array" ref="C717:G717">_xlfn.LET(
_xlpm.MyHand, B717,
_xlpm.MySplitHand, MID(_xlpm.MyHand,_xlfn.SEQUENCE(1,LEN(_xlpm.MyHand)),1),
_xlpm.MySplitHand
)</f>
        <v>Q</v>
      </c>
      <c r="D717" s="7" t="str">
        <v>K</v>
      </c>
      <c r="E717" s="7" t="str">
        <v>9</v>
      </c>
      <c r="F717" s="7" t="str">
        <v>9</v>
      </c>
      <c r="G717" s="8" t="str">
        <v>J</v>
      </c>
      <c r="H717" cm="1">
        <f t="array" ref="H717:L717">COUNTIF(_xlfn.ANCHORARRAY(C717),_xlfn.ANCHORARRAY(C717))</f>
        <v>1</v>
      </c>
      <c r="I717">
        <v>1</v>
      </c>
      <c r="J717">
        <v>2</v>
      </c>
      <c r="K717">
        <v>2</v>
      </c>
      <c r="L717">
        <v>1</v>
      </c>
      <c r="M717" s="6" cm="1">
        <f t="array" ref="M717:Q717">_xlfn.LET(
_xlpm.Options, {"1","2","3","4","5","6","7","8","9","T","J","Q","K","A"},
MATCH(_xlfn.ANCHORARRAY(C717),_xlpm.Options,0)
)</f>
        <v>12</v>
      </c>
      <c r="N717" s="7">
        <v>13</v>
      </c>
      <c r="O717" s="7">
        <v>9</v>
      </c>
      <c r="P717" s="7">
        <v>9</v>
      </c>
      <c r="Q717" s="8">
        <v>11</v>
      </c>
      <c r="R717" s="6" t="str" cm="1">
        <f t="array" ref="R717:V717">TEXT(_xlfn.ANCHORARRAY(M717),"00")</f>
        <v>12</v>
      </c>
      <c r="S717" s="7" t="str">
        <v>13</v>
      </c>
      <c r="T717" s="7" t="str">
        <v>09</v>
      </c>
      <c r="U717" s="7" t="str">
        <v>09</v>
      </c>
      <c r="V717" s="8" t="str">
        <v>11</v>
      </c>
      <c r="W717" s="6" t="b">
        <f t="shared" si="162"/>
        <v>0</v>
      </c>
      <c r="X717" s="7" t="b">
        <f t="shared" si="163"/>
        <v>0</v>
      </c>
      <c r="Y717" s="7" t="b" cm="1">
        <f t="array" ref="Y717">AND(OR(_xlfn.ANCHORARRAY(H717)=3),OR(_xlfn.ANCHORARRAY(H717)=2))</f>
        <v>0</v>
      </c>
      <c r="Z717" s="7" t="b">
        <f t="shared" si="164"/>
        <v>0</v>
      </c>
      <c r="AA717" s="7" t="b">
        <f t="shared" si="165"/>
        <v>0</v>
      </c>
      <c r="AB717" s="7" t="b">
        <f t="shared" si="166"/>
        <v>1</v>
      </c>
      <c r="AC717" s="8" t="b">
        <f t="shared" si="167"/>
        <v>0</v>
      </c>
      <c r="AD717">
        <f t="shared" si="160"/>
        <v>2</v>
      </c>
      <c r="AE717" t="str">
        <f t="shared" si="168"/>
        <v>21213090911</v>
      </c>
      <c r="AF717">
        <f t="shared" si="157"/>
        <v>21213090911</v>
      </c>
      <c r="AG717">
        <f t="shared" si="158"/>
        <v>396</v>
      </c>
      <c r="AH717">
        <f t="shared" si="169"/>
        <v>838</v>
      </c>
      <c r="AI717">
        <f t="shared" si="170"/>
        <v>331848</v>
      </c>
      <c r="AL717">
        <f t="shared" si="161"/>
        <v>1</v>
      </c>
    </row>
    <row r="718" spans="1:38" x14ac:dyDescent="0.2">
      <c r="A718" t="s">
        <v>737</v>
      </c>
      <c r="B718" t="str">
        <f t="shared" si="159"/>
        <v>4A4AQ</v>
      </c>
      <c r="C718" s="6" t="str" cm="1">
        <f t="array" ref="C718:G718">_xlfn.LET(
_xlpm.MyHand, B718,
_xlpm.MySplitHand, MID(_xlpm.MyHand,_xlfn.SEQUENCE(1,LEN(_xlpm.MyHand)),1),
_xlpm.MySplitHand
)</f>
        <v>4</v>
      </c>
      <c r="D718" s="7" t="str">
        <v>A</v>
      </c>
      <c r="E718" s="7" t="str">
        <v>4</v>
      </c>
      <c r="F718" s="7" t="str">
        <v>A</v>
      </c>
      <c r="G718" s="8" t="str">
        <v>Q</v>
      </c>
      <c r="H718" cm="1">
        <f t="array" ref="H718:L718">COUNTIF(_xlfn.ANCHORARRAY(C718),_xlfn.ANCHORARRAY(C718))</f>
        <v>2</v>
      </c>
      <c r="I718">
        <v>2</v>
      </c>
      <c r="J718">
        <v>2</v>
      </c>
      <c r="K718">
        <v>2</v>
      </c>
      <c r="L718">
        <v>1</v>
      </c>
      <c r="M718" s="6" cm="1">
        <f t="array" ref="M718:Q718">_xlfn.LET(
_xlpm.Options, {"1","2","3","4","5","6","7","8","9","T","J","Q","K","A"},
MATCH(_xlfn.ANCHORARRAY(C718),_xlpm.Options,0)
)</f>
        <v>4</v>
      </c>
      <c r="N718" s="7">
        <v>14</v>
      </c>
      <c r="O718" s="7">
        <v>4</v>
      </c>
      <c r="P718" s="7">
        <v>14</v>
      </c>
      <c r="Q718" s="8">
        <v>12</v>
      </c>
      <c r="R718" s="6" t="str" cm="1">
        <f t="array" ref="R718:V718">TEXT(_xlfn.ANCHORARRAY(M718),"00")</f>
        <v>04</v>
      </c>
      <c r="S718" s="7" t="str">
        <v>14</v>
      </c>
      <c r="T718" s="7" t="str">
        <v>04</v>
      </c>
      <c r="U718" s="7" t="str">
        <v>14</v>
      </c>
      <c r="V718" s="8" t="str">
        <v>12</v>
      </c>
      <c r="W718" s="6" t="b">
        <f t="shared" si="162"/>
        <v>0</v>
      </c>
      <c r="X718" s="7" t="b">
        <f t="shared" si="163"/>
        <v>0</v>
      </c>
      <c r="Y718" s="7" t="b" cm="1">
        <f t="array" ref="Y718">AND(OR(_xlfn.ANCHORARRAY(H718)=3),OR(_xlfn.ANCHORARRAY(H718)=2))</f>
        <v>0</v>
      </c>
      <c r="Z718" s="7" t="b">
        <f t="shared" si="164"/>
        <v>0</v>
      </c>
      <c r="AA718" s="7" t="b">
        <f t="shared" si="165"/>
        <v>1</v>
      </c>
      <c r="AB718" s="7" t="b">
        <f t="shared" si="166"/>
        <v>0</v>
      </c>
      <c r="AC718" s="8" t="b">
        <f t="shared" si="167"/>
        <v>0</v>
      </c>
      <c r="AD718">
        <f t="shared" si="160"/>
        <v>3</v>
      </c>
      <c r="AE718" t="str">
        <f t="shared" si="168"/>
        <v>30414041412</v>
      </c>
      <c r="AF718">
        <f t="shared" si="157"/>
        <v>30414041412</v>
      </c>
      <c r="AG718">
        <f t="shared" si="158"/>
        <v>492</v>
      </c>
      <c r="AH718">
        <f t="shared" si="169"/>
        <v>91</v>
      </c>
      <c r="AI718">
        <f t="shared" si="170"/>
        <v>44772</v>
      </c>
      <c r="AL718">
        <f t="shared" si="161"/>
        <v>1</v>
      </c>
    </row>
    <row r="719" spans="1:38" x14ac:dyDescent="0.2">
      <c r="A719" t="s">
        <v>738</v>
      </c>
      <c r="B719" t="str">
        <f t="shared" si="159"/>
        <v>KKK8K</v>
      </c>
      <c r="C719" s="6" t="str" cm="1">
        <f t="array" ref="C719:G719">_xlfn.LET(
_xlpm.MyHand, B719,
_xlpm.MySplitHand, MID(_xlpm.MyHand,_xlfn.SEQUENCE(1,LEN(_xlpm.MyHand)),1),
_xlpm.MySplitHand
)</f>
        <v>K</v>
      </c>
      <c r="D719" s="7" t="str">
        <v>K</v>
      </c>
      <c r="E719" s="7" t="str">
        <v>K</v>
      </c>
      <c r="F719" s="7" t="str">
        <v>8</v>
      </c>
      <c r="G719" s="8" t="str">
        <v>K</v>
      </c>
      <c r="H719" cm="1">
        <f t="array" ref="H719:L719">COUNTIF(_xlfn.ANCHORARRAY(C719),_xlfn.ANCHORARRAY(C719))</f>
        <v>4</v>
      </c>
      <c r="I719">
        <v>4</v>
      </c>
      <c r="J719">
        <v>4</v>
      </c>
      <c r="K719">
        <v>1</v>
      </c>
      <c r="L719">
        <v>4</v>
      </c>
      <c r="M719" s="6" cm="1">
        <f t="array" ref="M719:Q719">_xlfn.LET(
_xlpm.Options, {"1","2","3","4","5","6","7","8","9","T","J","Q","K","A"},
MATCH(_xlfn.ANCHORARRAY(C719),_xlpm.Options,0)
)</f>
        <v>13</v>
      </c>
      <c r="N719" s="7">
        <v>13</v>
      </c>
      <c r="O719" s="7">
        <v>13</v>
      </c>
      <c r="P719" s="7">
        <v>8</v>
      </c>
      <c r="Q719" s="8">
        <v>13</v>
      </c>
      <c r="R719" s="6" t="str" cm="1">
        <f t="array" ref="R719:V719">TEXT(_xlfn.ANCHORARRAY(M719),"00")</f>
        <v>13</v>
      </c>
      <c r="S719" s="7" t="str">
        <v>13</v>
      </c>
      <c r="T719" s="7" t="str">
        <v>13</v>
      </c>
      <c r="U719" s="7" t="str">
        <v>08</v>
      </c>
      <c r="V719" s="8" t="str">
        <v>13</v>
      </c>
      <c r="W719" s="6" t="b">
        <f t="shared" si="162"/>
        <v>0</v>
      </c>
      <c r="X719" s="7" t="b">
        <f t="shared" si="163"/>
        <v>1</v>
      </c>
      <c r="Y719" s="7" t="b" cm="1">
        <f t="array" ref="Y719">AND(OR(_xlfn.ANCHORARRAY(H719)=3),OR(_xlfn.ANCHORARRAY(H719)=2))</f>
        <v>0</v>
      </c>
      <c r="Z719" s="7" t="b">
        <f t="shared" si="164"/>
        <v>0</v>
      </c>
      <c r="AA719" s="7" t="b">
        <f t="shared" si="165"/>
        <v>0</v>
      </c>
      <c r="AB719" s="7" t="b">
        <f t="shared" si="166"/>
        <v>0</v>
      </c>
      <c r="AC719" s="8" t="b">
        <f t="shared" si="167"/>
        <v>0</v>
      </c>
      <c r="AD719">
        <f t="shared" si="160"/>
        <v>6</v>
      </c>
      <c r="AE719" t="str">
        <f t="shared" si="168"/>
        <v>61313130813</v>
      </c>
      <c r="AF719">
        <f t="shared" si="157"/>
        <v>61313130813</v>
      </c>
      <c r="AG719">
        <f t="shared" si="158"/>
        <v>993</v>
      </c>
      <c r="AH719">
        <f t="shared" si="169"/>
        <v>491</v>
      </c>
      <c r="AI719">
        <f t="shared" si="170"/>
        <v>487563</v>
      </c>
      <c r="AL719">
        <f t="shared" si="161"/>
        <v>1</v>
      </c>
    </row>
    <row r="720" spans="1:38" x14ac:dyDescent="0.2">
      <c r="A720" t="s">
        <v>739</v>
      </c>
      <c r="B720" t="str">
        <f t="shared" si="159"/>
        <v>AAA28</v>
      </c>
      <c r="C720" s="6" t="str" cm="1">
        <f t="array" ref="C720:G720">_xlfn.LET(
_xlpm.MyHand, B720,
_xlpm.MySplitHand, MID(_xlpm.MyHand,_xlfn.SEQUENCE(1,LEN(_xlpm.MyHand)),1),
_xlpm.MySplitHand
)</f>
        <v>A</v>
      </c>
      <c r="D720" s="7" t="str">
        <v>A</v>
      </c>
      <c r="E720" s="7" t="str">
        <v>A</v>
      </c>
      <c r="F720" s="7" t="str">
        <v>2</v>
      </c>
      <c r="G720" s="8" t="str">
        <v>8</v>
      </c>
      <c r="H720" cm="1">
        <f t="array" ref="H720:L720">COUNTIF(_xlfn.ANCHORARRAY(C720),_xlfn.ANCHORARRAY(C720))</f>
        <v>3</v>
      </c>
      <c r="I720">
        <v>3</v>
      </c>
      <c r="J720">
        <v>3</v>
      </c>
      <c r="K720">
        <v>1</v>
      </c>
      <c r="L720">
        <v>1</v>
      </c>
      <c r="M720" s="6" cm="1">
        <f t="array" ref="M720:Q720">_xlfn.LET(
_xlpm.Options, {"1","2","3","4","5","6","7","8","9","T","J","Q","K","A"},
MATCH(_xlfn.ANCHORARRAY(C720),_xlpm.Options,0)
)</f>
        <v>14</v>
      </c>
      <c r="N720" s="7">
        <v>14</v>
      </c>
      <c r="O720" s="7">
        <v>14</v>
      </c>
      <c r="P720" s="7">
        <v>2</v>
      </c>
      <c r="Q720" s="8">
        <v>8</v>
      </c>
      <c r="R720" s="6" t="str" cm="1">
        <f t="array" ref="R720:V720">TEXT(_xlfn.ANCHORARRAY(M720),"00")</f>
        <v>14</v>
      </c>
      <c r="S720" s="7" t="str">
        <v>14</v>
      </c>
      <c r="T720" s="7" t="str">
        <v>14</v>
      </c>
      <c r="U720" s="7" t="str">
        <v>02</v>
      </c>
      <c r="V720" s="8" t="str">
        <v>08</v>
      </c>
      <c r="W720" s="6" t="b">
        <f t="shared" si="162"/>
        <v>0</v>
      </c>
      <c r="X720" s="7" t="b">
        <f t="shared" si="163"/>
        <v>0</v>
      </c>
      <c r="Y720" s="7" t="b" cm="1">
        <f t="array" ref="Y720">AND(OR(_xlfn.ANCHORARRAY(H720)=3),OR(_xlfn.ANCHORARRAY(H720)=2))</f>
        <v>0</v>
      </c>
      <c r="Z720" s="7" t="b">
        <f t="shared" si="164"/>
        <v>1</v>
      </c>
      <c r="AA720" s="7" t="b">
        <f t="shared" si="165"/>
        <v>0</v>
      </c>
      <c r="AB720" s="7" t="b">
        <f t="shared" si="166"/>
        <v>0</v>
      </c>
      <c r="AC720" s="8" t="b">
        <f t="shared" si="167"/>
        <v>0</v>
      </c>
      <c r="AD720">
        <f t="shared" si="160"/>
        <v>4</v>
      </c>
      <c r="AE720" t="str">
        <f t="shared" si="168"/>
        <v>41414140208</v>
      </c>
      <c r="AF720">
        <f t="shared" si="157"/>
        <v>41414140208</v>
      </c>
      <c r="AG720">
        <f t="shared" si="158"/>
        <v>804</v>
      </c>
      <c r="AH720">
        <f t="shared" si="169"/>
        <v>480</v>
      </c>
      <c r="AI720">
        <f t="shared" si="170"/>
        <v>385920</v>
      </c>
      <c r="AL720">
        <f t="shared" si="161"/>
        <v>1</v>
      </c>
    </row>
    <row r="721" spans="1:38" x14ac:dyDescent="0.2">
      <c r="A721" t="s">
        <v>740</v>
      </c>
      <c r="B721" t="str">
        <f t="shared" si="159"/>
        <v>42772</v>
      </c>
      <c r="C721" s="6" t="str" cm="1">
        <f t="array" ref="C721:G721">_xlfn.LET(
_xlpm.MyHand, B721,
_xlpm.MySplitHand, MID(_xlpm.MyHand,_xlfn.SEQUENCE(1,LEN(_xlpm.MyHand)),1),
_xlpm.MySplitHand
)</f>
        <v>4</v>
      </c>
      <c r="D721" s="7" t="str">
        <v>2</v>
      </c>
      <c r="E721" s="7" t="str">
        <v>7</v>
      </c>
      <c r="F721" s="7" t="str">
        <v>7</v>
      </c>
      <c r="G721" s="8" t="str">
        <v>2</v>
      </c>
      <c r="H721" cm="1">
        <f t="array" ref="H721:L721">COUNTIF(_xlfn.ANCHORARRAY(C721),_xlfn.ANCHORARRAY(C721))</f>
        <v>1</v>
      </c>
      <c r="I721">
        <v>2</v>
      </c>
      <c r="J721">
        <v>2</v>
      </c>
      <c r="K721">
        <v>2</v>
      </c>
      <c r="L721">
        <v>2</v>
      </c>
      <c r="M721" s="6" cm="1">
        <f t="array" ref="M721:Q721">_xlfn.LET(
_xlpm.Options, {"1","2","3","4","5","6","7","8","9","T","J","Q","K","A"},
MATCH(_xlfn.ANCHORARRAY(C721),_xlpm.Options,0)
)</f>
        <v>4</v>
      </c>
      <c r="N721" s="7">
        <v>2</v>
      </c>
      <c r="O721" s="7">
        <v>7</v>
      </c>
      <c r="P721" s="7">
        <v>7</v>
      </c>
      <c r="Q721" s="8">
        <v>2</v>
      </c>
      <c r="R721" s="6" t="str" cm="1">
        <f t="array" ref="R721:V721">TEXT(_xlfn.ANCHORARRAY(M721),"00")</f>
        <v>04</v>
      </c>
      <c r="S721" s="7" t="str">
        <v>02</v>
      </c>
      <c r="T721" s="7" t="str">
        <v>07</v>
      </c>
      <c r="U721" s="7" t="str">
        <v>07</v>
      </c>
      <c r="V721" s="8" t="str">
        <v>02</v>
      </c>
      <c r="W721" s="6" t="b">
        <f t="shared" si="162"/>
        <v>0</v>
      </c>
      <c r="X721" s="7" t="b">
        <f t="shared" si="163"/>
        <v>0</v>
      </c>
      <c r="Y721" s="7" t="b" cm="1">
        <f t="array" ref="Y721">AND(OR(_xlfn.ANCHORARRAY(H721)=3),OR(_xlfn.ANCHORARRAY(H721)=2))</f>
        <v>0</v>
      </c>
      <c r="Z721" s="7" t="b">
        <f t="shared" si="164"/>
        <v>0</v>
      </c>
      <c r="AA721" s="7" t="b">
        <f t="shared" si="165"/>
        <v>1</v>
      </c>
      <c r="AB721" s="7" t="b">
        <f t="shared" si="166"/>
        <v>0</v>
      </c>
      <c r="AC721" s="8" t="b">
        <f t="shared" si="167"/>
        <v>0</v>
      </c>
      <c r="AD721">
        <f t="shared" si="160"/>
        <v>3</v>
      </c>
      <c r="AE721" t="str">
        <f t="shared" si="168"/>
        <v>30402070702</v>
      </c>
      <c r="AF721">
        <f t="shared" si="157"/>
        <v>30402070702</v>
      </c>
      <c r="AG721">
        <f t="shared" si="158"/>
        <v>472</v>
      </c>
      <c r="AH721">
        <f t="shared" si="169"/>
        <v>304</v>
      </c>
      <c r="AI721">
        <f t="shared" si="170"/>
        <v>143488</v>
      </c>
      <c r="AL721">
        <f t="shared" si="161"/>
        <v>1</v>
      </c>
    </row>
    <row r="722" spans="1:38" x14ac:dyDescent="0.2">
      <c r="A722" t="s">
        <v>741</v>
      </c>
      <c r="B722" t="str">
        <f t="shared" si="159"/>
        <v>T222A</v>
      </c>
      <c r="C722" s="6" t="str" cm="1">
        <f t="array" ref="C722:G722">_xlfn.LET(
_xlpm.MyHand, B722,
_xlpm.MySplitHand, MID(_xlpm.MyHand,_xlfn.SEQUENCE(1,LEN(_xlpm.MyHand)),1),
_xlpm.MySplitHand
)</f>
        <v>T</v>
      </c>
      <c r="D722" s="7" t="str">
        <v>2</v>
      </c>
      <c r="E722" s="7" t="str">
        <v>2</v>
      </c>
      <c r="F722" s="7" t="str">
        <v>2</v>
      </c>
      <c r="G722" s="8" t="str">
        <v>A</v>
      </c>
      <c r="H722" cm="1">
        <f t="array" ref="H722:L722">COUNTIF(_xlfn.ANCHORARRAY(C722),_xlfn.ANCHORARRAY(C722))</f>
        <v>1</v>
      </c>
      <c r="I722">
        <v>3</v>
      </c>
      <c r="J722">
        <v>3</v>
      </c>
      <c r="K722">
        <v>3</v>
      </c>
      <c r="L722">
        <v>1</v>
      </c>
      <c r="M722" s="6" cm="1">
        <f t="array" ref="M722:Q722">_xlfn.LET(
_xlpm.Options, {"1","2","3","4","5","6","7","8","9","T","J","Q","K","A"},
MATCH(_xlfn.ANCHORARRAY(C722),_xlpm.Options,0)
)</f>
        <v>10</v>
      </c>
      <c r="N722" s="7">
        <v>2</v>
      </c>
      <c r="O722" s="7">
        <v>2</v>
      </c>
      <c r="P722" s="7">
        <v>2</v>
      </c>
      <c r="Q722" s="8">
        <v>14</v>
      </c>
      <c r="R722" s="6" t="str" cm="1">
        <f t="array" ref="R722:V722">TEXT(_xlfn.ANCHORARRAY(M722),"00")</f>
        <v>10</v>
      </c>
      <c r="S722" s="7" t="str">
        <v>02</v>
      </c>
      <c r="T722" s="7" t="str">
        <v>02</v>
      </c>
      <c r="U722" s="7" t="str">
        <v>02</v>
      </c>
      <c r="V722" s="8" t="str">
        <v>14</v>
      </c>
      <c r="W722" s="6" t="b">
        <f t="shared" si="162"/>
        <v>0</v>
      </c>
      <c r="X722" s="7" t="b">
        <f t="shared" si="163"/>
        <v>0</v>
      </c>
      <c r="Y722" s="7" t="b" cm="1">
        <f t="array" ref="Y722">AND(OR(_xlfn.ANCHORARRAY(H722)=3),OR(_xlfn.ANCHORARRAY(H722)=2))</f>
        <v>0</v>
      </c>
      <c r="Z722" s="7" t="b">
        <f t="shared" si="164"/>
        <v>1</v>
      </c>
      <c r="AA722" s="7" t="b">
        <f t="shared" si="165"/>
        <v>0</v>
      </c>
      <c r="AB722" s="7" t="b">
        <f t="shared" si="166"/>
        <v>0</v>
      </c>
      <c r="AC722" s="8" t="b">
        <f t="shared" si="167"/>
        <v>0</v>
      </c>
      <c r="AD722">
        <f t="shared" si="160"/>
        <v>4</v>
      </c>
      <c r="AE722" t="str">
        <f t="shared" si="168"/>
        <v>41002020214</v>
      </c>
      <c r="AF722">
        <f t="shared" si="157"/>
        <v>41002020214</v>
      </c>
      <c r="AG722">
        <f t="shared" si="158"/>
        <v>740</v>
      </c>
      <c r="AH722">
        <f t="shared" si="169"/>
        <v>204</v>
      </c>
      <c r="AI722">
        <f t="shared" si="170"/>
        <v>150960</v>
      </c>
      <c r="AL722">
        <f t="shared" si="161"/>
        <v>1</v>
      </c>
    </row>
    <row r="723" spans="1:38" x14ac:dyDescent="0.2">
      <c r="A723" t="s">
        <v>742</v>
      </c>
      <c r="B723" t="str">
        <f t="shared" si="159"/>
        <v>K6Q37</v>
      </c>
      <c r="C723" s="6" t="str" cm="1">
        <f t="array" ref="C723:G723">_xlfn.LET(
_xlpm.MyHand, B723,
_xlpm.MySplitHand, MID(_xlpm.MyHand,_xlfn.SEQUENCE(1,LEN(_xlpm.MyHand)),1),
_xlpm.MySplitHand
)</f>
        <v>K</v>
      </c>
      <c r="D723" s="7" t="str">
        <v>6</v>
      </c>
      <c r="E723" s="7" t="str">
        <v>Q</v>
      </c>
      <c r="F723" s="7" t="str">
        <v>3</v>
      </c>
      <c r="G723" s="8" t="str">
        <v>7</v>
      </c>
      <c r="H723" cm="1">
        <f t="array" ref="H723:L723">COUNTIF(_xlfn.ANCHORARRAY(C723),_xlfn.ANCHORARRAY(C723))</f>
        <v>1</v>
      </c>
      <c r="I723">
        <v>1</v>
      </c>
      <c r="J723">
        <v>1</v>
      </c>
      <c r="K723">
        <v>1</v>
      </c>
      <c r="L723">
        <v>1</v>
      </c>
      <c r="M723" s="6" cm="1">
        <f t="array" ref="M723:Q723">_xlfn.LET(
_xlpm.Options, {"1","2","3","4","5","6","7","8","9","T","J","Q","K","A"},
MATCH(_xlfn.ANCHORARRAY(C723),_xlpm.Options,0)
)</f>
        <v>13</v>
      </c>
      <c r="N723" s="7">
        <v>6</v>
      </c>
      <c r="O723" s="7">
        <v>12</v>
      </c>
      <c r="P723" s="7">
        <v>3</v>
      </c>
      <c r="Q723" s="8">
        <v>7</v>
      </c>
      <c r="R723" s="6" t="str" cm="1">
        <f t="array" ref="R723:V723">TEXT(_xlfn.ANCHORARRAY(M723),"00")</f>
        <v>13</v>
      </c>
      <c r="S723" s="7" t="str">
        <v>06</v>
      </c>
      <c r="T723" s="7" t="str">
        <v>12</v>
      </c>
      <c r="U723" s="7" t="str">
        <v>03</v>
      </c>
      <c r="V723" s="8" t="str">
        <v>07</v>
      </c>
      <c r="W723" s="6" t="b">
        <f t="shared" si="162"/>
        <v>0</v>
      </c>
      <c r="X723" s="7" t="b">
        <f t="shared" si="163"/>
        <v>0</v>
      </c>
      <c r="Y723" s="7" t="b" cm="1">
        <f t="array" ref="Y723">AND(OR(_xlfn.ANCHORARRAY(H723)=3),OR(_xlfn.ANCHORARRAY(H723)=2))</f>
        <v>0</v>
      </c>
      <c r="Z723" s="7" t="b">
        <f t="shared" si="164"/>
        <v>0</v>
      </c>
      <c r="AA723" s="7" t="b">
        <f t="shared" si="165"/>
        <v>0</v>
      </c>
      <c r="AB723" s="7" t="b">
        <f t="shared" si="166"/>
        <v>0</v>
      </c>
      <c r="AC723" s="8" t="b">
        <f t="shared" si="167"/>
        <v>1</v>
      </c>
      <c r="AD723">
        <f t="shared" si="160"/>
        <v>1</v>
      </c>
      <c r="AE723" t="str">
        <f t="shared" si="168"/>
        <v>11306120307</v>
      </c>
      <c r="AF723">
        <f t="shared" si="157"/>
        <v>11306120307</v>
      </c>
      <c r="AG723">
        <f t="shared" si="158"/>
        <v>175</v>
      </c>
      <c r="AH723">
        <f t="shared" si="169"/>
        <v>558</v>
      </c>
      <c r="AI723">
        <f t="shared" si="170"/>
        <v>97650</v>
      </c>
      <c r="AL723">
        <f t="shared" si="161"/>
        <v>1</v>
      </c>
    </row>
    <row r="724" spans="1:38" x14ac:dyDescent="0.2">
      <c r="A724" t="s">
        <v>743</v>
      </c>
      <c r="B724" t="str">
        <f t="shared" si="159"/>
        <v>Q5K6A</v>
      </c>
      <c r="C724" s="6" t="str" cm="1">
        <f t="array" ref="C724:G724">_xlfn.LET(
_xlpm.MyHand, B724,
_xlpm.MySplitHand, MID(_xlpm.MyHand,_xlfn.SEQUENCE(1,LEN(_xlpm.MyHand)),1),
_xlpm.MySplitHand
)</f>
        <v>Q</v>
      </c>
      <c r="D724" s="7" t="str">
        <v>5</v>
      </c>
      <c r="E724" s="7" t="str">
        <v>K</v>
      </c>
      <c r="F724" s="7" t="str">
        <v>6</v>
      </c>
      <c r="G724" s="8" t="str">
        <v>A</v>
      </c>
      <c r="H724" cm="1">
        <f t="array" ref="H724:L724">COUNTIF(_xlfn.ANCHORARRAY(C724),_xlfn.ANCHORARRAY(C724))</f>
        <v>1</v>
      </c>
      <c r="I724">
        <v>1</v>
      </c>
      <c r="J724">
        <v>1</v>
      </c>
      <c r="K724">
        <v>1</v>
      </c>
      <c r="L724">
        <v>1</v>
      </c>
      <c r="M724" s="6" cm="1">
        <f t="array" ref="M724:Q724">_xlfn.LET(
_xlpm.Options, {"1","2","3","4","5","6","7","8","9","T","J","Q","K","A"},
MATCH(_xlfn.ANCHORARRAY(C724),_xlpm.Options,0)
)</f>
        <v>12</v>
      </c>
      <c r="N724" s="7">
        <v>5</v>
      </c>
      <c r="O724" s="7">
        <v>13</v>
      </c>
      <c r="P724" s="7">
        <v>6</v>
      </c>
      <c r="Q724" s="8">
        <v>14</v>
      </c>
      <c r="R724" s="6" t="str" cm="1">
        <f t="array" ref="R724:V724">TEXT(_xlfn.ANCHORARRAY(M724),"00")</f>
        <v>12</v>
      </c>
      <c r="S724" s="7" t="str">
        <v>05</v>
      </c>
      <c r="T724" s="7" t="str">
        <v>13</v>
      </c>
      <c r="U724" s="7" t="str">
        <v>06</v>
      </c>
      <c r="V724" s="8" t="str">
        <v>14</v>
      </c>
      <c r="W724" s="6" t="b">
        <f t="shared" si="162"/>
        <v>0</v>
      </c>
      <c r="X724" s="7" t="b">
        <f t="shared" si="163"/>
        <v>0</v>
      </c>
      <c r="Y724" s="7" t="b" cm="1">
        <f t="array" ref="Y724">AND(OR(_xlfn.ANCHORARRAY(H724)=3),OR(_xlfn.ANCHORARRAY(H724)=2))</f>
        <v>0</v>
      </c>
      <c r="Z724" s="7" t="b">
        <f t="shared" si="164"/>
        <v>0</v>
      </c>
      <c r="AA724" s="7" t="b">
        <f t="shared" si="165"/>
        <v>0</v>
      </c>
      <c r="AB724" s="7" t="b">
        <f t="shared" si="166"/>
        <v>0</v>
      </c>
      <c r="AC724" s="8" t="b">
        <f t="shared" si="167"/>
        <v>1</v>
      </c>
      <c r="AD724">
        <f t="shared" si="160"/>
        <v>1</v>
      </c>
      <c r="AE724" t="str">
        <f t="shared" si="168"/>
        <v>11205130614</v>
      </c>
      <c r="AF724">
        <f t="shared" si="157"/>
        <v>11205130614</v>
      </c>
      <c r="AG724">
        <f t="shared" si="158"/>
        <v>156</v>
      </c>
      <c r="AH724">
        <f t="shared" si="169"/>
        <v>352</v>
      </c>
      <c r="AI724">
        <f t="shared" si="170"/>
        <v>54912</v>
      </c>
      <c r="AL724">
        <f t="shared" si="161"/>
        <v>1</v>
      </c>
    </row>
    <row r="725" spans="1:38" x14ac:dyDescent="0.2">
      <c r="A725" t="s">
        <v>744</v>
      </c>
      <c r="B725" t="str">
        <f t="shared" si="159"/>
        <v>8QJQ8</v>
      </c>
      <c r="C725" s="6" t="str" cm="1">
        <f t="array" ref="C725:G725">_xlfn.LET(
_xlpm.MyHand, B725,
_xlpm.MySplitHand, MID(_xlpm.MyHand,_xlfn.SEQUENCE(1,LEN(_xlpm.MyHand)),1),
_xlpm.MySplitHand
)</f>
        <v>8</v>
      </c>
      <c r="D725" s="7" t="str">
        <v>Q</v>
      </c>
      <c r="E725" s="7" t="str">
        <v>J</v>
      </c>
      <c r="F725" s="7" t="str">
        <v>Q</v>
      </c>
      <c r="G725" s="8" t="str">
        <v>8</v>
      </c>
      <c r="H725" cm="1">
        <f t="array" ref="H725:L725">COUNTIF(_xlfn.ANCHORARRAY(C725),_xlfn.ANCHORARRAY(C725))</f>
        <v>2</v>
      </c>
      <c r="I725">
        <v>2</v>
      </c>
      <c r="J725">
        <v>1</v>
      </c>
      <c r="K725">
        <v>2</v>
      </c>
      <c r="L725">
        <v>2</v>
      </c>
      <c r="M725" s="6" cm="1">
        <f t="array" ref="M725:Q725">_xlfn.LET(
_xlpm.Options, {"1","2","3","4","5","6","7","8","9","T","J","Q","K","A"},
MATCH(_xlfn.ANCHORARRAY(C725),_xlpm.Options,0)
)</f>
        <v>8</v>
      </c>
      <c r="N725" s="7">
        <v>12</v>
      </c>
      <c r="O725" s="7">
        <v>11</v>
      </c>
      <c r="P725" s="7">
        <v>12</v>
      </c>
      <c r="Q725" s="8">
        <v>8</v>
      </c>
      <c r="R725" s="6" t="str" cm="1">
        <f t="array" ref="R725:V725">TEXT(_xlfn.ANCHORARRAY(M725),"00")</f>
        <v>08</v>
      </c>
      <c r="S725" s="7" t="str">
        <v>12</v>
      </c>
      <c r="T725" s="7" t="str">
        <v>11</v>
      </c>
      <c r="U725" s="7" t="str">
        <v>12</v>
      </c>
      <c r="V725" s="8" t="str">
        <v>08</v>
      </c>
      <c r="W725" s="6" t="b">
        <f t="shared" si="162"/>
        <v>0</v>
      </c>
      <c r="X725" s="7" t="b">
        <f t="shared" si="163"/>
        <v>0</v>
      </c>
      <c r="Y725" s="7" t="b" cm="1">
        <f t="array" ref="Y725">AND(OR(_xlfn.ANCHORARRAY(H725)=3),OR(_xlfn.ANCHORARRAY(H725)=2))</f>
        <v>0</v>
      </c>
      <c r="Z725" s="7" t="b">
        <f t="shared" si="164"/>
        <v>0</v>
      </c>
      <c r="AA725" s="7" t="b">
        <f t="shared" si="165"/>
        <v>1</v>
      </c>
      <c r="AB725" s="7" t="b">
        <f t="shared" si="166"/>
        <v>0</v>
      </c>
      <c r="AC725" s="8" t="b">
        <f t="shared" si="167"/>
        <v>0</v>
      </c>
      <c r="AD725">
        <f t="shared" si="160"/>
        <v>3</v>
      </c>
      <c r="AE725" t="str">
        <f t="shared" si="168"/>
        <v>30812111208</v>
      </c>
      <c r="AF725">
        <f t="shared" si="157"/>
        <v>30812111208</v>
      </c>
      <c r="AG725">
        <f t="shared" si="158"/>
        <v>543</v>
      </c>
      <c r="AH725">
        <f t="shared" si="169"/>
        <v>682</v>
      </c>
      <c r="AI725">
        <f t="shared" si="170"/>
        <v>370326</v>
      </c>
      <c r="AL725">
        <f t="shared" si="161"/>
        <v>1</v>
      </c>
    </row>
    <row r="726" spans="1:38" x14ac:dyDescent="0.2">
      <c r="A726" t="s">
        <v>745</v>
      </c>
      <c r="B726" t="str">
        <f t="shared" si="159"/>
        <v>832J8</v>
      </c>
      <c r="C726" s="6" t="str" cm="1">
        <f t="array" ref="C726:G726">_xlfn.LET(
_xlpm.MyHand, B726,
_xlpm.MySplitHand, MID(_xlpm.MyHand,_xlfn.SEQUENCE(1,LEN(_xlpm.MyHand)),1),
_xlpm.MySplitHand
)</f>
        <v>8</v>
      </c>
      <c r="D726" s="7" t="str">
        <v>3</v>
      </c>
      <c r="E726" s="7" t="str">
        <v>2</v>
      </c>
      <c r="F726" s="7" t="str">
        <v>J</v>
      </c>
      <c r="G726" s="8" t="str">
        <v>8</v>
      </c>
      <c r="H726" cm="1">
        <f t="array" ref="H726:L726">COUNTIF(_xlfn.ANCHORARRAY(C726),_xlfn.ANCHORARRAY(C726))</f>
        <v>2</v>
      </c>
      <c r="I726">
        <v>1</v>
      </c>
      <c r="J726">
        <v>1</v>
      </c>
      <c r="K726">
        <v>1</v>
      </c>
      <c r="L726">
        <v>2</v>
      </c>
      <c r="M726" s="6" cm="1">
        <f t="array" ref="M726:Q726">_xlfn.LET(
_xlpm.Options, {"1","2","3","4","5","6","7","8","9","T","J","Q","K","A"},
MATCH(_xlfn.ANCHORARRAY(C726),_xlpm.Options,0)
)</f>
        <v>8</v>
      </c>
      <c r="N726" s="7">
        <v>3</v>
      </c>
      <c r="O726" s="7">
        <v>2</v>
      </c>
      <c r="P726" s="7">
        <v>11</v>
      </c>
      <c r="Q726" s="8">
        <v>8</v>
      </c>
      <c r="R726" s="6" t="str" cm="1">
        <f t="array" ref="R726:V726">TEXT(_xlfn.ANCHORARRAY(M726),"00")</f>
        <v>08</v>
      </c>
      <c r="S726" s="7" t="str">
        <v>03</v>
      </c>
      <c r="T726" s="7" t="str">
        <v>02</v>
      </c>
      <c r="U726" s="7" t="str">
        <v>11</v>
      </c>
      <c r="V726" s="8" t="str">
        <v>08</v>
      </c>
      <c r="W726" s="6" t="b">
        <f t="shared" si="162"/>
        <v>0</v>
      </c>
      <c r="X726" s="7" t="b">
        <f t="shared" si="163"/>
        <v>0</v>
      </c>
      <c r="Y726" s="7" t="b" cm="1">
        <f t="array" ref="Y726">AND(OR(_xlfn.ANCHORARRAY(H726)=3),OR(_xlfn.ANCHORARRAY(H726)=2))</f>
        <v>0</v>
      </c>
      <c r="Z726" s="7" t="b">
        <f t="shared" si="164"/>
        <v>0</v>
      </c>
      <c r="AA726" s="7" t="b">
        <f t="shared" si="165"/>
        <v>0</v>
      </c>
      <c r="AB726" s="7" t="b">
        <f t="shared" si="166"/>
        <v>1</v>
      </c>
      <c r="AC726" s="8" t="b">
        <f t="shared" si="167"/>
        <v>0</v>
      </c>
      <c r="AD726">
        <f t="shared" si="160"/>
        <v>2</v>
      </c>
      <c r="AE726" t="str">
        <f t="shared" si="168"/>
        <v>20803021108</v>
      </c>
      <c r="AF726">
        <f t="shared" si="157"/>
        <v>20803021108</v>
      </c>
      <c r="AG726">
        <f t="shared" si="158"/>
        <v>316</v>
      </c>
      <c r="AH726">
        <f t="shared" si="169"/>
        <v>147</v>
      </c>
      <c r="AI726">
        <f t="shared" si="170"/>
        <v>46452</v>
      </c>
      <c r="AL726">
        <f t="shared" si="161"/>
        <v>1</v>
      </c>
    </row>
    <row r="727" spans="1:38" x14ac:dyDescent="0.2">
      <c r="A727" t="s">
        <v>746</v>
      </c>
      <c r="B727" t="str">
        <f t="shared" si="159"/>
        <v>Q388T</v>
      </c>
      <c r="C727" s="6" t="str" cm="1">
        <f t="array" ref="C727:G727">_xlfn.LET(
_xlpm.MyHand, B727,
_xlpm.MySplitHand, MID(_xlpm.MyHand,_xlfn.SEQUENCE(1,LEN(_xlpm.MyHand)),1),
_xlpm.MySplitHand
)</f>
        <v>Q</v>
      </c>
      <c r="D727" s="7" t="str">
        <v>3</v>
      </c>
      <c r="E727" s="7" t="str">
        <v>8</v>
      </c>
      <c r="F727" s="7" t="str">
        <v>8</v>
      </c>
      <c r="G727" s="8" t="str">
        <v>T</v>
      </c>
      <c r="H727" cm="1">
        <f t="array" ref="H727:L727">COUNTIF(_xlfn.ANCHORARRAY(C727),_xlfn.ANCHORARRAY(C727))</f>
        <v>1</v>
      </c>
      <c r="I727">
        <v>1</v>
      </c>
      <c r="J727">
        <v>2</v>
      </c>
      <c r="K727">
        <v>2</v>
      </c>
      <c r="L727">
        <v>1</v>
      </c>
      <c r="M727" s="6" cm="1">
        <f t="array" ref="M727:Q727">_xlfn.LET(
_xlpm.Options, {"1","2","3","4","5","6","7","8","9","T","J","Q","K","A"},
MATCH(_xlfn.ANCHORARRAY(C727),_xlpm.Options,0)
)</f>
        <v>12</v>
      </c>
      <c r="N727" s="7">
        <v>3</v>
      </c>
      <c r="O727" s="7">
        <v>8</v>
      </c>
      <c r="P727" s="7">
        <v>8</v>
      </c>
      <c r="Q727" s="8">
        <v>10</v>
      </c>
      <c r="R727" s="6" t="str" cm="1">
        <f t="array" ref="R727:V727">TEXT(_xlfn.ANCHORARRAY(M727),"00")</f>
        <v>12</v>
      </c>
      <c r="S727" s="7" t="str">
        <v>03</v>
      </c>
      <c r="T727" s="7" t="str">
        <v>08</v>
      </c>
      <c r="U727" s="7" t="str">
        <v>08</v>
      </c>
      <c r="V727" s="8" t="str">
        <v>10</v>
      </c>
      <c r="W727" s="6" t="b">
        <f t="shared" si="162"/>
        <v>0</v>
      </c>
      <c r="X727" s="7" t="b">
        <f t="shared" si="163"/>
        <v>0</v>
      </c>
      <c r="Y727" s="7" t="b" cm="1">
        <f t="array" ref="Y727">AND(OR(_xlfn.ANCHORARRAY(H727)=3),OR(_xlfn.ANCHORARRAY(H727)=2))</f>
        <v>0</v>
      </c>
      <c r="Z727" s="7" t="b">
        <f t="shared" si="164"/>
        <v>0</v>
      </c>
      <c r="AA727" s="7" t="b">
        <f t="shared" si="165"/>
        <v>0</v>
      </c>
      <c r="AB727" s="7" t="b">
        <f t="shared" si="166"/>
        <v>1</v>
      </c>
      <c r="AC727" s="8" t="b">
        <f t="shared" si="167"/>
        <v>0</v>
      </c>
      <c r="AD727">
        <f t="shared" si="160"/>
        <v>2</v>
      </c>
      <c r="AE727" t="str">
        <f t="shared" si="168"/>
        <v>21203080810</v>
      </c>
      <c r="AF727">
        <f t="shared" si="157"/>
        <v>21203080810</v>
      </c>
      <c r="AG727">
        <f t="shared" si="158"/>
        <v>384</v>
      </c>
      <c r="AH727">
        <f t="shared" si="169"/>
        <v>170</v>
      </c>
      <c r="AI727">
        <f t="shared" si="170"/>
        <v>65280</v>
      </c>
      <c r="AL727">
        <f t="shared" si="161"/>
        <v>1</v>
      </c>
    </row>
    <row r="728" spans="1:38" x14ac:dyDescent="0.2">
      <c r="A728" t="s">
        <v>747</v>
      </c>
      <c r="B728" t="str">
        <f t="shared" si="159"/>
        <v>9555J</v>
      </c>
      <c r="C728" s="6" t="str" cm="1">
        <f t="array" ref="C728:G728">_xlfn.LET(
_xlpm.MyHand, B728,
_xlpm.MySplitHand, MID(_xlpm.MyHand,_xlfn.SEQUENCE(1,LEN(_xlpm.MyHand)),1),
_xlpm.MySplitHand
)</f>
        <v>9</v>
      </c>
      <c r="D728" s="7" t="str">
        <v>5</v>
      </c>
      <c r="E728" s="7" t="str">
        <v>5</v>
      </c>
      <c r="F728" s="7" t="str">
        <v>5</v>
      </c>
      <c r="G728" s="8" t="str">
        <v>J</v>
      </c>
      <c r="H728" cm="1">
        <f t="array" ref="H728:L728">COUNTIF(_xlfn.ANCHORARRAY(C728),_xlfn.ANCHORARRAY(C728))</f>
        <v>1</v>
      </c>
      <c r="I728">
        <v>3</v>
      </c>
      <c r="J728">
        <v>3</v>
      </c>
      <c r="K728">
        <v>3</v>
      </c>
      <c r="L728">
        <v>1</v>
      </c>
      <c r="M728" s="6" cm="1">
        <f t="array" ref="M728:Q728">_xlfn.LET(
_xlpm.Options, {"1","2","3","4","5","6","7","8","9","T","J","Q","K","A"},
MATCH(_xlfn.ANCHORARRAY(C728),_xlpm.Options,0)
)</f>
        <v>9</v>
      </c>
      <c r="N728" s="7">
        <v>5</v>
      </c>
      <c r="O728" s="7">
        <v>5</v>
      </c>
      <c r="P728" s="7">
        <v>5</v>
      </c>
      <c r="Q728" s="8">
        <v>11</v>
      </c>
      <c r="R728" s="6" t="str" cm="1">
        <f t="array" ref="R728:V728">TEXT(_xlfn.ANCHORARRAY(M728),"00")</f>
        <v>09</v>
      </c>
      <c r="S728" s="7" t="str">
        <v>05</v>
      </c>
      <c r="T728" s="7" t="str">
        <v>05</v>
      </c>
      <c r="U728" s="7" t="str">
        <v>05</v>
      </c>
      <c r="V728" s="8" t="str">
        <v>11</v>
      </c>
      <c r="W728" s="6" t="b">
        <f t="shared" si="162"/>
        <v>0</v>
      </c>
      <c r="X728" s="7" t="b">
        <f t="shared" si="163"/>
        <v>0</v>
      </c>
      <c r="Y728" s="7" t="b" cm="1">
        <f t="array" ref="Y728">AND(OR(_xlfn.ANCHORARRAY(H728)=3),OR(_xlfn.ANCHORARRAY(H728)=2))</f>
        <v>0</v>
      </c>
      <c r="Z728" s="7" t="b">
        <f t="shared" si="164"/>
        <v>1</v>
      </c>
      <c r="AA728" s="7" t="b">
        <f t="shared" si="165"/>
        <v>0</v>
      </c>
      <c r="AB728" s="7" t="b">
        <f t="shared" si="166"/>
        <v>0</v>
      </c>
      <c r="AC728" s="8" t="b">
        <f t="shared" si="167"/>
        <v>0</v>
      </c>
      <c r="AD728">
        <f t="shared" si="160"/>
        <v>4</v>
      </c>
      <c r="AE728" t="str">
        <f t="shared" si="168"/>
        <v>40905050511</v>
      </c>
      <c r="AF728">
        <f t="shared" si="157"/>
        <v>40905050511</v>
      </c>
      <c r="AG728">
        <f t="shared" si="158"/>
        <v>724</v>
      </c>
      <c r="AH728">
        <f t="shared" si="169"/>
        <v>12</v>
      </c>
      <c r="AI728">
        <f t="shared" si="170"/>
        <v>8688</v>
      </c>
      <c r="AL728">
        <f t="shared" si="161"/>
        <v>1</v>
      </c>
    </row>
    <row r="729" spans="1:38" x14ac:dyDescent="0.2">
      <c r="A729" t="s">
        <v>748</v>
      </c>
      <c r="B729" t="str">
        <f t="shared" si="159"/>
        <v>7KTT9</v>
      </c>
      <c r="C729" s="6" t="str" cm="1">
        <f t="array" ref="C729:G729">_xlfn.LET(
_xlpm.MyHand, B729,
_xlpm.MySplitHand, MID(_xlpm.MyHand,_xlfn.SEQUENCE(1,LEN(_xlpm.MyHand)),1),
_xlpm.MySplitHand
)</f>
        <v>7</v>
      </c>
      <c r="D729" s="7" t="str">
        <v>K</v>
      </c>
      <c r="E729" s="7" t="str">
        <v>T</v>
      </c>
      <c r="F729" s="7" t="str">
        <v>T</v>
      </c>
      <c r="G729" s="8" t="str">
        <v>9</v>
      </c>
      <c r="H729" cm="1">
        <f t="array" ref="H729:L729">COUNTIF(_xlfn.ANCHORARRAY(C729),_xlfn.ANCHORARRAY(C729))</f>
        <v>1</v>
      </c>
      <c r="I729">
        <v>1</v>
      </c>
      <c r="J729">
        <v>2</v>
      </c>
      <c r="K729">
        <v>2</v>
      </c>
      <c r="L729">
        <v>1</v>
      </c>
      <c r="M729" s="6" cm="1">
        <f t="array" ref="M729:Q729">_xlfn.LET(
_xlpm.Options, {"1","2","3","4","5","6","7","8","9","T","J","Q","K","A"},
MATCH(_xlfn.ANCHORARRAY(C729),_xlpm.Options,0)
)</f>
        <v>7</v>
      </c>
      <c r="N729" s="7">
        <v>13</v>
      </c>
      <c r="O729" s="7">
        <v>10</v>
      </c>
      <c r="P729" s="7">
        <v>10</v>
      </c>
      <c r="Q729" s="8">
        <v>9</v>
      </c>
      <c r="R729" s="6" t="str" cm="1">
        <f t="array" ref="R729:V729">TEXT(_xlfn.ANCHORARRAY(M729),"00")</f>
        <v>07</v>
      </c>
      <c r="S729" s="7" t="str">
        <v>13</v>
      </c>
      <c r="T729" s="7" t="str">
        <v>10</v>
      </c>
      <c r="U729" s="7" t="str">
        <v>10</v>
      </c>
      <c r="V729" s="8" t="str">
        <v>09</v>
      </c>
      <c r="W729" s="6" t="b">
        <f t="shared" si="162"/>
        <v>0</v>
      </c>
      <c r="X729" s="7" t="b">
        <f t="shared" si="163"/>
        <v>0</v>
      </c>
      <c r="Y729" s="7" t="b" cm="1">
        <f t="array" ref="Y729">AND(OR(_xlfn.ANCHORARRAY(H729)=3),OR(_xlfn.ANCHORARRAY(H729)=2))</f>
        <v>0</v>
      </c>
      <c r="Z729" s="7" t="b">
        <f t="shared" si="164"/>
        <v>0</v>
      </c>
      <c r="AA729" s="7" t="b">
        <f t="shared" si="165"/>
        <v>0</v>
      </c>
      <c r="AB729" s="7" t="b">
        <f t="shared" si="166"/>
        <v>1</v>
      </c>
      <c r="AC729" s="8" t="b">
        <f t="shared" si="167"/>
        <v>0</v>
      </c>
      <c r="AD729">
        <f t="shared" si="160"/>
        <v>2</v>
      </c>
      <c r="AE729" t="str">
        <f t="shared" si="168"/>
        <v>20713101009</v>
      </c>
      <c r="AF729">
        <f t="shared" si="157"/>
        <v>20713101009</v>
      </c>
      <c r="AG729">
        <f t="shared" si="158"/>
        <v>311</v>
      </c>
      <c r="AH729">
        <f t="shared" si="169"/>
        <v>658</v>
      </c>
      <c r="AI729">
        <f t="shared" si="170"/>
        <v>204638</v>
      </c>
      <c r="AL729">
        <f t="shared" si="161"/>
        <v>1</v>
      </c>
    </row>
    <row r="730" spans="1:38" x14ac:dyDescent="0.2">
      <c r="A730" t="s">
        <v>749</v>
      </c>
      <c r="B730" t="str">
        <f t="shared" si="159"/>
        <v>KAAKK</v>
      </c>
      <c r="C730" s="6" t="str" cm="1">
        <f t="array" ref="C730:G730">_xlfn.LET(
_xlpm.MyHand, B730,
_xlpm.MySplitHand, MID(_xlpm.MyHand,_xlfn.SEQUENCE(1,LEN(_xlpm.MyHand)),1),
_xlpm.MySplitHand
)</f>
        <v>K</v>
      </c>
      <c r="D730" s="7" t="str">
        <v>A</v>
      </c>
      <c r="E730" s="7" t="str">
        <v>A</v>
      </c>
      <c r="F730" s="7" t="str">
        <v>K</v>
      </c>
      <c r="G730" s="8" t="str">
        <v>K</v>
      </c>
      <c r="H730" cm="1">
        <f t="array" ref="H730:L730">COUNTIF(_xlfn.ANCHORARRAY(C730),_xlfn.ANCHORARRAY(C730))</f>
        <v>3</v>
      </c>
      <c r="I730">
        <v>2</v>
      </c>
      <c r="J730">
        <v>2</v>
      </c>
      <c r="K730">
        <v>3</v>
      </c>
      <c r="L730">
        <v>3</v>
      </c>
      <c r="M730" s="6" cm="1">
        <f t="array" ref="M730:Q730">_xlfn.LET(
_xlpm.Options, {"1","2","3","4","5","6","7","8","9","T","J","Q","K","A"},
MATCH(_xlfn.ANCHORARRAY(C730),_xlpm.Options,0)
)</f>
        <v>13</v>
      </c>
      <c r="N730" s="7">
        <v>14</v>
      </c>
      <c r="O730" s="7">
        <v>14</v>
      </c>
      <c r="P730" s="7">
        <v>13</v>
      </c>
      <c r="Q730" s="8">
        <v>13</v>
      </c>
      <c r="R730" s="6" t="str" cm="1">
        <f t="array" ref="R730:V730">TEXT(_xlfn.ANCHORARRAY(M730),"00")</f>
        <v>13</v>
      </c>
      <c r="S730" s="7" t="str">
        <v>14</v>
      </c>
      <c r="T730" s="7" t="str">
        <v>14</v>
      </c>
      <c r="U730" s="7" t="str">
        <v>13</v>
      </c>
      <c r="V730" s="8" t="str">
        <v>13</v>
      </c>
      <c r="W730" s="6" t="b">
        <f t="shared" si="162"/>
        <v>0</v>
      </c>
      <c r="X730" s="7" t="b">
        <f t="shared" si="163"/>
        <v>0</v>
      </c>
      <c r="Y730" s="7" t="b" cm="1">
        <f t="array" ref="Y730">AND(OR(_xlfn.ANCHORARRAY(H730)=3),OR(_xlfn.ANCHORARRAY(H730)=2))</f>
        <v>1</v>
      </c>
      <c r="Z730" s="7" t="b">
        <f t="shared" si="164"/>
        <v>0</v>
      </c>
      <c r="AA730" s="7" t="b">
        <f t="shared" si="165"/>
        <v>0</v>
      </c>
      <c r="AB730" s="7" t="b">
        <f t="shared" si="166"/>
        <v>0</v>
      </c>
      <c r="AC730" s="8" t="b">
        <f t="shared" si="167"/>
        <v>0</v>
      </c>
      <c r="AD730">
        <f t="shared" si="160"/>
        <v>5</v>
      </c>
      <c r="AE730" t="str">
        <f t="shared" si="168"/>
        <v>51314141313</v>
      </c>
      <c r="AF730">
        <f t="shared" si="157"/>
        <v>51314141313</v>
      </c>
      <c r="AG730">
        <f t="shared" si="158"/>
        <v>901</v>
      </c>
      <c r="AH730">
        <f t="shared" si="169"/>
        <v>911</v>
      </c>
      <c r="AI730">
        <f t="shared" si="170"/>
        <v>820811</v>
      </c>
      <c r="AL730">
        <f t="shared" si="161"/>
        <v>1</v>
      </c>
    </row>
    <row r="731" spans="1:38" x14ac:dyDescent="0.2">
      <c r="A731" t="s">
        <v>750</v>
      </c>
      <c r="B731" t="str">
        <f t="shared" si="159"/>
        <v>TKTTT</v>
      </c>
      <c r="C731" s="6" t="str" cm="1">
        <f t="array" ref="C731:G731">_xlfn.LET(
_xlpm.MyHand, B731,
_xlpm.MySplitHand, MID(_xlpm.MyHand,_xlfn.SEQUENCE(1,LEN(_xlpm.MyHand)),1),
_xlpm.MySplitHand
)</f>
        <v>T</v>
      </c>
      <c r="D731" s="7" t="str">
        <v>K</v>
      </c>
      <c r="E731" s="7" t="str">
        <v>T</v>
      </c>
      <c r="F731" s="7" t="str">
        <v>T</v>
      </c>
      <c r="G731" s="8" t="str">
        <v>T</v>
      </c>
      <c r="H731" cm="1">
        <f t="array" ref="H731:L731">COUNTIF(_xlfn.ANCHORARRAY(C731),_xlfn.ANCHORARRAY(C731))</f>
        <v>4</v>
      </c>
      <c r="I731">
        <v>1</v>
      </c>
      <c r="J731">
        <v>4</v>
      </c>
      <c r="K731">
        <v>4</v>
      </c>
      <c r="L731">
        <v>4</v>
      </c>
      <c r="M731" s="6" cm="1">
        <f t="array" ref="M731:Q731">_xlfn.LET(
_xlpm.Options, {"1","2","3","4","5","6","7","8","9","T","J","Q","K","A"},
MATCH(_xlfn.ANCHORARRAY(C731),_xlpm.Options,0)
)</f>
        <v>10</v>
      </c>
      <c r="N731" s="7">
        <v>13</v>
      </c>
      <c r="O731" s="7">
        <v>10</v>
      </c>
      <c r="P731" s="7">
        <v>10</v>
      </c>
      <c r="Q731" s="8">
        <v>10</v>
      </c>
      <c r="R731" s="6" t="str" cm="1">
        <f t="array" ref="R731:V731">TEXT(_xlfn.ANCHORARRAY(M731),"00")</f>
        <v>10</v>
      </c>
      <c r="S731" s="7" t="str">
        <v>13</v>
      </c>
      <c r="T731" s="7" t="str">
        <v>10</v>
      </c>
      <c r="U731" s="7" t="str">
        <v>10</v>
      </c>
      <c r="V731" s="8" t="str">
        <v>10</v>
      </c>
      <c r="W731" s="6" t="b">
        <f t="shared" si="162"/>
        <v>0</v>
      </c>
      <c r="X731" s="7" t="b">
        <f t="shared" si="163"/>
        <v>1</v>
      </c>
      <c r="Y731" s="7" t="b" cm="1">
        <f t="array" ref="Y731">AND(OR(_xlfn.ANCHORARRAY(H731)=3),OR(_xlfn.ANCHORARRAY(H731)=2))</f>
        <v>0</v>
      </c>
      <c r="Z731" s="7" t="b">
        <f t="shared" si="164"/>
        <v>0</v>
      </c>
      <c r="AA731" s="7" t="b">
        <f t="shared" si="165"/>
        <v>0</v>
      </c>
      <c r="AB731" s="7" t="b">
        <f t="shared" si="166"/>
        <v>0</v>
      </c>
      <c r="AC731" s="8" t="b">
        <f t="shared" si="167"/>
        <v>0</v>
      </c>
      <c r="AD731">
        <f t="shared" si="160"/>
        <v>6</v>
      </c>
      <c r="AE731" t="str">
        <f t="shared" si="168"/>
        <v>61013101010</v>
      </c>
      <c r="AF731">
        <f t="shared" si="157"/>
        <v>61013101010</v>
      </c>
      <c r="AG731">
        <f t="shared" si="158"/>
        <v>972</v>
      </c>
      <c r="AH731">
        <f t="shared" si="169"/>
        <v>174</v>
      </c>
      <c r="AI731">
        <f t="shared" si="170"/>
        <v>169128</v>
      </c>
      <c r="AL731">
        <f t="shared" si="161"/>
        <v>1</v>
      </c>
    </row>
    <row r="732" spans="1:38" x14ac:dyDescent="0.2">
      <c r="A732" t="s">
        <v>751</v>
      </c>
      <c r="B732" t="str">
        <f t="shared" si="159"/>
        <v>44TJ2</v>
      </c>
      <c r="C732" s="6" t="str" cm="1">
        <f t="array" ref="C732:G732">_xlfn.LET(
_xlpm.MyHand, B732,
_xlpm.MySplitHand, MID(_xlpm.MyHand,_xlfn.SEQUENCE(1,LEN(_xlpm.MyHand)),1),
_xlpm.MySplitHand
)</f>
        <v>4</v>
      </c>
      <c r="D732" s="7" t="str">
        <v>4</v>
      </c>
      <c r="E732" s="7" t="str">
        <v>T</v>
      </c>
      <c r="F732" s="7" t="str">
        <v>J</v>
      </c>
      <c r="G732" s="8" t="str">
        <v>2</v>
      </c>
      <c r="H732" cm="1">
        <f t="array" ref="H732:L732">COUNTIF(_xlfn.ANCHORARRAY(C732),_xlfn.ANCHORARRAY(C732))</f>
        <v>2</v>
      </c>
      <c r="I732">
        <v>2</v>
      </c>
      <c r="J732">
        <v>1</v>
      </c>
      <c r="K732">
        <v>1</v>
      </c>
      <c r="L732">
        <v>1</v>
      </c>
      <c r="M732" s="6" cm="1">
        <f t="array" ref="M732:Q732">_xlfn.LET(
_xlpm.Options, {"1","2","3","4","5","6","7","8","9","T","J","Q","K","A"},
MATCH(_xlfn.ANCHORARRAY(C732),_xlpm.Options,0)
)</f>
        <v>4</v>
      </c>
      <c r="N732" s="7">
        <v>4</v>
      </c>
      <c r="O732" s="7">
        <v>10</v>
      </c>
      <c r="P732" s="7">
        <v>11</v>
      </c>
      <c r="Q732" s="8">
        <v>2</v>
      </c>
      <c r="R732" s="6" t="str" cm="1">
        <f t="array" ref="R732:V732">TEXT(_xlfn.ANCHORARRAY(M732),"00")</f>
        <v>04</v>
      </c>
      <c r="S732" s="7" t="str">
        <v>04</v>
      </c>
      <c r="T732" s="7" t="str">
        <v>10</v>
      </c>
      <c r="U732" s="7" t="str">
        <v>11</v>
      </c>
      <c r="V732" s="8" t="str">
        <v>02</v>
      </c>
      <c r="W732" s="6" t="b">
        <f t="shared" si="162"/>
        <v>0</v>
      </c>
      <c r="X732" s="7" t="b">
        <f t="shared" si="163"/>
        <v>0</v>
      </c>
      <c r="Y732" s="7" t="b" cm="1">
        <f t="array" ref="Y732">AND(OR(_xlfn.ANCHORARRAY(H732)=3),OR(_xlfn.ANCHORARRAY(H732)=2))</f>
        <v>0</v>
      </c>
      <c r="Z732" s="7" t="b">
        <f t="shared" si="164"/>
        <v>0</v>
      </c>
      <c r="AA732" s="7" t="b">
        <f t="shared" si="165"/>
        <v>0</v>
      </c>
      <c r="AB732" s="7" t="b">
        <f t="shared" si="166"/>
        <v>1</v>
      </c>
      <c r="AC732" s="8" t="b">
        <f t="shared" si="167"/>
        <v>0</v>
      </c>
      <c r="AD732">
        <f t="shared" si="160"/>
        <v>2</v>
      </c>
      <c r="AE732" t="str">
        <f t="shared" si="168"/>
        <v>20404101102</v>
      </c>
      <c r="AF732">
        <f t="shared" si="157"/>
        <v>20404101102</v>
      </c>
      <c r="AG732">
        <f t="shared" si="158"/>
        <v>238</v>
      </c>
      <c r="AH732">
        <f t="shared" si="169"/>
        <v>993</v>
      </c>
      <c r="AI732">
        <f t="shared" si="170"/>
        <v>236334</v>
      </c>
      <c r="AL732">
        <f t="shared" si="161"/>
        <v>1</v>
      </c>
    </row>
    <row r="733" spans="1:38" x14ac:dyDescent="0.2">
      <c r="A733" t="s">
        <v>752</v>
      </c>
      <c r="B733" t="str">
        <f t="shared" si="159"/>
        <v>6KK6K</v>
      </c>
      <c r="C733" s="6" t="str" cm="1">
        <f t="array" ref="C733:G733">_xlfn.LET(
_xlpm.MyHand, B733,
_xlpm.MySplitHand, MID(_xlpm.MyHand,_xlfn.SEQUENCE(1,LEN(_xlpm.MyHand)),1),
_xlpm.MySplitHand
)</f>
        <v>6</v>
      </c>
      <c r="D733" s="7" t="str">
        <v>K</v>
      </c>
      <c r="E733" s="7" t="str">
        <v>K</v>
      </c>
      <c r="F733" s="7" t="str">
        <v>6</v>
      </c>
      <c r="G733" s="8" t="str">
        <v>K</v>
      </c>
      <c r="H733" cm="1">
        <f t="array" ref="H733:L733">COUNTIF(_xlfn.ANCHORARRAY(C733),_xlfn.ANCHORARRAY(C733))</f>
        <v>2</v>
      </c>
      <c r="I733">
        <v>3</v>
      </c>
      <c r="J733">
        <v>3</v>
      </c>
      <c r="K733">
        <v>2</v>
      </c>
      <c r="L733">
        <v>3</v>
      </c>
      <c r="M733" s="6" cm="1">
        <f t="array" ref="M733:Q733">_xlfn.LET(
_xlpm.Options, {"1","2","3","4","5","6","7","8","9","T","J","Q","K","A"},
MATCH(_xlfn.ANCHORARRAY(C733),_xlpm.Options,0)
)</f>
        <v>6</v>
      </c>
      <c r="N733" s="7">
        <v>13</v>
      </c>
      <c r="O733" s="7">
        <v>13</v>
      </c>
      <c r="P733" s="7">
        <v>6</v>
      </c>
      <c r="Q733" s="8">
        <v>13</v>
      </c>
      <c r="R733" s="6" t="str" cm="1">
        <f t="array" ref="R733:V733">TEXT(_xlfn.ANCHORARRAY(M733),"00")</f>
        <v>06</v>
      </c>
      <c r="S733" s="7" t="str">
        <v>13</v>
      </c>
      <c r="T733" s="7" t="str">
        <v>13</v>
      </c>
      <c r="U733" s="7" t="str">
        <v>06</v>
      </c>
      <c r="V733" s="8" t="str">
        <v>13</v>
      </c>
      <c r="W733" s="6" t="b">
        <f t="shared" si="162"/>
        <v>0</v>
      </c>
      <c r="X733" s="7" t="b">
        <f t="shared" si="163"/>
        <v>0</v>
      </c>
      <c r="Y733" s="7" t="b" cm="1">
        <f t="array" ref="Y733">AND(OR(_xlfn.ANCHORARRAY(H733)=3),OR(_xlfn.ANCHORARRAY(H733)=2))</f>
        <v>1</v>
      </c>
      <c r="Z733" s="7" t="b">
        <f t="shared" si="164"/>
        <v>0</v>
      </c>
      <c r="AA733" s="7" t="b">
        <f t="shared" si="165"/>
        <v>0</v>
      </c>
      <c r="AB733" s="7" t="b">
        <f t="shared" si="166"/>
        <v>0</v>
      </c>
      <c r="AC733" s="8" t="b">
        <f t="shared" si="167"/>
        <v>0</v>
      </c>
      <c r="AD733">
        <f t="shared" si="160"/>
        <v>5</v>
      </c>
      <c r="AE733" t="str">
        <f t="shared" si="168"/>
        <v>50613130613</v>
      </c>
      <c r="AF733">
        <f t="shared" si="157"/>
        <v>50613130613</v>
      </c>
      <c r="AG733">
        <f t="shared" si="158"/>
        <v>860</v>
      </c>
      <c r="AH733">
        <f t="shared" si="169"/>
        <v>136</v>
      </c>
      <c r="AI733">
        <f t="shared" si="170"/>
        <v>116960</v>
      </c>
      <c r="AL733">
        <f t="shared" si="161"/>
        <v>1</v>
      </c>
    </row>
    <row r="734" spans="1:38" x14ac:dyDescent="0.2">
      <c r="A734" t="s">
        <v>753</v>
      </c>
      <c r="B734" t="str">
        <f t="shared" si="159"/>
        <v>5A5TA</v>
      </c>
      <c r="C734" s="6" t="str" cm="1">
        <f t="array" ref="C734:G734">_xlfn.LET(
_xlpm.MyHand, B734,
_xlpm.MySplitHand, MID(_xlpm.MyHand,_xlfn.SEQUENCE(1,LEN(_xlpm.MyHand)),1),
_xlpm.MySplitHand
)</f>
        <v>5</v>
      </c>
      <c r="D734" s="7" t="str">
        <v>A</v>
      </c>
      <c r="E734" s="7" t="str">
        <v>5</v>
      </c>
      <c r="F734" s="7" t="str">
        <v>T</v>
      </c>
      <c r="G734" s="8" t="str">
        <v>A</v>
      </c>
      <c r="H734" cm="1">
        <f t="array" ref="H734:L734">COUNTIF(_xlfn.ANCHORARRAY(C734),_xlfn.ANCHORARRAY(C734))</f>
        <v>2</v>
      </c>
      <c r="I734">
        <v>2</v>
      </c>
      <c r="J734">
        <v>2</v>
      </c>
      <c r="K734">
        <v>1</v>
      </c>
      <c r="L734">
        <v>2</v>
      </c>
      <c r="M734" s="6" cm="1">
        <f t="array" ref="M734:Q734">_xlfn.LET(
_xlpm.Options, {"1","2","3","4","5","6","7","8","9","T","J","Q","K","A"},
MATCH(_xlfn.ANCHORARRAY(C734),_xlpm.Options,0)
)</f>
        <v>5</v>
      </c>
      <c r="N734" s="7">
        <v>14</v>
      </c>
      <c r="O734" s="7">
        <v>5</v>
      </c>
      <c r="P734" s="7">
        <v>10</v>
      </c>
      <c r="Q734" s="8">
        <v>14</v>
      </c>
      <c r="R734" s="6" t="str" cm="1">
        <f t="array" ref="R734:V734">TEXT(_xlfn.ANCHORARRAY(M734),"00")</f>
        <v>05</v>
      </c>
      <c r="S734" s="7" t="str">
        <v>14</v>
      </c>
      <c r="T734" s="7" t="str">
        <v>05</v>
      </c>
      <c r="U734" s="7" t="str">
        <v>10</v>
      </c>
      <c r="V734" s="8" t="str">
        <v>14</v>
      </c>
      <c r="W734" s="6" t="b">
        <f t="shared" si="162"/>
        <v>0</v>
      </c>
      <c r="X734" s="7" t="b">
        <f t="shared" si="163"/>
        <v>0</v>
      </c>
      <c r="Y734" s="7" t="b" cm="1">
        <f t="array" ref="Y734">AND(OR(_xlfn.ANCHORARRAY(H734)=3),OR(_xlfn.ANCHORARRAY(H734)=2))</f>
        <v>0</v>
      </c>
      <c r="Z734" s="7" t="b">
        <f t="shared" si="164"/>
        <v>0</v>
      </c>
      <c r="AA734" s="7" t="b">
        <f t="shared" si="165"/>
        <v>1</v>
      </c>
      <c r="AB734" s="7" t="b">
        <f t="shared" si="166"/>
        <v>0</v>
      </c>
      <c r="AC734" s="8" t="b">
        <f t="shared" si="167"/>
        <v>0</v>
      </c>
      <c r="AD734">
        <f t="shared" si="160"/>
        <v>3</v>
      </c>
      <c r="AE734" t="str">
        <f t="shared" si="168"/>
        <v>30514051014</v>
      </c>
      <c r="AF734">
        <f t="shared" si="157"/>
        <v>30514051014</v>
      </c>
      <c r="AG734">
        <f t="shared" si="158"/>
        <v>504</v>
      </c>
      <c r="AH734">
        <f t="shared" si="169"/>
        <v>494</v>
      </c>
      <c r="AI734">
        <f t="shared" si="170"/>
        <v>248976</v>
      </c>
      <c r="AL734">
        <f t="shared" si="161"/>
        <v>1</v>
      </c>
    </row>
    <row r="735" spans="1:38" x14ac:dyDescent="0.2">
      <c r="A735" t="s">
        <v>754</v>
      </c>
      <c r="B735" t="str">
        <f t="shared" si="159"/>
        <v>AAJ22</v>
      </c>
      <c r="C735" s="6" t="str" cm="1">
        <f t="array" ref="C735:G735">_xlfn.LET(
_xlpm.MyHand, B735,
_xlpm.MySplitHand, MID(_xlpm.MyHand,_xlfn.SEQUENCE(1,LEN(_xlpm.MyHand)),1),
_xlpm.MySplitHand
)</f>
        <v>A</v>
      </c>
      <c r="D735" s="7" t="str">
        <v>A</v>
      </c>
      <c r="E735" s="7" t="str">
        <v>J</v>
      </c>
      <c r="F735" s="7" t="str">
        <v>2</v>
      </c>
      <c r="G735" s="8" t="str">
        <v>2</v>
      </c>
      <c r="H735" cm="1">
        <f t="array" ref="H735:L735">COUNTIF(_xlfn.ANCHORARRAY(C735),_xlfn.ANCHORARRAY(C735))</f>
        <v>2</v>
      </c>
      <c r="I735">
        <v>2</v>
      </c>
      <c r="J735">
        <v>1</v>
      </c>
      <c r="K735">
        <v>2</v>
      </c>
      <c r="L735">
        <v>2</v>
      </c>
      <c r="M735" s="6" cm="1">
        <f t="array" ref="M735:Q735">_xlfn.LET(
_xlpm.Options, {"1","2","3","4","5","6","7","8","9","T","J","Q","K","A"},
MATCH(_xlfn.ANCHORARRAY(C735),_xlpm.Options,0)
)</f>
        <v>14</v>
      </c>
      <c r="N735" s="7">
        <v>14</v>
      </c>
      <c r="O735" s="7">
        <v>11</v>
      </c>
      <c r="P735" s="7">
        <v>2</v>
      </c>
      <c r="Q735" s="8">
        <v>2</v>
      </c>
      <c r="R735" s="6" t="str" cm="1">
        <f t="array" ref="R735:V735">TEXT(_xlfn.ANCHORARRAY(M735),"00")</f>
        <v>14</v>
      </c>
      <c r="S735" s="7" t="str">
        <v>14</v>
      </c>
      <c r="T735" s="7" t="str">
        <v>11</v>
      </c>
      <c r="U735" s="7" t="str">
        <v>02</v>
      </c>
      <c r="V735" s="8" t="str">
        <v>02</v>
      </c>
      <c r="W735" s="6" t="b">
        <f t="shared" si="162"/>
        <v>0</v>
      </c>
      <c r="X735" s="7" t="b">
        <f t="shared" si="163"/>
        <v>0</v>
      </c>
      <c r="Y735" s="7" t="b" cm="1">
        <f t="array" ref="Y735">AND(OR(_xlfn.ANCHORARRAY(H735)=3),OR(_xlfn.ANCHORARRAY(H735)=2))</f>
        <v>0</v>
      </c>
      <c r="Z735" s="7" t="b">
        <f t="shared" si="164"/>
        <v>0</v>
      </c>
      <c r="AA735" s="7" t="b">
        <f t="shared" si="165"/>
        <v>1</v>
      </c>
      <c r="AB735" s="7" t="b">
        <f t="shared" si="166"/>
        <v>0</v>
      </c>
      <c r="AC735" s="8" t="b">
        <f t="shared" si="167"/>
        <v>0</v>
      </c>
      <c r="AD735">
        <f t="shared" si="160"/>
        <v>3</v>
      </c>
      <c r="AE735" t="str">
        <f t="shared" si="168"/>
        <v>31414110202</v>
      </c>
      <c r="AF735">
        <f t="shared" si="157"/>
        <v>31414110202</v>
      </c>
      <c r="AG735">
        <f t="shared" si="158"/>
        <v>627</v>
      </c>
      <c r="AH735">
        <f t="shared" si="169"/>
        <v>15</v>
      </c>
      <c r="AI735">
        <f t="shared" si="170"/>
        <v>9405</v>
      </c>
      <c r="AL735">
        <f t="shared" si="161"/>
        <v>1</v>
      </c>
    </row>
    <row r="736" spans="1:38" x14ac:dyDescent="0.2">
      <c r="A736" t="s">
        <v>755</v>
      </c>
      <c r="B736" t="str">
        <f t="shared" si="159"/>
        <v>633Q3</v>
      </c>
      <c r="C736" s="6" t="str" cm="1">
        <f t="array" ref="C736:G736">_xlfn.LET(
_xlpm.MyHand, B736,
_xlpm.MySplitHand, MID(_xlpm.MyHand,_xlfn.SEQUENCE(1,LEN(_xlpm.MyHand)),1),
_xlpm.MySplitHand
)</f>
        <v>6</v>
      </c>
      <c r="D736" s="7" t="str">
        <v>3</v>
      </c>
      <c r="E736" s="7" t="str">
        <v>3</v>
      </c>
      <c r="F736" s="7" t="str">
        <v>Q</v>
      </c>
      <c r="G736" s="8" t="str">
        <v>3</v>
      </c>
      <c r="H736" cm="1">
        <f t="array" ref="H736:L736">COUNTIF(_xlfn.ANCHORARRAY(C736),_xlfn.ANCHORARRAY(C736))</f>
        <v>1</v>
      </c>
      <c r="I736">
        <v>3</v>
      </c>
      <c r="J736">
        <v>3</v>
      </c>
      <c r="K736">
        <v>1</v>
      </c>
      <c r="L736">
        <v>3</v>
      </c>
      <c r="M736" s="6" cm="1">
        <f t="array" ref="M736:Q736">_xlfn.LET(
_xlpm.Options, {"1","2","3","4","5","6","7","8","9","T","J","Q","K","A"},
MATCH(_xlfn.ANCHORARRAY(C736),_xlpm.Options,0)
)</f>
        <v>6</v>
      </c>
      <c r="N736" s="7">
        <v>3</v>
      </c>
      <c r="O736" s="7">
        <v>3</v>
      </c>
      <c r="P736" s="7">
        <v>12</v>
      </c>
      <c r="Q736" s="8">
        <v>3</v>
      </c>
      <c r="R736" s="6" t="str" cm="1">
        <f t="array" ref="R736:V736">TEXT(_xlfn.ANCHORARRAY(M736),"00")</f>
        <v>06</v>
      </c>
      <c r="S736" s="7" t="str">
        <v>03</v>
      </c>
      <c r="T736" s="7" t="str">
        <v>03</v>
      </c>
      <c r="U736" s="7" t="str">
        <v>12</v>
      </c>
      <c r="V736" s="8" t="str">
        <v>03</v>
      </c>
      <c r="W736" s="6" t="b">
        <f t="shared" si="162"/>
        <v>0</v>
      </c>
      <c r="X736" s="7" t="b">
        <f t="shared" si="163"/>
        <v>0</v>
      </c>
      <c r="Y736" s="7" t="b" cm="1">
        <f t="array" ref="Y736">AND(OR(_xlfn.ANCHORARRAY(H736)=3),OR(_xlfn.ANCHORARRAY(H736)=2))</f>
        <v>0</v>
      </c>
      <c r="Z736" s="7" t="b">
        <f t="shared" si="164"/>
        <v>1</v>
      </c>
      <c r="AA736" s="7" t="b">
        <f t="shared" si="165"/>
        <v>0</v>
      </c>
      <c r="AB736" s="7" t="b">
        <f t="shared" si="166"/>
        <v>0</v>
      </c>
      <c r="AC736" s="8" t="b">
        <f t="shared" si="167"/>
        <v>0</v>
      </c>
      <c r="AD736">
        <f t="shared" si="160"/>
        <v>4</v>
      </c>
      <c r="AE736" t="str">
        <f t="shared" si="168"/>
        <v>40603031203</v>
      </c>
      <c r="AF736">
        <f t="shared" si="157"/>
        <v>40603031203</v>
      </c>
      <c r="AG736">
        <f t="shared" si="158"/>
        <v>682</v>
      </c>
      <c r="AH736">
        <f t="shared" si="169"/>
        <v>740</v>
      </c>
      <c r="AI736">
        <f t="shared" si="170"/>
        <v>504680</v>
      </c>
      <c r="AL736">
        <f t="shared" si="161"/>
        <v>1</v>
      </c>
    </row>
    <row r="737" spans="1:38" x14ac:dyDescent="0.2">
      <c r="A737" t="s">
        <v>756</v>
      </c>
      <c r="B737" t="str">
        <f t="shared" si="159"/>
        <v>QQQ4Q</v>
      </c>
      <c r="C737" s="6" t="str" cm="1">
        <f t="array" ref="C737:G737">_xlfn.LET(
_xlpm.MyHand, B737,
_xlpm.MySplitHand, MID(_xlpm.MyHand,_xlfn.SEQUENCE(1,LEN(_xlpm.MyHand)),1),
_xlpm.MySplitHand
)</f>
        <v>Q</v>
      </c>
      <c r="D737" s="7" t="str">
        <v>Q</v>
      </c>
      <c r="E737" s="7" t="str">
        <v>Q</v>
      </c>
      <c r="F737" s="7" t="str">
        <v>4</v>
      </c>
      <c r="G737" s="8" t="str">
        <v>Q</v>
      </c>
      <c r="H737" cm="1">
        <f t="array" ref="H737:L737">COUNTIF(_xlfn.ANCHORARRAY(C737),_xlfn.ANCHORARRAY(C737))</f>
        <v>4</v>
      </c>
      <c r="I737">
        <v>4</v>
      </c>
      <c r="J737">
        <v>4</v>
      </c>
      <c r="K737">
        <v>1</v>
      </c>
      <c r="L737">
        <v>4</v>
      </c>
      <c r="M737" s="6" cm="1">
        <f t="array" ref="M737:Q737">_xlfn.LET(
_xlpm.Options, {"1","2","3","4","5","6","7","8","9","T","J","Q","K","A"},
MATCH(_xlfn.ANCHORARRAY(C737),_xlpm.Options,0)
)</f>
        <v>12</v>
      </c>
      <c r="N737" s="7">
        <v>12</v>
      </c>
      <c r="O737" s="7">
        <v>12</v>
      </c>
      <c r="P737" s="7">
        <v>4</v>
      </c>
      <c r="Q737" s="8">
        <v>12</v>
      </c>
      <c r="R737" s="6" t="str" cm="1">
        <f t="array" ref="R737:V737">TEXT(_xlfn.ANCHORARRAY(M737),"00")</f>
        <v>12</v>
      </c>
      <c r="S737" s="7" t="str">
        <v>12</v>
      </c>
      <c r="T737" s="7" t="str">
        <v>12</v>
      </c>
      <c r="U737" s="7" t="str">
        <v>04</v>
      </c>
      <c r="V737" s="8" t="str">
        <v>12</v>
      </c>
      <c r="W737" s="6" t="b">
        <f t="shared" si="162"/>
        <v>0</v>
      </c>
      <c r="X737" s="7" t="b">
        <f t="shared" si="163"/>
        <v>1</v>
      </c>
      <c r="Y737" s="7" t="b" cm="1">
        <f t="array" ref="Y737">AND(OR(_xlfn.ANCHORARRAY(H737)=3),OR(_xlfn.ANCHORARRAY(H737)=2))</f>
        <v>0</v>
      </c>
      <c r="Z737" s="7" t="b">
        <f t="shared" si="164"/>
        <v>0</v>
      </c>
      <c r="AA737" s="7" t="b">
        <f t="shared" si="165"/>
        <v>0</v>
      </c>
      <c r="AB737" s="7" t="b">
        <f t="shared" si="166"/>
        <v>0</v>
      </c>
      <c r="AC737" s="8" t="b">
        <f t="shared" si="167"/>
        <v>0</v>
      </c>
      <c r="AD737">
        <f t="shared" si="160"/>
        <v>6</v>
      </c>
      <c r="AE737" t="str">
        <f t="shared" si="168"/>
        <v>61212120412</v>
      </c>
      <c r="AF737">
        <f t="shared" si="157"/>
        <v>61212120412</v>
      </c>
      <c r="AG737">
        <f t="shared" si="158"/>
        <v>982</v>
      </c>
      <c r="AH737">
        <f t="shared" si="169"/>
        <v>933</v>
      </c>
      <c r="AI737">
        <f t="shared" si="170"/>
        <v>916206</v>
      </c>
      <c r="AL737">
        <f t="shared" si="161"/>
        <v>1</v>
      </c>
    </row>
    <row r="738" spans="1:38" x14ac:dyDescent="0.2">
      <c r="A738" t="s">
        <v>757</v>
      </c>
      <c r="B738" t="str">
        <f t="shared" si="159"/>
        <v>4A4Q2</v>
      </c>
      <c r="C738" s="6" t="str" cm="1">
        <f t="array" ref="C738:G738">_xlfn.LET(
_xlpm.MyHand, B738,
_xlpm.MySplitHand, MID(_xlpm.MyHand,_xlfn.SEQUENCE(1,LEN(_xlpm.MyHand)),1),
_xlpm.MySplitHand
)</f>
        <v>4</v>
      </c>
      <c r="D738" s="7" t="str">
        <v>A</v>
      </c>
      <c r="E738" s="7" t="str">
        <v>4</v>
      </c>
      <c r="F738" s="7" t="str">
        <v>Q</v>
      </c>
      <c r="G738" s="8" t="str">
        <v>2</v>
      </c>
      <c r="H738" cm="1">
        <f t="array" ref="H738:L738">COUNTIF(_xlfn.ANCHORARRAY(C738),_xlfn.ANCHORARRAY(C738))</f>
        <v>2</v>
      </c>
      <c r="I738">
        <v>1</v>
      </c>
      <c r="J738">
        <v>2</v>
      </c>
      <c r="K738">
        <v>1</v>
      </c>
      <c r="L738">
        <v>1</v>
      </c>
      <c r="M738" s="6" cm="1">
        <f t="array" ref="M738:Q738">_xlfn.LET(
_xlpm.Options, {"1","2","3","4","5","6","7","8","9","T","J","Q","K","A"},
MATCH(_xlfn.ANCHORARRAY(C738),_xlpm.Options,0)
)</f>
        <v>4</v>
      </c>
      <c r="N738" s="7">
        <v>14</v>
      </c>
      <c r="O738" s="7">
        <v>4</v>
      </c>
      <c r="P738" s="7">
        <v>12</v>
      </c>
      <c r="Q738" s="8">
        <v>2</v>
      </c>
      <c r="R738" s="6" t="str" cm="1">
        <f t="array" ref="R738:V738">TEXT(_xlfn.ANCHORARRAY(M738),"00")</f>
        <v>04</v>
      </c>
      <c r="S738" s="7" t="str">
        <v>14</v>
      </c>
      <c r="T738" s="7" t="str">
        <v>04</v>
      </c>
      <c r="U738" s="7" t="str">
        <v>12</v>
      </c>
      <c r="V738" s="8" t="str">
        <v>02</v>
      </c>
      <c r="W738" s="6" t="b">
        <f t="shared" si="162"/>
        <v>0</v>
      </c>
      <c r="X738" s="7" t="b">
        <f t="shared" si="163"/>
        <v>0</v>
      </c>
      <c r="Y738" s="7" t="b" cm="1">
        <f t="array" ref="Y738">AND(OR(_xlfn.ANCHORARRAY(H738)=3),OR(_xlfn.ANCHORARRAY(H738)=2))</f>
        <v>0</v>
      </c>
      <c r="Z738" s="7" t="b">
        <f t="shared" si="164"/>
        <v>0</v>
      </c>
      <c r="AA738" s="7" t="b">
        <f t="shared" si="165"/>
        <v>0</v>
      </c>
      <c r="AB738" s="7" t="b">
        <f t="shared" si="166"/>
        <v>1</v>
      </c>
      <c r="AC738" s="8" t="b">
        <f t="shared" si="167"/>
        <v>0</v>
      </c>
      <c r="AD738">
        <f t="shared" si="160"/>
        <v>2</v>
      </c>
      <c r="AE738" t="str">
        <f t="shared" si="168"/>
        <v>20414041202</v>
      </c>
      <c r="AF738">
        <f t="shared" si="157"/>
        <v>20414041202</v>
      </c>
      <c r="AG738">
        <f t="shared" si="158"/>
        <v>249</v>
      </c>
      <c r="AH738">
        <f t="shared" si="169"/>
        <v>237</v>
      </c>
      <c r="AI738">
        <f t="shared" si="170"/>
        <v>59013</v>
      </c>
      <c r="AL738">
        <f t="shared" si="161"/>
        <v>1</v>
      </c>
    </row>
    <row r="739" spans="1:38" x14ac:dyDescent="0.2">
      <c r="A739" t="s">
        <v>758</v>
      </c>
      <c r="B739" t="str">
        <f t="shared" si="159"/>
        <v>33555</v>
      </c>
      <c r="C739" s="6" t="str" cm="1">
        <f t="array" ref="C739:G739">_xlfn.LET(
_xlpm.MyHand, B739,
_xlpm.MySplitHand, MID(_xlpm.MyHand,_xlfn.SEQUENCE(1,LEN(_xlpm.MyHand)),1),
_xlpm.MySplitHand
)</f>
        <v>3</v>
      </c>
      <c r="D739" s="7" t="str">
        <v>3</v>
      </c>
      <c r="E739" s="7" t="str">
        <v>5</v>
      </c>
      <c r="F739" s="7" t="str">
        <v>5</v>
      </c>
      <c r="G739" s="8" t="str">
        <v>5</v>
      </c>
      <c r="H739" cm="1">
        <f t="array" ref="H739:L739">COUNTIF(_xlfn.ANCHORARRAY(C739),_xlfn.ANCHORARRAY(C739))</f>
        <v>2</v>
      </c>
      <c r="I739">
        <v>2</v>
      </c>
      <c r="J739">
        <v>3</v>
      </c>
      <c r="K739">
        <v>3</v>
      </c>
      <c r="L739">
        <v>3</v>
      </c>
      <c r="M739" s="6" cm="1">
        <f t="array" ref="M739:Q739">_xlfn.LET(
_xlpm.Options, {"1","2","3","4","5","6","7","8","9","T","J","Q","K","A"},
MATCH(_xlfn.ANCHORARRAY(C739),_xlpm.Options,0)
)</f>
        <v>3</v>
      </c>
      <c r="N739" s="7">
        <v>3</v>
      </c>
      <c r="O739" s="7">
        <v>5</v>
      </c>
      <c r="P739" s="7">
        <v>5</v>
      </c>
      <c r="Q739" s="8">
        <v>5</v>
      </c>
      <c r="R739" s="6" t="str" cm="1">
        <f t="array" ref="R739:V739">TEXT(_xlfn.ANCHORARRAY(M739),"00")</f>
        <v>03</v>
      </c>
      <c r="S739" s="7" t="str">
        <v>03</v>
      </c>
      <c r="T739" s="7" t="str">
        <v>05</v>
      </c>
      <c r="U739" s="7" t="str">
        <v>05</v>
      </c>
      <c r="V739" s="8" t="str">
        <v>05</v>
      </c>
      <c r="W739" s="6" t="b">
        <f t="shared" si="162"/>
        <v>0</v>
      </c>
      <c r="X739" s="7" t="b">
        <f t="shared" si="163"/>
        <v>0</v>
      </c>
      <c r="Y739" s="7" t="b" cm="1">
        <f t="array" ref="Y739">AND(OR(_xlfn.ANCHORARRAY(H739)=3),OR(_xlfn.ANCHORARRAY(H739)=2))</f>
        <v>1</v>
      </c>
      <c r="Z739" s="7" t="b">
        <f t="shared" si="164"/>
        <v>0</v>
      </c>
      <c r="AA739" s="7" t="b">
        <f t="shared" si="165"/>
        <v>0</v>
      </c>
      <c r="AB739" s="7" t="b">
        <f t="shared" si="166"/>
        <v>0</v>
      </c>
      <c r="AC739" s="8" t="b">
        <f t="shared" si="167"/>
        <v>0</v>
      </c>
      <c r="AD739">
        <f t="shared" si="160"/>
        <v>5</v>
      </c>
      <c r="AE739" t="str">
        <f t="shared" si="168"/>
        <v>50303050505</v>
      </c>
      <c r="AF739">
        <f t="shared" si="157"/>
        <v>50303050505</v>
      </c>
      <c r="AG739">
        <f t="shared" si="158"/>
        <v>822</v>
      </c>
      <c r="AH739">
        <f t="shared" si="169"/>
        <v>402</v>
      </c>
      <c r="AI739">
        <f t="shared" si="170"/>
        <v>330444</v>
      </c>
      <c r="AL739">
        <f t="shared" si="161"/>
        <v>1</v>
      </c>
    </row>
    <row r="740" spans="1:38" x14ac:dyDescent="0.2">
      <c r="A740" t="s">
        <v>759</v>
      </c>
      <c r="B740" t="str">
        <f t="shared" si="159"/>
        <v>Q9A23</v>
      </c>
      <c r="C740" s="6" t="str" cm="1">
        <f t="array" ref="C740:G740">_xlfn.LET(
_xlpm.MyHand, B740,
_xlpm.MySplitHand, MID(_xlpm.MyHand,_xlfn.SEQUENCE(1,LEN(_xlpm.MyHand)),1),
_xlpm.MySplitHand
)</f>
        <v>Q</v>
      </c>
      <c r="D740" s="7" t="str">
        <v>9</v>
      </c>
      <c r="E740" s="7" t="str">
        <v>A</v>
      </c>
      <c r="F740" s="7" t="str">
        <v>2</v>
      </c>
      <c r="G740" s="8" t="str">
        <v>3</v>
      </c>
      <c r="H740" cm="1">
        <f t="array" ref="H740:L740">COUNTIF(_xlfn.ANCHORARRAY(C740),_xlfn.ANCHORARRAY(C740))</f>
        <v>1</v>
      </c>
      <c r="I740">
        <v>1</v>
      </c>
      <c r="J740">
        <v>1</v>
      </c>
      <c r="K740">
        <v>1</v>
      </c>
      <c r="L740">
        <v>1</v>
      </c>
      <c r="M740" s="6" cm="1">
        <f t="array" ref="M740:Q740">_xlfn.LET(
_xlpm.Options, {"1","2","3","4","5","6","7","8","9","T","J","Q","K","A"},
MATCH(_xlfn.ANCHORARRAY(C740),_xlpm.Options,0)
)</f>
        <v>12</v>
      </c>
      <c r="N740" s="7">
        <v>9</v>
      </c>
      <c r="O740" s="7">
        <v>14</v>
      </c>
      <c r="P740" s="7">
        <v>2</v>
      </c>
      <c r="Q740" s="8">
        <v>3</v>
      </c>
      <c r="R740" s="6" t="str" cm="1">
        <f t="array" ref="R740:V740">TEXT(_xlfn.ANCHORARRAY(M740),"00")</f>
        <v>12</v>
      </c>
      <c r="S740" s="7" t="str">
        <v>09</v>
      </c>
      <c r="T740" s="7" t="str">
        <v>14</v>
      </c>
      <c r="U740" s="7" t="str">
        <v>02</v>
      </c>
      <c r="V740" s="8" t="str">
        <v>03</v>
      </c>
      <c r="W740" s="6" t="b">
        <f t="shared" si="162"/>
        <v>0</v>
      </c>
      <c r="X740" s="7" t="b">
        <f t="shared" si="163"/>
        <v>0</v>
      </c>
      <c r="Y740" s="7" t="b" cm="1">
        <f t="array" ref="Y740">AND(OR(_xlfn.ANCHORARRAY(H740)=3),OR(_xlfn.ANCHORARRAY(H740)=2))</f>
        <v>0</v>
      </c>
      <c r="Z740" s="7" t="b">
        <f t="shared" si="164"/>
        <v>0</v>
      </c>
      <c r="AA740" s="7" t="b">
        <f t="shared" si="165"/>
        <v>0</v>
      </c>
      <c r="AB740" s="7" t="b">
        <f t="shared" si="166"/>
        <v>0</v>
      </c>
      <c r="AC740" s="8" t="b">
        <f t="shared" si="167"/>
        <v>1</v>
      </c>
      <c r="AD740">
        <f t="shared" si="160"/>
        <v>1</v>
      </c>
      <c r="AE740" t="str">
        <f t="shared" si="168"/>
        <v>11209140203</v>
      </c>
      <c r="AF740">
        <f t="shared" si="157"/>
        <v>11209140203</v>
      </c>
      <c r="AG740">
        <f t="shared" si="158"/>
        <v>164</v>
      </c>
      <c r="AH740">
        <f t="shared" si="169"/>
        <v>549</v>
      </c>
      <c r="AI740">
        <f t="shared" si="170"/>
        <v>90036</v>
      </c>
      <c r="AL740">
        <f t="shared" si="161"/>
        <v>1</v>
      </c>
    </row>
    <row r="741" spans="1:38" x14ac:dyDescent="0.2">
      <c r="A741" t="s">
        <v>760</v>
      </c>
      <c r="B741" t="str">
        <f t="shared" si="159"/>
        <v>3Q343</v>
      </c>
      <c r="C741" s="6" t="str" cm="1">
        <f t="array" ref="C741:G741">_xlfn.LET(
_xlpm.MyHand, B741,
_xlpm.MySplitHand, MID(_xlpm.MyHand,_xlfn.SEQUENCE(1,LEN(_xlpm.MyHand)),1),
_xlpm.MySplitHand
)</f>
        <v>3</v>
      </c>
      <c r="D741" s="7" t="str">
        <v>Q</v>
      </c>
      <c r="E741" s="7" t="str">
        <v>3</v>
      </c>
      <c r="F741" s="7" t="str">
        <v>4</v>
      </c>
      <c r="G741" s="8" t="str">
        <v>3</v>
      </c>
      <c r="H741" cm="1">
        <f t="array" ref="H741:L741">COUNTIF(_xlfn.ANCHORARRAY(C741),_xlfn.ANCHORARRAY(C741))</f>
        <v>3</v>
      </c>
      <c r="I741">
        <v>1</v>
      </c>
      <c r="J741">
        <v>3</v>
      </c>
      <c r="K741">
        <v>1</v>
      </c>
      <c r="L741">
        <v>3</v>
      </c>
      <c r="M741" s="6" cm="1">
        <f t="array" ref="M741:Q741">_xlfn.LET(
_xlpm.Options, {"1","2","3","4","5","6","7","8","9","T","J","Q","K","A"},
MATCH(_xlfn.ANCHORARRAY(C741),_xlpm.Options,0)
)</f>
        <v>3</v>
      </c>
      <c r="N741" s="7">
        <v>12</v>
      </c>
      <c r="O741" s="7">
        <v>3</v>
      </c>
      <c r="P741" s="7">
        <v>4</v>
      </c>
      <c r="Q741" s="8">
        <v>3</v>
      </c>
      <c r="R741" s="6" t="str" cm="1">
        <f t="array" ref="R741:V741">TEXT(_xlfn.ANCHORARRAY(M741),"00")</f>
        <v>03</v>
      </c>
      <c r="S741" s="7" t="str">
        <v>12</v>
      </c>
      <c r="T741" s="7" t="str">
        <v>03</v>
      </c>
      <c r="U741" s="7" t="str">
        <v>04</v>
      </c>
      <c r="V741" s="8" t="str">
        <v>03</v>
      </c>
      <c r="W741" s="6" t="b">
        <f t="shared" si="162"/>
        <v>0</v>
      </c>
      <c r="X741" s="7" t="b">
        <f t="shared" si="163"/>
        <v>0</v>
      </c>
      <c r="Y741" s="7" t="b" cm="1">
        <f t="array" ref="Y741">AND(OR(_xlfn.ANCHORARRAY(H741)=3),OR(_xlfn.ANCHORARRAY(H741)=2))</f>
        <v>0</v>
      </c>
      <c r="Z741" s="7" t="b">
        <f t="shared" si="164"/>
        <v>1</v>
      </c>
      <c r="AA741" s="7" t="b">
        <f t="shared" si="165"/>
        <v>0</v>
      </c>
      <c r="AB741" s="7" t="b">
        <f t="shared" si="166"/>
        <v>0</v>
      </c>
      <c r="AC741" s="8" t="b">
        <f t="shared" si="167"/>
        <v>0</v>
      </c>
      <c r="AD741">
        <f t="shared" si="160"/>
        <v>4</v>
      </c>
      <c r="AE741" t="str">
        <f t="shared" si="168"/>
        <v>40312030403</v>
      </c>
      <c r="AF741">
        <f t="shared" si="157"/>
        <v>40312030403</v>
      </c>
      <c r="AG741">
        <f t="shared" si="158"/>
        <v>651</v>
      </c>
      <c r="AH741">
        <f t="shared" si="169"/>
        <v>936</v>
      </c>
      <c r="AI741">
        <f t="shared" si="170"/>
        <v>609336</v>
      </c>
      <c r="AL741">
        <f t="shared" si="161"/>
        <v>1</v>
      </c>
    </row>
    <row r="742" spans="1:38" x14ac:dyDescent="0.2">
      <c r="A742" t="s">
        <v>761</v>
      </c>
      <c r="B742" t="str">
        <f t="shared" si="159"/>
        <v>9Q799</v>
      </c>
      <c r="C742" s="6" t="str" cm="1">
        <f t="array" ref="C742:G742">_xlfn.LET(
_xlpm.MyHand, B742,
_xlpm.MySplitHand, MID(_xlpm.MyHand,_xlfn.SEQUENCE(1,LEN(_xlpm.MyHand)),1),
_xlpm.MySplitHand
)</f>
        <v>9</v>
      </c>
      <c r="D742" s="7" t="str">
        <v>Q</v>
      </c>
      <c r="E742" s="7" t="str">
        <v>7</v>
      </c>
      <c r="F742" s="7" t="str">
        <v>9</v>
      </c>
      <c r="G742" s="8" t="str">
        <v>9</v>
      </c>
      <c r="H742" cm="1">
        <f t="array" ref="H742:L742">COUNTIF(_xlfn.ANCHORARRAY(C742),_xlfn.ANCHORARRAY(C742))</f>
        <v>3</v>
      </c>
      <c r="I742">
        <v>1</v>
      </c>
      <c r="J742">
        <v>1</v>
      </c>
      <c r="K742">
        <v>3</v>
      </c>
      <c r="L742">
        <v>3</v>
      </c>
      <c r="M742" s="6" cm="1">
        <f t="array" ref="M742:Q742">_xlfn.LET(
_xlpm.Options, {"1","2","3","4","5","6","7","8","9","T","J","Q","K","A"},
MATCH(_xlfn.ANCHORARRAY(C742),_xlpm.Options,0)
)</f>
        <v>9</v>
      </c>
      <c r="N742" s="7">
        <v>12</v>
      </c>
      <c r="O742" s="7">
        <v>7</v>
      </c>
      <c r="P742" s="7">
        <v>9</v>
      </c>
      <c r="Q742" s="8">
        <v>9</v>
      </c>
      <c r="R742" s="6" t="str" cm="1">
        <f t="array" ref="R742:V742">TEXT(_xlfn.ANCHORARRAY(M742),"00")</f>
        <v>09</v>
      </c>
      <c r="S742" s="7" t="str">
        <v>12</v>
      </c>
      <c r="T742" s="7" t="str">
        <v>07</v>
      </c>
      <c r="U742" s="7" t="str">
        <v>09</v>
      </c>
      <c r="V742" s="8" t="str">
        <v>09</v>
      </c>
      <c r="W742" s="6" t="b">
        <f t="shared" si="162"/>
        <v>0</v>
      </c>
      <c r="X742" s="7" t="b">
        <f t="shared" si="163"/>
        <v>0</v>
      </c>
      <c r="Y742" s="7" t="b" cm="1">
        <f t="array" ref="Y742">AND(OR(_xlfn.ANCHORARRAY(H742)=3),OR(_xlfn.ANCHORARRAY(H742)=2))</f>
        <v>0</v>
      </c>
      <c r="Z742" s="7" t="b">
        <f t="shared" si="164"/>
        <v>1</v>
      </c>
      <c r="AA742" s="7" t="b">
        <f t="shared" si="165"/>
        <v>0</v>
      </c>
      <c r="AB742" s="7" t="b">
        <f t="shared" si="166"/>
        <v>0</v>
      </c>
      <c r="AC742" s="8" t="b">
        <f t="shared" si="167"/>
        <v>0</v>
      </c>
      <c r="AD742">
        <f t="shared" si="160"/>
        <v>4</v>
      </c>
      <c r="AE742" t="str">
        <f t="shared" si="168"/>
        <v>40912070909</v>
      </c>
      <c r="AF742">
        <f t="shared" si="157"/>
        <v>40912070909</v>
      </c>
      <c r="AG742">
        <f t="shared" si="158"/>
        <v>739</v>
      </c>
      <c r="AH742">
        <f t="shared" si="169"/>
        <v>14</v>
      </c>
      <c r="AI742">
        <f t="shared" si="170"/>
        <v>10346</v>
      </c>
      <c r="AL742">
        <f t="shared" si="161"/>
        <v>1</v>
      </c>
    </row>
    <row r="743" spans="1:38" x14ac:dyDescent="0.2">
      <c r="A743" t="s">
        <v>762</v>
      </c>
      <c r="B743" t="str">
        <f t="shared" si="159"/>
        <v>3KKKQ</v>
      </c>
      <c r="C743" s="6" t="str" cm="1">
        <f t="array" ref="C743:G743">_xlfn.LET(
_xlpm.MyHand, B743,
_xlpm.MySplitHand, MID(_xlpm.MyHand,_xlfn.SEQUENCE(1,LEN(_xlpm.MyHand)),1),
_xlpm.MySplitHand
)</f>
        <v>3</v>
      </c>
      <c r="D743" s="7" t="str">
        <v>K</v>
      </c>
      <c r="E743" s="7" t="str">
        <v>K</v>
      </c>
      <c r="F743" s="7" t="str">
        <v>K</v>
      </c>
      <c r="G743" s="8" t="str">
        <v>Q</v>
      </c>
      <c r="H743" cm="1">
        <f t="array" ref="H743:L743">COUNTIF(_xlfn.ANCHORARRAY(C743),_xlfn.ANCHORARRAY(C743))</f>
        <v>1</v>
      </c>
      <c r="I743">
        <v>3</v>
      </c>
      <c r="J743">
        <v>3</v>
      </c>
      <c r="K743">
        <v>3</v>
      </c>
      <c r="L743">
        <v>1</v>
      </c>
      <c r="M743" s="6" cm="1">
        <f t="array" ref="M743:Q743">_xlfn.LET(
_xlpm.Options, {"1","2","3","4","5","6","7","8","9","T","J","Q","K","A"},
MATCH(_xlfn.ANCHORARRAY(C743),_xlpm.Options,0)
)</f>
        <v>3</v>
      </c>
      <c r="N743" s="7">
        <v>13</v>
      </c>
      <c r="O743" s="7">
        <v>13</v>
      </c>
      <c r="P743" s="7">
        <v>13</v>
      </c>
      <c r="Q743" s="8">
        <v>12</v>
      </c>
      <c r="R743" s="6" t="str" cm="1">
        <f t="array" ref="R743:V743">TEXT(_xlfn.ANCHORARRAY(M743),"00")</f>
        <v>03</v>
      </c>
      <c r="S743" s="7" t="str">
        <v>13</v>
      </c>
      <c r="T743" s="7" t="str">
        <v>13</v>
      </c>
      <c r="U743" s="7" t="str">
        <v>13</v>
      </c>
      <c r="V743" s="8" t="str">
        <v>12</v>
      </c>
      <c r="W743" s="6" t="b">
        <f t="shared" si="162"/>
        <v>0</v>
      </c>
      <c r="X743" s="7" t="b">
        <f t="shared" si="163"/>
        <v>0</v>
      </c>
      <c r="Y743" s="7" t="b" cm="1">
        <f t="array" ref="Y743">AND(OR(_xlfn.ANCHORARRAY(H743)=3),OR(_xlfn.ANCHORARRAY(H743)=2))</f>
        <v>0</v>
      </c>
      <c r="Z743" s="7" t="b">
        <f t="shared" si="164"/>
        <v>1</v>
      </c>
      <c r="AA743" s="7" t="b">
        <f t="shared" si="165"/>
        <v>0</v>
      </c>
      <c r="AB743" s="7" t="b">
        <f t="shared" si="166"/>
        <v>0</v>
      </c>
      <c r="AC743" s="8" t="b">
        <f t="shared" si="167"/>
        <v>0</v>
      </c>
      <c r="AD743">
        <f t="shared" si="160"/>
        <v>4</v>
      </c>
      <c r="AE743" t="str">
        <f t="shared" si="168"/>
        <v>40313131312</v>
      </c>
      <c r="AF743">
        <f t="shared" si="157"/>
        <v>40313131312</v>
      </c>
      <c r="AG743">
        <f t="shared" si="158"/>
        <v>653</v>
      </c>
      <c r="AH743">
        <f t="shared" si="169"/>
        <v>618</v>
      </c>
      <c r="AI743">
        <f t="shared" si="170"/>
        <v>403554</v>
      </c>
      <c r="AL743">
        <f t="shared" si="161"/>
        <v>1</v>
      </c>
    </row>
    <row r="744" spans="1:38" x14ac:dyDescent="0.2">
      <c r="A744" t="s">
        <v>763</v>
      </c>
      <c r="B744" t="str">
        <f t="shared" si="159"/>
        <v>JKK54</v>
      </c>
      <c r="C744" s="6" t="str" cm="1">
        <f t="array" ref="C744:G744">_xlfn.LET(
_xlpm.MyHand, B744,
_xlpm.MySplitHand, MID(_xlpm.MyHand,_xlfn.SEQUENCE(1,LEN(_xlpm.MyHand)),1),
_xlpm.MySplitHand
)</f>
        <v>J</v>
      </c>
      <c r="D744" s="7" t="str">
        <v>K</v>
      </c>
      <c r="E744" s="7" t="str">
        <v>K</v>
      </c>
      <c r="F744" s="7" t="str">
        <v>5</v>
      </c>
      <c r="G744" s="8" t="str">
        <v>4</v>
      </c>
      <c r="H744" cm="1">
        <f t="array" ref="H744:L744">COUNTIF(_xlfn.ANCHORARRAY(C744),_xlfn.ANCHORARRAY(C744))</f>
        <v>1</v>
      </c>
      <c r="I744">
        <v>2</v>
      </c>
      <c r="J744">
        <v>2</v>
      </c>
      <c r="K744">
        <v>1</v>
      </c>
      <c r="L744">
        <v>1</v>
      </c>
      <c r="M744" s="6" cm="1">
        <f t="array" ref="M744:Q744">_xlfn.LET(
_xlpm.Options, {"1","2","3","4","5","6","7","8","9","T","J","Q","K","A"},
MATCH(_xlfn.ANCHORARRAY(C744),_xlpm.Options,0)
)</f>
        <v>11</v>
      </c>
      <c r="N744" s="7">
        <v>13</v>
      </c>
      <c r="O744" s="7">
        <v>13</v>
      </c>
      <c r="P744" s="7">
        <v>5</v>
      </c>
      <c r="Q744" s="8">
        <v>4</v>
      </c>
      <c r="R744" s="6" t="str" cm="1">
        <f t="array" ref="R744:V744">TEXT(_xlfn.ANCHORARRAY(M744),"00")</f>
        <v>11</v>
      </c>
      <c r="S744" s="7" t="str">
        <v>13</v>
      </c>
      <c r="T744" s="7" t="str">
        <v>13</v>
      </c>
      <c r="U744" s="7" t="str">
        <v>05</v>
      </c>
      <c r="V744" s="8" t="str">
        <v>04</v>
      </c>
      <c r="W744" s="6" t="b">
        <f t="shared" si="162"/>
        <v>0</v>
      </c>
      <c r="X744" s="7" t="b">
        <f t="shared" si="163"/>
        <v>0</v>
      </c>
      <c r="Y744" s="7" t="b" cm="1">
        <f t="array" ref="Y744">AND(OR(_xlfn.ANCHORARRAY(H744)=3),OR(_xlfn.ANCHORARRAY(H744)=2))</f>
        <v>0</v>
      </c>
      <c r="Z744" s="7" t="b">
        <f t="shared" si="164"/>
        <v>0</v>
      </c>
      <c r="AA744" s="7" t="b">
        <f t="shared" si="165"/>
        <v>0</v>
      </c>
      <c r="AB744" s="7" t="b">
        <f t="shared" si="166"/>
        <v>1</v>
      </c>
      <c r="AC744" s="8" t="b">
        <f t="shared" si="167"/>
        <v>0</v>
      </c>
      <c r="AD744">
        <f t="shared" si="160"/>
        <v>2</v>
      </c>
      <c r="AE744" t="str">
        <f t="shared" si="168"/>
        <v>21113130504</v>
      </c>
      <c r="AF744">
        <f t="shared" si="157"/>
        <v>21113130504</v>
      </c>
      <c r="AG744">
        <f t="shared" si="158"/>
        <v>381</v>
      </c>
      <c r="AH744">
        <f t="shared" si="169"/>
        <v>876</v>
      </c>
      <c r="AI744">
        <f t="shared" si="170"/>
        <v>333756</v>
      </c>
      <c r="AL744">
        <f t="shared" si="161"/>
        <v>1</v>
      </c>
    </row>
    <row r="745" spans="1:38" x14ac:dyDescent="0.2">
      <c r="A745" t="s">
        <v>764</v>
      </c>
      <c r="B745" t="str">
        <f t="shared" si="159"/>
        <v>96996</v>
      </c>
      <c r="C745" s="6" t="str" cm="1">
        <f t="array" ref="C745:G745">_xlfn.LET(
_xlpm.MyHand, B745,
_xlpm.MySplitHand, MID(_xlpm.MyHand,_xlfn.SEQUENCE(1,LEN(_xlpm.MyHand)),1),
_xlpm.MySplitHand
)</f>
        <v>9</v>
      </c>
      <c r="D745" s="7" t="str">
        <v>6</v>
      </c>
      <c r="E745" s="7" t="str">
        <v>9</v>
      </c>
      <c r="F745" s="7" t="str">
        <v>9</v>
      </c>
      <c r="G745" s="8" t="str">
        <v>6</v>
      </c>
      <c r="H745" cm="1">
        <f t="array" ref="H745:L745">COUNTIF(_xlfn.ANCHORARRAY(C745),_xlfn.ANCHORARRAY(C745))</f>
        <v>3</v>
      </c>
      <c r="I745">
        <v>2</v>
      </c>
      <c r="J745">
        <v>3</v>
      </c>
      <c r="K745">
        <v>3</v>
      </c>
      <c r="L745">
        <v>2</v>
      </c>
      <c r="M745" s="6" cm="1">
        <f t="array" ref="M745:Q745">_xlfn.LET(
_xlpm.Options, {"1","2","3","4","5","6","7","8","9","T","J","Q","K","A"},
MATCH(_xlfn.ANCHORARRAY(C745),_xlpm.Options,0)
)</f>
        <v>9</v>
      </c>
      <c r="N745" s="7">
        <v>6</v>
      </c>
      <c r="O745" s="7">
        <v>9</v>
      </c>
      <c r="P745" s="7">
        <v>9</v>
      </c>
      <c r="Q745" s="8">
        <v>6</v>
      </c>
      <c r="R745" s="6" t="str" cm="1">
        <f t="array" ref="R745:V745">TEXT(_xlfn.ANCHORARRAY(M745),"00")</f>
        <v>09</v>
      </c>
      <c r="S745" s="7" t="str">
        <v>06</v>
      </c>
      <c r="T745" s="7" t="str">
        <v>09</v>
      </c>
      <c r="U745" s="7" t="str">
        <v>09</v>
      </c>
      <c r="V745" s="8" t="str">
        <v>06</v>
      </c>
      <c r="W745" s="6" t="b">
        <f t="shared" si="162"/>
        <v>0</v>
      </c>
      <c r="X745" s="7" t="b">
        <f t="shared" si="163"/>
        <v>0</v>
      </c>
      <c r="Y745" s="7" t="b" cm="1">
        <f t="array" ref="Y745">AND(OR(_xlfn.ANCHORARRAY(H745)=3),OR(_xlfn.ANCHORARRAY(H745)=2))</f>
        <v>1</v>
      </c>
      <c r="Z745" s="7" t="b">
        <f t="shared" si="164"/>
        <v>0</v>
      </c>
      <c r="AA745" s="7" t="b">
        <f t="shared" si="165"/>
        <v>0</v>
      </c>
      <c r="AB745" s="7" t="b">
        <f t="shared" si="166"/>
        <v>0</v>
      </c>
      <c r="AC745" s="8" t="b">
        <f t="shared" si="167"/>
        <v>0</v>
      </c>
      <c r="AD745">
        <f t="shared" si="160"/>
        <v>5</v>
      </c>
      <c r="AE745" t="str">
        <f t="shared" si="168"/>
        <v>50906090906</v>
      </c>
      <c r="AF745">
        <f t="shared" si="157"/>
        <v>50906090906</v>
      </c>
      <c r="AG745">
        <f t="shared" si="158"/>
        <v>874</v>
      </c>
      <c r="AH745">
        <f t="shared" si="169"/>
        <v>25</v>
      </c>
      <c r="AI745">
        <f t="shared" si="170"/>
        <v>21850</v>
      </c>
      <c r="AL745">
        <f t="shared" si="161"/>
        <v>1</v>
      </c>
    </row>
    <row r="746" spans="1:38" x14ac:dyDescent="0.2">
      <c r="A746" t="s">
        <v>765</v>
      </c>
      <c r="B746" t="str">
        <f t="shared" si="159"/>
        <v>2T374</v>
      </c>
      <c r="C746" s="6" t="str" cm="1">
        <f t="array" ref="C746:G746">_xlfn.LET(
_xlpm.MyHand, B746,
_xlpm.MySplitHand, MID(_xlpm.MyHand,_xlfn.SEQUENCE(1,LEN(_xlpm.MyHand)),1),
_xlpm.MySplitHand
)</f>
        <v>2</v>
      </c>
      <c r="D746" s="7" t="str">
        <v>T</v>
      </c>
      <c r="E746" s="7" t="str">
        <v>3</v>
      </c>
      <c r="F746" s="7" t="str">
        <v>7</v>
      </c>
      <c r="G746" s="8" t="str">
        <v>4</v>
      </c>
      <c r="H746" cm="1">
        <f t="array" ref="H746:L746">COUNTIF(_xlfn.ANCHORARRAY(C746),_xlfn.ANCHORARRAY(C746))</f>
        <v>1</v>
      </c>
      <c r="I746">
        <v>1</v>
      </c>
      <c r="J746">
        <v>1</v>
      </c>
      <c r="K746">
        <v>1</v>
      </c>
      <c r="L746">
        <v>1</v>
      </c>
      <c r="M746" s="6" cm="1">
        <f t="array" ref="M746:Q746">_xlfn.LET(
_xlpm.Options, {"1","2","3","4","5","6","7","8","9","T","J","Q","K","A"},
MATCH(_xlfn.ANCHORARRAY(C746),_xlpm.Options,0)
)</f>
        <v>2</v>
      </c>
      <c r="N746" s="7">
        <v>10</v>
      </c>
      <c r="O746" s="7">
        <v>3</v>
      </c>
      <c r="P746" s="7">
        <v>7</v>
      </c>
      <c r="Q746" s="8">
        <v>4</v>
      </c>
      <c r="R746" s="6" t="str" cm="1">
        <f t="array" ref="R746:V746">TEXT(_xlfn.ANCHORARRAY(M746),"00")</f>
        <v>02</v>
      </c>
      <c r="S746" s="7" t="str">
        <v>10</v>
      </c>
      <c r="T746" s="7" t="str">
        <v>03</v>
      </c>
      <c r="U746" s="7" t="str">
        <v>07</v>
      </c>
      <c r="V746" s="8" t="str">
        <v>04</v>
      </c>
      <c r="W746" s="6" t="b">
        <f t="shared" si="162"/>
        <v>0</v>
      </c>
      <c r="X746" s="7" t="b">
        <f t="shared" si="163"/>
        <v>0</v>
      </c>
      <c r="Y746" s="7" t="b" cm="1">
        <f t="array" ref="Y746">AND(OR(_xlfn.ANCHORARRAY(H746)=3),OR(_xlfn.ANCHORARRAY(H746)=2))</f>
        <v>0</v>
      </c>
      <c r="Z746" s="7" t="b">
        <f t="shared" si="164"/>
        <v>0</v>
      </c>
      <c r="AA746" s="7" t="b">
        <f t="shared" si="165"/>
        <v>0</v>
      </c>
      <c r="AB746" s="7" t="b">
        <f t="shared" si="166"/>
        <v>0</v>
      </c>
      <c r="AC746" s="8" t="b">
        <f t="shared" si="167"/>
        <v>1</v>
      </c>
      <c r="AD746">
        <f t="shared" si="160"/>
        <v>1</v>
      </c>
      <c r="AE746" t="str">
        <f t="shared" si="168"/>
        <v>10210030704</v>
      </c>
      <c r="AF746">
        <f t="shared" si="157"/>
        <v>10210030704</v>
      </c>
      <c r="AG746">
        <f t="shared" si="158"/>
        <v>11</v>
      </c>
      <c r="AH746">
        <f t="shared" si="169"/>
        <v>439</v>
      </c>
      <c r="AI746">
        <f t="shared" si="170"/>
        <v>4829</v>
      </c>
      <c r="AL746">
        <f t="shared" si="161"/>
        <v>1</v>
      </c>
    </row>
    <row r="747" spans="1:38" x14ac:dyDescent="0.2">
      <c r="A747" t="s">
        <v>766</v>
      </c>
      <c r="B747" t="str">
        <f t="shared" si="159"/>
        <v>4QJAQ</v>
      </c>
      <c r="C747" s="6" t="str" cm="1">
        <f t="array" ref="C747:G747">_xlfn.LET(
_xlpm.MyHand, B747,
_xlpm.MySplitHand, MID(_xlpm.MyHand,_xlfn.SEQUENCE(1,LEN(_xlpm.MyHand)),1),
_xlpm.MySplitHand
)</f>
        <v>4</v>
      </c>
      <c r="D747" s="7" t="str">
        <v>Q</v>
      </c>
      <c r="E747" s="7" t="str">
        <v>J</v>
      </c>
      <c r="F747" s="7" t="str">
        <v>A</v>
      </c>
      <c r="G747" s="8" t="str">
        <v>Q</v>
      </c>
      <c r="H747" cm="1">
        <f t="array" ref="H747:L747">COUNTIF(_xlfn.ANCHORARRAY(C747),_xlfn.ANCHORARRAY(C747))</f>
        <v>1</v>
      </c>
      <c r="I747">
        <v>2</v>
      </c>
      <c r="J747">
        <v>1</v>
      </c>
      <c r="K747">
        <v>1</v>
      </c>
      <c r="L747">
        <v>2</v>
      </c>
      <c r="M747" s="6" cm="1">
        <f t="array" ref="M747:Q747">_xlfn.LET(
_xlpm.Options, {"1","2","3","4","5","6","7","8","9","T","J","Q","K","A"},
MATCH(_xlfn.ANCHORARRAY(C747),_xlpm.Options,0)
)</f>
        <v>4</v>
      </c>
      <c r="N747" s="7">
        <v>12</v>
      </c>
      <c r="O747" s="7">
        <v>11</v>
      </c>
      <c r="P747" s="7">
        <v>14</v>
      </c>
      <c r="Q747" s="8">
        <v>12</v>
      </c>
      <c r="R747" s="6" t="str" cm="1">
        <f t="array" ref="R747:V747">TEXT(_xlfn.ANCHORARRAY(M747),"00")</f>
        <v>04</v>
      </c>
      <c r="S747" s="7" t="str">
        <v>12</v>
      </c>
      <c r="T747" s="7" t="str">
        <v>11</v>
      </c>
      <c r="U747" s="7" t="str">
        <v>14</v>
      </c>
      <c r="V747" s="8" t="str">
        <v>12</v>
      </c>
      <c r="W747" s="6" t="b">
        <f t="shared" si="162"/>
        <v>0</v>
      </c>
      <c r="X747" s="7" t="b">
        <f t="shared" si="163"/>
        <v>0</v>
      </c>
      <c r="Y747" s="7" t="b" cm="1">
        <f t="array" ref="Y747">AND(OR(_xlfn.ANCHORARRAY(H747)=3),OR(_xlfn.ANCHORARRAY(H747)=2))</f>
        <v>0</v>
      </c>
      <c r="Z747" s="7" t="b">
        <f t="shared" si="164"/>
        <v>0</v>
      </c>
      <c r="AA747" s="7" t="b">
        <f t="shared" si="165"/>
        <v>0</v>
      </c>
      <c r="AB747" s="7" t="b">
        <f t="shared" si="166"/>
        <v>1</v>
      </c>
      <c r="AC747" s="8" t="b">
        <f t="shared" si="167"/>
        <v>0</v>
      </c>
      <c r="AD747">
        <f t="shared" si="160"/>
        <v>2</v>
      </c>
      <c r="AE747" t="str">
        <f t="shared" si="168"/>
        <v>20412111412</v>
      </c>
      <c r="AF747">
        <f t="shared" si="157"/>
        <v>20412111412</v>
      </c>
      <c r="AG747">
        <f t="shared" si="158"/>
        <v>247</v>
      </c>
      <c r="AH747">
        <f t="shared" si="169"/>
        <v>374</v>
      </c>
      <c r="AI747">
        <f t="shared" si="170"/>
        <v>92378</v>
      </c>
      <c r="AL747">
        <f t="shared" si="161"/>
        <v>1</v>
      </c>
    </row>
    <row r="748" spans="1:38" x14ac:dyDescent="0.2">
      <c r="A748" t="s">
        <v>767</v>
      </c>
      <c r="B748" t="str">
        <f t="shared" si="159"/>
        <v>JQ64K</v>
      </c>
      <c r="C748" s="6" t="str" cm="1">
        <f t="array" ref="C748:G748">_xlfn.LET(
_xlpm.MyHand, B748,
_xlpm.MySplitHand, MID(_xlpm.MyHand,_xlfn.SEQUENCE(1,LEN(_xlpm.MyHand)),1),
_xlpm.MySplitHand
)</f>
        <v>J</v>
      </c>
      <c r="D748" s="7" t="str">
        <v>Q</v>
      </c>
      <c r="E748" s="7" t="str">
        <v>6</v>
      </c>
      <c r="F748" s="7" t="str">
        <v>4</v>
      </c>
      <c r="G748" s="8" t="str">
        <v>K</v>
      </c>
      <c r="H748" cm="1">
        <f t="array" ref="H748:L748">COUNTIF(_xlfn.ANCHORARRAY(C748),_xlfn.ANCHORARRAY(C748))</f>
        <v>1</v>
      </c>
      <c r="I748">
        <v>1</v>
      </c>
      <c r="J748">
        <v>1</v>
      </c>
      <c r="K748">
        <v>1</v>
      </c>
      <c r="L748">
        <v>1</v>
      </c>
      <c r="M748" s="6" cm="1">
        <f t="array" ref="M748:Q748">_xlfn.LET(
_xlpm.Options, {"1","2","3","4","5","6","7","8","9","T","J","Q","K","A"},
MATCH(_xlfn.ANCHORARRAY(C748),_xlpm.Options,0)
)</f>
        <v>11</v>
      </c>
      <c r="N748" s="7">
        <v>12</v>
      </c>
      <c r="O748" s="7">
        <v>6</v>
      </c>
      <c r="P748" s="7">
        <v>4</v>
      </c>
      <c r="Q748" s="8">
        <v>13</v>
      </c>
      <c r="R748" s="6" t="str" cm="1">
        <f t="array" ref="R748:V748">TEXT(_xlfn.ANCHORARRAY(M748),"00")</f>
        <v>11</v>
      </c>
      <c r="S748" s="7" t="str">
        <v>12</v>
      </c>
      <c r="T748" s="7" t="str">
        <v>06</v>
      </c>
      <c r="U748" s="7" t="str">
        <v>04</v>
      </c>
      <c r="V748" s="8" t="str">
        <v>13</v>
      </c>
      <c r="W748" s="6" t="b">
        <f t="shared" si="162"/>
        <v>0</v>
      </c>
      <c r="X748" s="7" t="b">
        <f t="shared" si="163"/>
        <v>0</v>
      </c>
      <c r="Y748" s="7" t="b" cm="1">
        <f t="array" ref="Y748">AND(OR(_xlfn.ANCHORARRAY(H748)=3),OR(_xlfn.ANCHORARRAY(H748)=2))</f>
        <v>0</v>
      </c>
      <c r="Z748" s="7" t="b">
        <f t="shared" si="164"/>
        <v>0</v>
      </c>
      <c r="AA748" s="7" t="b">
        <f t="shared" si="165"/>
        <v>0</v>
      </c>
      <c r="AB748" s="7" t="b">
        <f t="shared" si="166"/>
        <v>0</v>
      </c>
      <c r="AC748" s="8" t="b">
        <f t="shared" si="167"/>
        <v>1</v>
      </c>
      <c r="AD748">
        <f t="shared" si="160"/>
        <v>1</v>
      </c>
      <c r="AE748" t="str">
        <f t="shared" si="168"/>
        <v>11112060413</v>
      </c>
      <c r="AF748">
        <f t="shared" si="157"/>
        <v>11112060413</v>
      </c>
      <c r="AG748">
        <f t="shared" si="158"/>
        <v>148</v>
      </c>
      <c r="AH748">
        <f t="shared" si="169"/>
        <v>718</v>
      </c>
      <c r="AI748">
        <f t="shared" si="170"/>
        <v>106264</v>
      </c>
      <c r="AL748">
        <f t="shared" si="161"/>
        <v>1</v>
      </c>
    </row>
    <row r="749" spans="1:38" x14ac:dyDescent="0.2">
      <c r="A749" t="s">
        <v>768</v>
      </c>
      <c r="B749" t="str">
        <f t="shared" si="159"/>
        <v>464Q6</v>
      </c>
      <c r="C749" s="6" t="str" cm="1">
        <f t="array" ref="C749:G749">_xlfn.LET(
_xlpm.MyHand, B749,
_xlpm.MySplitHand, MID(_xlpm.MyHand,_xlfn.SEQUENCE(1,LEN(_xlpm.MyHand)),1),
_xlpm.MySplitHand
)</f>
        <v>4</v>
      </c>
      <c r="D749" s="7" t="str">
        <v>6</v>
      </c>
      <c r="E749" s="7" t="str">
        <v>4</v>
      </c>
      <c r="F749" s="7" t="str">
        <v>Q</v>
      </c>
      <c r="G749" s="8" t="str">
        <v>6</v>
      </c>
      <c r="H749" cm="1">
        <f t="array" ref="H749:L749">COUNTIF(_xlfn.ANCHORARRAY(C749),_xlfn.ANCHORARRAY(C749))</f>
        <v>2</v>
      </c>
      <c r="I749">
        <v>2</v>
      </c>
      <c r="J749">
        <v>2</v>
      </c>
      <c r="K749">
        <v>1</v>
      </c>
      <c r="L749">
        <v>2</v>
      </c>
      <c r="M749" s="6" cm="1">
        <f t="array" ref="M749:Q749">_xlfn.LET(
_xlpm.Options, {"1","2","3","4","5","6","7","8","9","T","J","Q","K","A"},
MATCH(_xlfn.ANCHORARRAY(C749),_xlpm.Options,0)
)</f>
        <v>4</v>
      </c>
      <c r="N749" s="7">
        <v>6</v>
      </c>
      <c r="O749" s="7">
        <v>4</v>
      </c>
      <c r="P749" s="7">
        <v>12</v>
      </c>
      <c r="Q749" s="8">
        <v>6</v>
      </c>
      <c r="R749" s="6" t="str" cm="1">
        <f t="array" ref="R749:V749">TEXT(_xlfn.ANCHORARRAY(M749),"00")</f>
        <v>04</v>
      </c>
      <c r="S749" s="7" t="str">
        <v>06</v>
      </c>
      <c r="T749" s="7" t="str">
        <v>04</v>
      </c>
      <c r="U749" s="7" t="str">
        <v>12</v>
      </c>
      <c r="V749" s="8" t="str">
        <v>06</v>
      </c>
      <c r="W749" s="6" t="b">
        <f t="shared" si="162"/>
        <v>0</v>
      </c>
      <c r="X749" s="7" t="b">
        <f t="shared" si="163"/>
        <v>0</v>
      </c>
      <c r="Y749" s="7" t="b" cm="1">
        <f t="array" ref="Y749">AND(OR(_xlfn.ANCHORARRAY(H749)=3),OR(_xlfn.ANCHORARRAY(H749)=2))</f>
        <v>0</v>
      </c>
      <c r="Z749" s="7" t="b">
        <f t="shared" si="164"/>
        <v>0</v>
      </c>
      <c r="AA749" s="7" t="b">
        <f t="shared" si="165"/>
        <v>1</v>
      </c>
      <c r="AB749" s="7" t="b">
        <f t="shared" si="166"/>
        <v>0</v>
      </c>
      <c r="AC749" s="8" t="b">
        <f t="shared" si="167"/>
        <v>0</v>
      </c>
      <c r="AD749">
        <f t="shared" si="160"/>
        <v>3</v>
      </c>
      <c r="AE749" t="str">
        <f t="shared" si="168"/>
        <v>30406041206</v>
      </c>
      <c r="AF749">
        <f t="shared" si="157"/>
        <v>30406041206</v>
      </c>
      <c r="AG749">
        <f t="shared" si="158"/>
        <v>482</v>
      </c>
      <c r="AH749">
        <f t="shared" si="169"/>
        <v>187</v>
      </c>
      <c r="AI749">
        <f t="shared" si="170"/>
        <v>90134</v>
      </c>
      <c r="AL749">
        <f t="shared" si="161"/>
        <v>1</v>
      </c>
    </row>
    <row r="750" spans="1:38" x14ac:dyDescent="0.2">
      <c r="A750" t="s">
        <v>769</v>
      </c>
      <c r="B750" t="str">
        <f t="shared" si="159"/>
        <v>J9252</v>
      </c>
      <c r="C750" s="6" t="str" cm="1">
        <f t="array" ref="C750:G750">_xlfn.LET(
_xlpm.MyHand, B750,
_xlpm.MySplitHand, MID(_xlpm.MyHand,_xlfn.SEQUENCE(1,LEN(_xlpm.MyHand)),1),
_xlpm.MySplitHand
)</f>
        <v>J</v>
      </c>
      <c r="D750" s="7" t="str">
        <v>9</v>
      </c>
      <c r="E750" s="7" t="str">
        <v>2</v>
      </c>
      <c r="F750" s="7" t="str">
        <v>5</v>
      </c>
      <c r="G750" s="8" t="str">
        <v>2</v>
      </c>
      <c r="H750" cm="1">
        <f t="array" ref="H750:L750">COUNTIF(_xlfn.ANCHORARRAY(C750),_xlfn.ANCHORARRAY(C750))</f>
        <v>1</v>
      </c>
      <c r="I750">
        <v>1</v>
      </c>
      <c r="J750">
        <v>2</v>
      </c>
      <c r="K750">
        <v>1</v>
      </c>
      <c r="L750">
        <v>2</v>
      </c>
      <c r="M750" s="6" cm="1">
        <f t="array" ref="M750:Q750">_xlfn.LET(
_xlpm.Options, {"1","2","3","4","5","6","7","8","9","T","J","Q","K","A"},
MATCH(_xlfn.ANCHORARRAY(C750),_xlpm.Options,0)
)</f>
        <v>11</v>
      </c>
      <c r="N750" s="7">
        <v>9</v>
      </c>
      <c r="O750" s="7">
        <v>2</v>
      </c>
      <c r="P750" s="7">
        <v>5</v>
      </c>
      <c r="Q750" s="8">
        <v>2</v>
      </c>
      <c r="R750" s="6" t="str" cm="1">
        <f t="array" ref="R750:V750">TEXT(_xlfn.ANCHORARRAY(M750),"00")</f>
        <v>11</v>
      </c>
      <c r="S750" s="7" t="str">
        <v>09</v>
      </c>
      <c r="T750" s="7" t="str">
        <v>02</v>
      </c>
      <c r="U750" s="7" t="str">
        <v>05</v>
      </c>
      <c r="V750" s="8" t="str">
        <v>02</v>
      </c>
      <c r="W750" s="6" t="b">
        <f t="shared" si="162"/>
        <v>0</v>
      </c>
      <c r="X750" s="7" t="b">
        <f t="shared" si="163"/>
        <v>0</v>
      </c>
      <c r="Y750" s="7" t="b" cm="1">
        <f t="array" ref="Y750">AND(OR(_xlfn.ANCHORARRAY(H750)=3),OR(_xlfn.ANCHORARRAY(H750)=2))</f>
        <v>0</v>
      </c>
      <c r="Z750" s="7" t="b">
        <f t="shared" si="164"/>
        <v>0</v>
      </c>
      <c r="AA750" s="7" t="b">
        <f t="shared" si="165"/>
        <v>0</v>
      </c>
      <c r="AB750" s="7" t="b">
        <f t="shared" si="166"/>
        <v>1</v>
      </c>
      <c r="AC750" s="8" t="b">
        <f t="shared" si="167"/>
        <v>0</v>
      </c>
      <c r="AD750">
        <f t="shared" si="160"/>
        <v>2</v>
      </c>
      <c r="AE750" t="str">
        <f t="shared" si="168"/>
        <v>21109020502</v>
      </c>
      <c r="AF750">
        <f t="shared" si="157"/>
        <v>21109020502</v>
      </c>
      <c r="AG750">
        <f t="shared" si="158"/>
        <v>376</v>
      </c>
      <c r="AH750">
        <f t="shared" si="169"/>
        <v>271</v>
      </c>
      <c r="AI750">
        <f t="shared" si="170"/>
        <v>101896</v>
      </c>
      <c r="AL750">
        <f t="shared" si="161"/>
        <v>1</v>
      </c>
    </row>
    <row r="751" spans="1:38" x14ac:dyDescent="0.2">
      <c r="A751" t="s">
        <v>770</v>
      </c>
      <c r="B751" t="str">
        <f t="shared" si="159"/>
        <v>88Q38</v>
      </c>
      <c r="C751" s="6" t="str" cm="1">
        <f t="array" ref="C751:G751">_xlfn.LET(
_xlpm.MyHand, B751,
_xlpm.MySplitHand, MID(_xlpm.MyHand,_xlfn.SEQUENCE(1,LEN(_xlpm.MyHand)),1),
_xlpm.MySplitHand
)</f>
        <v>8</v>
      </c>
      <c r="D751" s="7" t="str">
        <v>8</v>
      </c>
      <c r="E751" s="7" t="str">
        <v>Q</v>
      </c>
      <c r="F751" s="7" t="str">
        <v>3</v>
      </c>
      <c r="G751" s="8" t="str">
        <v>8</v>
      </c>
      <c r="H751" cm="1">
        <f t="array" ref="H751:L751">COUNTIF(_xlfn.ANCHORARRAY(C751),_xlfn.ANCHORARRAY(C751))</f>
        <v>3</v>
      </c>
      <c r="I751">
        <v>3</v>
      </c>
      <c r="J751">
        <v>1</v>
      </c>
      <c r="K751">
        <v>1</v>
      </c>
      <c r="L751">
        <v>3</v>
      </c>
      <c r="M751" s="6" cm="1">
        <f t="array" ref="M751:Q751">_xlfn.LET(
_xlpm.Options, {"1","2","3","4","5","6","7","8","9","T","J","Q","K","A"},
MATCH(_xlfn.ANCHORARRAY(C751),_xlpm.Options,0)
)</f>
        <v>8</v>
      </c>
      <c r="N751" s="7">
        <v>8</v>
      </c>
      <c r="O751" s="7">
        <v>12</v>
      </c>
      <c r="P751" s="7">
        <v>3</v>
      </c>
      <c r="Q751" s="8">
        <v>8</v>
      </c>
      <c r="R751" s="6" t="str" cm="1">
        <f t="array" ref="R751:V751">TEXT(_xlfn.ANCHORARRAY(M751),"00")</f>
        <v>08</v>
      </c>
      <c r="S751" s="7" t="str">
        <v>08</v>
      </c>
      <c r="T751" s="7" t="str">
        <v>12</v>
      </c>
      <c r="U751" s="7" t="str">
        <v>03</v>
      </c>
      <c r="V751" s="8" t="str">
        <v>08</v>
      </c>
      <c r="W751" s="6" t="b">
        <f t="shared" si="162"/>
        <v>0</v>
      </c>
      <c r="X751" s="7" t="b">
        <f t="shared" si="163"/>
        <v>0</v>
      </c>
      <c r="Y751" s="7" t="b" cm="1">
        <f t="array" ref="Y751">AND(OR(_xlfn.ANCHORARRAY(H751)=3),OR(_xlfn.ANCHORARRAY(H751)=2))</f>
        <v>0</v>
      </c>
      <c r="Z751" s="7" t="b">
        <f t="shared" si="164"/>
        <v>1</v>
      </c>
      <c r="AA751" s="7" t="b">
        <f t="shared" si="165"/>
        <v>0</v>
      </c>
      <c r="AB751" s="7" t="b">
        <f t="shared" si="166"/>
        <v>0</v>
      </c>
      <c r="AC751" s="8" t="b">
        <f t="shared" si="167"/>
        <v>0</v>
      </c>
      <c r="AD751">
        <f t="shared" si="160"/>
        <v>4</v>
      </c>
      <c r="AE751" t="str">
        <f t="shared" si="168"/>
        <v>40808120308</v>
      </c>
      <c r="AF751">
        <f t="shared" si="157"/>
        <v>40808120308</v>
      </c>
      <c r="AG751">
        <f t="shared" si="158"/>
        <v>716</v>
      </c>
      <c r="AH751">
        <f t="shared" si="169"/>
        <v>396</v>
      </c>
      <c r="AI751">
        <f t="shared" si="170"/>
        <v>283536</v>
      </c>
      <c r="AL751">
        <f t="shared" si="161"/>
        <v>1</v>
      </c>
    </row>
    <row r="752" spans="1:38" x14ac:dyDescent="0.2">
      <c r="A752" t="s">
        <v>771</v>
      </c>
      <c r="B752" t="str">
        <f t="shared" si="159"/>
        <v>K4J55</v>
      </c>
      <c r="C752" s="6" t="str" cm="1">
        <f t="array" ref="C752:G752">_xlfn.LET(
_xlpm.MyHand, B752,
_xlpm.MySplitHand, MID(_xlpm.MyHand,_xlfn.SEQUENCE(1,LEN(_xlpm.MyHand)),1),
_xlpm.MySplitHand
)</f>
        <v>K</v>
      </c>
      <c r="D752" s="7" t="str">
        <v>4</v>
      </c>
      <c r="E752" s="7" t="str">
        <v>J</v>
      </c>
      <c r="F752" s="7" t="str">
        <v>5</v>
      </c>
      <c r="G752" s="8" t="str">
        <v>5</v>
      </c>
      <c r="H752" cm="1">
        <f t="array" ref="H752:L752">COUNTIF(_xlfn.ANCHORARRAY(C752),_xlfn.ANCHORARRAY(C752))</f>
        <v>1</v>
      </c>
      <c r="I752">
        <v>1</v>
      </c>
      <c r="J752">
        <v>1</v>
      </c>
      <c r="K752">
        <v>2</v>
      </c>
      <c r="L752">
        <v>2</v>
      </c>
      <c r="M752" s="6" cm="1">
        <f t="array" ref="M752:Q752">_xlfn.LET(
_xlpm.Options, {"1","2","3","4","5","6","7","8","9","T","J","Q","K","A"},
MATCH(_xlfn.ANCHORARRAY(C752),_xlpm.Options,0)
)</f>
        <v>13</v>
      </c>
      <c r="N752" s="7">
        <v>4</v>
      </c>
      <c r="O752" s="7">
        <v>11</v>
      </c>
      <c r="P752" s="7">
        <v>5</v>
      </c>
      <c r="Q752" s="8">
        <v>5</v>
      </c>
      <c r="R752" s="6" t="str" cm="1">
        <f t="array" ref="R752:V752">TEXT(_xlfn.ANCHORARRAY(M752),"00")</f>
        <v>13</v>
      </c>
      <c r="S752" s="7" t="str">
        <v>04</v>
      </c>
      <c r="T752" s="7" t="str">
        <v>11</v>
      </c>
      <c r="U752" s="7" t="str">
        <v>05</v>
      </c>
      <c r="V752" s="8" t="str">
        <v>05</v>
      </c>
      <c r="W752" s="6" t="b">
        <f t="shared" si="162"/>
        <v>0</v>
      </c>
      <c r="X752" s="7" t="b">
        <f t="shared" si="163"/>
        <v>0</v>
      </c>
      <c r="Y752" s="7" t="b" cm="1">
        <f t="array" ref="Y752">AND(OR(_xlfn.ANCHORARRAY(H752)=3),OR(_xlfn.ANCHORARRAY(H752)=2))</f>
        <v>0</v>
      </c>
      <c r="Z752" s="7" t="b">
        <f t="shared" si="164"/>
        <v>0</v>
      </c>
      <c r="AA752" s="7" t="b">
        <f t="shared" si="165"/>
        <v>0</v>
      </c>
      <c r="AB752" s="7" t="b">
        <f t="shared" si="166"/>
        <v>1</v>
      </c>
      <c r="AC752" s="8" t="b">
        <f t="shared" si="167"/>
        <v>0</v>
      </c>
      <c r="AD752">
        <f t="shared" si="160"/>
        <v>2</v>
      </c>
      <c r="AE752" t="str">
        <f t="shared" si="168"/>
        <v>21304110505</v>
      </c>
      <c r="AF752">
        <f t="shared" si="157"/>
        <v>21304110505</v>
      </c>
      <c r="AG752">
        <f t="shared" si="158"/>
        <v>400</v>
      </c>
      <c r="AH752">
        <f t="shared" si="169"/>
        <v>912</v>
      </c>
      <c r="AI752">
        <f t="shared" si="170"/>
        <v>364800</v>
      </c>
      <c r="AL752">
        <f t="shared" si="161"/>
        <v>1</v>
      </c>
    </row>
    <row r="753" spans="1:38" x14ac:dyDescent="0.2">
      <c r="A753" t="s">
        <v>772</v>
      </c>
      <c r="B753" t="str">
        <f t="shared" si="159"/>
        <v>5JT73</v>
      </c>
      <c r="C753" s="6" t="str" cm="1">
        <f t="array" ref="C753:G753">_xlfn.LET(
_xlpm.MyHand, B753,
_xlpm.MySplitHand, MID(_xlpm.MyHand,_xlfn.SEQUENCE(1,LEN(_xlpm.MyHand)),1),
_xlpm.MySplitHand
)</f>
        <v>5</v>
      </c>
      <c r="D753" s="7" t="str">
        <v>J</v>
      </c>
      <c r="E753" s="7" t="str">
        <v>T</v>
      </c>
      <c r="F753" s="7" t="str">
        <v>7</v>
      </c>
      <c r="G753" s="8" t="str">
        <v>3</v>
      </c>
      <c r="H753" cm="1">
        <f t="array" ref="H753:L753">COUNTIF(_xlfn.ANCHORARRAY(C753),_xlfn.ANCHORARRAY(C753))</f>
        <v>1</v>
      </c>
      <c r="I753">
        <v>1</v>
      </c>
      <c r="J753">
        <v>1</v>
      </c>
      <c r="K753">
        <v>1</v>
      </c>
      <c r="L753">
        <v>1</v>
      </c>
      <c r="M753" s="6" cm="1">
        <f t="array" ref="M753:Q753">_xlfn.LET(
_xlpm.Options, {"1","2","3","4","5","6","7","8","9","T","J","Q","K","A"},
MATCH(_xlfn.ANCHORARRAY(C753),_xlpm.Options,0)
)</f>
        <v>5</v>
      </c>
      <c r="N753" s="7">
        <v>11</v>
      </c>
      <c r="O753" s="7">
        <v>10</v>
      </c>
      <c r="P753" s="7">
        <v>7</v>
      </c>
      <c r="Q753" s="8">
        <v>3</v>
      </c>
      <c r="R753" s="6" t="str" cm="1">
        <f t="array" ref="R753:V753">TEXT(_xlfn.ANCHORARRAY(M753),"00")</f>
        <v>05</v>
      </c>
      <c r="S753" s="7" t="str">
        <v>11</v>
      </c>
      <c r="T753" s="7" t="str">
        <v>10</v>
      </c>
      <c r="U753" s="7" t="str">
        <v>07</v>
      </c>
      <c r="V753" s="8" t="str">
        <v>03</v>
      </c>
      <c r="W753" s="6" t="b">
        <f t="shared" si="162"/>
        <v>0</v>
      </c>
      <c r="X753" s="7" t="b">
        <f t="shared" si="163"/>
        <v>0</v>
      </c>
      <c r="Y753" s="7" t="b" cm="1">
        <f t="array" ref="Y753">AND(OR(_xlfn.ANCHORARRAY(H753)=3),OR(_xlfn.ANCHORARRAY(H753)=2))</f>
        <v>0</v>
      </c>
      <c r="Z753" s="7" t="b">
        <f t="shared" si="164"/>
        <v>0</v>
      </c>
      <c r="AA753" s="7" t="b">
        <f t="shared" si="165"/>
        <v>0</v>
      </c>
      <c r="AB753" s="7" t="b">
        <f t="shared" si="166"/>
        <v>0</v>
      </c>
      <c r="AC753" s="8" t="b">
        <f t="shared" si="167"/>
        <v>1</v>
      </c>
      <c r="AD753">
        <f t="shared" si="160"/>
        <v>1</v>
      </c>
      <c r="AE753" t="str">
        <f t="shared" si="168"/>
        <v>10511100703</v>
      </c>
      <c r="AF753">
        <f t="shared" si="157"/>
        <v>10511100703</v>
      </c>
      <c r="AG753">
        <f t="shared" si="158"/>
        <v>59</v>
      </c>
      <c r="AH753">
        <f t="shared" si="169"/>
        <v>434</v>
      </c>
      <c r="AI753">
        <f t="shared" si="170"/>
        <v>25606</v>
      </c>
      <c r="AL753">
        <f t="shared" si="161"/>
        <v>1</v>
      </c>
    </row>
    <row r="754" spans="1:38" x14ac:dyDescent="0.2">
      <c r="A754" t="s">
        <v>773</v>
      </c>
      <c r="B754" t="str">
        <f t="shared" si="159"/>
        <v>KK6J4</v>
      </c>
      <c r="C754" s="6" t="str" cm="1">
        <f t="array" ref="C754:G754">_xlfn.LET(
_xlpm.MyHand, B754,
_xlpm.MySplitHand, MID(_xlpm.MyHand,_xlfn.SEQUENCE(1,LEN(_xlpm.MyHand)),1),
_xlpm.MySplitHand
)</f>
        <v>K</v>
      </c>
      <c r="D754" s="7" t="str">
        <v>K</v>
      </c>
      <c r="E754" s="7" t="str">
        <v>6</v>
      </c>
      <c r="F754" s="7" t="str">
        <v>J</v>
      </c>
      <c r="G754" s="8" t="str">
        <v>4</v>
      </c>
      <c r="H754" cm="1">
        <f t="array" ref="H754:L754">COUNTIF(_xlfn.ANCHORARRAY(C754),_xlfn.ANCHORARRAY(C754))</f>
        <v>2</v>
      </c>
      <c r="I754">
        <v>2</v>
      </c>
      <c r="J754">
        <v>1</v>
      </c>
      <c r="K754">
        <v>1</v>
      </c>
      <c r="L754">
        <v>1</v>
      </c>
      <c r="M754" s="6" cm="1">
        <f t="array" ref="M754:Q754">_xlfn.LET(
_xlpm.Options, {"1","2","3","4","5","6","7","8","9","T","J","Q","K","A"},
MATCH(_xlfn.ANCHORARRAY(C754),_xlpm.Options,0)
)</f>
        <v>13</v>
      </c>
      <c r="N754" s="7">
        <v>13</v>
      </c>
      <c r="O754" s="7">
        <v>6</v>
      </c>
      <c r="P754" s="7">
        <v>11</v>
      </c>
      <c r="Q754" s="8">
        <v>4</v>
      </c>
      <c r="R754" s="6" t="str" cm="1">
        <f t="array" ref="R754:V754">TEXT(_xlfn.ANCHORARRAY(M754),"00")</f>
        <v>13</v>
      </c>
      <c r="S754" s="7" t="str">
        <v>13</v>
      </c>
      <c r="T754" s="7" t="str">
        <v>06</v>
      </c>
      <c r="U754" s="7" t="str">
        <v>11</v>
      </c>
      <c r="V754" s="8" t="str">
        <v>04</v>
      </c>
      <c r="W754" s="6" t="b">
        <f t="shared" si="162"/>
        <v>0</v>
      </c>
      <c r="X754" s="7" t="b">
        <f t="shared" si="163"/>
        <v>0</v>
      </c>
      <c r="Y754" s="7" t="b" cm="1">
        <f t="array" ref="Y754">AND(OR(_xlfn.ANCHORARRAY(H754)=3),OR(_xlfn.ANCHORARRAY(H754)=2))</f>
        <v>0</v>
      </c>
      <c r="Z754" s="7" t="b">
        <f t="shared" si="164"/>
        <v>0</v>
      </c>
      <c r="AA754" s="7" t="b">
        <f t="shared" si="165"/>
        <v>0</v>
      </c>
      <c r="AB754" s="7" t="b">
        <f t="shared" si="166"/>
        <v>1</v>
      </c>
      <c r="AC754" s="8" t="b">
        <f t="shared" si="167"/>
        <v>0</v>
      </c>
      <c r="AD754">
        <f t="shared" si="160"/>
        <v>2</v>
      </c>
      <c r="AE754" t="str">
        <f t="shared" si="168"/>
        <v>21313061104</v>
      </c>
      <c r="AF754">
        <f t="shared" si="157"/>
        <v>21313061104</v>
      </c>
      <c r="AG754">
        <f t="shared" si="158"/>
        <v>420</v>
      </c>
      <c r="AH754">
        <f t="shared" si="169"/>
        <v>195</v>
      </c>
      <c r="AI754">
        <f t="shared" si="170"/>
        <v>81900</v>
      </c>
      <c r="AL754">
        <f t="shared" si="161"/>
        <v>1</v>
      </c>
    </row>
    <row r="755" spans="1:38" x14ac:dyDescent="0.2">
      <c r="A755" t="s">
        <v>774</v>
      </c>
      <c r="B755" t="str">
        <f t="shared" si="159"/>
        <v>A8AAA</v>
      </c>
      <c r="C755" s="6" t="str" cm="1">
        <f t="array" ref="C755:G755">_xlfn.LET(
_xlpm.MyHand, B755,
_xlpm.MySplitHand, MID(_xlpm.MyHand,_xlfn.SEQUENCE(1,LEN(_xlpm.MyHand)),1),
_xlpm.MySplitHand
)</f>
        <v>A</v>
      </c>
      <c r="D755" s="7" t="str">
        <v>8</v>
      </c>
      <c r="E755" s="7" t="str">
        <v>A</v>
      </c>
      <c r="F755" s="7" t="str">
        <v>A</v>
      </c>
      <c r="G755" s="8" t="str">
        <v>A</v>
      </c>
      <c r="H755" cm="1">
        <f t="array" ref="H755:L755">COUNTIF(_xlfn.ANCHORARRAY(C755),_xlfn.ANCHORARRAY(C755))</f>
        <v>4</v>
      </c>
      <c r="I755">
        <v>1</v>
      </c>
      <c r="J755">
        <v>4</v>
      </c>
      <c r="K755">
        <v>4</v>
      </c>
      <c r="L755">
        <v>4</v>
      </c>
      <c r="M755" s="6" cm="1">
        <f t="array" ref="M755:Q755">_xlfn.LET(
_xlpm.Options, {"1","2","3","4","5","6","7","8","9","T","J","Q","K","A"},
MATCH(_xlfn.ANCHORARRAY(C755),_xlpm.Options,0)
)</f>
        <v>14</v>
      </c>
      <c r="N755" s="7">
        <v>8</v>
      </c>
      <c r="O755" s="7">
        <v>14</v>
      </c>
      <c r="P755" s="7">
        <v>14</v>
      </c>
      <c r="Q755" s="8">
        <v>14</v>
      </c>
      <c r="R755" s="6" t="str" cm="1">
        <f t="array" ref="R755:V755">TEXT(_xlfn.ANCHORARRAY(M755),"00")</f>
        <v>14</v>
      </c>
      <c r="S755" s="7" t="str">
        <v>08</v>
      </c>
      <c r="T755" s="7" t="str">
        <v>14</v>
      </c>
      <c r="U755" s="7" t="str">
        <v>14</v>
      </c>
      <c r="V755" s="8" t="str">
        <v>14</v>
      </c>
      <c r="W755" s="6" t="b">
        <f t="shared" si="162"/>
        <v>0</v>
      </c>
      <c r="X755" s="7" t="b">
        <f t="shared" si="163"/>
        <v>1</v>
      </c>
      <c r="Y755" s="7" t="b" cm="1">
        <f t="array" ref="Y755">AND(OR(_xlfn.ANCHORARRAY(H755)=3),OR(_xlfn.ANCHORARRAY(H755)=2))</f>
        <v>0</v>
      </c>
      <c r="Z755" s="7" t="b">
        <f t="shared" si="164"/>
        <v>0</v>
      </c>
      <c r="AA755" s="7" t="b">
        <f t="shared" si="165"/>
        <v>0</v>
      </c>
      <c r="AB755" s="7" t="b">
        <f t="shared" si="166"/>
        <v>0</v>
      </c>
      <c r="AC755" s="8" t="b">
        <f t="shared" si="167"/>
        <v>0</v>
      </c>
      <c r="AD755">
        <f t="shared" si="160"/>
        <v>6</v>
      </c>
      <c r="AE755" t="str">
        <f t="shared" si="168"/>
        <v>61408141414</v>
      </c>
      <c r="AF755">
        <f t="shared" si="157"/>
        <v>61408141414</v>
      </c>
      <c r="AG755">
        <f t="shared" si="158"/>
        <v>996</v>
      </c>
      <c r="AH755">
        <f t="shared" si="169"/>
        <v>388</v>
      </c>
      <c r="AI755">
        <f t="shared" si="170"/>
        <v>386448</v>
      </c>
      <c r="AL755">
        <f t="shared" si="161"/>
        <v>1</v>
      </c>
    </row>
    <row r="756" spans="1:38" x14ac:dyDescent="0.2">
      <c r="A756" t="s">
        <v>775</v>
      </c>
      <c r="B756" t="str">
        <f t="shared" si="159"/>
        <v>79793</v>
      </c>
      <c r="C756" s="6" t="str" cm="1">
        <f t="array" ref="C756:G756">_xlfn.LET(
_xlpm.MyHand, B756,
_xlpm.MySplitHand, MID(_xlpm.MyHand,_xlfn.SEQUENCE(1,LEN(_xlpm.MyHand)),1),
_xlpm.MySplitHand
)</f>
        <v>7</v>
      </c>
      <c r="D756" s="7" t="str">
        <v>9</v>
      </c>
      <c r="E756" s="7" t="str">
        <v>7</v>
      </c>
      <c r="F756" s="7" t="str">
        <v>9</v>
      </c>
      <c r="G756" s="8" t="str">
        <v>3</v>
      </c>
      <c r="H756" cm="1">
        <f t="array" ref="H756:L756">COUNTIF(_xlfn.ANCHORARRAY(C756),_xlfn.ANCHORARRAY(C756))</f>
        <v>2</v>
      </c>
      <c r="I756">
        <v>2</v>
      </c>
      <c r="J756">
        <v>2</v>
      </c>
      <c r="K756">
        <v>2</v>
      </c>
      <c r="L756">
        <v>1</v>
      </c>
      <c r="M756" s="6" cm="1">
        <f t="array" ref="M756:Q756">_xlfn.LET(
_xlpm.Options, {"1","2","3","4","5","6","7","8","9","T","J","Q","K","A"},
MATCH(_xlfn.ANCHORARRAY(C756),_xlpm.Options,0)
)</f>
        <v>7</v>
      </c>
      <c r="N756" s="7">
        <v>9</v>
      </c>
      <c r="O756" s="7">
        <v>7</v>
      </c>
      <c r="P756" s="7">
        <v>9</v>
      </c>
      <c r="Q756" s="8">
        <v>3</v>
      </c>
      <c r="R756" s="6" t="str" cm="1">
        <f t="array" ref="R756:V756">TEXT(_xlfn.ANCHORARRAY(M756),"00")</f>
        <v>07</v>
      </c>
      <c r="S756" s="7" t="str">
        <v>09</v>
      </c>
      <c r="T756" s="7" t="str">
        <v>07</v>
      </c>
      <c r="U756" s="7" t="str">
        <v>09</v>
      </c>
      <c r="V756" s="8" t="str">
        <v>03</v>
      </c>
      <c r="W756" s="6" t="b">
        <f t="shared" si="162"/>
        <v>0</v>
      </c>
      <c r="X756" s="7" t="b">
        <f t="shared" si="163"/>
        <v>0</v>
      </c>
      <c r="Y756" s="7" t="b" cm="1">
        <f t="array" ref="Y756">AND(OR(_xlfn.ANCHORARRAY(H756)=3),OR(_xlfn.ANCHORARRAY(H756)=2))</f>
        <v>0</v>
      </c>
      <c r="Z756" s="7" t="b">
        <f t="shared" si="164"/>
        <v>0</v>
      </c>
      <c r="AA756" s="7" t="b">
        <f t="shared" si="165"/>
        <v>1</v>
      </c>
      <c r="AB756" s="7" t="b">
        <f t="shared" si="166"/>
        <v>0</v>
      </c>
      <c r="AC756" s="8" t="b">
        <f t="shared" si="167"/>
        <v>0</v>
      </c>
      <c r="AD756">
        <f t="shared" si="160"/>
        <v>3</v>
      </c>
      <c r="AE756" t="str">
        <f t="shared" si="168"/>
        <v>30709070903</v>
      </c>
      <c r="AF756">
        <f t="shared" si="157"/>
        <v>30709070903</v>
      </c>
      <c r="AG756">
        <f t="shared" si="158"/>
        <v>524</v>
      </c>
      <c r="AH756">
        <f t="shared" si="169"/>
        <v>353</v>
      </c>
      <c r="AI756">
        <f t="shared" si="170"/>
        <v>184972</v>
      </c>
      <c r="AL756">
        <f t="shared" si="161"/>
        <v>1</v>
      </c>
    </row>
    <row r="757" spans="1:38" x14ac:dyDescent="0.2">
      <c r="A757" t="s">
        <v>776</v>
      </c>
      <c r="B757" t="str">
        <f t="shared" si="159"/>
        <v>877J7</v>
      </c>
      <c r="C757" s="6" t="str" cm="1">
        <f t="array" ref="C757:G757">_xlfn.LET(
_xlpm.MyHand, B757,
_xlpm.MySplitHand, MID(_xlpm.MyHand,_xlfn.SEQUENCE(1,LEN(_xlpm.MyHand)),1),
_xlpm.MySplitHand
)</f>
        <v>8</v>
      </c>
      <c r="D757" s="7" t="str">
        <v>7</v>
      </c>
      <c r="E757" s="7" t="str">
        <v>7</v>
      </c>
      <c r="F757" s="7" t="str">
        <v>J</v>
      </c>
      <c r="G757" s="8" t="str">
        <v>7</v>
      </c>
      <c r="H757" cm="1">
        <f t="array" ref="H757:L757">COUNTIF(_xlfn.ANCHORARRAY(C757),_xlfn.ANCHORARRAY(C757))</f>
        <v>1</v>
      </c>
      <c r="I757">
        <v>3</v>
      </c>
      <c r="J757">
        <v>3</v>
      </c>
      <c r="K757">
        <v>1</v>
      </c>
      <c r="L757">
        <v>3</v>
      </c>
      <c r="M757" s="6" cm="1">
        <f t="array" ref="M757:Q757">_xlfn.LET(
_xlpm.Options, {"1","2","3","4","5","6","7","8","9","T","J","Q","K","A"},
MATCH(_xlfn.ANCHORARRAY(C757),_xlpm.Options,0)
)</f>
        <v>8</v>
      </c>
      <c r="N757" s="7">
        <v>7</v>
      </c>
      <c r="O757" s="7">
        <v>7</v>
      </c>
      <c r="P757" s="7">
        <v>11</v>
      </c>
      <c r="Q757" s="8">
        <v>7</v>
      </c>
      <c r="R757" s="6" t="str" cm="1">
        <f t="array" ref="R757:V757">TEXT(_xlfn.ANCHORARRAY(M757),"00")</f>
        <v>08</v>
      </c>
      <c r="S757" s="7" t="str">
        <v>07</v>
      </c>
      <c r="T757" s="7" t="str">
        <v>07</v>
      </c>
      <c r="U757" s="7" t="str">
        <v>11</v>
      </c>
      <c r="V757" s="8" t="str">
        <v>07</v>
      </c>
      <c r="W757" s="6" t="b">
        <f t="shared" si="162"/>
        <v>0</v>
      </c>
      <c r="X757" s="7" t="b">
        <f t="shared" si="163"/>
        <v>0</v>
      </c>
      <c r="Y757" s="7" t="b" cm="1">
        <f t="array" ref="Y757">AND(OR(_xlfn.ANCHORARRAY(H757)=3),OR(_xlfn.ANCHORARRAY(H757)=2))</f>
        <v>0</v>
      </c>
      <c r="Z757" s="7" t="b">
        <f t="shared" si="164"/>
        <v>1</v>
      </c>
      <c r="AA757" s="7" t="b">
        <f t="shared" si="165"/>
        <v>0</v>
      </c>
      <c r="AB757" s="7" t="b">
        <f t="shared" si="166"/>
        <v>0</v>
      </c>
      <c r="AC757" s="8" t="b">
        <f t="shared" si="167"/>
        <v>0</v>
      </c>
      <c r="AD757">
        <f t="shared" si="160"/>
        <v>4</v>
      </c>
      <c r="AE757" t="str">
        <f t="shared" si="168"/>
        <v>40807071107</v>
      </c>
      <c r="AF757">
        <f t="shared" si="157"/>
        <v>40807071107</v>
      </c>
      <c r="AG757">
        <f t="shared" si="158"/>
        <v>709</v>
      </c>
      <c r="AH757">
        <f t="shared" si="169"/>
        <v>943</v>
      </c>
      <c r="AI757">
        <f t="shared" si="170"/>
        <v>668587</v>
      </c>
      <c r="AL757">
        <f t="shared" si="161"/>
        <v>1</v>
      </c>
    </row>
    <row r="758" spans="1:38" x14ac:dyDescent="0.2">
      <c r="A758" t="s">
        <v>777</v>
      </c>
      <c r="B758" t="str">
        <f t="shared" si="159"/>
        <v>J4484</v>
      </c>
      <c r="C758" s="6" t="str" cm="1">
        <f t="array" ref="C758:G758">_xlfn.LET(
_xlpm.MyHand, B758,
_xlpm.MySplitHand, MID(_xlpm.MyHand,_xlfn.SEQUENCE(1,LEN(_xlpm.MyHand)),1),
_xlpm.MySplitHand
)</f>
        <v>J</v>
      </c>
      <c r="D758" s="7" t="str">
        <v>4</v>
      </c>
      <c r="E758" s="7" t="str">
        <v>4</v>
      </c>
      <c r="F758" s="7" t="str">
        <v>8</v>
      </c>
      <c r="G758" s="8" t="str">
        <v>4</v>
      </c>
      <c r="H758" cm="1">
        <f t="array" ref="H758:L758">COUNTIF(_xlfn.ANCHORARRAY(C758),_xlfn.ANCHORARRAY(C758))</f>
        <v>1</v>
      </c>
      <c r="I758">
        <v>3</v>
      </c>
      <c r="J758">
        <v>3</v>
      </c>
      <c r="K758">
        <v>1</v>
      </c>
      <c r="L758">
        <v>3</v>
      </c>
      <c r="M758" s="6" cm="1">
        <f t="array" ref="M758:Q758">_xlfn.LET(
_xlpm.Options, {"1","2","3","4","5","6","7","8","9","T","J","Q","K","A"},
MATCH(_xlfn.ANCHORARRAY(C758),_xlpm.Options,0)
)</f>
        <v>11</v>
      </c>
      <c r="N758" s="7">
        <v>4</v>
      </c>
      <c r="O758" s="7">
        <v>4</v>
      </c>
      <c r="P758" s="7">
        <v>8</v>
      </c>
      <c r="Q758" s="8">
        <v>4</v>
      </c>
      <c r="R758" s="6" t="str" cm="1">
        <f t="array" ref="R758:V758">TEXT(_xlfn.ANCHORARRAY(M758),"00")</f>
        <v>11</v>
      </c>
      <c r="S758" s="7" t="str">
        <v>04</v>
      </c>
      <c r="T758" s="7" t="str">
        <v>04</v>
      </c>
      <c r="U758" s="7" t="str">
        <v>08</v>
      </c>
      <c r="V758" s="8" t="str">
        <v>04</v>
      </c>
      <c r="W758" s="6" t="b">
        <f t="shared" si="162"/>
        <v>0</v>
      </c>
      <c r="X758" s="7" t="b">
        <f t="shared" si="163"/>
        <v>0</v>
      </c>
      <c r="Y758" s="7" t="b" cm="1">
        <f t="array" ref="Y758">AND(OR(_xlfn.ANCHORARRAY(H758)=3),OR(_xlfn.ANCHORARRAY(H758)=2))</f>
        <v>0</v>
      </c>
      <c r="Z758" s="7" t="b">
        <f t="shared" si="164"/>
        <v>1</v>
      </c>
      <c r="AA758" s="7" t="b">
        <f t="shared" si="165"/>
        <v>0</v>
      </c>
      <c r="AB758" s="7" t="b">
        <f t="shared" si="166"/>
        <v>0</v>
      </c>
      <c r="AC758" s="8" t="b">
        <f t="shared" si="167"/>
        <v>0</v>
      </c>
      <c r="AD758">
        <f t="shared" si="160"/>
        <v>4</v>
      </c>
      <c r="AE758" t="str">
        <f t="shared" si="168"/>
        <v>41104040804</v>
      </c>
      <c r="AF758">
        <f t="shared" si="157"/>
        <v>41104040804</v>
      </c>
      <c r="AG758">
        <f t="shared" si="158"/>
        <v>757</v>
      </c>
      <c r="AH758">
        <f t="shared" si="169"/>
        <v>662</v>
      </c>
      <c r="AI758">
        <f t="shared" si="170"/>
        <v>501134</v>
      </c>
      <c r="AL758">
        <f t="shared" si="161"/>
        <v>1</v>
      </c>
    </row>
    <row r="759" spans="1:38" x14ac:dyDescent="0.2">
      <c r="A759" t="s">
        <v>778</v>
      </c>
      <c r="B759" t="str">
        <f t="shared" si="159"/>
        <v>A434J</v>
      </c>
      <c r="C759" s="6" t="str" cm="1">
        <f t="array" ref="C759:G759">_xlfn.LET(
_xlpm.MyHand, B759,
_xlpm.MySplitHand, MID(_xlpm.MyHand,_xlfn.SEQUENCE(1,LEN(_xlpm.MyHand)),1),
_xlpm.MySplitHand
)</f>
        <v>A</v>
      </c>
      <c r="D759" s="7" t="str">
        <v>4</v>
      </c>
      <c r="E759" s="7" t="str">
        <v>3</v>
      </c>
      <c r="F759" s="7" t="str">
        <v>4</v>
      </c>
      <c r="G759" s="8" t="str">
        <v>J</v>
      </c>
      <c r="H759" cm="1">
        <f t="array" ref="H759:L759">COUNTIF(_xlfn.ANCHORARRAY(C759),_xlfn.ANCHORARRAY(C759))</f>
        <v>1</v>
      </c>
      <c r="I759">
        <v>2</v>
      </c>
      <c r="J759">
        <v>1</v>
      </c>
      <c r="K759">
        <v>2</v>
      </c>
      <c r="L759">
        <v>1</v>
      </c>
      <c r="M759" s="6" cm="1">
        <f t="array" ref="M759:Q759">_xlfn.LET(
_xlpm.Options, {"1","2","3","4","5","6","7","8","9","T","J","Q","K","A"},
MATCH(_xlfn.ANCHORARRAY(C759),_xlpm.Options,0)
)</f>
        <v>14</v>
      </c>
      <c r="N759" s="7">
        <v>4</v>
      </c>
      <c r="O759" s="7">
        <v>3</v>
      </c>
      <c r="P759" s="7">
        <v>4</v>
      </c>
      <c r="Q759" s="8">
        <v>11</v>
      </c>
      <c r="R759" s="6" t="str" cm="1">
        <f t="array" ref="R759:V759">TEXT(_xlfn.ANCHORARRAY(M759),"00")</f>
        <v>14</v>
      </c>
      <c r="S759" s="7" t="str">
        <v>04</v>
      </c>
      <c r="T759" s="7" t="str">
        <v>03</v>
      </c>
      <c r="U759" s="7" t="str">
        <v>04</v>
      </c>
      <c r="V759" s="8" t="str">
        <v>11</v>
      </c>
      <c r="W759" s="6" t="b">
        <f t="shared" si="162"/>
        <v>0</v>
      </c>
      <c r="X759" s="7" t="b">
        <f t="shared" si="163"/>
        <v>0</v>
      </c>
      <c r="Y759" s="7" t="b" cm="1">
        <f t="array" ref="Y759">AND(OR(_xlfn.ANCHORARRAY(H759)=3),OR(_xlfn.ANCHORARRAY(H759)=2))</f>
        <v>0</v>
      </c>
      <c r="Z759" s="7" t="b">
        <f t="shared" si="164"/>
        <v>0</v>
      </c>
      <c r="AA759" s="7" t="b">
        <f t="shared" si="165"/>
        <v>0</v>
      </c>
      <c r="AB759" s="7" t="b">
        <f t="shared" si="166"/>
        <v>1</v>
      </c>
      <c r="AC759" s="8" t="b">
        <f t="shared" si="167"/>
        <v>0</v>
      </c>
      <c r="AD759">
        <f t="shared" si="160"/>
        <v>2</v>
      </c>
      <c r="AE759" t="str">
        <f t="shared" si="168"/>
        <v>21404030411</v>
      </c>
      <c r="AF759">
        <f t="shared" si="157"/>
        <v>21404030411</v>
      </c>
      <c r="AG759">
        <f t="shared" si="158"/>
        <v>423</v>
      </c>
      <c r="AH759">
        <f t="shared" si="169"/>
        <v>812</v>
      </c>
      <c r="AI759">
        <f t="shared" si="170"/>
        <v>343476</v>
      </c>
      <c r="AL759">
        <f t="shared" si="161"/>
        <v>1</v>
      </c>
    </row>
    <row r="760" spans="1:38" x14ac:dyDescent="0.2">
      <c r="A760" t="s">
        <v>779</v>
      </c>
      <c r="B760" t="str">
        <f t="shared" si="159"/>
        <v>TTQJ7</v>
      </c>
      <c r="C760" s="6" t="str" cm="1">
        <f t="array" ref="C760:G760">_xlfn.LET(
_xlpm.MyHand, B760,
_xlpm.MySplitHand, MID(_xlpm.MyHand,_xlfn.SEQUENCE(1,LEN(_xlpm.MyHand)),1),
_xlpm.MySplitHand
)</f>
        <v>T</v>
      </c>
      <c r="D760" s="7" t="str">
        <v>T</v>
      </c>
      <c r="E760" s="7" t="str">
        <v>Q</v>
      </c>
      <c r="F760" s="7" t="str">
        <v>J</v>
      </c>
      <c r="G760" s="8" t="str">
        <v>7</v>
      </c>
      <c r="H760" cm="1">
        <f t="array" ref="H760:L760">COUNTIF(_xlfn.ANCHORARRAY(C760),_xlfn.ANCHORARRAY(C760))</f>
        <v>2</v>
      </c>
      <c r="I760">
        <v>2</v>
      </c>
      <c r="J760">
        <v>1</v>
      </c>
      <c r="K760">
        <v>1</v>
      </c>
      <c r="L760">
        <v>1</v>
      </c>
      <c r="M760" s="6" cm="1">
        <f t="array" ref="M760:Q760">_xlfn.LET(
_xlpm.Options, {"1","2","3","4","5","6","7","8","9","T","J","Q","K","A"},
MATCH(_xlfn.ANCHORARRAY(C760),_xlpm.Options,0)
)</f>
        <v>10</v>
      </c>
      <c r="N760" s="7">
        <v>10</v>
      </c>
      <c r="O760" s="7">
        <v>12</v>
      </c>
      <c r="P760" s="7">
        <v>11</v>
      </c>
      <c r="Q760" s="8">
        <v>7</v>
      </c>
      <c r="R760" s="6" t="str" cm="1">
        <f t="array" ref="R760:V760">TEXT(_xlfn.ANCHORARRAY(M760),"00")</f>
        <v>10</v>
      </c>
      <c r="S760" s="7" t="str">
        <v>10</v>
      </c>
      <c r="T760" s="7" t="str">
        <v>12</v>
      </c>
      <c r="U760" s="7" t="str">
        <v>11</v>
      </c>
      <c r="V760" s="8" t="str">
        <v>07</v>
      </c>
      <c r="W760" s="6" t="b">
        <f t="shared" si="162"/>
        <v>0</v>
      </c>
      <c r="X760" s="7" t="b">
        <f t="shared" si="163"/>
        <v>0</v>
      </c>
      <c r="Y760" s="7" t="b" cm="1">
        <f t="array" ref="Y760">AND(OR(_xlfn.ANCHORARRAY(H760)=3),OR(_xlfn.ANCHORARRAY(H760)=2))</f>
        <v>0</v>
      </c>
      <c r="Z760" s="7" t="b">
        <f t="shared" si="164"/>
        <v>0</v>
      </c>
      <c r="AA760" s="7" t="b">
        <f t="shared" si="165"/>
        <v>0</v>
      </c>
      <c r="AB760" s="7" t="b">
        <f t="shared" si="166"/>
        <v>1</v>
      </c>
      <c r="AC760" s="8" t="b">
        <f t="shared" si="167"/>
        <v>0</v>
      </c>
      <c r="AD760">
        <f t="shared" si="160"/>
        <v>2</v>
      </c>
      <c r="AE760" t="str">
        <f t="shared" si="168"/>
        <v>21010121107</v>
      </c>
      <c r="AF760">
        <f t="shared" si="157"/>
        <v>21010121107</v>
      </c>
      <c r="AG760">
        <f t="shared" si="158"/>
        <v>359</v>
      </c>
      <c r="AH760">
        <f t="shared" si="169"/>
        <v>493</v>
      </c>
      <c r="AI760">
        <f t="shared" si="170"/>
        <v>176987</v>
      </c>
      <c r="AL760">
        <f t="shared" si="161"/>
        <v>1</v>
      </c>
    </row>
    <row r="761" spans="1:38" x14ac:dyDescent="0.2">
      <c r="A761" t="s">
        <v>780</v>
      </c>
      <c r="B761" t="str">
        <f t="shared" si="159"/>
        <v>63333</v>
      </c>
      <c r="C761" s="6" t="str" cm="1">
        <f t="array" ref="C761:G761">_xlfn.LET(
_xlpm.MyHand, B761,
_xlpm.MySplitHand, MID(_xlpm.MyHand,_xlfn.SEQUENCE(1,LEN(_xlpm.MyHand)),1),
_xlpm.MySplitHand
)</f>
        <v>6</v>
      </c>
      <c r="D761" s="7" t="str">
        <v>3</v>
      </c>
      <c r="E761" s="7" t="str">
        <v>3</v>
      </c>
      <c r="F761" s="7" t="str">
        <v>3</v>
      </c>
      <c r="G761" s="8" t="str">
        <v>3</v>
      </c>
      <c r="H761" cm="1">
        <f t="array" ref="H761:L761">COUNTIF(_xlfn.ANCHORARRAY(C761),_xlfn.ANCHORARRAY(C761))</f>
        <v>1</v>
      </c>
      <c r="I761">
        <v>4</v>
      </c>
      <c r="J761">
        <v>4</v>
      </c>
      <c r="K761">
        <v>4</v>
      </c>
      <c r="L761">
        <v>4</v>
      </c>
      <c r="M761" s="6" cm="1">
        <f t="array" ref="M761:Q761">_xlfn.LET(
_xlpm.Options, {"1","2","3","4","5","6","7","8","9","T","J","Q","K","A"},
MATCH(_xlfn.ANCHORARRAY(C761),_xlpm.Options,0)
)</f>
        <v>6</v>
      </c>
      <c r="N761" s="7">
        <v>3</v>
      </c>
      <c r="O761" s="7">
        <v>3</v>
      </c>
      <c r="P761" s="7">
        <v>3</v>
      </c>
      <c r="Q761" s="8">
        <v>3</v>
      </c>
      <c r="R761" s="6" t="str" cm="1">
        <f t="array" ref="R761:V761">TEXT(_xlfn.ANCHORARRAY(M761),"00")</f>
        <v>06</v>
      </c>
      <c r="S761" s="7" t="str">
        <v>03</v>
      </c>
      <c r="T761" s="7" t="str">
        <v>03</v>
      </c>
      <c r="U761" s="7" t="str">
        <v>03</v>
      </c>
      <c r="V761" s="8" t="str">
        <v>03</v>
      </c>
      <c r="W761" s="6" t="b">
        <f t="shared" si="162"/>
        <v>0</v>
      </c>
      <c r="X761" s="7" t="b">
        <f t="shared" si="163"/>
        <v>1</v>
      </c>
      <c r="Y761" s="7" t="b" cm="1">
        <f t="array" ref="Y761">AND(OR(_xlfn.ANCHORARRAY(H761)=3),OR(_xlfn.ANCHORARRAY(H761)=2))</f>
        <v>0</v>
      </c>
      <c r="Z761" s="7" t="b">
        <f t="shared" si="164"/>
        <v>0</v>
      </c>
      <c r="AA761" s="7" t="b">
        <f t="shared" si="165"/>
        <v>0</v>
      </c>
      <c r="AB761" s="7" t="b">
        <f t="shared" si="166"/>
        <v>0</v>
      </c>
      <c r="AC761" s="8" t="b">
        <f t="shared" si="167"/>
        <v>0</v>
      </c>
      <c r="AD761">
        <f t="shared" si="160"/>
        <v>6</v>
      </c>
      <c r="AE761" t="str">
        <f t="shared" si="168"/>
        <v>60603030303</v>
      </c>
      <c r="AF761">
        <f t="shared" si="157"/>
        <v>60603030303</v>
      </c>
      <c r="AG761">
        <f t="shared" si="158"/>
        <v>934</v>
      </c>
      <c r="AH761">
        <f t="shared" si="169"/>
        <v>711</v>
      </c>
      <c r="AI761">
        <f t="shared" si="170"/>
        <v>664074</v>
      </c>
      <c r="AL761">
        <f t="shared" si="161"/>
        <v>1</v>
      </c>
    </row>
    <row r="762" spans="1:38" x14ac:dyDescent="0.2">
      <c r="A762" t="s">
        <v>781</v>
      </c>
      <c r="B762" t="str">
        <f t="shared" si="159"/>
        <v>22262</v>
      </c>
      <c r="C762" s="6" t="str" cm="1">
        <f t="array" ref="C762:G762">_xlfn.LET(
_xlpm.MyHand, B762,
_xlpm.MySplitHand, MID(_xlpm.MyHand,_xlfn.SEQUENCE(1,LEN(_xlpm.MyHand)),1),
_xlpm.MySplitHand
)</f>
        <v>2</v>
      </c>
      <c r="D762" s="7" t="str">
        <v>2</v>
      </c>
      <c r="E762" s="7" t="str">
        <v>2</v>
      </c>
      <c r="F762" s="7" t="str">
        <v>6</v>
      </c>
      <c r="G762" s="8" t="str">
        <v>2</v>
      </c>
      <c r="H762" cm="1">
        <f t="array" ref="H762:L762">COUNTIF(_xlfn.ANCHORARRAY(C762),_xlfn.ANCHORARRAY(C762))</f>
        <v>4</v>
      </c>
      <c r="I762">
        <v>4</v>
      </c>
      <c r="J762">
        <v>4</v>
      </c>
      <c r="K762">
        <v>1</v>
      </c>
      <c r="L762">
        <v>4</v>
      </c>
      <c r="M762" s="6" cm="1">
        <f t="array" ref="M762:Q762">_xlfn.LET(
_xlpm.Options, {"1","2","3","4","5","6","7","8","9","T","J","Q","K","A"},
MATCH(_xlfn.ANCHORARRAY(C762),_xlpm.Options,0)
)</f>
        <v>2</v>
      </c>
      <c r="N762" s="7">
        <v>2</v>
      </c>
      <c r="O762" s="7">
        <v>2</v>
      </c>
      <c r="P762" s="7">
        <v>6</v>
      </c>
      <c r="Q762" s="8">
        <v>2</v>
      </c>
      <c r="R762" s="6" t="str" cm="1">
        <f t="array" ref="R762:V762">TEXT(_xlfn.ANCHORARRAY(M762),"00")</f>
        <v>02</v>
      </c>
      <c r="S762" s="7" t="str">
        <v>02</v>
      </c>
      <c r="T762" s="7" t="str">
        <v>02</v>
      </c>
      <c r="U762" s="7" t="str">
        <v>06</v>
      </c>
      <c r="V762" s="8" t="str">
        <v>02</v>
      </c>
      <c r="W762" s="6" t="b">
        <f t="shared" si="162"/>
        <v>0</v>
      </c>
      <c r="X762" s="7" t="b">
        <f t="shared" si="163"/>
        <v>1</v>
      </c>
      <c r="Y762" s="7" t="b" cm="1">
        <f t="array" ref="Y762">AND(OR(_xlfn.ANCHORARRAY(H762)=3),OR(_xlfn.ANCHORARRAY(H762)=2))</f>
        <v>0</v>
      </c>
      <c r="Z762" s="7" t="b">
        <f t="shared" si="164"/>
        <v>0</v>
      </c>
      <c r="AA762" s="7" t="b">
        <f t="shared" si="165"/>
        <v>0</v>
      </c>
      <c r="AB762" s="7" t="b">
        <f t="shared" si="166"/>
        <v>0</v>
      </c>
      <c r="AC762" s="8" t="b">
        <f t="shared" si="167"/>
        <v>0</v>
      </c>
      <c r="AD762">
        <f t="shared" si="160"/>
        <v>6</v>
      </c>
      <c r="AE762" t="str">
        <f t="shared" si="168"/>
        <v>60202020602</v>
      </c>
      <c r="AF762">
        <f t="shared" si="157"/>
        <v>60202020602</v>
      </c>
      <c r="AG762">
        <f t="shared" si="158"/>
        <v>908</v>
      </c>
      <c r="AH762">
        <f t="shared" si="169"/>
        <v>540</v>
      </c>
      <c r="AI762">
        <f t="shared" si="170"/>
        <v>490320</v>
      </c>
      <c r="AL762">
        <f t="shared" si="161"/>
        <v>1</v>
      </c>
    </row>
    <row r="763" spans="1:38" x14ac:dyDescent="0.2">
      <c r="A763" t="s">
        <v>782</v>
      </c>
      <c r="B763" t="str">
        <f t="shared" si="159"/>
        <v>474QQ</v>
      </c>
      <c r="C763" s="6" t="str" cm="1">
        <f t="array" ref="C763:G763">_xlfn.LET(
_xlpm.MyHand, B763,
_xlpm.MySplitHand, MID(_xlpm.MyHand,_xlfn.SEQUENCE(1,LEN(_xlpm.MyHand)),1),
_xlpm.MySplitHand
)</f>
        <v>4</v>
      </c>
      <c r="D763" s="7" t="str">
        <v>7</v>
      </c>
      <c r="E763" s="7" t="str">
        <v>4</v>
      </c>
      <c r="F763" s="7" t="str">
        <v>Q</v>
      </c>
      <c r="G763" s="8" t="str">
        <v>Q</v>
      </c>
      <c r="H763" cm="1">
        <f t="array" ref="H763:L763">COUNTIF(_xlfn.ANCHORARRAY(C763),_xlfn.ANCHORARRAY(C763))</f>
        <v>2</v>
      </c>
      <c r="I763">
        <v>1</v>
      </c>
      <c r="J763">
        <v>2</v>
      </c>
      <c r="K763">
        <v>2</v>
      </c>
      <c r="L763">
        <v>2</v>
      </c>
      <c r="M763" s="6" cm="1">
        <f t="array" ref="M763:Q763">_xlfn.LET(
_xlpm.Options, {"1","2","3","4","5","6","7","8","9","T","J","Q","K","A"},
MATCH(_xlfn.ANCHORARRAY(C763),_xlpm.Options,0)
)</f>
        <v>4</v>
      </c>
      <c r="N763" s="7">
        <v>7</v>
      </c>
      <c r="O763" s="7">
        <v>4</v>
      </c>
      <c r="P763" s="7">
        <v>12</v>
      </c>
      <c r="Q763" s="8">
        <v>12</v>
      </c>
      <c r="R763" s="6" t="str" cm="1">
        <f t="array" ref="R763:V763">TEXT(_xlfn.ANCHORARRAY(M763),"00")</f>
        <v>04</v>
      </c>
      <c r="S763" s="7" t="str">
        <v>07</v>
      </c>
      <c r="T763" s="7" t="str">
        <v>04</v>
      </c>
      <c r="U763" s="7" t="str">
        <v>12</v>
      </c>
      <c r="V763" s="8" t="str">
        <v>12</v>
      </c>
      <c r="W763" s="6" t="b">
        <f t="shared" si="162"/>
        <v>0</v>
      </c>
      <c r="X763" s="7" t="b">
        <f t="shared" si="163"/>
        <v>0</v>
      </c>
      <c r="Y763" s="7" t="b" cm="1">
        <f t="array" ref="Y763">AND(OR(_xlfn.ANCHORARRAY(H763)=3),OR(_xlfn.ANCHORARRAY(H763)=2))</f>
        <v>0</v>
      </c>
      <c r="Z763" s="7" t="b">
        <f t="shared" si="164"/>
        <v>0</v>
      </c>
      <c r="AA763" s="7" t="b">
        <f t="shared" si="165"/>
        <v>1</v>
      </c>
      <c r="AB763" s="7" t="b">
        <f t="shared" si="166"/>
        <v>0</v>
      </c>
      <c r="AC763" s="8" t="b">
        <f t="shared" si="167"/>
        <v>0</v>
      </c>
      <c r="AD763">
        <f t="shared" si="160"/>
        <v>3</v>
      </c>
      <c r="AE763" t="str">
        <f t="shared" si="168"/>
        <v>30407041212</v>
      </c>
      <c r="AF763">
        <f t="shared" si="157"/>
        <v>30407041212</v>
      </c>
      <c r="AG763">
        <f t="shared" si="158"/>
        <v>485</v>
      </c>
      <c r="AH763">
        <f t="shared" si="169"/>
        <v>975</v>
      </c>
      <c r="AI763">
        <f t="shared" si="170"/>
        <v>472875</v>
      </c>
      <c r="AL763">
        <f t="shared" si="161"/>
        <v>1</v>
      </c>
    </row>
    <row r="764" spans="1:38" x14ac:dyDescent="0.2">
      <c r="A764" t="s">
        <v>783</v>
      </c>
      <c r="B764" t="str">
        <f t="shared" si="159"/>
        <v>Q22K2</v>
      </c>
      <c r="C764" s="6" t="str" cm="1">
        <f t="array" ref="C764:G764">_xlfn.LET(
_xlpm.MyHand, B764,
_xlpm.MySplitHand, MID(_xlpm.MyHand,_xlfn.SEQUENCE(1,LEN(_xlpm.MyHand)),1),
_xlpm.MySplitHand
)</f>
        <v>Q</v>
      </c>
      <c r="D764" s="7" t="str">
        <v>2</v>
      </c>
      <c r="E764" s="7" t="str">
        <v>2</v>
      </c>
      <c r="F764" s="7" t="str">
        <v>K</v>
      </c>
      <c r="G764" s="8" t="str">
        <v>2</v>
      </c>
      <c r="H764" cm="1">
        <f t="array" ref="H764:L764">COUNTIF(_xlfn.ANCHORARRAY(C764),_xlfn.ANCHORARRAY(C764))</f>
        <v>1</v>
      </c>
      <c r="I764">
        <v>3</v>
      </c>
      <c r="J764">
        <v>3</v>
      </c>
      <c r="K764">
        <v>1</v>
      </c>
      <c r="L764">
        <v>3</v>
      </c>
      <c r="M764" s="6" cm="1">
        <f t="array" ref="M764:Q764">_xlfn.LET(
_xlpm.Options, {"1","2","3","4","5","6","7","8","9","T","J","Q","K","A"},
MATCH(_xlfn.ANCHORARRAY(C764),_xlpm.Options,0)
)</f>
        <v>12</v>
      </c>
      <c r="N764" s="7">
        <v>2</v>
      </c>
      <c r="O764" s="7">
        <v>2</v>
      </c>
      <c r="P764" s="7">
        <v>13</v>
      </c>
      <c r="Q764" s="8">
        <v>2</v>
      </c>
      <c r="R764" s="6" t="str" cm="1">
        <f t="array" ref="R764:V764">TEXT(_xlfn.ANCHORARRAY(M764),"00")</f>
        <v>12</v>
      </c>
      <c r="S764" s="7" t="str">
        <v>02</v>
      </c>
      <c r="T764" s="7" t="str">
        <v>02</v>
      </c>
      <c r="U764" s="7" t="str">
        <v>13</v>
      </c>
      <c r="V764" s="8" t="str">
        <v>02</v>
      </c>
      <c r="W764" s="6" t="b">
        <f t="shared" si="162"/>
        <v>0</v>
      </c>
      <c r="X764" s="7" t="b">
        <f t="shared" si="163"/>
        <v>0</v>
      </c>
      <c r="Y764" s="7" t="b" cm="1">
        <f t="array" ref="Y764">AND(OR(_xlfn.ANCHORARRAY(H764)=3),OR(_xlfn.ANCHORARRAY(H764)=2))</f>
        <v>0</v>
      </c>
      <c r="Z764" s="7" t="b">
        <f t="shared" si="164"/>
        <v>1</v>
      </c>
      <c r="AA764" s="7" t="b">
        <f t="shared" si="165"/>
        <v>0</v>
      </c>
      <c r="AB764" s="7" t="b">
        <f t="shared" si="166"/>
        <v>0</v>
      </c>
      <c r="AC764" s="8" t="b">
        <f t="shared" si="167"/>
        <v>0</v>
      </c>
      <c r="AD764">
        <f t="shared" si="160"/>
        <v>4</v>
      </c>
      <c r="AE764" t="str">
        <f t="shared" si="168"/>
        <v>41202021302</v>
      </c>
      <c r="AF764">
        <f t="shared" si="157"/>
        <v>41202021302</v>
      </c>
      <c r="AG764">
        <f t="shared" si="158"/>
        <v>769</v>
      </c>
      <c r="AH764">
        <f t="shared" si="169"/>
        <v>393</v>
      </c>
      <c r="AI764">
        <f t="shared" si="170"/>
        <v>302217</v>
      </c>
      <c r="AL764">
        <f t="shared" si="161"/>
        <v>1</v>
      </c>
    </row>
    <row r="765" spans="1:38" x14ac:dyDescent="0.2">
      <c r="A765" t="s">
        <v>784</v>
      </c>
      <c r="B765" t="str">
        <f t="shared" si="159"/>
        <v>K5KK2</v>
      </c>
      <c r="C765" s="6" t="str" cm="1">
        <f t="array" ref="C765:G765">_xlfn.LET(
_xlpm.MyHand, B765,
_xlpm.MySplitHand, MID(_xlpm.MyHand,_xlfn.SEQUENCE(1,LEN(_xlpm.MyHand)),1),
_xlpm.MySplitHand
)</f>
        <v>K</v>
      </c>
      <c r="D765" s="7" t="str">
        <v>5</v>
      </c>
      <c r="E765" s="7" t="str">
        <v>K</v>
      </c>
      <c r="F765" s="7" t="str">
        <v>K</v>
      </c>
      <c r="G765" s="8" t="str">
        <v>2</v>
      </c>
      <c r="H765" cm="1">
        <f t="array" ref="H765:L765">COUNTIF(_xlfn.ANCHORARRAY(C765),_xlfn.ANCHORARRAY(C765))</f>
        <v>3</v>
      </c>
      <c r="I765">
        <v>1</v>
      </c>
      <c r="J765">
        <v>3</v>
      </c>
      <c r="K765">
        <v>3</v>
      </c>
      <c r="L765">
        <v>1</v>
      </c>
      <c r="M765" s="6" cm="1">
        <f t="array" ref="M765:Q765">_xlfn.LET(
_xlpm.Options, {"1","2","3","4","5","6","7","8","9","T","J","Q","K","A"},
MATCH(_xlfn.ANCHORARRAY(C765),_xlpm.Options,0)
)</f>
        <v>13</v>
      </c>
      <c r="N765" s="7">
        <v>5</v>
      </c>
      <c r="O765" s="7">
        <v>13</v>
      </c>
      <c r="P765" s="7">
        <v>13</v>
      </c>
      <c r="Q765" s="8">
        <v>2</v>
      </c>
      <c r="R765" s="6" t="str" cm="1">
        <f t="array" ref="R765:V765">TEXT(_xlfn.ANCHORARRAY(M765),"00")</f>
        <v>13</v>
      </c>
      <c r="S765" s="7" t="str">
        <v>05</v>
      </c>
      <c r="T765" s="7" t="str">
        <v>13</v>
      </c>
      <c r="U765" s="7" t="str">
        <v>13</v>
      </c>
      <c r="V765" s="8" t="str">
        <v>02</v>
      </c>
      <c r="W765" s="6" t="b">
        <f t="shared" si="162"/>
        <v>0</v>
      </c>
      <c r="X765" s="7" t="b">
        <f t="shared" si="163"/>
        <v>0</v>
      </c>
      <c r="Y765" s="7" t="b" cm="1">
        <f t="array" ref="Y765">AND(OR(_xlfn.ANCHORARRAY(H765)=3),OR(_xlfn.ANCHORARRAY(H765)=2))</f>
        <v>0</v>
      </c>
      <c r="Z765" s="7" t="b">
        <f t="shared" si="164"/>
        <v>1</v>
      </c>
      <c r="AA765" s="7" t="b">
        <f t="shared" si="165"/>
        <v>0</v>
      </c>
      <c r="AB765" s="7" t="b">
        <f t="shared" si="166"/>
        <v>0</v>
      </c>
      <c r="AC765" s="8" t="b">
        <f t="shared" si="167"/>
        <v>0</v>
      </c>
      <c r="AD765">
        <f t="shared" si="160"/>
        <v>4</v>
      </c>
      <c r="AE765" t="str">
        <f t="shared" si="168"/>
        <v>41305131302</v>
      </c>
      <c r="AF765">
        <f t="shared" si="157"/>
        <v>41305131302</v>
      </c>
      <c r="AG765">
        <f t="shared" si="158"/>
        <v>781</v>
      </c>
      <c r="AH765">
        <f t="shared" si="169"/>
        <v>621</v>
      </c>
      <c r="AI765">
        <f t="shared" si="170"/>
        <v>485001</v>
      </c>
      <c r="AL765">
        <f t="shared" si="161"/>
        <v>1</v>
      </c>
    </row>
    <row r="766" spans="1:38" x14ac:dyDescent="0.2">
      <c r="A766" t="s">
        <v>785</v>
      </c>
      <c r="B766" t="str">
        <f t="shared" si="159"/>
        <v>QQ62T</v>
      </c>
      <c r="C766" s="6" t="str" cm="1">
        <f t="array" ref="C766:G766">_xlfn.LET(
_xlpm.MyHand, B766,
_xlpm.MySplitHand, MID(_xlpm.MyHand,_xlfn.SEQUENCE(1,LEN(_xlpm.MyHand)),1),
_xlpm.MySplitHand
)</f>
        <v>Q</v>
      </c>
      <c r="D766" s="7" t="str">
        <v>Q</v>
      </c>
      <c r="E766" s="7" t="str">
        <v>6</v>
      </c>
      <c r="F766" s="7" t="str">
        <v>2</v>
      </c>
      <c r="G766" s="8" t="str">
        <v>T</v>
      </c>
      <c r="H766" cm="1">
        <f t="array" ref="H766:L766">COUNTIF(_xlfn.ANCHORARRAY(C766),_xlfn.ANCHORARRAY(C766))</f>
        <v>2</v>
      </c>
      <c r="I766">
        <v>2</v>
      </c>
      <c r="J766">
        <v>1</v>
      </c>
      <c r="K766">
        <v>1</v>
      </c>
      <c r="L766">
        <v>1</v>
      </c>
      <c r="M766" s="6" cm="1">
        <f t="array" ref="M766:Q766">_xlfn.LET(
_xlpm.Options, {"1","2","3","4","5","6","7","8","9","T","J","Q","K","A"},
MATCH(_xlfn.ANCHORARRAY(C766),_xlpm.Options,0)
)</f>
        <v>12</v>
      </c>
      <c r="N766" s="7">
        <v>12</v>
      </c>
      <c r="O766" s="7">
        <v>6</v>
      </c>
      <c r="P766" s="7">
        <v>2</v>
      </c>
      <c r="Q766" s="8">
        <v>10</v>
      </c>
      <c r="R766" s="6" t="str" cm="1">
        <f t="array" ref="R766:V766">TEXT(_xlfn.ANCHORARRAY(M766),"00")</f>
        <v>12</v>
      </c>
      <c r="S766" s="7" t="str">
        <v>12</v>
      </c>
      <c r="T766" s="7" t="str">
        <v>06</v>
      </c>
      <c r="U766" s="7" t="str">
        <v>02</v>
      </c>
      <c r="V766" s="8" t="str">
        <v>10</v>
      </c>
      <c r="W766" s="6" t="b">
        <f t="shared" si="162"/>
        <v>0</v>
      </c>
      <c r="X766" s="7" t="b">
        <f t="shared" si="163"/>
        <v>0</v>
      </c>
      <c r="Y766" s="7" t="b" cm="1">
        <f t="array" ref="Y766">AND(OR(_xlfn.ANCHORARRAY(H766)=3),OR(_xlfn.ANCHORARRAY(H766)=2))</f>
        <v>0</v>
      </c>
      <c r="Z766" s="7" t="b">
        <f t="shared" si="164"/>
        <v>0</v>
      </c>
      <c r="AA766" s="7" t="b">
        <f t="shared" si="165"/>
        <v>0</v>
      </c>
      <c r="AB766" s="7" t="b">
        <f t="shared" si="166"/>
        <v>1</v>
      </c>
      <c r="AC766" s="8" t="b">
        <f t="shared" si="167"/>
        <v>0</v>
      </c>
      <c r="AD766">
        <f t="shared" si="160"/>
        <v>2</v>
      </c>
      <c r="AE766" t="str">
        <f t="shared" si="168"/>
        <v>21212060210</v>
      </c>
      <c r="AF766">
        <f t="shared" si="157"/>
        <v>21212060210</v>
      </c>
      <c r="AG766">
        <f t="shared" si="158"/>
        <v>395</v>
      </c>
      <c r="AH766">
        <f t="shared" si="169"/>
        <v>524</v>
      </c>
      <c r="AI766">
        <f t="shared" si="170"/>
        <v>206980</v>
      </c>
      <c r="AL766">
        <f t="shared" si="161"/>
        <v>1</v>
      </c>
    </row>
    <row r="767" spans="1:38" x14ac:dyDescent="0.2">
      <c r="A767" t="s">
        <v>786</v>
      </c>
      <c r="B767" t="str">
        <f t="shared" si="159"/>
        <v>J6666</v>
      </c>
      <c r="C767" s="6" t="str" cm="1">
        <f t="array" ref="C767:G767">_xlfn.LET(
_xlpm.MyHand, B767,
_xlpm.MySplitHand, MID(_xlpm.MyHand,_xlfn.SEQUENCE(1,LEN(_xlpm.MyHand)),1),
_xlpm.MySplitHand
)</f>
        <v>J</v>
      </c>
      <c r="D767" s="7" t="str">
        <v>6</v>
      </c>
      <c r="E767" s="7" t="str">
        <v>6</v>
      </c>
      <c r="F767" s="7" t="str">
        <v>6</v>
      </c>
      <c r="G767" s="8" t="str">
        <v>6</v>
      </c>
      <c r="H767" cm="1">
        <f t="array" ref="H767:L767">COUNTIF(_xlfn.ANCHORARRAY(C767),_xlfn.ANCHORARRAY(C767))</f>
        <v>1</v>
      </c>
      <c r="I767">
        <v>4</v>
      </c>
      <c r="J767">
        <v>4</v>
      </c>
      <c r="K767">
        <v>4</v>
      </c>
      <c r="L767">
        <v>4</v>
      </c>
      <c r="M767" s="6" cm="1">
        <f t="array" ref="M767:Q767">_xlfn.LET(
_xlpm.Options, {"1","2","3","4","5","6","7","8","9","T","J","Q","K","A"},
MATCH(_xlfn.ANCHORARRAY(C767),_xlpm.Options,0)
)</f>
        <v>11</v>
      </c>
      <c r="N767" s="7">
        <v>6</v>
      </c>
      <c r="O767" s="7">
        <v>6</v>
      </c>
      <c r="P767" s="7">
        <v>6</v>
      </c>
      <c r="Q767" s="8">
        <v>6</v>
      </c>
      <c r="R767" s="6" t="str" cm="1">
        <f t="array" ref="R767:V767">TEXT(_xlfn.ANCHORARRAY(M767),"00")</f>
        <v>11</v>
      </c>
      <c r="S767" s="7" t="str">
        <v>06</v>
      </c>
      <c r="T767" s="7" t="str">
        <v>06</v>
      </c>
      <c r="U767" s="7" t="str">
        <v>06</v>
      </c>
      <c r="V767" s="8" t="str">
        <v>06</v>
      </c>
      <c r="W767" s="6" t="b">
        <f t="shared" si="162"/>
        <v>0</v>
      </c>
      <c r="X767" s="7" t="b">
        <f t="shared" si="163"/>
        <v>1</v>
      </c>
      <c r="Y767" s="7" t="b" cm="1">
        <f t="array" ref="Y767">AND(OR(_xlfn.ANCHORARRAY(H767)=3),OR(_xlfn.ANCHORARRAY(H767)=2))</f>
        <v>0</v>
      </c>
      <c r="Z767" s="7" t="b">
        <f t="shared" si="164"/>
        <v>0</v>
      </c>
      <c r="AA767" s="7" t="b">
        <f t="shared" si="165"/>
        <v>0</v>
      </c>
      <c r="AB767" s="7" t="b">
        <f t="shared" si="166"/>
        <v>0</v>
      </c>
      <c r="AC767" s="8" t="b">
        <f t="shared" si="167"/>
        <v>0</v>
      </c>
      <c r="AD767">
        <f t="shared" si="160"/>
        <v>6</v>
      </c>
      <c r="AE767" t="str">
        <f t="shared" si="168"/>
        <v>61106060606</v>
      </c>
      <c r="AF767">
        <f t="shared" si="157"/>
        <v>61106060606</v>
      </c>
      <c r="AG767">
        <f t="shared" si="158"/>
        <v>974</v>
      </c>
      <c r="AH767">
        <f t="shared" si="169"/>
        <v>188</v>
      </c>
      <c r="AI767">
        <f t="shared" si="170"/>
        <v>183112</v>
      </c>
      <c r="AL767">
        <f t="shared" si="161"/>
        <v>1</v>
      </c>
    </row>
    <row r="768" spans="1:38" x14ac:dyDescent="0.2">
      <c r="A768" t="s">
        <v>787</v>
      </c>
      <c r="B768" t="str">
        <f t="shared" si="159"/>
        <v>AAQAA</v>
      </c>
      <c r="C768" s="6" t="str" cm="1">
        <f t="array" ref="C768:G768">_xlfn.LET(
_xlpm.MyHand, B768,
_xlpm.MySplitHand, MID(_xlpm.MyHand,_xlfn.SEQUENCE(1,LEN(_xlpm.MyHand)),1),
_xlpm.MySplitHand
)</f>
        <v>A</v>
      </c>
      <c r="D768" s="7" t="str">
        <v>A</v>
      </c>
      <c r="E768" s="7" t="str">
        <v>Q</v>
      </c>
      <c r="F768" s="7" t="str">
        <v>A</v>
      </c>
      <c r="G768" s="8" t="str">
        <v>A</v>
      </c>
      <c r="H768" cm="1">
        <f t="array" ref="H768:L768">COUNTIF(_xlfn.ANCHORARRAY(C768),_xlfn.ANCHORARRAY(C768))</f>
        <v>4</v>
      </c>
      <c r="I768">
        <v>4</v>
      </c>
      <c r="J768">
        <v>1</v>
      </c>
      <c r="K768">
        <v>4</v>
      </c>
      <c r="L768">
        <v>4</v>
      </c>
      <c r="M768" s="6" cm="1">
        <f t="array" ref="M768:Q768">_xlfn.LET(
_xlpm.Options, {"1","2","3","4","5","6","7","8","9","T","J","Q","K","A"},
MATCH(_xlfn.ANCHORARRAY(C768),_xlpm.Options,0)
)</f>
        <v>14</v>
      </c>
      <c r="N768" s="7">
        <v>14</v>
      </c>
      <c r="O768" s="7">
        <v>12</v>
      </c>
      <c r="P768" s="7">
        <v>14</v>
      </c>
      <c r="Q768" s="8">
        <v>14</v>
      </c>
      <c r="R768" s="6" t="str" cm="1">
        <f t="array" ref="R768:V768">TEXT(_xlfn.ANCHORARRAY(M768),"00")</f>
        <v>14</v>
      </c>
      <c r="S768" s="7" t="str">
        <v>14</v>
      </c>
      <c r="T768" s="7" t="str">
        <v>12</v>
      </c>
      <c r="U768" s="7" t="str">
        <v>14</v>
      </c>
      <c r="V768" s="8" t="str">
        <v>14</v>
      </c>
      <c r="W768" s="6" t="b">
        <f t="shared" si="162"/>
        <v>0</v>
      </c>
      <c r="X768" s="7" t="b">
        <f t="shared" si="163"/>
        <v>1</v>
      </c>
      <c r="Y768" s="7" t="b" cm="1">
        <f t="array" ref="Y768">AND(OR(_xlfn.ANCHORARRAY(H768)=3),OR(_xlfn.ANCHORARRAY(H768)=2))</f>
        <v>0</v>
      </c>
      <c r="Z768" s="7" t="b">
        <f t="shared" si="164"/>
        <v>0</v>
      </c>
      <c r="AA768" s="7" t="b">
        <f t="shared" si="165"/>
        <v>0</v>
      </c>
      <c r="AB768" s="7" t="b">
        <f t="shared" si="166"/>
        <v>0</v>
      </c>
      <c r="AC768" s="8" t="b">
        <f t="shared" si="167"/>
        <v>0</v>
      </c>
      <c r="AD768">
        <f t="shared" si="160"/>
        <v>6</v>
      </c>
      <c r="AE768" t="str">
        <f t="shared" si="168"/>
        <v>61414121414</v>
      </c>
      <c r="AF768">
        <f t="shared" si="157"/>
        <v>61414121414</v>
      </c>
      <c r="AG768">
        <f t="shared" si="158"/>
        <v>998</v>
      </c>
      <c r="AH768">
        <f t="shared" si="169"/>
        <v>883</v>
      </c>
      <c r="AI768">
        <f t="shared" si="170"/>
        <v>881234</v>
      </c>
      <c r="AL768">
        <f t="shared" si="161"/>
        <v>1</v>
      </c>
    </row>
    <row r="769" spans="1:38" x14ac:dyDescent="0.2">
      <c r="A769" t="s">
        <v>788</v>
      </c>
      <c r="B769" t="str">
        <f t="shared" si="159"/>
        <v>65666</v>
      </c>
      <c r="C769" s="6" t="str" cm="1">
        <f t="array" ref="C769:G769">_xlfn.LET(
_xlpm.MyHand, B769,
_xlpm.MySplitHand, MID(_xlpm.MyHand,_xlfn.SEQUENCE(1,LEN(_xlpm.MyHand)),1),
_xlpm.MySplitHand
)</f>
        <v>6</v>
      </c>
      <c r="D769" s="7" t="str">
        <v>5</v>
      </c>
      <c r="E769" s="7" t="str">
        <v>6</v>
      </c>
      <c r="F769" s="7" t="str">
        <v>6</v>
      </c>
      <c r="G769" s="8" t="str">
        <v>6</v>
      </c>
      <c r="H769" cm="1">
        <f t="array" ref="H769:L769">COUNTIF(_xlfn.ANCHORARRAY(C769),_xlfn.ANCHORARRAY(C769))</f>
        <v>4</v>
      </c>
      <c r="I769">
        <v>1</v>
      </c>
      <c r="J769">
        <v>4</v>
      </c>
      <c r="K769">
        <v>4</v>
      </c>
      <c r="L769">
        <v>4</v>
      </c>
      <c r="M769" s="6" cm="1">
        <f t="array" ref="M769:Q769">_xlfn.LET(
_xlpm.Options, {"1","2","3","4","5","6","7","8","9","T","J","Q","K","A"},
MATCH(_xlfn.ANCHORARRAY(C769),_xlpm.Options,0)
)</f>
        <v>6</v>
      </c>
      <c r="N769" s="7">
        <v>5</v>
      </c>
      <c r="O769" s="7">
        <v>6</v>
      </c>
      <c r="P769" s="7">
        <v>6</v>
      </c>
      <c r="Q769" s="8">
        <v>6</v>
      </c>
      <c r="R769" s="6" t="str" cm="1">
        <f t="array" ref="R769:V769">TEXT(_xlfn.ANCHORARRAY(M769),"00")</f>
        <v>06</v>
      </c>
      <c r="S769" s="7" t="str">
        <v>05</v>
      </c>
      <c r="T769" s="7" t="str">
        <v>06</v>
      </c>
      <c r="U769" s="7" t="str">
        <v>06</v>
      </c>
      <c r="V769" s="8" t="str">
        <v>06</v>
      </c>
      <c r="W769" s="6" t="b">
        <f t="shared" si="162"/>
        <v>0</v>
      </c>
      <c r="X769" s="7" t="b">
        <f t="shared" si="163"/>
        <v>1</v>
      </c>
      <c r="Y769" s="7" t="b" cm="1">
        <f t="array" ref="Y769">AND(OR(_xlfn.ANCHORARRAY(H769)=3),OR(_xlfn.ANCHORARRAY(H769)=2))</f>
        <v>0</v>
      </c>
      <c r="Z769" s="7" t="b">
        <f t="shared" si="164"/>
        <v>0</v>
      </c>
      <c r="AA769" s="7" t="b">
        <f t="shared" si="165"/>
        <v>0</v>
      </c>
      <c r="AB769" s="7" t="b">
        <f t="shared" si="166"/>
        <v>0</v>
      </c>
      <c r="AC769" s="8" t="b">
        <f t="shared" si="167"/>
        <v>0</v>
      </c>
      <c r="AD769">
        <f t="shared" si="160"/>
        <v>6</v>
      </c>
      <c r="AE769" t="str">
        <f t="shared" si="168"/>
        <v>60605060606</v>
      </c>
      <c r="AF769">
        <f t="shared" si="157"/>
        <v>60605060606</v>
      </c>
      <c r="AG769">
        <f t="shared" si="158"/>
        <v>935</v>
      </c>
      <c r="AH769">
        <f t="shared" si="169"/>
        <v>126</v>
      </c>
      <c r="AI769">
        <f t="shared" si="170"/>
        <v>117810</v>
      </c>
      <c r="AL769">
        <f t="shared" si="161"/>
        <v>1</v>
      </c>
    </row>
    <row r="770" spans="1:38" x14ac:dyDescent="0.2">
      <c r="A770" t="s">
        <v>789</v>
      </c>
      <c r="B770" t="str">
        <f t="shared" si="159"/>
        <v>778K8</v>
      </c>
      <c r="C770" s="6" t="str" cm="1">
        <f t="array" ref="C770:G770">_xlfn.LET(
_xlpm.MyHand, B770,
_xlpm.MySplitHand, MID(_xlpm.MyHand,_xlfn.SEQUENCE(1,LEN(_xlpm.MyHand)),1),
_xlpm.MySplitHand
)</f>
        <v>7</v>
      </c>
      <c r="D770" s="7" t="str">
        <v>7</v>
      </c>
      <c r="E770" s="7" t="str">
        <v>8</v>
      </c>
      <c r="F770" s="7" t="str">
        <v>K</v>
      </c>
      <c r="G770" s="8" t="str">
        <v>8</v>
      </c>
      <c r="H770" cm="1">
        <f t="array" ref="H770:L770">COUNTIF(_xlfn.ANCHORARRAY(C770),_xlfn.ANCHORARRAY(C770))</f>
        <v>2</v>
      </c>
      <c r="I770">
        <v>2</v>
      </c>
      <c r="J770">
        <v>2</v>
      </c>
      <c r="K770">
        <v>1</v>
      </c>
      <c r="L770">
        <v>2</v>
      </c>
      <c r="M770" s="6" cm="1">
        <f t="array" ref="M770:Q770">_xlfn.LET(
_xlpm.Options, {"1","2","3","4","5","6","7","8","9","T","J","Q","K","A"},
MATCH(_xlfn.ANCHORARRAY(C770),_xlpm.Options,0)
)</f>
        <v>7</v>
      </c>
      <c r="N770" s="7">
        <v>7</v>
      </c>
      <c r="O770" s="7">
        <v>8</v>
      </c>
      <c r="P770" s="7">
        <v>13</v>
      </c>
      <c r="Q770" s="8">
        <v>8</v>
      </c>
      <c r="R770" s="6" t="str" cm="1">
        <f t="array" ref="R770:V770">TEXT(_xlfn.ANCHORARRAY(M770),"00")</f>
        <v>07</v>
      </c>
      <c r="S770" s="7" t="str">
        <v>07</v>
      </c>
      <c r="T770" s="7" t="str">
        <v>08</v>
      </c>
      <c r="U770" s="7" t="str">
        <v>13</v>
      </c>
      <c r="V770" s="8" t="str">
        <v>08</v>
      </c>
      <c r="W770" s="6" t="b">
        <f t="shared" si="162"/>
        <v>0</v>
      </c>
      <c r="X770" s="7" t="b">
        <f t="shared" si="163"/>
        <v>0</v>
      </c>
      <c r="Y770" s="7" t="b" cm="1">
        <f t="array" ref="Y770">AND(OR(_xlfn.ANCHORARRAY(H770)=3),OR(_xlfn.ANCHORARRAY(H770)=2))</f>
        <v>0</v>
      </c>
      <c r="Z770" s="7" t="b">
        <f t="shared" si="164"/>
        <v>0</v>
      </c>
      <c r="AA770" s="7" t="b">
        <f t="shared" si="165"/>
        <v>1</v>
      </c>
      <c r="AB770" s="7" t="b">
        <f t="shared" si="166"/>
        <v>0</v>
      </c>
      <c r="AC770" s="8" t="b">
        <f t="shared" si="167"/>
        <v>0</v>
      </c>
      <c r="AD770">
        <f t="shared" si="160"/>
        <v>3</v>
      </c>
      <c r="AE770" t="str">
        <f t="shared" si="168"/>
        <v>30707081308</v>
      </c>
      <c r="AF770">
        <f t="shared" ref="AF770:AF833" si="171">INT(AE770)</f>
        <v>30707081308</v>
      </c>
      <c r="AG770">
        <f t="shared" ref="AG770:AG833" si="172">RANK(AF770,AF:AF,1)</f>
        <v>521</v>
      </c>
      <c r="AH770">
        <f t="shared" si="169"/>
        <v>65</v>
      </c>
      <c r="AI770">
        <f t="shared" si="170"/>
        <v>33865</v>
      </c>
      <c r="AL770">
        <f t="shared" si="161"/>
        <v>1</v>
      </c>
    </row>
    <row r="771" spans="1:38" x14ac:dyDescent="0.2">
      <c r="A771" t="s">
        <v>790</v>
      </c>
      <c r="B771" t="str">
        <f t="shared" ref="B771:B834" si="173">_xlfn.TEXTBEFORE(A771," ")</f>
        <v>8A3T9</v>
      </c>
      <c r="C771" s="6" t="str" cm="1">
        <f t="array" ref="C771:G771">_xlfn.LET(
_xlpm.MyHand, B771,
_xlpm.MySplitHand, MID(_xlpm.MyHand,_xlfn.SEQUENCE(1,LEN(_xlpm.MyHand)),1),
_xlpm.MySplitHand
)</f>
        <v>8</v>
      </c>
      <c r="D771" s="7" t="str">
        <v>A</v>
      </c>
      <c r="E771" s="7" t="str">
        <v>3</v>
      </c>
      <c r="F771" s="7" t="str">
        <v>T</v>
      </c>
      <c r="G771" s="8" t="str">
        <v>9</v>
      </c>
      <c r="H771" cm="1">
        <f t="array" ref="H771:L771">COUNTIF(_xlfn.ANCHORARRAY(C771),_xlfn.ANCHORARRAY(C771))</f>
        <v>1</v>
      </c>
      <c r="I771">
        <v>1</v>
      </c>
      <c r="J771">
        <v>1</v>
      </c>
      <c r="K771">
        <v>1</v>
      </c>
      <c r="L771">
        <v>1</v>
      </c>
      <c r="M771" s="6" cm="1">
        <f t="array" ref="M771:Q771">_xlfn.LET(
_xlpm.Options, {"1","2","3","4","5","6","7","8","9","T","J","Q","K","A"},
MATCH(_xlfn.ANCHORARRAY(C771),_xlpm.Options,0)
)</f>
        <v>8</v>
      </c>
      <c r="N771" s="7">
        <v>14</v>
      </c>
      <c r="O771" s="7">
        <v>3</v>
      </c>
      <c r="P771" s="7">
        <v>10</v>
      </c>
      <c r="Q771" s="8">
        <v>9</v>
      </c>
      <c r="R771" s="6" t="str" cm="1">
        <f t="array" ref="R771:V771">TEXT(_xlfn.ANCHORARRAY(M771),"00")</f>
        <v>08</v>
      </c>
      <c r="S771" s="7" t="str">
        <v>14</v>
      </c>
      <c r="T771" s="7" t="str">
        <v>03</v>
      </c>
      <c r="U771" s="7" t="str">
        <v>10</v>
      </c>
      <c r="V771" s="8" t="str">
        <v>09</v>
      </c>
      <c r="W771" s="6" t="b">
        <f t="shared" si="162"/>
        <v>0</v>
      </c>
      <c r="X771" s="7" t="b">
        <f t="shared" si="163"/>
        <v>0</v>
      </c>
      <c r="Y771" s="7" t="b" cm="1">
        <f t="array" ref="Y771">AND(OR(_xlfn.ANCHORARRAY(H771)=3),OR(_xlfn.ANCHORARRAY(H771)=2))</f>
        <v>0</v>
      </c>
      <c r="Z771" s="7" t="b">
        <f t="shared" si="164"/>
        <v>0</v>
      </c>
      <c r="AA771" s="7" t="b">
        <f t="shared" si="165"/>
        <v>0</v>
      </c>
      <c r="AB771" s="7" t="b">
        <f t="shared" si="166"/>
        <v>0</v>
      </c>
      <c r="AC771" s="8" t="b">
        <f t="shared" si="167"/>
        <v>1</v>
      </c>
      <c r="AD771">
        <f t="shared" ref="AD771:AD834" si="174">8-MATCH(TRUE,W771:AC771,0)</f>
        <v>1</v>
      </c>
      <c r="AE771" t="str">
        <f t="shared" si="168"/>
        <v>10814031009</v>
      </c>
      <c r="AF771">
        <f t="shared" si="171"/>
        <v>10814031009</v>
      </c>
      <c r="AG771">
        <f t="shared" si="172"/>
        <v>110</v>
      </c>
      <c r="AH771">
        <f t="shared" si="169"/>
        <v>90</v>
      </c>
      <c r="AI771">
        <f t="shared" si="170"/>
        <v>9900</v>
      </c>
      <c r="AL771">
        <f t="shared" ref="AL771:AL834" si="175">COUNTIF(AE:AE,AE771)</f>
        <v>1</v>
      </c>
    </row>
    <row r="772" spans="1:38" x14ac:dyDescent="0.2">
      <c r="A772" t="s">
        <v>791</v>
      </c>
      <c r="B772" t="str">
        <f t="shared" si="173"/>
        <v>AA392</v>
      </c>
      <c r="C772" s="6" t="str" cm="1">
        <f t="array" ref="C772:G772">_xlfn.LET(
_xlpm.MyHand, B772,
_xlpm.MySplitHand, MID(_xlpm.MyHand,_xlfn.SEQUENCE(1,LEN(_xlpm.MyHand)),1),
_xlpm.MySplitHand
)</f>
        <v>A</v>
      </c>
      <c r="D772" s="7" t="str">
        <v>A</v>
      </c>
      <c r="E772" s="7" t="str">
        <v>3</v>
      </c>
      <c r="F772" s="7" t="str">
        <v>9</v>
      </c>
      <c r="G772" s="8" t="str">
        <v>2</v>
      </c>
      <c r="H772" cm="1">
        <f t="array" ref="H772:L772">COUNTIF(_xlfn.ANCHORARRAY(C772),_xlfn.ANCHORARRAY(C772))</f>
        <v>2</v>
      </c>
      <c r="I772">
        <v>2</v>
      </c>
      <c r="J772">
        <v>1</v>
      </c>
      <c r="K772">
        <v>1</v>
      </c>
      <c r="L772">
        <v>1</v>
      </c>
      <c r="M772" s="6" cm="1">
        <f t="array" ref="M772:Q772">_xlfn.LET(
_xlpm.Options, {"1","2","3","4","5","6","7","8","9","T","J","Q","K","A"},
MATCH(_xlfn.ANCHORARRAY(C772),_xlpm.Options,0)
)</f>
        <v>14</v>
      </c>
      <c r="N772" s="7">
        <v>14</v>
      </c>
      <c r="O772" s="7">
        <v>3</v>
      </c>
      <c r="P772" s="7">
        <v>9</v>
      </c>
      <c r="Q772" s="8">
        <v>2</v>
      </c>
      <c r="R772" s="6" t="str" cm="1">
        <f t="array" ref="R772:V772">TEXT(_xlfn.ANCHORARRAY(M772),"00")</f>
        <v>14</v>
      </c>
      <c r="S772" s="7" t="str">
        <v>14</v>
      </c>
      <c r="T772" s="7" t="str">
        <v>03</v>
      </c>
      <c r="U772" s="7" t="str">
        <v>09</v>
      </c>
      <c r="V772" s="8" t="str">
        <v>02</v>
      </c>
      <c r="W772" s="6" t="b">
        <f t="shared" si="162"/>
        <v>0</v>
      </c>
      <c r="X772" s="7" t="b">
        <f t="shared" si="163"/>
        <v>0</v>
      </c>
      <c r="Y772" s="7" t="b" cm="1">
        <f t="array" ref="Y772">AND(OR(_xlfn.ANCHORARRAY(H772)=3),OR(_xlfn.ANCHORARRAY(H772)=2))</f>
        <v>0</v>
      </c>
      <c r="Z772" s="7" t="b">
        <f t="shared" si="164"/>
        <v>0</v>
      </c>
      <c r="AA772" s="7" t="b">
        <f t="shared" si="165"/>
        <v>0</v>
      </c>
      <c r="AB772" s="7" t="b">
        <f t="shared" si="166"/>
        <v>1</v>
      </c>
      <c r="AC772" s="8" t="b">
        <f t="shared" si="167"/>
        <v>0</v>
      </c>
      <c r="AD772">
        <f t="shared" si="174"/>
        <v>2</v>
      </c>
      <c r="AE772" t="str">
        <f t="shared" si="168"/>
        <v>21414030902</v>
      </c>
      <c r="AF772">
        <f t="shared" si="171"/>
        <v>21414030902</v>
      </c>
      <c r="AG772">
        <f t="shared" si="172"/>
        <v>436</v>
      </c>
      <c r="AH772">
        <f t="shared" si="169"/>
        <v>392</v>
      </c>
      <c r="AI772">
        <f t="shared" si="170"/>
        <v>170912</v>
      </c>
      <c r="AL772">
        <f t="shared" si="175"/>
        <v>1</v>
      </c>
    </row>
    <row r="773" spans="1:38" x14ac:dyDescent="0.2">
      <c r="A773" t="s">
        <v>792</v>
      </c>
      <c r="B773" t="str">
        <f t="shared" si="173"/>
        <v>T593T</v>
      </c>
      <c r="C773" s="6" t="str" cm="1">
        <f t="array" ref="C773:G773">_xlfn.LET(
_xlpm.MyHand, B773,
_xlpm.MySplitHand, MID(_xlpm.MyHand,_xlfn.SEQUENCE(1,LEN(_xlpm.MyHand)),1),
_xlpm.MySplitHand
)</f>
        <v>T</v>
      </c>
      <c r="D773" s="7" t="str">
        <v>5</v>
      </c>
      <c r="E773" s="7" t="str">
        <v>9</v>
      </c>
      <c r="F773" s="7" t="str">
        <v>3</v>
      </c>
      <c r="G773" s="8" t="str">
        <v>T</v>
      </c>
      <c r="H773" cm="1">
        <f t="array" ref="H773:L773">COUNTIF(_xlfn.ANCHORARRAY(C773),_xlfn.ANCHORARRAY(C773))</f>
        <v>2</v>
      </c>
      <c r="I773">
        <v>1</v>
      </c>
      <c r="J773">
        <v>1</v>
      </c>
      <c r="K773">
        <v>1</v>
      </c>
      <c r="L773">
        <v>2</v>
      </c>
      <c r="M773" s="6" cm="1">
        <f t="array" ref="M773:Q773">_xlfn.LET(
_xlpm.Options, {"1","2","3","4","5","6","7","8","9","T","J","Q","K","A"},
MATCH(_xlfn.ANCHORARRAY(C773),_xlpm.Options,0)
)</f>
        <v>10</v>
      </c>
      <c r="N773" s="7">
        <v>5</v>
      </c>
      <c r="O773" s="7">
        <v>9</v>
      </c>
      <c r="P773" s="7">
        <v>3</v>
      </c>
      <c r="Q773" s="8">
        <v>10</v>
      </c>
      <c r="R773" s="6" t="str" cm="1">
        <f t="array" ref="R773:V773">TEXT(_xlfn.ANCHORARRAY(M773),"00")</f>
        <v>10</v>
      </c>
      <c r="S773" s="7" t="str">
        <v>05</v>
      </c>
      <c r="T773" s="7" t="str">
        <v>09</v>
      </c>
      <c r="U773" s="7" t="str">
        <v>03</v>
      </c>
      <c r="V773" s="8" t="str">
        <v>10</v>
      </c>
      <c r="W773" s="6" t="b">
        <f t="shared" si="162"/>
        <v>0</v>
      </c>
      <c r="X773" s="7" t="b">
        <f t="shared" si="163"/>
        <v>0</v>
      </c>
      <c r="Y773" s="7" t="b" cm="1">
        <f t="array" ref="Y773">AND(OR(_xlfn.ANCHORARRAY(H773)=3),OR(_xlfn.ANCHORARRAY(H773)=2))</f>
        <v>0</v>
      </c>
      <c r="Z773" s="7" t="b">
        <f t="shared" si="164"/>
        <v>0</v>
      </c>
      <c r="AA773" s="7" t="b">
        <f t="shared" si="165"/>
        <v>0</v>
      </c>
      <c r="AB773" s="7" t="b">
        <f t="shared" si="166"/>
        <v>1</v>
      </c>
      <c r="AC773" s="8" t="b">
        <f t="shared" si="167"/>
        <v>0</v>
      </c>
      <c r="AD773">
        <f t="shared" si="174"/>
        <v>2</v>
      </c>
      <c r="AE773" t="str">
        <f t="shared" si="168"/>
        <v>21005090310</v>
      </c>
      <c r="AF773">
        <f t="shared" si="171"/>
        <v>21005090310</v>
      </c>
      <c r="AG773">
        <f t="shared" si="172"/>
        <v>353</v>
      </c>
      <c r="AH773">
        <f t="shared" si="169"/>
        <v>151</v>
      </c>
      <c r="AI773">
        <f t="shared" si="170"/>
        <v>53303</v>
      </c>
      <c r="AL773">
        <f t="shared" si="175"/>
        <v>1</v>
      </c>
    </row>
    <row r="774" spans="1:38" x14ac:dyDescent="0.2">
      <c r="A774" t="s">
        <v>793</v>
      </c>
      <c r="B774" t="str">
        <f t="shared" si="173"/>
        <v>QQ2KK</v>
      </c>
      <c r="C774" s="6" t="str" cm="1">
        <f t="array" ref="C774:G774">_xlfn.LET(
_xlpm.MyHand, B774,
_xlpm.MySplitHand, MID(_xlpm.MyHand,_xlfn.SEQUENCE(1,LEN(_xlpm.MyHand)),1),
_xlpm.MySplitHand
)</f>
        <v>Q</v>
      </c>
      <c r="D774" s="7" t="str">
        <v>Q</v>
      </c>
      <c r="E774" s="7" t="str">
        <v>2</v>
      </c>
      <c r="F774" s="7" t="str">
        <v>K</v>
      </c>
      <c r="G774" s="8" t="str">
        <v>K</v>
      </c>
      <c r="H774" cm="1">
        <f t="array" ref="H774:L774">COUNTIF(_xlfn.ANCHORARRAY(C774),_xlfn.ANCHORARRAY(C774))</f>
        <v>2</v>
      </c>
      <c r="I774">
        <v>2</v>
      </c>
      <c r="J774">
        <v>1</v>
      </c>
      <c r="K774">
        <v>2</v>
      </c>
      <c r="L774">
        <v>2</v>
      </c>
      <c r="M774" s="6" cm="1">
        <f t="array" ref="M774:Q774">_xlfn.LET(
_xlpm.Options, {"1","2","3","4","5","6","7","8","9","T","J","Q","K","A"},
MATCH(_xlfn.ANCHORARRAY(C774),_xlpm.Options,0)
)</f>
        <v>12</v>
      </c>
      <c r="N774" s="7">
        <v>12</v>
      </c>
      <c r="O774" s="7">
        <v>2</v>
      </c>
      <c r="P774" s="7">
        <v>13</v>
      </c>
      <c r="Q774" s="8">
        <v>13</v>
      </c>
      <c r="R774" s="6" t="str" cm="1">
        <f t="array" ref="R774:V774">TEXT(_xlfn.ANCHORARRAY(M774),"00")</f>
        <v>12</v>
      </c>
      <c r="S774" s="7" t="str">
        <v>12</v>
      </c>
      <c r="T774" s="7" t="str">
        <v>02</v>
      </c>
      <c r="U774" s="7" t="str">
        <v>13</v>
      </c>
      <c r="V774" s="8" t="str">
        <v>13</v>
      </c>
      <c r="W774" s="6" t="b">
        <f t="shared" si="162"/>
        <v>0</v>
      </c>
      <c r="X774" s="7" t="b">
        <f t="shared" si="163"/>
        <v>0</v>
      </c>
      <c r="Y774" s="7" t="b" cm="1">
        <f t="array" ref="Y774">AND(OR(_xlfn.ANCHORARRAY(H774)=3),OR(_xlfn.ANCHORARRAY(H774)=2))</f>
        <v>0</v>
      </c>
      <c r="Z774" s="7" t="b">
        <f t="shared" si="164"/>
        <v>0</v>
      </c>
      <c r="AA774" s="7" t="b">
        <f t="shared" si="165"/>
        <v>1</v>
      </c>
      <c r="AB774" s="7" t="b">
        <f t="shared" si="166"/>
        <v>0</v>
      </c>
      <c r="AC774" s="8" t="b">
        <f t="shared" si="167"/>
        <v>0</v>
      </c>
      <c r="AD774">
        <f t="shared" si="174"/>
        <v>3</v>
      </c>
      <c r="AE774" t="str">
        <f t="shared" si="168"/>
        <v>31212021313</v>
      </c>
      <c r="AF774">
        <f t="shared" si="171"/>
        <v>31212021313</v>
      </c>
      <c r="AG774">
        <f t="shared" si="172"/>
        <v>591</v>
      </c>
      <c r="AH774">
        <f t="shared" si="169"/>
        <v>654</v>
      </c>
      <c r="AI774">
        <f t="shared" si="170"/>
        <v>386514</v>
      </c>
      <c r="AL774">
        <f t="shared" si="175"/>
        <v>1</v>
      </c>
    </row>
    <row r="775" spans="1:38" x14ac:dyDescent="0.2">
      <c r="A775" t="s">
        <v>794</v>
      </c>
      <c r="B775" t="str">
        <f t="shared" si="173"/>
        <v>765KA</v>
      </c>
      <c r="C775" s="6" t="str" cm="1">
        <f t="array" ref="C775:G775">_xlfn.LET(
_xlpm.MyHand, B775,
_xlpm.MySplitHand, MID(_xlpm.MyHand,_xlfn.SEQUENCE(1,LEN(_xlpm.MyHand)),1),
_xlpm.MySplitHand
)</f>
        <v>7</v>
      </c>
      <c r="D775" s="7" t="str">
        <v>6</v>
      </c>
      <c r="E775" s="7" t="str">
        <v>5</v>
      </c>
      <c r="F775" s="7" t="str">
        <v>K</v>
      </c>
      <c r="G775" s="8" t="str">
        <v>A</v>
      </c>
      <c r="H775" cm="1">
        <f t="array" ref="H775:L775">COUNTIF(_xlfn.ANCHORARRAY(C775),_xlfn.ANCHORARRAY(C775))</f>
        <v>1</v>
      </c>
      <c r="I775">
        <v>1</v>
      </c>
      <c r="J775">
        <v>1</v>
      </c>
      <c r="K775">
        <v>1</v>
      </c>
      <c r="L775">
        <v>1</v>
      </c>
      <c r="M775" s="6" cm="1">
        <f t="array" ref="M775:Q775">_xlfn.LET(
_xlpm.Options, {"1","2","3","4","5","6","7","8","9","T","J","Q","K","A"},
MATCH(_xlfn.ANCHORARRAY(C775),_xlpm.Options,0)
)</f>
        <v>7</v>
      </c>
      <c r="N775" s="7">
        <v>6</v>
      </c>
      <c r="O775" s="7">
        <v>5</v>
      </c>
      <c r="P775" s="7">
        <v>13</v>
      </c>
      <c r="Q775" s="8">
        <v>14</v>
      </c>
      <c r="R775" s="6" t="str" cm="1">
        <f t="array" ref="R775:V775">TEXT(_xlfn.ANCHORARRAY(M775),"00")</f>
        <v>07</v>
      </c>
      <c r="S775" s="7" t="str">
        <v>06</v>
      </c>
      <c r="T775" s="7" t="str">
        <v>05</v>
      </c>
      <c r="U775" s="7" t="str">
        <v>13</v>
      </c>
      <c r="V775" s="8" t="str">
        <v>14</v>
      </c>
      <c r="W775" s="6" t="b">
        <f t="shared" ref="W775:W838" si="176">MAX(_xlfn.ANCHORARRAY(H775))=5</f>
        <v>0</v>
      </c>
      <c r="X775" s="7" t="b">
        <f t="shared" ref="X775:X838" si="177">MAX(_xlfn.ANCHORARRAY(H775))=4</f>
        <v>0</v>
      </c>
      <c r="Y775" s="7" t="b" cm="1">
        <f t="array" ref="Y775">AND(OR(_xlfn.ANCHORARRAY(H775)=3),OR(_xlfn.ANCHORARRAY(H775)=2))</f>
        <v>0</v>
      </c>
      <c r="Z775" s="7" t="b">
        <f t="shared" ref="Z775:Z838" si="178">IF(Y775,FALSE,MAX(_xlfn.ANCHORARRAY(H775))=3)</f>
        <v>0</v>
      </c>
      <c r="AA775" s="7" t="b">
        <f t="shared" ref="AA775:AA838" si="179">COUNTIF(_xlfn.ANCHORARRAY(H775),2)=4</f>
        <v>0</v>
      </c>
      <c r="AB775" s="7" t="b">
        <f t="shared" ref="AB775:AB838" si="180">IF(AA775,FALSE,MAX(_xlfn.ANCHORARRAY(H775))=2)</f>
        <v>0</v>
      </c>
      <c r="AC775" s="8" t="b">
        <f t="shared" ref="AC775:AC838" si="181">NOT(OR(W775:AB775))</f>
        <v>1</v>
      </c>
      <c r="AD775">
        <f t="shared" si="174"/>
        <v>1</v>
      </c>
      <c r="AE775" t="str">
        <f t="shared" ref="AE775:AE838" si="182">_xlfn.CONCAT(AD775,_xlfn.ANCHORARRAY(R775))</f>
        <v>10706051314</v>
      </c>
      <c r="AF775">
        <f t="shared" si="171"/>
        <v>10706051314</v>
      </c>
      <c r="AG775">
        <f t="shared" si="172"/>
        <v>85</v>
      </c>
      <c r="AH775">
        <f t="shared" ref="AH775:AH838" si="183">INT(_xlfn.TEXTAFTER(A775," "))</f>
        <v>953</v>
      </c>
      <c r="AI775">
        <f t="shared" ref="AI775:AI838" si="184">AG775*AH775</f>
        <v>81005</v>
      </c>
      <c r="AL775">
        <f t="shared" si="175"/>
        <v>1</v>
      </c>
    </row>
    <row r="776" spans="1:38" x14ac:dyDescent="0.2">
      <c r="A776" t="s">
        <v>795</v>
      </c>
      <c r="B776" t="str">
        <f t="shared" si="173"/>
        <v>Q5QQ7</v>
      </c>
      <c r="C776" s="6" t="str" cm="1">
        <f t="array" ref="C776:G776">_xlfn.LET(
_xlpm.MyHand, B776,
_xlpm.MySplitHand, MID(_xlpm.MyHand,_xlfn.SEQUENCE(1,LEN(_xlpm.MyHand)),1),
_xlpm.MySplitHand
)</f>
        <v>Q</v>
      </c>
      <c r="D776" s="7" t="str">
        <v>5</v>
      </c>
      <c r="E776" s="7" t="str">
        <v>Q</v>
      </c>
      <c r="F776" s="7" t="str">
        <v>Q</v>
      </c>
      <c r="G776" s="8" t="str">
        <v>7</v>
      </c>
      <c r="H776" cm="1">
        <f t="array" ref="H776:L776">COUNTIF(_xlfn.ANCHORARRAY(C776),_xlfn.ANCHORARRAY(C776))</f>
        <v>3</v>
      </c>
      <c r="I776">
        <v>1</v>
      </c>
      <c r="J776">
        <v>3</v>
      </c>
      <c r="K776">
        <v>3</v>
      </c>
      <c r="L776">
        <v>1</v>
      </c>
      <c r="M776" s="6" cm="1">
        <f t="array" ref="M776:Q776">_xlfn.LET(
_xlpm.Options, {"1","2","3","4","5","6","7","8","9","T","J","Q","K","A"},
MATCH(_xlfn.ANCHORARRAY(C776),_xlpm.Options,0)
)</f>
        <v>12</v>
      </c>
      <c r="N776" s="7">
        <v>5</v>
      </c>
      <c r="O776" s="7">
        <v>12</v>
      </c>
      <c r="P776" s="7">
        <v>12</v>
      </c>
      <c r="Q776" s="8">
        <v>7</v>
      </c>
      <c r="R776" s="6" t="str" cm="1">
        <f t="array" ref="R776:V776">TEXT(_xlfn.ANCHORARRAY(M776),"00")</f>
        <v>12</v>
      </c>
      <c r="S776" s="7" t="str">
        <v>05</v>
      </c>
      <c r="T776" s="7" t="str">
        <v>12</v>
      </c>
      <c r="U776" s="7" t="str">
        <v>12</v>
      </c>
      <c r="V776" s="8" t="str">
        <v>07</v>
      </c>
      <c r="W776" s="6" t="b">
        <f t="shared" si="176"/>
        <v>0</v>
      </c>
      <c r="X776" s="7" t="b">
        <f t="shared" si="177"/>
        <v>0</v>
      </c>
      <c r="Y776" s="7" t="b" cm="1">
        <f t="array" ref="Y776">AND(OR(_xlfn.ANCHORARRAY(H776)=3),OR(_xlfn.ANCHORARRAY(H776)=2))</f>
        <v>0</v>
      </c>
      <c r="Z776" s="7" t="b">
        <f t="shared" si="178"/>
        <v>1</v>
      </c>
      <c r="AA776" s="7" t="b">
        <f t="shared" si="179"/>
        <v>0</v>
      </c>
      <c r="AB776" s="7" t="b">
        <f t="shared" si="180"/>
        <v>0</v>
      </c>
      <c r="AC776" s="8" t="b">
        <f t="shared" si="181"/>
        <v>0</v>
      </c>
      <c r="AD776">
        <f t="shared" si="174"/>
        <v>4</v>
      </c>
      <c r="AE776" t="str">
        <f t="shared" si="182"/>
        <v>41205121207</v>
      </c>
      <c r="AF776">
        <f t="shared" si="171"/>
        <v>41205121207</v>
      </c>
      <c r="AG776">
        <f t="shared" si="172"/>
        <v>771</v>
      </c>
      <c r="AH776">
        <f t="shared" si="183"/>
        <v>475</v>
      </c>
      <c r="AI776">
        <f t="shared" si="184"/>
        <v>366225</v>
      </c>
      <c r="AL776">
        <f t="shared" si="175"/>
        <v>1</v>
      </c>
    </row>
    <row r="777" spans="1:38" x14ac:dyDescent="0.2">
      <c r="A777" t="s">
        <v>796</v>
      </c>
      <c r="B777" t="str">
        <f t="shared" si="173"/>
        <v>4KTK4</v>
      </c>
      <c r="C777" s="6" t="str" cm="1">
        <f t="array" ref="C777:G777">_xlfn.LET(
_xlpm.MyHand, B777,
_xlpm.MySplitHand, MID(_xlpm.MyHand,_xlfn.SEQUENCE(1,LEN(_xlpm.MyHand)),1),
_xlpm.MySplitHand
)</f>
        <v>4</v>
      </c>
      <c r="D777" s="7" t="str">
        <v>K</v>
      </c>
      <c r="E777" s="7" t="str">
        <v>T</v>
      </c>
      <c r="F777" s="7" t="str">
        <v>K</v>
      </c>
      <c r="G777" s="8" t="str">
        <v>4</v>
      </c>
      <c r="H777" cm="1">
        <f t="array" ref="H777:L777">COUNTIF(_xlfn.ANCHORARRAY(C777),_xlfn.ANCHORARRAY(C777))</f>
        <v>2</v>
      </c>
      <c r="I777">
        <v>2</v>
      </c>
      <c r="J777">
        <v>1</v>
      </c>
      <c r="K777">
        <v>2</v>
      </c>
      <c r="L777">
        <v>2</v>
      </c>
      <c r="M777" s="6" cm="1">
        <f t="array" ref="M777:Q777">_xlfn.LET(
_xlpm.Options, {"1","2","3","4","5","6","7","8","9","T","J","Q","K","A"},
MATCH(_xlfn.ANCHORARRAY(C777),_xlpm.Options,0)
)</f>
        <v>4</v>
      </c>
      <c r="N777" s="7">
        <v>13</v>
      </c>
      <c r="O777" s="7">
        <v>10</v>
      </c>
      <c r="P777" s="7">
        <v>13</v>
      </c>
      <c r="Q777" s="8">
        <v>4</v>
      </c>
      <c r="R777" s="6" t="str" cm="1">
        <f t="array" ref="R777:V777">TEXT(_xlfn.ANCHORARRAY(M777),"00")</f>
        <v>04</v>
      </c>
      <c r="S777" s="7" t="str">
        <v>13</v>
      </c>
      <c r="T777" s="7" t="str">
        <v>10</v>
      </c>
      <c r="U777" s="7" t="str">
        <v>13</v>
      </c>
      <c r="V777" s="8" t="str">
        <v>04</v>
      </c>
      <c r="W777" s="6" t="b">
        <f t="shared" si="176"/>
        <v>0</v>
      </c>
      <c r="X777" s="7" t="b">
        <f t="shared" si="177"/>
        <v>0</v>
      </c>
      <c r="Y777" s="7" t="b" cm="1">
        <f t="array" ref="Y777">AND(OR(_xlfn.ANCHORARRAY(H777)=3),OR(_xlfn.ANCHORARRAY(H777)=2))</f>
        <v>0</v>
      </c>
      <c r="Z777" s="7" t="b">
        <f t="shared" si="178"/>
        <v>0</v>
      </c>
      <c r="AA777" s="7" t="b">
        <f t="shared" si="179"/>
        <v>1</v>
      </c>
      <c r="AB777" s="7" t="b">
        <f t="shared" si="180"/>
        <v>0</v>
      </c>
      <c r="AC777" s="8" t="b">
        <f t="shared" si="181"/>
        <v>0</v>
      </c>
      <c r="AD777">
        <f t="shared" si="174"/>
        <v>3</v>
      </c>
      <c r="AE777" t="str">
        <f t="shared" si="182"/>
        <v>30413101304</v>
      </c>
      <c r="AF777">
        <f t="shared" si="171"/>
        <v>30413101304</v>
      </c>
      <c r="AG777">
        <f t="shared" si="172"/>
        <v>491</v>
      </c>
      <c r="AH777">
        <f t="shared" si="183"/>
        <v>677</v>
      </c>
      <c r="AI777">
        <f t="shared" si="184"/>
        <v>332407</v>
      </c>
      <c r="AL777">
        <f t="shared" si="175"/>
        <v>1</v>
      </c>
    </row>
    <row r="778" spans="1:38" x14ac:dyDescent="0.2">
      <c r="A778" t="s">
        <v>797</v>
      </c>
      <c r="B778" t="str">
        <f t="shared" si="173"/>
        <v>66243</v>
      </c>
      <c r="C778" s="6" t="str" cm="1">
        <f t="array" ref="C778:G778">_xlfn.LET(
_xlpm.MyHand, B778,
_xlpm.MySplitHand, MID(_xlpm.MyHand,_xlfn.SEQUENCE(1,LEN(_xlpm.MyHand)),1),
_xlpm.MySplitHand
)</f>
        <v>6</v>
      </c>
      <c r="D778" s="7" t="str">
        <v>6</v>
      </c>
      <c r="E778" s="7" t="str">
        <v>2</v>
      </c>
      <c r="F778" s="7" t="str">
        <v>4</v>
      </c>
      <c r="G778" s="8" t="str">
        <v>3</v>
      </c>
      <c r="H778" cm="1">
        <f t="array" ref="H778:L778">COUNTIF(_xlfn.ANCHORARRAY(C778),_xlfn.ANCHORARRAY(C778))</f>
        <v>2</v>
      </c>
      <c r="I778">
        <v>2</v>
      </c>
      <c r="J778">
        <v>1</v>
      </c>
      <c r="K778">
        <v>1</v>
      </c>
      <c r="L778">
        <v>1</v>
      </c>
      <c r="M778" s="6" cm="1">
        <f t="array" ref="M778:Q778">_xlfn.LET(
_xlpm.Options, {"1","2","3","4","5","6","7","8","9","T","J","Q","K","A"},
MATCH(_xlfn.ANCHORARRAY(C778),_xlpm.Options,0)
)</f>
        <v>6</v>
      </c>
      <c r="N778" s="7">
        <v>6</v>
      </c>
      <c r="O778" s="7">
        <v>2</v>
      </c>
      <c r="P778" s="7">
        <v>4</v>
      </c>
      <c r="Q778" s="8">
        <v>3</v>
      </c>
      <c r="R778" s="6" t="str" cm="1">
        <f t="array" ref="R778:V778">TEXT(_xlfn.ANCHORARRAY(M778),"00")</f>
        <v>06</v>
      </c>
      <c r="S778" s="7" t="str">
        <v>06</v>
      </c>
      <c r="T778" s="7" t="str">
        <v>02</v>
      </c>
      <c r="U778" s="7" t="str">
        <v>04</v>
      </c>
      <c r="V778" s="8" t="str">
        <v>03</v>
      </c>
      <c r="W778" s="6" t="b">
        <f t="shared" si="176"/>
        <v>0</v>
      </c>
      <c r="X778" s="7" t="b">
        <f t="shared" si="177"/>
        <v>0</v>
      </c>
      <c r="Y778" s="7" t="b" cm="1">
        <f t="array" ref="Y778">AND(OR(_xlfn.ANCHORARRAY(H778)=3),OR(_xlfn.ANCHORARRAY(H778)=2))</f>
        <v>0</v>
      </c>
      <c r="Z778" s="7" t="b">
        <f t="shared" si="178"/>
        <v>0</v>
      </c>
      <c r="AA778" s="7" t="b">
        <f t="shared" si="179"/>
        <v>0</v>
      </c>
      <c r="AB778" s="7" t="b">
        <f t="shared" si="180"/>
        <v>1</v>
      </c>
      <c r="AC778" s="8" t="b">
        <f t="shared" si="181"/>
        <v>0</v>
      </c>
      <c r="AD778">
        <f t="shared" si="174"/>
        <v>2</v>
      </c>
      <c r="AE778" t="str">
        <f t="shared" si="182"/>
        <v>20606020403</v>
      </c>
      <c r="AF778">
        <f t="shared" si="171"/>
        <v>20606020403</v>
      </c>
      <c r="AG778">
        <f t="shared" si="172"/>
        <v>280</v>
      </c>
      <c r="AH778">
        <f t="shared" si="183"/>
        <v>580</v>
      </c>
      <c r="AI778">
        <f t="shared" si="184"/>
        <v>162400</v>
      </c>
      <c r="AL778">
        <f t="shared" si="175"/>
        <v>1</v>
      </c>
    </row>
    <row r="779" spans="1:38" x14ac:dyDescent="0.2">
      <c r="A779" t="s">
        <v>798</v>
      </c>
      <c r="B779" t="str">
        <f t="shared" si="173"/>
        <v>895TJ</v>
      </c>
      <c r="C779" s="6" t="str" cm="1">
        <f t="array" ref="C779:G779">_xlfn.LET(
_xlpm.MyHand, B779,
_xlpm.MySplitHand, MID(_xlpm.MyHand,_xlfn.SEQUENCE(1,LEN(_xlpm.MyHand)),1),
_xlpm.MySplitHand
)</f>
        <v>8</v>
      </c>
      <c r="D779" s="7" t="str">
        <v>9</v>
      </c>
      <c r="E779" s="7" t="str">
        <v>5</v>
      </c>
      <c r="F779" s="7" t="str">
        <v>T</v>
      </c>
      <c r="G779" s="8" t="str">
        <v>J</v>
      </c>
      <c r="H779" cm="1">
        <f t="array" ref="H779:L779">COUNTIF(_xlfn.ANCHORARRAY(C779),_xlfn.ANCHORARRAY(C779))</f>
        <v>1</v>
      </c>
      <c r="I779">
        <v>1</v>
      </c>
      <c r="J779">
        <v>1</v>
      </c>
      <c r="K779">
        <v>1</v>
      </c>
      <c r="L779">
        <v>1</v>
      </c>
      <c r="M779" s="6" cm="1">
        <f t="array" ref="M779:Q779">_xlfn.LET(
_xlpm.Options, {"1","2","3","4","5","6","7","8","9","T","J","Q","K","A"},
MATCH(_xlfn.ANCHORARRAY(C779),_xlpm.Options,0)
)</f>
        <v>8</v>
      </c>
      <c r="N779" s="7">
        <v>9</v>
      </c>
      <c r="O779" s="7">
        <v>5</v>
      </c>
      <c r="P779" s="7">
        <v>10</v>
      </c>
      <c r="Q779" s="8">
        <v>11</v>
      </c>
      <c r="R779" s="6" t="str" cm="1">
        <f t="array" ref="R779:V779">TEXT(_xlfn.ANCHORARRAY(M779),"00")</f>
        <v>08</v>
      </c>
      <c r="S779" s="7" t="str">
        <v>09</v>
      </c>
      <c r="T779" s="7" t="str">
        <v>05</v>
      </c>
      <c r="U779" s="7" t="str">
        <v>10</v>
      </c>
      <c r="V779" s="8" t="str">
        <v>11</v>
      </c>
      <c r="W779" s="6" t="b">
        <f t="shared" si="176"/>
        <v>0</v>
      </c>
      <c r="X779" s="7" t="b">
        <f t="shared" si="177"/>
        <v>0</v>
      </c>
      <c r="Y779" s="7" t="b" cm="1">
        <f t="array" ref="Y779">AND(OR(_xlfn.ANCHORARRAY(H779)=3),OR(_xlfn.ANCHORARRAY(H779)=2))</f>
        <v>0</v>
      </c>
      <c r="Z779" s="7" t="b">
        <f t="shared" si="178"/>
        <v>0</v>
      </c>
      <c r="AA779" s="7" t="b">
        <f t="shared" si="179"/>
        <v>0</v>
      </c>
      <c r="AB779" s="7" t="b">
        <f t="shared" si="180"/>
        <v>0</v>
      </c>
      <c r="AC779" s="8" t="b">
        <f t="shared" si="181"/>
        <v>1</v>
      </c>
      <c r="AD779">
        <f t="shared" si="174"/>
        <v>1</v>
      </c>
      <c r="AE779" t="str">
        <f t="shared" si="182"/>
        <v>10809051011</v>
      </c>
      <c r="AF779">
        <f t="shared" si="171"/>
        <v>10809051011</v>
      </c>
      <c r="AG779">
        <f t="shared" si="172"/>
        <v>103</v>
      </c>
      <c r="AH779">
        <f t="shared" si="183"/>
        <v>175</v>
      </c>
      <c r="AI779">
        <f t="shared" si="184"/>
        <v>18025</v>
      </c>
      <c r="AL779">
        <f t="shared" si="175"/>
        <v>1</v>
      </c>
    </row>
    <row r="780" spans="1:38" x14ac:dyDescent="0.2">
      <c r="A780" t="s">
        <v>799</v>
      </c>
      <c r="B780" t="str">
        <f t="shared" si="173"/>
        <v>QT345</v>
      </c>
      <c r="C780" s="6" t="str" cm="1">
        <f t="array" ref="C780:G780">_xlfn.LET(
_xlpm.MyHand, B780,
_xlpm.MySplitHand, MID(_xlpm.MyHand,_xlfn.SEQUENCE(1,LEN(_xlpm.MyHand)),1),
_xlpm.MySplitHand
)</f>
        <v>Q</v>
      </c>
      <c r="D780" s="7" t="str">
        <v>T</v>
      </c>
      <c r="E780" s="7" t="str">
        <v>3</v>
      </c>
      <c r="F780" s="7" t="str">
        <v>4</v>
      </c>
      <c r="G780" s="8" t="str">
        <v>5</v>
      </c>
      <c r="H780" cm="1">
        <f t="array" ref="H780:L780">COUNTIF(_xlfn.ANCHORARRAY(C780),_xlfn.ANCHORARRAY(C780))</f>
        <v>1</v>
      </c>
      <c r="I780">
        <v>1</v>
      </c>
      <c r="J780">
        <v>1</v>
      </c>
      <c r="K780">
        <v>1</v>
      </c>
      <c r="L780">
        <v>1</v>
      </c>
      <c r="M780" s="6" cm="1">
        <f t="array" ref="M780:Q780">_xlfn.LET(
_xlpm.Options, {"1","2","3","4","5","6","7","8","9","T","J","Q","K","A"},
MATCH(_xlfn.ANCHORARRAY(C780),_xlpm.Options,0)
)</f>
        <v>12</v>
      </c>
      <c r="N780" s="7">
        <v>10</v>
      </c>
      <c r="O780" s="7">
        <v>3</v>
      </c>
      <c r="P780" s="7">
        <v>4</v>
      </c>
      <c r="Q780" s="8">
        <v>5</v>
      </c>
      <c r="R780" s="6" t="str" cm="1">
        <f t="array" ref="R780:V780">TEXT(_xlfn.ANCHORARRAY(M780),"00")</f>
        <v>12</v>
      </c>
      <c r="S780" s="7" t="str">
        <v>10</v>
      </c>
      <c r="T780" s="7" t="str">
        <v>03</v>
      </c>
      <c r="U780" s="7" t="str">
        <v>04</v>
      </c>
      <c r="V780" s="8" t="str">
        <v>05</v>
      </c>
      <c r="W780" s="6" t="b">
        <f t="shared" si="176"/>
        <v>0</v>
      </c>
      <c r="X780" s="7" t="b">
        <f t="shared" si="177"/>
        <v>0</v>
      </c>
      <c r="Y780" s="7" t="b" cm="1">
        <f t="array" ref="Y780">AND(OR(_xlfn.ANCHORARRAY(H780)=3),OR(_xlfn.ANCHORARRAY(H780)=2))</f>
        <v>0</v>
      </c>
      <c r="Z780" s="7" t="b">
        <f t="shared" si="178"/>
        <v>0</v>
      </c>
      <c r="AA780" s="7" t="b">
        <f t="shared" si="179"/>
        <v>0</v>
      </c>
      <c r="AB780" s="7" t="b">
        <f t="shared" si="180"/>
        <v>0</v>
      </c>
      <c r="AC780" s="8" t="b">
        <f t="shared" si="181"/>
        <v>1</v>
      </c>
      <c r="AD780">
        <f t="shared" si="174"/>
        <v>1</v>
      </c>
      <c r="AE780" t="str">
        <f t="shared" si="182"/>
        <v>11210030405</v>
      </c>
      <c r="AF780">
        <f t="shared" si="171"/>
        <v>11210030405</v>
      </c>
      <c r="AG780">
        <f t="shared" si="172"/>
        <v>165</v>
      </c>
      <c r="AH780">
        <f t="shared" si="183"/>
        <v>436</v>
      </c>
      <c r="AI780">
        <f t="shared" si="184"/>
        <v>71940</v>
      </c>
      <c r="AL780">
        <f t="shared" si="175"/>
        <v>1</v>
      </c>
    </row>
    <row r="781" spans="1:38" x14ac:dyDescent="0.2">
      <c r="A781" t="s">
        <v>800</v>
      </c>
      <c r="B781" t="str">
        <f t="shared" si="173"/>
        <v>3332T</v>
      </c>
      <c r="C781" s="6" t="str" cm="1">
        <f t="array" ref="C781:G781">_xlfn.LET(
_xlpm.MyHand, B781,
_xlpm.MySplitHand, MID(_xlpm.MyHand,_xlfn.SEQUENCE(1,LEN(_xlpm.MyHand)),1),
_xlpm.MySplitHand
)</f>
        <v>3</v>
      </c>
      <c r="D781" s="7" t="str">
        <v>3</v>
      </c>
      <c r="E781" s="7" t="str">
        <v>3</v>
      </c>
      <c r="F781" s="7" t="str">
        <v>2</v>
      </c>
      <c r="G781" s="8" t="str">
        <v>T</v>
      </c>
      <c r="H781" cm="1">
        <f t="array" ref="H781:L781">COUNTIF(_xlfn.ANCHORARRAY(C781),_xlfn.ANCHORARRAY(C781))</f>
        <v>3</v>
      </c>
      <c r="I781">
        <v>3</v>
      </c>
      <c r="J781">
        <v>3</v>
      </c>
      <c r="K781">
        <v>1</v>
      </c>
      <c r="L781">
        <v>1</v>
      </c>
      <c r="M781" s="6" cm="1">
        <f t="array" ref="M781:Q781">_xlfn.LET(
_xlpm.Options, {"1","2","3","4","5","6","7","8","9","T","J","Q","K","A"},
MATCH(_xlfn.ANCHORARRAY(C781),_xlpm.Options,0)
)</f>
        <v>3</v>
      </c>
      <c r="N781" s="7">
        <v>3</v>
      </c>
      <c r="O781" s="7">
        <v>3</v>
      </c>
      <c r="P781" s="7">
        <v>2</v>
      </c>
      <c r="Q781" s="8">
        <v>10</v>
      </c>
      <c r="R781" s="6" t="str" cm="1">
        <f t="array" ref="R781:V781">TEXT(_xlfn.ANCHORARRAY(M781),"00")</f>
        <v>03</v>
      </c>
      <c r="S781" s="7" t="str">
        <v>03</v>
      </c>
      <c r="T781" s="7" t="str">
        <v>03</v>
      </c>
      <c r="U781" s="7" t="str">
        <v>02</v>
      </c>
      <c r="V781" s="8" t="str">
        <v>10</v>
      </c>
      <c r="W781" s="6" t="b">
        <f t="shared" si="176"/>
        <v>0</v>
      </c>
      <c r="X781" s="7" t="b">
        <f t="shared" si="177"/>
        <v>0</v>
      </c>
      <c r="Y781" s="7" t="b" cm="1">
        <f t="array" ref="Y781">AND(OR(_xlfn.ANCHORARRAY(H781)=3),OR(_xlfn.ANCHORARRAY(H781)=2))</f>
        <v>0</v>
      </c>
      <c r="Z781" s="7" t="b">
        <f t="shared" si="178"/>
        <v>1</v>
      </c>
      <c r="AA781" s="7" t="b">
        <f t="shared" si="179"/>
        <v>0</v>
      </c>
      <c r="AB781" s="7" t="b">
        <f t="shared" si="180"/>
        <v>0</v>
      </c>
      <c r="AC781" s="8" t="b">
        <f t="shared" si="181"/>
        <v>0</v>
      </c>
      <c r="AD781">
        <f t="shared" si="174"/>
        <v>4</v>
      </c>
      <c r="AE781" t="str">
        <f t="shared" si="182"/>
        <v>40303030210</v>
      </c>
      <c r="AF781">
        <f t="shared" si="171"/>
        <v>40303030210</v>
      </c>
      <c r="AG781">
        <f t="shared" si="172"/>
        <v>641</v>
      </c>
      <c r="AH781">
        <f t="shared" si="183"/>
        <v>865</v>
      </c>
      <c r="AI781">
        <f t="shared" si="184"/>
        <v>554465</v>
      </c>
      <c r="AL781">
        <f t="shared" si="175"/>
        <v>1</v>
      </c>
    </row>
    <row r="782" spans="1:38" x14ac:dyDescent="0.2">
      <c r="A782" t="s">
        <v>801</v>
      </c>
      <c r="B782" t="str">
        <f t="shared" si="173"/>
        <v>2T5J9</v>
      </c>
      <c r="C782" s="6" t="str" cm="1">
        <f t="array" ref="C782:G782">_xlfn.LET(
_xlpm.MyHand, B782,
_xlpm.MySplitHand, MID(_xlpm.MyHand,_xlfn.SEQUENCE(1,LEN(_xlpm.MyHand)),1),
_xlpm.MySplitHand
)</f>
        <v>2</v>
      </c>
      <c r="D782" s="7" t="str">
        <v>T</v>
      </c>
      <c r="E782" s="7" t="str">
        <v>5</v>
      </c>
      <c r="F782" s="7" t="str">
        <v>J</v>
      </c>
      <c r="G782" s="8" t="str">
        <v>9</v>
      </c>
      <c r="H782" cm="1">
        <f t="array" ref="H782:L782">COUNTIF(_xlfn.ANCHORARRAY(C782),_xlfn.ANCHORARRAY(C782))</f>
        <v>1</v>
      </c>
      <c r="I782">
        <v>1</v>
      </c>
      <c r="J782">
        <v>1</v>
      </c>
      <c r="K782">
        <v>1</v>
      </c>
      <c r="L782">
        <v>1</v>
      </c>
      <c r="M782" s="6" cm="1">
        <f t="array" ref="M782:Q782">_xlfn.LET(
_xlpm.Options, {"1","2","3","4","5","6","7","8","9","T","J","Q","K","A"},
MATCH(_xlfn.ANCHORARRAY(C782),_xlpm.Options,0)
)</f>
        <v>2</v>
      </c>
      <c r="N782" s="7">
        <v>10</v>
      </c>
      <c r="O782" s="7">
        <v>5</v>
      </c>
      <c r="P782" s="7">
        <v>11</v>
      </c>
      <c r="Q782" s="8">
        <v>9</v>
      </c>
      <c r="R782" s="6" t="str" cm="1">
        <f t="array" ref="R782:V782">TEXT(_xlfn.ANCHORARRAY(M782),"00")</f>
        <v>02</v>
      </c>
      <c r="S782" s="7" t="str">
        <v>10</v>
      </c>
      <c r="T782" s="7" t="str">
        <v>05</v>
      </c>
      <c r="U782" s="7" t="str">
        <v>11</v>
      </c>
      <c r="V782" s="8" t="str">
        <v>09</v>
      </c>
      <c r="W782" s="6" t="b">
        <f t="shared" si="176"/>
        <v>0</v>
      </c>
      <c r="X782" s="7" t="b">
        <f t="shared" si="177"/>
        <v>0</v>
      </c>
      <c r="Y782" s="7" t="b" cm="1">
        <f t="array" ref="Y782">AND(OR(_xlfn.ANCHORARRAY(H782)=3),OR(_xlfn.ANCHORARRAY(H782)=2))</f>
        <v>0</v>
      </c>
      <c r="Z782" s="7" t="b">
        <f t="shared" si="178"/>
        <v>0</v>
      </c>
      <c r="AA782" s="7" t="b">
        <f t="shared" si="179"/>
        <v>0</v>
      </c>
      <c r="AB782" s="7" t="b">
        <f t="shared" si="180"/>
        <v>0</v>
      </c>
      <c r="AC782" s="8" t="b">
        <f t="shared" si="181"/>
        <v>1</v>
      </c>
      <c r="AD782">
        <f t="shared" si="174"/>
        <v>1</v>
      </c>
      <c r="AE782" t="str">
        <f t="shared" si="182"/>
        <v>10210051109</v>
      </c>
      <c r="AF782">
        <f t="shared" si="171"/>
        <v>10210051109</v>
      </c>
      <c r="AG782">
        <f t="shared" si="172"/>
        <v>12</v>
      </c>
      <c r="AH782">
        <f t="shared" si="183"/>
        <v>414</v>
      </c>
      <c r="AI782">
        <f t="shared" si="184"/>
        <v>4968</v>
      </c>
      <c r="AL782">
        <f t="shared" si="175"/>
        <v>1</v>
      </c>
    </row>
    <row r="783" spans="1:38" x14ac:dyDescent="0.2">
      <c r="A783" t="s">
        <v>802</v>
      </c>
      <c r="B783" t="str">
        <f t="shared" si="173"/>
        <v>24J9K</v>
      </c>
      <c r="C783" s="6" t="str" cm="1">
        <f t="array" ref="C783:G783">_xlfn.LET(
_xlpm.MyHand, B783,
_xlpm.MySplitHand, MID(_xlpm.MyHand,_xlfn.SEQUENCE(1,LEN(_xlpm.MyHand)),1),
_xlpm.MySplitHand
)</f>
        <v>2</v>
      </c>
      <c r="D783" s="7" t="str">
        <v>4</v>
      </c>
      <c r="E783" s="7" t="str">
        <v>J</v>
      </c>
      <c r="F783" s="7" t="str">
        <v>9</v>
      </c>
      <c r="G783" s="8" t="str">
        <v>K</v>
      </c>
      <c r="H783" cm="1">
        <f t="array" ref="H783:L783">COUNTIF(_xlfn.ANCHORARRAY(C783),_xlfn.ANCHORARRAY(C783))</f>
        <v>1</v>
      </c>
      <c r="I783">
        <v>1</v>
      </c>
      <c r="J783">
        <v>1</v>
      </c>
      <c r="K783">
        <v>1</v>
      </c>
      <c r="L783">
        <v>1</v>
      </c>
      <c r="M783" s="6" cm="1">
        <f t="array" ref="M783:Q783">_xlfn.LET(
_xlpm.Options, {"1","2","3","4","5","6","7","8","9","T","J","Q","K","A"},
MATCH(_xlfn.ANCHORARRAY(C783),_xlpm.Options,0)
)</f>
        <v>2</v>
      </c>
      <c r="N783" s="7">
        <v>4</v>
      </c>
      <c r="O783" s="7">
        <v>11</v>
      </c>
      <c r="P783" s="7">
        <v>9</v>
      </c>
      <c r="Q783" s="8">
        <v>13</v>
      </c>
      <c r="R783" s="6" t="str" cm="1">
        <f t="array" ref="R783:V783">TEXT(_xlfn.ANCHORARRAY(M783),"00")</f>
        <v>02</v>
      </c>
      <c r="S783" s="7" t="str">
        <v>04</v>
      </c>
      <c r="T783" s="7" t="str">
        <v>11</v>
      </c>
      <c r="U783" s="7" t="str">
        <v>09</v>
      </c>
      <c r="V783" s="8" t="str">
        <v>13</v>
      </c>
      <c r="W783" s="6" t="b">
        <f t="shared" si="176"/>
        <v>0</v>
      </c>
      <c r="X783" s="7" t="b">
        <f t="shared" si="177"/>
        <v>0</v>
      </c>
      <c r="Y783" s="7" t="b" cm="1">
        <f t="array" ref="Y783">AND(OR(_xlfn.ANCHORARRAY(H783)=3),OR(_xlfn.ANCHORARRAY(H783)=2))</f>
        <v>0</v>
      </c>
      <c r="Z783" s="7" t="b">
        <f t="shared" si="178"/>
        <v>0</v>
      </c>
      <c r="AA783" s="7" t="b">
        <f t="shared" si="179"/>
        <v>0</v>
      </c>
      <c r="AB783" s="7" t="b">
        <f t="shared" si="180"/>
        <v>0</v>
      </c>
      <c r="AC783" s="8" t="b">
        <f t="shared" si="181"/>
        <v>1</v>
      </c>
      <c r="AD783">
        <f t="shared" si="174"/>
        <v>1</v>
      </c>
      <c r="AE783" t="str">
        <f t="shared" si="182"/>
        <v>10204110913</v>
      </c>
      <c r="AF783">
        <f t="shared" si="171"/>
        <v>10204110913</v>
      </c>
      <c r="AG783">
        <f t="shared" si="172"/>
        <v>5</v>
      </c>
      <c r="AH783">
        <f t="shared" si="183"/>
        <v>181</v>
      </c>
      <c r="AI783">
        <f t="shared" si="184"/>
        <v>905</v>
      </c>
      <c r="AL783">
        <f t="shared" si="175"/>
        <v>1</v>
      </c>
    </row>
    <row r="784" spans="1:38" x14ac:dyDescent="0.2">
      <c r="A784" t="s">
        <v>803</v>
      </c>
      <c r="B784" t="str">
        <f t="shared" si="173"/>
        <v>5557A</v>
      </c>
      <c r="C784" s="6" t="str" cm="1">
        <f t="array" ref="C784:G784">_xlfn.LET(
_xlpm.MyHand, B784,
_xlpm.MySplitHand, MID(_xlpm.MyHand,_xlfn.SEQUENCE(1,LEN(_xlpm.MyHand)),1),
_xlpm.MySplitHand
)</f>
        <v>5</v>
      </c>
      <c r="D784" s="7" t="str">
        <v>5</v>
      </c>
      <c r="E784" s="7" t="str">
        <v>5</v>
      </c>
      <c r="F784" s="7" t="str">
        <v>7</v>
      </c>
      <c r="G784" s="8" t="str">
        <v>A</v>
      </c>
      <c r="H784" cm="1">
        <f t="array" ref="H784:L784">COUNTIF(_xlfn.ANCHORARRAY(C784),_xlfn.ANCHORARRAY(C784))</f>
        <v>3</v>
      </c>
      <c r="I784">
        <v>3</v>
      </c>
      <c r="J784">
        <v>3</v>
      </c>
      <c r="K784">
        <v>1</v>
      </c>
      <c r="L784">
        <v>1</v>
      </c>
      <c r="M784" s="6" cm="1">
        <f t="array" ref="M784:Q784">_xlfn.LET(
_xlpm.Options, {"1","2","3","4","5","6","7","8","9","T","J","Q","K","A"},
MATCH(_xlfn.ANCHORARRAY(C784),_xlpm.Options,0)
)</f>
        <v>5</v>
      </c>
      <c r="N784" s="7">
        <v>5</v>
      </c>
      <c r="O784" s="7">
        <v>5</v>
      </c>
      <c r="P784" s="7">
        <v>7</v>
      </c>
      <c r="Q784" s="8">
        <v>14</v>
      </c>
      <c r="R784" s="6" t="str" cm="1">
        <f t="array" ref="R784:V784">TEXT(_xlfn.ANCHORARRAY(M784),"00")</f>
        <v>05</v>
      </c>
      <c r="S784" s="7" t="str">
        <v>05</v>
      </c>
      <c r="T784" s="7" t="str">
        <v>05</v>
      </c>
      <c r="U784" s="7" t="str">
        <v>07</v>
      </c>
      <c r="V784" s="8" t="str">
        <v>14</v>
      </c>
      <c r="W784" s="6" t="b">
        <f t="shared" si="176"/>
        <v>0</v>
      </c>
      <c r="X784" s="7" t="b">
        <f t="shared" si="177"/>
        <v>0</v>
      </c>
      <c r="Y784" s="7" t="b" cm="1">
        <f t="array" ref="Y784">AND(OR(_xlfn.ANCHORARRAY(H784)=3),OR(_xlfn.ANCHORARRAY(H784)=2))</f>
        <v>0</v>
      </c>
      <c r="Z784" s="7" t="b">
        <f t="shared" si="178"/>
        <v>1</v>
      </c>
      <c r="AA784" s="7" t="b">
        <f t="shared" si="179"/>
        <v>0</v>
      </c>
      <c r="AB784" s="7" t="b">
        <f t="shared" si="180"/>
        <v>0</v>
      </c>
      <c r="AC784" s="8" t="b">
        <f t="shared" si="181"/>
        <v>0</v>
      </c>
      <c r="AD784">
        <f t="shared" si="174"/>
        <v>4</v>
      </c>
      <c r="AE784" t="str">
        <f t="shared" si="182"/>
        <v>40505050714</v>
      </c>
      <c r="AF784">
        <f t="shared" si="171"/>
        <v>40505050714</v>
      </c>
      <c r="AG784">
        <f t="shared" si="172"/>
        <v>672</v>
      </c>
      <c r="AH784">
        <f t="shared" si="183"/>
        <v>249</v>
      </c>
      <c r="AI784">
        <f t="shared" si="184"/>
        <v>167328</v>
      </c>
      <c r="AL784">
        <f t="shared" si="175"/>
        <v>1</v>
      </c>
    </row>
    <row r="785" spans="1:38" x14ac:dyDescent="0.2">
      <c r="A785" t="s">
        <v>804</v>
      </c>
      <c r="B785" t="str">
        <f t="shared" si="173"/>
        <v>J3J5J</v>
      </c>
      <c r="C785" s="6" t="str" cm="1">
        <f t="array" ref="C785:G785">_xlfn.LET(
_xlpm.MyHand, B785,
_xlpm.MySplitHand, MID(_xlpm.MyHand,_xlfn.SEQUENCE(1,LEN(_xlpm.MyHand)),1),
_xlpm.MySplitHand
)</f>
        <v>J</v>
      </c>
      <c r="D785" s="7" t="str">
        <v>3</v>
      </c>
      <c r="E785" s="7" t="str">
        <v>J</v>
      </c>
      <c r="F785" s="7" t="str">
        <v>5</v>
      </c>
      <c r="G785" s="8" t="str">
        <v>J</v>
      </c>
      <c r="H785" cm="1">
        <f t="array" ref="H785:L785">COUNTIF(_xlfn.ANCHORARRAY(C785),_xlfn.ANCHORARRAY(C785))</f>
        <v>3</v>
      </c>
      <c r="I785">
        <v>1</v>
      </c>
      <c r="J785">
        <v>3</v>
      </c>
      <c r="K785">
        <v>1</v>
      </c>
      <c r="L785">
        <v>3</v>
      </c>
      <c r="M785" s="6" cm="1">
        <f t="array" ref="M785:Q785">_xlfn.LET(
_xlpm.Options, {"1","2","3","4","5","6","7","8","9","T","J","Q","K","A"},
MATCH(_xlfn.ANCHORARRAY(C785),_xlpm.Options,0)
)</f>
        <v>11</v>
      </c>
      <c r="N785" s="7">
        <v>3</v>
      </c>
      <c r="O785" s="7">
        <v>11</v>
      </c>
      <c r="P785" s="7">
        <v>5</v>
      </c>
      <c r="Q785" s="8">
        <v>11</v>
      </c>
      <c r="R785" s="6" t="str" cm="1">
        <f t="array" ref="R785:V785">TEXT(_xlfn.ANCHORARRAY(M785),"00")</f>
        <v>11</v>
      </c>
      <c r="S785" s="7" t="str">
        <v>03</v>
      </c>
      <c r="T785" s="7" t="str">
        <v>11</v>
      </c>
      <c r="U785" s="7" t="str">
        <v>05</v>
      </c>
      <c r="V785" s="8" t="str">
        <v>11</v>
      </c>
      <c r="W785" s="6" t="b">
        <f t="shared" si="176"/>
        <v>0</v>
      </c>
      <c r="X785" s="7" t="b">
        <f t="shared" si="177"/>
        <v>0</v>
      </c>
      <c r="Y785" s="7" t="b" cm="1">
        <f t="array" ref="Y785">AND(OR(_xlfn.ANCHORARRAY(H785)=3),OR(_xlfn.ANCHORARRAY(H785)=2))</f>
        <v>0</v>
      </c>
      <c r="Z785" s="7" t="b">
        <f t="shared" si="178"/>
        <v>1</v>
      </c>
      <c r="AA785" s="7" t="b">
        <f t="shared" si="179"/>
        <v>0</v>
      </c>
      <c r="AB785" s="7" t="b">
        <f t="shared" si="180"/>
        <v>0</v>
      </c>
      <c r="AC785" s="8" t="b">
        <f t="shared" si="181"/>
        <v>0</v>
      </c>
      <c r="AD785">
        <f t="shared" si="174"/>
        <v>4</v>
      </c>
      <c r="AE785" t="str">
        <f t="shared" si="182"/>
        <v>41103110511</v>
      </c>
      <c r="AF785">
        <f t="shared" si="171"/>
        <v>41103110511</v>
      </c>
      <c r="AG785">
        <f t="shared" si="172"/>
        <v>756</v>
      </c>
      <c r="AH785">
        <f t="shared" si="183"/>
        <v>513</v>
      </c>
      <c r="AI785">
        <f t="shared" si="184"/>
        <v>387828</v>
      </c>
      <c r="AL785">
        <f t="shared" si="175"/>
        <v>1</v>
      </c>
    </row>
    <row r="786" spans="1:38" x14ac:dyDescent="0.2">
      <c r="A786" t="s">
        <v>805</v>
      </c>
      <c r="B786" t="str">
        <f t="shared" si="173"/>
        <v>75555</v>
      </c>
      <c r="C786" s="6" t="str" cm="1">
        <f t="array" ref="C786:G786">_xlfn.LET(
_xlpm.MyHand, B786,
_xlpm.MySplitHand, MID(_xlpm.MyHand,_xlfn.SEQUENCE(1,LEN(_xlpm.MyHand)),1),
_xlpm.MySplitHand
)</f>
        <v>7</v>
      </c>
      <c r="D786" s="7" t="str">
        <v>5</v>
      </c>
      <c r="E786" s="7" t="str">
        <v>5</v>
      </c>
      <c r="F786" s="7" t="str">
        <v>5</v>
      </c>
      <c r="G786" s="8" t="str">
        <v>5</v>
      </c>
      <c r="H786" cm="1">
        <f t="array" ref="H786:L786">COUNTIF(_xlfn.ANCHORARRAY(C786),_xlfn.ANCHORARRAY(C786))</f>
        <v>1</v>
      </c>
      <c r="I786">
        <v>4</v>
      </c>
      <c r="J786">
        <v>4</v>
      </c>
      <c r="K786">
        <v>4</v>
      </c>
      <c r="L786">
        <v>4</v>
      </c>
      <c r="M786" s="6" cm="1">
        <f t="array" ref="M786:Q786">_xlfn.LET(
_xlpm.Options, {"1","2","3","4","5","6","7","8","9","T","J","Q","K","A"},
MATCH(_xlfn.ANCHORARRAY(C786),_xlpm.Options,0)
)</f>
        <v>7</v>
      </c>
      <c r="N786" s="7">
        <v>5</v>
      </c>
      <c r="O786" s="7">
        <v>5</v>
      </c>
      <c r="P786" s="7">
        <v>5</v>
      </c>
      <c r="Q786" s="8">
        <v>5</v>
      </c>
      <c r="R786" s="6" t="str" cm="1">
        <f t="array" ref="R786:V786">TEXT(_xlfn.ANCHORARRAY(M786),"00")</f>
        <v>07</v>
      </c>
      <c r="S786" s="7" t="str">
        <v>05</v>
      </c>
      <c r="T786" s="7" t="str">
        <v>05</v>
      </c>
      <c r="U786" s="7" t="str">
        <v>05</v>
      </c>
      <c r="V786" s="8" t="str">
        <v>05</v>
      </c>
      <c r="W786" s="6" t="b">
        <f t="shared" si="176"/>
        <v>0</v>
      </c>
      <c r="X786" s="7" t="b">
        <f t="shared" si="177"/>
        <v>1</v>
      </c>
      <c r="Y786" s="7" t="b" cm="1">
        <f t="array" ref="Y786">AND(OR(_xlfn.ANCHORARRAY(H786)=3),OR(_xlfn.ANCHORARRAY(H786)=2))</f>
        <v>0</v>
      </c>
      <c r="Z786" s="7" t="b">
        <f t="shared" si="178"/>
        <v>0</v>
      </c>
      <c r="AA786" s="7" t="b">
        <f t="shared" si="179"/>
        <v>0</v>
      </c>
      <c r="AB786" s="7" t="b">
        <f t="shared" si="180"/>
        <v>0</v>
      </c>
      <c r="AC786" s="8" t="b">
        <f t="shared" si="181"/>
        <v>0</v>
      </c>
      <c r="AD786">
        <f t="shared" si="174"/>
        <v>6</v>
      </c>
      <c r="AE786" t="str">
        <f t="shared" si="182"/>
        <v>60705050505</v>
      </c>
      <c r="AF786">
        <f t="shared" si="171"/>
        <v>60705050505</v>
      </c>
      <c r="AG786">
        <f t="shared" si="172"/>
        <v>941</v>
      </c>
      <c r="AH786">
        <f t="shared" si="183"/>
        <v>741</v>
      </c>
      <c r="AI786">
        <f t="shared" si="184"/>
        <v>697281</v>
      </c>
      <c r="AL786">
        <f t="shared" si="175"/>
        <v>1</v>
      </c>
    </row>
    <row r="787" spans="1:38" x14ac:dyDescent="0.2">
      <c r="A787" t="s">
        <v>806</v>
      </c>
      <c r="B787" t="str">
        <f t="shared" si="173"/>
        <v>659T2</v>
      </c>
      <c r="C787" s="6" t="str" cm="1">
        <f t="array" ref="C787:G787">_xlfn.LET(
_xlpm.MyHand, B787,
_xlpm.MySplitHand, MID(_xlpm.MyHand,_xlfn.SEQUENCE(1,LEN(_xlpm.MyHand)),1),
_xlpm.MySplitHand
)</f>
        <v>6</v>
      </c>
      <c r="D787" s="7" t="str">
        <v>5</v>
      </c>
      <c r="E787" s="7" t="str">
        <v>9</v>
      </c>
      <c r="F787" s="7" t="str">
        <v>T</v>
      </c>
      <c r="G787" s="8" t="str">
        <v>2</v>
      </c>
      <c r="H787" cm="1">
        <f t="array" ref="H787:L787">COUNTIF(_xlfn.ANCHORARRAY(C787),_xlfn.ANCHORARRAY(C787))</f>
        <v>1</v>
      </c>
      <c r="I787">
        <v>1</v>
      </c>
      <c r="J787">
        <v>1</v>
      </c>
      <c r="K787">
        <v>1</v>
      </c>
      <c r="L787">
        <v>1</v>
      </c>
      <c r="M787" s="6" cm="1">
        <f t="array" ref="M787:Q787">_xlfn.LET(
_xlpm.Options, {"1","2","3","4","5","6","7","8","9","T","J","Q","K","A"},
MATCH(_xlfn.ANCHORARRAY(C787),_xlpm.Options,0)
)</f>
        <v>6</v>
      </c>
      <c r="N787" s="7">
        <v>5</v>
      </c>
      <c r="O787" s="7">
        <v>9</v>
      </c>
      <c r="P787" s="7">
        <v>10</v>
      </c>
      <c r="Q787" s="8">
        <v>2</v>
      </c>
      <c r="R787" s="6" t="str" cm="1">
        <f t="array" ref="R787:V787">TEXT(_xlfn.ANCHORARRAY(M787),"00")</f>
        <v>06</v>
      </c>
      <c r="S787" s="7" t="str">
        <v>05</v>
      </c>
      <c r="T787" s="7" t="str">
        <v>09</v>
      </c>
      <c r="U787" s="7" t="str">
        <v>10</v>
      </c>
      <c r="V787" s="8" t="str">
        <v>02</v>
      </c>
      <c r="W787" s="6" t="b">
        <f t="shared" si="176"/>
        <v>0</v>
      </c>
      <c r="X787" s="7" t="b">
        <f t="shared" si="177"/>
        <v>0</v>
      </c>
      <c r="Y787" s="7" t="b" cm="1">
        <f t="array" ref="Y787">AND(OR(_xlfn.ANCHORARRAY(H787)=3),OR(_xlfn.ANCHORARRAY(H787)=2))</f>
        <v>0</v>
      </c>
      <c r="Z787" s="7" t="b">
        <f t="shared" si="178"/>
        <v>0</v>
      </c>
      <c r="AA787" s="7" t="b">
        <f t="shared" si="179"/>
        <v>0</v>
      </c>
      <c r="AB787" s="7" t="b">
        <f t="shared" si="180"/>
        <v>0</v>
      </c>
      <c r="AC787" s="8" t="b">
        <f t="shared" si="181"/>
        <v>1</v>
      </c>
      <c r="AD787">
        <f t="shared" si="174"/>
        <v>1</v>
      </c>
      <c r="AE787" t="str">
        <f t="shared" si="182"/>
        <v>10605091002</v>
      </c>
      <c r="AF787">
        <f t="shared" si="171"/>
        <v>10605091002</v>
      </c>
      <c r="AG787">
        <f t="shared" si="172"/>
        <v>65</v>
      </c>
      <c r="AH787">
        <f t="shared" si="183"/>
        <v>689</v>
      </c>
      <c r="AI787">
        <f t="shared" si="184"/>
        <v>44785</v>
      </c>
      <c r="AL787">
        <f t="shared" si="175"/>
        <v>1</v>
      </c>
    </row>
    <row r="788" spans="1:38" x14ac:dyDescent="0.2">
      <c r="A788" t="s">
        <v>807</v>
      </c>
      <c r="B788" t="str">
        <f t="shared" si="173"/>
        <v>TQ5TJ</v>
      </c>
      <c r="C788" s="6" t="str" cm="1">
        <f t="array" ref="C788:G788">_xlfn.LET(
_xlpm.MyHand, B788,
_xlpm.MySplitHand, MID(_xlpm.MyHand,_xlfn.SEQUENCE(1,LEN(_xlpm.MyHand)),1),
_xlpm.MySplitHand
)</f>
        <v>T</v>
      </c>
      <c r="D788" s="7" t="str">
        <v>Q</v>
      </c>
      <c r="E788" s="7" t="str">
        <v>5</v>
      </c>
      <c r="F788" s="7" t="str">
        <v>T</v>
      </c>
      <c r="G788" s="8" t="str">
        <v>J</v>
      </c>
      <c r="H788" cm="1">
        <f t="array" ref="H788:L788">COUNTIF(_xlfn.ANCHORARRAY(C788),_xlfn.ANCHORARRAY(C788))</f>
        <v>2</v>
      </c>
      <c r="I788">
        <v>1</v>
      </c>
      <c r="J788">
        <v>1</v>
      </c>
      <c r="K788">
        <v>2</v>
      </c>
      <c r="L788">
        <v>1</v>
      </c>
      <c r="M788" s="6" cm="1">
        <f t="array" ref="M788:Q788">_xlfn.LET(
_xlpm.Options, {"1","2","3","4","5","6","7","8","9","T","J","Q","K","A"},
MATCH(_xlfn.ANCHORARRAY(C788),_xlpm.Options,0)
)</f>
        <v>10</v>
      </c>
      <c r="N788" s="7">
        <v>12</v>
      </c>
      <c r="O788" s="7">
        <v>5</v>
      </c>
      <c r="P788" s="7">
        <v>10</v>
      </c>
      <c r="Q788" s="8">
        <v>11</v>
      </c>
      <c r="R788" s="6" t="str" cm="1">
        <f t="array" ref="R788:V788">TEXT(_xlfn.ANCHORARRAY(M788),"00")</f>
        <v>10</v>
      </c>
      <c r="S788" s="7" t="str">
        <v>12</v>
      </c>
      <c r="T788" s="7" t="str">
        <v>05</v>
      </c>
      <c r="U788" s="7" t="str">
        <v>10</v>
      </c>
      <c r="V788" s="8" t="str">
        <v>11</v>
      </c>
      <c r="W788" s="6" t="b">
        <f t="shared" si="176"/>
        <v>0</v>
      </c>
      <c r="X788" s="7" t="b">
        <f t="shared" si="177"/>
        <v>0</v>
      </c>
      <c r="Y788" s="7" t="b" cm="1">
        <f t="array" ref="Y788">AND(OR(_xlfn.ANCHORARRAY(H788)=3),OR(_xlfn.ANCHORARRAY(H788)=2))</f>
        <v>0</v>
      </c>
      <c r="Z788" s="7" t="b">
        <f t="shared" si="178"/>
        <v>0</v>
      </c>
      <c r="AA788" s="7" t="b">
        <f t="shared" si="179"/>
        <v>0</v>
      </c>
      <c r="AB788" s="7" t="b">
        <f t="shared" si="180"/>
        <v>1</v>
      </c>
      <c r="AC788" s="8" t="b">
        <f t="shared" si="181"/>
        <v>0</v>
      </c>
      <c r="AD788">
        <f t="shared" si="174"/>
        <v>2</v>
      </c>
      <c r="AE788" t="str">
        <f t="shared" si="182"/>
        <v>21012051011</v>
      </c>
      <c r="AF788">
        <f t="shared" si="171"/>
        <v>21012051011</v>
      </c>
      <c r="AG788">
        <f t="shared" si="172"/>
        <v>360</v>
      </c>
      <c r="AH788">
        <f t="shared" si="183"/>
        <v>530</v>
      </c>
      <c r="AI788">
        <f t="shared" si="184"/>
        <v>190800</v>
      </c>
      <c r="AL788">
        <f t="shared" si="175"/>
        <v>1</v>
      </c>
    </row>
    <row r="789" spans="1:38" x14ac:dyDescent="0.2">
      <c r="A789" t="s">
        <v>808</v>
      </c>
      <c r="B789" t="str">
        <f t="shared" si="173"/>
        <v>7T48A</v>
      </c>
      <c r="C789" s="6" t="str" cm="1">
        <f t="array" ref="C789:G789">_xlfn.LET(
_xlpm.MyHand, B789,
_xlpm.MySplitHand, MID(_xlpm.MyHand,_xlfn.SEQUENCE(1,LEN(_xlpm.MyHand)),1),
_xlpm.MySplitHand
)</f>
        <v>7</v>
      </c>
      <c r="D789" s="7" t="str">
        <v>T</v>
      </c>
      <c r="E789" s="7" t="str">
        <v>4</v>
      </c>
      <c r="F789" s="7" t="str">
        <v>8</v>
      </c>
      <c r="G789" s="8" t="str">
        <v>A</v>
      </c>
      <c r="H789" cm="1">
        <f t="array" ref="H789:L789">COUNTIF(_xlfn.ANCHORARRAY(C789),_xlfn.ANCHORARRAY(C789))</f>
        <v>1</v>
      </c>
      <c r="I789">
        <v>1</v>
      </c>
      <c r="J789">
        <v>1</v>
      </c>
      <c r="K789">
        <v>1</v>
      </c>
      <c r="L789">
        <v>1</v>
      </c>
      <c r="M789" s="6" cm="1">
        <f t="array" ref="M789:Q789">_xlfn.LET(
_xlpm.Options, {"1","2","3","4","5","6","7","8","9","T","J","Q","K","A"},
MATCH(_xlfn.ANCHORARRAY(C789),_xlpm.Options,0)
)</f>
        <v>7</v>
      </c>
      <c r="N789" s="7">
        <v>10</v>
      </c>
      <c r="O789" s="7">
        <v>4</v>
      </c>
      <c r="P789" s="7">
        <v>8</v>
      </c>
      <c r="Q789" s="8">
        <v>14</v>
      </c>
      <c r="R789" s="6" t="str" cm="1">
        <f t="array" ref="R789:V789">TEXT(_xlfn.ANCHORARRAY(M789),"00")</f>
        <v>07</v>
      </c>
      <c r="S789" s="7" t="str">
        <v>10</v>
      </c>
      <c r="T789" s="7" t="str">
        <v>04</v>
      </c>
      <c r="U789" s="7" t="str">
        <v>08</v>
      </c>
      <c r="V789" s="8" t="str">
        <v>14</v>
      </c>
      <c r="W789" s="6" t="b">
        <f t="shared" si="176"/>
        <v>0</v>
      </c>
      <c r="X789" s="7" t="b">
        <f t="shared" si="177"/>
        <v>0</v>
      </c>
      <c r="Y789" s="7" t="b" cm="1">
        <f t="array" ref="Y789">AND(OR(_xlfn.ANCHORARRAY(H789)=3),OR(_xlfn.ANCHORARRAY(H789)=2))</f>
        <v>0</v>
      </c>
      <c r="Z789" s="7" t="b">
        <f t="shared" si="178"/>
        <v>0</v>
      </c>
      <c r="AA789" s="7" t="b">
        <f t="shared" si="179"/>
        <v>0</v>
      </c>
      <c r="AB789" s="7" t="b">
        <f t="shared" si="180"/>
        <v>0</v>
      </c>
      <c r="AC789" s="8" t="b">
        <f t="shared" si="181"/>
        <v>1</v>
      </c>
      <c r="AD789">
        <f t="shared" si="174"/>
        <v>1</v>
      </c>
      <c r="AE789" t="str">
        <f t="shared" si="182"/>
        <v>10710040814</v>
      </c>
      <c r="AF789">
        <f t="shared" si="171"/>
        <v>10710040814</v>
      </c>
      <c r="AG789">
        <f t="shared" si="172"/>
        <v>89</v>
      </c>
      <c r="AH789">
        <f t="shared" si="183"/>
        <v>194</v>
      </c>
      <c r="AI789">
        <f t="shared" si="184"/>
        <v>17266</v>
      </c>
      <c r="AL789">
        <f t="shared" si="175"/>
        <v>1</v>
      </c>
    </row>
    <row r="790" spans="1:38" x14ac:dyDescent="0.2">
      <c r="A790" t="s">
        <v>809</v>
      </c>
      <c r="B790" t="str">
        <f t="shared" si="173"/>
        <v>23332</v>
      </c>
      <c r="C790" s="6" t="str" cm="1">
        <f t="array" ref="C790:G790">_xlfn.LET(
_xlpm.MyHand, B790,
_xlpm.MySplitHand, MID(_xlpm.MyHand,_xlfn.SEQUENCE(1,LEN(_xlpm.MyHand)),1),
_xlpm.MySplitHand
)</f>
        <v>2</v>
      </c>
      <c r="D790" s="7" t="str">
        <v>3</v>
      </c>
      <c r="E790" s="7" t="str">
        <v>3</v>
      </c>
      <c r="F790" s="7" t="str">
        <v>3</v>
      </c>
      <c r="G790" s="8" t="str">
        <v>2</v>
      </c>
      <c r="H790" cm="1">
        <f t="array" ref="H790:L790">COUNTIF(_xlfn.ANCHORARRAY(C790),_xlfn.ANCHORARRAY(C790))</f>
        <v>2</v>
      </c>
      <c r="I790">
        <v>3</v>
      </c>
      <c r="J790">
        <v>3</v>
      </c>
      <c r="K790">
        <v>3</v>
      </c>
      <c r="L790">
        <v>2</v>
      </c>
      <c r="M790" s="6" cm="1">
        <f t="array" ref="M790:Q790">_xlfn.LET(
_xlpm.Options, {"1","2","3","4","5","6","7","8","9","T","J","Q","K","A"},
MATCH(_xlfn.ANCHORARRAY(C790),_xlpm.Options,0)
)</f>
        <v>2</v>
      </c>
      <c r="N790" s="7">
        <v>3</v>
      </c>
      <c r="O790" s="7">
        <v>3</v>
      </c>
      <c r="P790" s="7">
        <v>3</v>
      </c>
      <c r="Q790" s="8">
        <v>2</v>
      </c>
      <c r="R790" s="6" t="str" cm="1">
        <f t="array" ref="R790:V790">TEXT(_xlfn.ANCHORARRAY(M790),"00")</f>
        <v>02</v>
      </c>
      <c r="S790" s="7" t="str">
        <v>03</v>
      </c>
      <c r="T790" s="7" t="str">
        <v>03</v>
      </c>
      <c r="U790" s="7" t="str">
        <v>03</v>
      </c>
      <c r="V790" s="8" t="str">
        <v>02</v>
      </c>
      <c r="W790" s="6" t="b">
        <f t="shared" si="176"/>
        <v>0</v>
      </c>
      <c r="X790" s="7" t="b">
        <f t="shared" si="177"/>
        <v>0</v>
      </c>
      <c r="Y790" s="7" t="b" cm="1">
        <f t="array" ref="Y790">AND(OR(_xlfn.ANCHORARRAY(H790)=3),OR(_xlfn.ANCHORARRAY(H790)=2))</f>
        <v>1</v>
      </c>
      <c r="Z790" s="7" t="b">
        <f t="shared" si="178"/>
        <v>0</v>
      </c>
      <c r="AA790" s="7" t="b">
        <f t="shared" si="179"/>
        <v>0</v>
      </c>
      <c r="AB790" s="7" t="b">
        <f t="shared" si="180"/>
        <v>0</v>
      </c>
      <c r="AC790" s="8" t="b">
        <f t="shared" si="181"/>
        <v>0</v>
      </c>
      <c r="AD790">
        <f t="shared" si="174"/>
        <v>5</v>
      </c>
      <c r="AE790" t="str">
        <f t="shared" si="182"/>
        <v>50203030302</v>
      </c>
      <c r="AF790">
        <f t="shared" si="171"/>
        <v>50203030302</v>
      </c>
      <c r="AG790">
        <f t="shared" si="172"/>
        <v>812</v>
      </c>
      <c r="AH790">
        <f t="shared" si="183"/>
        <v>629</v>
      </c>
      <c r="AI790">
        <f t="shared" si="184"/>
        <v>510748</v>
      </c>
      <c r="AL790">
        <f t="shared" si="175"/>
        <v>1</v>
      </c>
    </row>
    <row r="791" spans="1:38" x14ac:dyDescent="0.2">
      <c r="A791" t="s">
        <v>810</v>
      </c>
      <c r="B791" t="str">
        <f t="shared" si="173"/>
        <v>KJKK6</v>
      </c>
      <c r="C791" s="6" t="str" cm="1">
        <f t="array" ref="C791:G791">_xlfn.LET(
_xlpm.MyHand, B791,
_xlpm.MySplitHand, MID(_xlpm.MyHand,_xlfn.SEQUENCE(1,LEN(_xlpm.MyHand)),1),
_xlpm.MySplitHand
)</f>
        <v>K</v>
      </c>
      <c r="D791" s="7" t="str">
        <v>J</v>
      </c>
      <c r="E791" s="7" t="str">
        <v>K</v>
      </c>
      <c r="F791" s="7" t="str">
        <v>K</v>
      </c>
      <c r="G791" s="8" t="str">
        <v>6</v>
      </c>
      <c r="H791" cm="1">
        <f t="array" ref="H791:L791">COUNTIF(_xlfn.ANCHORARRAY(C791),_xlfn.ANCHORARRAY(C791))</f>
        <v>3</v>
      </c>
      <c r="I791">
        <v>1</v>
      </c>
      <c r="J791">
        <v>3</v>
      </c>
      <c r="K791">
        <v>3</v>
      </c>
      <c r="L791">
        <v>1</v>
      </c>
      <c r="M791" s="6" cm="1">
        <f t="array" ref="M791:Q791">_xlfn.LET(
_xlpm.Options, {"1","2","3","4","5","6","7","8","9","T","J","Q","K","A"},
MATCH(_xlfn.ANCHORARRAY(C791),_xlpm.Options,0)
)</f>
        <v>13</v>
      </c>
      <c r="N791" s="7">
        <v>11</v>
      </c>
      <c r="O791" s="7">
        <v>13</v>
      </c>
      <c r="P791" s="7">
        <v>13</v>
      </c>
      <c r="Q791" s="8">
        <v>6</v>
      </c>
      <c r="R791" s="6" t="str" cm="1">
        <f t="array" ref="R791:V791">TEXT(_xlfn.ANCHORARRAY(M791),"00")</f>
        <v>13</v>
      </c>
      <c r="S791" s="7" t="str">
        <v>11</v>
      </c>
      <c r="T791" s="7" t="str">
        <v>13</v>
      </c>
      <c r="U791" s="7" t="str">
        <v>13</v>
      </c>
      <c r="V791" s="8" t="str">
        <v>06</v>
      </c>
      <c r="W791" s="6" t="b">
        <f t="shared" si="176"/>
        <v>0</v>
      </c>
      <c r="X791" s="7" t="b">
        <f t="shared" si="177"/>
        <v>0</v>
      </c>
      <c r="Y791" s="7" t="b" cm="1">
        <f t="array" ref="Y791">AND(OR(_xlfn.ANCHORARRAY(H791)=3),OR(_xlfn.ANCHORARRAY(H791)=2))</f>
        <v>0</v>
      </c>
      <c r="Z791" s="7" t="b">
        <f t="shared" si="178"/>
        <v>1</v>
      </c>
      <c r="AA791" s="7" t="b">
        <f t="shared" si="179"/>
        <v>0</v>
      </c>
      <c r="AB791" s="7" t="b">
        <f t="shared" si="180"/>
        <v>0</v>
      </c>
      <c r="AC791" s="8" t="b">
        <f t="shared" si="181"/>
        <v>0</v>
      </c>
      <c r="AD791">
        <f t="shared" si="174"/>
        <v>4</v>
      </c>
      <c r="AE791" t="str">
        <f t="shared" si="182"/>
        <v>41311131306</v>
      </c>
      <c r="AF791">
        <f t="shared" si="171"/>
        <v>41311131306</v>
      </c>
      <c r="AG791">
        <f t="shared" si="172"/>
        <v>784</v>
      </c>
      <c r="AH791">
        <f t="shared" si="183"/>
        <v>490</v>
      </c>
      <c r="AI791">
        <f t="shared" si="184"/>
        <v>384160</v>
      </c>
      <c r="AL791">
        <f t="shared" si="175"/>
        <v>1</v>
      </c>
    </row>
    <row r="792" spans="1:38" x14ac:dyDescent="0.2">
      <c r="A792" t="s">
        <v>811</v>
      </c>
      <c r="B792" t="str">
        <f t="shared" si="173"/>
        <v>43J33</v>
      </c>
      <c r="C792" s="6" t="str" cm="1">
        <f t="array" ref="C792:G792">_xlfn.LET(
_xlpm.MyHand, B792,
_xlpm.MySplitHand, MID(_xlpm.MyHand,_xlfn.SEQUENCE(1,LEN(_xlpm.MyHand)),1),
_xlpm.MySplitHand
)</f>
        <v>4</v>
      </c>
      <c r="D792" s="7" t="str">
        <v>3</v>
      </c>
      <c r="E792" s="7" t="str">
        <v>J</v>
      </c>
      <c r="F792" s="7" t="str">
        <v>3</v>
      </c>
      <c r="G792" s="8" t="str">
        <v>3</v>
      </c>
      <c r="H792" cm="1">
        <f t="array" ref="H792:L792">COUNTIF(_xlfn.ANCHORARRAY(C792),_xlfn.ANCHORARRAY(C792))</f>
        <v>1</v>
      </c>
      <c r="I792">
        <v>3</v>
      </c>
      <c r="J792">
        <v>1</v>
      </c>
      <c r="K792">
        <v>3</v>
      </c>
      <c r="L792">
        <v>3</v>
      </c>
      <c r="M792" s="6" cm="1">
        <f t="array" ref="M792:Q792">_xlfn.LET(
_xlpm.Options, {"1","2","3","4","5","6","7","8","9","T","J","Q","K","A"},
MATCH(_xlfn.ANCHORARRAY(C792),_xlpm.Options,0)
)</f>
        <v>4</v>
      </c>
      <c r="N792" s="7">
        <v>3</v>
      </c>
      <c r="O792" s="7">
        <v>11</v>
      </c>
      <c r="P792" s="7">
        <v>3</v>
      </c>
      <c r="Q792" s="8">
        <v>3</v>
      </c>
      <c r="R792" s="6" t="str" cm="1">
        <f t="array" ref="R792:V792">TEXT(_xlfn.ANCHORARRAY(M792),"00")</f>
        <v>04</v>
      </c>
      <c r="S792" s="7" t="str">
        <v>03</v>
      </c>
      <c r="T792" s="7" t="str">
        <v>11</v>
      </c>
      <c r="U792" s="7" t="str">
        <v>03</v>
      </c>
      <c r="V792" s="8" t="str">
        <v>03</v>
      </c>
      <c r="W792" s="6" t="b">
        <f t="shared" si="176"/>
        <v>0</v>
      </c>
      <c r="X792" s="7" t="b">
        <f t="shared" si="177"/>
        <v>0</v>
      </c>
      <c r="Y792" s="7" t="b" cm="1">
        <f t="array" ref="Y792">AND(OR(_xlfn.ANCHORARRAY(H792)=3),OR(_xlfn.ANCHORARRAY(H792)=2))</f>
        <v>0</v>
      </c>
      <c r="Z792" s="7" t="b">
        <f t="shared" si="178"/>
        <v>1</v>
      </c>
      <c r="AA792" s="7" t="b">
        <f t="shared" si="179"/>
        <v>0</v>
      </c>
      <c r="AB792" s="7" t="b">
        <f t="shared" si="180"/>
        <v>0</v>
      </c>
      <c r="AC792" s="8" t="b">
        <f t="shared" si="181"/>
        <v>0</v>
      </c>
      <c r="AD792">
        <f t="shared" si="174"/>
        <v>4</v>
      </c>
      <c r="AE792" t="str">
        <f t="shared" si="182"/>
        <v>40403110303</v>
      </c>
      <c r="AF792">
        <f t="shared" si="171"/>
        <v>40403110303</v>
      </c>
      <c r="AG792">
        <f t="shared" si="172"/>
        <v>656</v>
      </c>
      <c r="AH792">
        <f t="shared" si="183"/>
        <v>344</v>
      </c>
      <c r="AI792">
        <f t="shared" si="184"/>
        <v>225664</v>
      </c>
      <c r="AL792">
        <f t="shared" si="175"/>
        <v>1</v>
      </c>
    </row>
    <row r="793" spans="1:38" x14ac:dyDescent="0.2">
      <c r="A793" t="s">
        <v>812</v>
      </c>
      <c r="B793" t="str">
        <f t="shared" si="173"/>
        <v>K55KK</v>
      </c>
      <c r="C793" s="6" t="str" cm="1">
        <f t="array" ref="C793:G793">_xlfn.LET(
_xlpm.MyHand, B793,
_xlpm.MySplitHand, MID(_xlpm.MyHand,_xlfn.SEQUENCE(1,LEN(_xlpm.MyHand)),1),
_xlpm.MySplitHand
)</f>
        <v>K</v>
      </c>
      <c r="D793" s="7" t="str">
        <v>5</v>
      </c>
      <c r="E793" s="7" t="str">
        <v>5</v>
      </c>
      <c r="F793" s="7" t="str">
        <v>K</v>
      </c>
      <c r="G793" s="8" t="str">
        <v>K</v>
      </c>
      <c r="H793" cm="1">
        <f t="array" ref="H793:L793">COUNTIF(_xlfn.ANCHORARRAY(C793),_xlfn.ANCHORARRAY(C793))</f>
        <v>3</v>
      </c>
      <c r="I793">
        <v>2</v>
      </c>
      <c r="J793">
        <v>2</v>
      </c>
      <c r="K793">
        <v>3</v>
      </c>
      <c r="L793">
        <v>3</v>
      </c>
      <c r="M793" s="6" cm="1">
        <f t="array" ref="M793:Q793">_xlfn.LET(
_xlpm.Options, {"1","2","3","4","5","6","7","8","9","T","J","Q","K","A"},
MATCH(_xlfn.ANCHORARRAY(C793),_xlpm.Options,0)
)</f>
        <v>13</v>
      </c>
      <c r="N793" s="7">
        <v>5</v>
      </c>
      <c r="O793" s="7">
        <v>5</v>
      </c>
      <c r="P793" s="7">
        <v>13</v>
      </c>
      <c r="Q793" s="8">
        <v>13</v>
      </c>
      <c r="R793" s="6" t="str" cm="1">
        <f t="array" ref="R793:V793">TEXT(_xlfn.ANCHORARRAY(M793),"00")</f>
        <v>13</v>
      </c>
      <c r="S793" s="7" t="str">
        <v>05</v>
      </c>
      <c r="T793" s="7" t="str">
        <v>05</v>
      </c>
      <c r="U793" s="7" t="str">
        <v>13</v>
      </c>
      <c r="V793" s="8" t="str">
        <v>13</v>
      </c>
      <c r="W793" s="6" t="b">
        <f t="shared" si="176"/>
        <v>0</v>
      </c>
      <c r="X793" s="7" t="b">
        <f t="shared" si="177"/>
        <v>0</v>
      </c>
      <c r="Y793" s="7" t="b" cm="1">
        <f t="array" ref="Y793">AND(OR(_xlfn.ANCHORARRAY(H793)=3),OR(_xlfn.ANCHORARRAY(H793)=2))</f>
        <v>1</v>
      </c>
      <c r="Z793" s="7" t="b">
        <f t="shared" si="178"/>
        <v>0</v>
      </c>
      <c r="AA793" s="7" t="b">
        <f t="shared" si="179"/>
        <v>0</v>
      </c>
      <c r="AB793" s="7" t="b">
        <f t="shared" si="180"/>
        <v>0</v>
      </c>
      <c r="AC793" s="8" t="b">
        <f t="shared" si="181"/>
        <v>0</v>
      </c>
      <c r="AD793">
        <f t="shared" si="174"/>
        <v>5</v>
      </c>
      <c r="AE793" t="str">
        <f t="shared" si="182"/>
        <v>51305051313</v>
      </c>
      <c r="AF793">
        <f t="shared" si="171"/>
        <v>51305051313</v>
      </c>
      <c r="AG793">
        <f t="shared" si="172"/>
        <v>899</v>
      </c>
      <c r="AH793">
        <f t="shared" si="183"/>
        <v>624</v>
      </c>
      <c r="AI793">
        <f t="shared" si="184"/>
        <v>560976</v>
      </c>
      <c r="AL793">
        <f t="shared" si="175"/>
        <v>1</v>
      </c>
    </row>
    <row r="794" spans="1:38" x14ac:dyDescent="0.2">
      <c r="A794" t="s">
        <v>813</v>
      </c>
      <c r="B794" t="str">
        <f t="shared" si="173"/>
        <v>A8JAA</v>
      </c>
      <c r="C794" s="6" t="str" cm="1">
        <f t="array" ref="C794:G794">_xlfn.LET(
_xlpm.MyHand, B794,
_xlpm.MySplitHand, MID(_xlpm.MyHand,_xlfn.SEQUENCE(1,LEN(_xlpm.MyHand)),1),
_xlpm.MySplitHand
)</f>
        <v>A</v>
      </c>
      <c r="D794" s="7" t="str">
        <v>8</v>
      </c>
      <c r="E794" s="7" t="str">
        <v>J</v>
      </c>
      <c r="F794" s="7" t="str">
        <v>A</v>
      </c>
      <c r="G794" s="8" t="str">
        <v>A</v>
      </c>
      <c r="H794" cm="1">
        <f t="array" ref="H794:L794">COUNTIF(_xlfn.ANCHORARRAY(C794),_xlfn.ANCHORARRAY(C794))</f>
        <v>3</v>
      </c>
      <c r="I794">
        <v>1</v>
      </c>
      <c r="J794">
        <v>1</v>
      </c>
      <c r="K794">
        <v>3</v>
      </c>
      <c r="L794">
        <v>3</v>
      </c>
      <c r="M794" s="6" cm="1">
        <f t="array" ref="M794:Q794">_xlfn.LET(
_xlpm.Options, {"1","2","3","4","5","6","7","8","9","T","J","Q","K","A"},
MATCH(_xlfn.ANCHORARRAY(C794),_xlpm.Options,0)
)</f>
        <v>14</v>
      </c>
      <c r="N794" s="7">
        <v>8</v>
      </c>
      <c r="O794" s="7">
        <v>11</v>
      </c>
      <c r="P794" s="7">
        <v>14</v>
      </c>
      <c r="Q794" s="8">
        <v>14</v>
      </c>
      <c r="R794" s="6" t="str" cm="1">
        <f t="array" ref="R794:V794">TEXT(_xlfn.ANCHORARRAY(M794),"00")</f>
        <v>14</v>
      </c>
      <c r="S794" s="7" t="str">
        <v>08</v>
      </c>
      <c r="T794" s="7" t="str">
        <v>11</v>
      </c>
      <c r="U794" s="7" t="str">
        <v>14</v>
      </c>
      <c r="V794" s="8" t="str">
        <v>14</v>
      </c>
      <c r="W794" s="6" t="b">
        <f t="shared" si="176"/>
        <v>0</v>
      </c>
      <c r="X794" s="7" t="b">
        <f t="shared" si="177"/>
        <v>0</v>
      </c>
      <c r="Y794" s="7" t="b" cm="1">
        <f t="array" ref="Y794">AND(OR(_xlfn.ANCHORARRAY(H794)=3),OR(_xlfn.ANCHORARRAY(H794)=2))</f>
        <v>0</v>
      </c>
      <c r="Z794" s="7" t="b">
        <f t="shared" si="178"/>
        <v>1</v>
      </c>
      <c r="AA794" s="7" t="b">
        <f t="shared" si="179"/>
        <v>0</v>
      </c>
      <c r="AB794" s="7" t="b">
        <f t="shared" si="180"/>
        <v>0</v>
      </c>
      <c r="AC794" s="8" t="b">
        <f t="shared" si="181"/>
        <v>0</v>
      </c>
      <c r="AD794">
        <f t="shared" si="174"/>
        <v>4</v>
      </c>
      <c r="AE794" t="str">
        <f t="shared" si="182"/>
        <v>41408111414</v>
      </c>
      <c r="AF794">
        <f t="shared" si="171"/>
        <v>41408111414</v>
      </c>
      <c r="AG794">
        <f t="shared" si="172"/>
        <v>795</v>
      </c>
      <c r="AH794">
        <f t="shared" si="183"/>
        <v>622</v>
      </c>
      <c r="AI794">
        <f t="shared" si="184"/>
        <v>494490</v>
      </c>
      <c r="AL794">
        <f t="shared" si="175"/>
        <v>1</v>
      </c>
    </row>
    <row r="795" spans="1:38" x14ac:dyDescent="0.2">
      <c r="A795" t="s">
        <v>814</v>
      </c>
      <c r="B795" t="str">
        <f t="shared" si="173"/>
        <v>68J89</v>
      </c>
      <c r="C795" s="6" t="str" cm="1">
        <f t="array" ref="C795:G795">_xlfn.LET(
_xlpm.MyHand, B795,
_xlpm.MySplitHand, MID(_xlpm.MyHand,_xlfn.SEQUENCE(1,LEN(_xlpm.MyHand)),1),
_xlpm.MySplitHand
)</f>
        <v>6</v>
      </c>
      <c r="D795" s="7" t="str">
        <v>8</v>
      </c>
      <c r="E795" s="7" t="str">
        <v>J</v>
      </c>
      <c r="F795" s="7" t="str">
        <v>8</v>
      </c>
      <c r="G795" s="8" t="str">
        <v>9</v>
      </c>
      <c r="H795" cm="1">
        <f t="array" ref="H795:L795">COUNTIF(_xlfn.ANCHORARRAY(C795),_xlfn.ANCHORARRAY(C795))</f>
        <v>1</v>
      </c>
      <c r="I795">
        <v>2</v>
      </c>
      <c r="J795">
        <v>1</v>
      </c>
      <c r="K795">
        <v>2</v>
      </c>
      <c r="L795">
        <v>1</v>
      </c>
      <c r="M795" s="6" cm="1">
        <f t="array" ref="M795:Q795">_xlfn.LET(
_xlpm.Options, {"1","2","3","4","5","6","7","8","9","T","J","Q","K","A"},
MATCH(_xlfn.ANCHORARRAY(C795),_xlpm.Options,0)
)</f>
        <v>6</v>
      </c>
      <c r="N795" s="7">
        <v>8</v>
      </c>
      <c r="O795" s="7">
        <v>11</v>
      </c>
      <c r="P795" s="7">
        <v>8</v>
      </c>
      <c r="Q795" s="8">
        <v>9</v>
      </c>
      <c r="R795" s="6" t="str" cm="1">
        <f t="array" ref="R795:V795">TEXT(_xlfn.ANCHORARRAY(M795),"00")</f>
        <v>06</v>
      </c>
      <c r="S795" s="7" t="str">
        <v>08</v>
      </c>
      <c r="T795" s="7" t="str">
        <v>11</v>
      </c>
      <c r="U795" s="7" t="str">
        <v>08</v>
      </c>
      <c r="V795" s="8" t="str">
        <v>09</v>
      </c>
      <c r="W795" s="6" t="b">
        <f t="shared" si="176"/>
        <v>0</v>
      </c>
      <c r="X795" s="7" t="b">
        <f t="shared" si="177"/>
        <v>0</v>
      </c>
      <c r="Y795" s="7" t="b" cm="1">
        <f t="array" ref="Y795">AND(OR(_xlfn.ANCHORARRAY(H795)=3),OR(_xlfn.ANCHORARRAY(H795)=2))</f>
        <v>0</v>
      </c>
      <c r="Z795" s="7" t="b">
        <f t="shared" si="178"/>
        <v>0</v>
      </c>
      <c r="AA795" s="7" t="b">
        <f t="shared" si="179"/>
        <v>0</v>
      </c>
      <c r="AB795" s="7" t="b">
        <f t="shared" si="180"/>
        <v>1</v>
      </c>
      <c r="AC795" s="8" t="b">
        <f t="shared" si="181"/>
        <v>0</v>
      </c>
      <c r="AD795">
        <f t="shared" si="174"/>
        <v>2</v>
      </c>
      <c r="AE795" t="str">
        <f t="shared" si="182"/>
        <v>20608110809</v>
      </c>
      <c r="AF795">
        <f t="shared" si="171"/>
        <v>20608110809</v>
      </c>
      <c r="AG795">
        <f t="shared" si="172"/>
        <v>283</v>
      </c>
      <c r="AH795">
        <f t="shared" si="183"/>
        <v>880</v>
      </c>
      <c r="AI795">
        <f t="shared" si="184"/>
        <v>249040</v>
      </c>
      <c r="AL795">
        <f t="shared" si="175"/>
        <v>1</v>
      </c>
    </row>
    <row r="796" spans="1:38" x14ac:dyDescent="0.2">
      <c r="A796" t="s">
        <v>815</v>
      </c>
      <c r="B796" t="str">
        <f t="shared" si="173"/>
        <v>KJQT9</v>
      </c>
      <c r="C796" s="6" t="str" cm="1">
        <f t="array" ref="C796:G796">_xlfn.LET(
_xlpm.MyHand, B796,
_xlpm.MySplitHand, MID(_xlpm.MyHand,_xlfn.SEQUENCE(1,LEN(_xlpm.MyHand)),1),
_xlpm.MySplitHand
)</f>
        <v>K</v>
      </c>
      <c r="D796" s="7" t="str">
        <v>J</v>
      </c>
      <c r="E796" s="7" t="str">
        <v>Q</v>
      </c>
      <c r="F796" s="7" t="str">
        <v>T</v>
      </c>
      <c r="G796" s="8" t="str">
        <v>9</v>
      </c>
      <c r="H796" cm="1">
        <f t="array" ref="H796:L796">COUNTIF(_xlfn.ANCHORARRAY(C796),_xlfn.ANCHORARRAY(C796))</f>
        <v>1</v>
      </c>
      <c r="I796">
        <v>1</v>
      </c>
      <c r="J796">
        <v>1</v>
      </c>
      <c r="K796">
        <v>1</v>
      </c>
      <c r="L796">
        <v>1</v>
      </c>
      <c r="M796" s="6" cm="1">
        <f t="array" ref="M796:Q796">_xlfn.LET(
_xlpm.Options, {"1","2","3","4","5","6","7","8","9","T","J","Q","K","A"},
MATCH(_xlfn.ANCHORARRAY(C796),_xlpm.Options,0)
)</f>
        <v>13</v>
      </c>
      <c r="N796" s="7">
        <v>11</v>
      </c>
      <c r="O796" s="7">
        <v>12</v>
      </c>
      <c r="P796" s="7">
        <v>10</v>
      </c>
      <c r="Q796" s="8">
        <v>9</v>
      </c>
      <c r="R796" s="6" t="str" cm="1">
        <f t="array" ref="R796:V796">TEXT(_xlfn.ANCHORARRAY(M796),"00")</f>
        <v>13</v>
      </c>
      <c r="S796" s="7" t="str">
        <v>11</v>
      </c>
      <c r="T796" s="7" t="str">
        <v>12</v>
      </c>
      <c r="U796" s="7" t="str">
        <v>10</v>
      </c>
      <c r="V796" s="8" t="str">
        <v>09</v>
      </c>
      <c r="W796" s="6" t="b">
        <f t="shared" si="176"/>
        <v>0</v>
      </c>
      <c r="X796" s="7" t="b">
        <f t="shared" si="177"/>
        <v>0</v>
      </c>
      <c r="Y796" s="7" t="b" cm="1">
        <f t="array" ref="Y796">AND(OR(_xlfn.ANCHORARRAY(H796)=3),OR(_xlfn.ANCHORARRAY(H796)=2))</f>
        <v>0</v>
      </c>
      <c r="Z796" s="7" t="b">
        <f t="shared" si="178"/>
        <v>0</v>
      </c>
      <c r="AA796" s="7" t="b">
        <f t="shared" si="179"/>
        <v>0</v>
      </c>
      <c r="AB796" s="7" t="b">
        <f t="shared" si="180"/>
        <v>0</v>
      </c>
      <c r="AC796" s="8" t="b">
        <f t="shared" si="181"/>
        <v>1</v>
      </c>
      <c r="AD796">
        <f t="shared" si="174"/>
        <v>1</v>
      </c>
      <c r="AE796" t="str">
        <f t="shared" si="182"/>
        <v>11311121009</v>
      </c>
      <c r="AF796">
        <f t="shared" si="171"/>
        <v>11311121009</v>
      </c>
      <c r="AG796">
        <f t="shared" si="172"/>
        <v>182</v>
      </c>
      <c r="AH796">
        <f t="shared" si="183"/>
        <v>44</v>
      </c>
      <c r="AI796">
        <f t="shared" si="184"/>
        <v>8008</v>
      </c>
      <c r="AL796">
        <f t="shared" si="175"/>
        <v>1</v>
      </c>
    </row>
    <row r="797" spans="1:38" x14ac:dyDescent="0.2">
      <c r="A797" t="s">
        <v>816</v>
      </c>
      <c r="B797" t="str">
        <f t="shared" si="173"/>
        <v>98989</v>
      </c>
      <c r="C797" s="6" t="str" cm="1">
        <f t="array" ref="C797:G797">_xlfn.LET(
_xlpm.MyHand, B797,
_xlpm.MySplitHand, MID(_xlpm.MyHand,_xlfn.SEQUENCE(1,LEN(_xlpm.MyHand)),1),
_xlpm.MySplitHand
)</f>
        <v>9</v>
      </c>
      <c r="D797" s="7" t="str">
        <v>8</v>
      </c>
      <c r="E797" s="7" t="str">
        <v>9</v>
      </c>
      <c r="F797" s="7" t="str">
        <v>8</v>
      </c>
      <c r="G797" s="8" t="str">
        <v>9</v>
      </c>
      <c r="H797" cm="1">
        <f t="array" ref="H797:L797">COUNTIF(_xlfn.ANCHORARRAY(C797),_xlfn.ANCHORARRAY(C797))</f>
        <v>3</v>
      </c>
      <c r="I797">
        <v>2</v>
      </c>
      <c r="J797">
        <v>3</v>
      </c>
      <c r="K797">
        <v>2</v>
      </c>
      <c r="L797">
        <v>3</v>
      </c>
      <c r="M797" s="6" cm="1">
        <f t="array" ref="M797:Q797">_xlfn.LET(
_xlpm.Options, {"1","2","3","4","5","6","7","8","9","T","J","Q","K","A"},
MATCH(_xlfn.ANCHORARRAY(C797),_xlpm.Options,0)
)</f>
        <v>9</v>
      </c>
      <c r="N797" s="7">
        <v>8</v>
      </c>
      <c r="O797" s="7">
        <v>9</v>
      </c>
      <c r="P797" s="7">
        <v>8</v>
      </c>
      <c r="Q797" s="8">
        <v>9</v>
      </c>
      <c r="R797" s="6" t="str" cm="1">
        <f t="array" ref="R797:V797">TEXT(_xlfn.ANCHORARRAY(M797),"00")</f>
        <v>09</v>
      </c>
      <c r="S797" s="7" t="str">
        <v>08</v>
      </c>
      <c r="T797" s="7" t="str">
        <v>09</v>
      </c>
      <c r="U797" s="7" t="str">
        <v>08</v>
      </c>
      <c r="V797" s="8" t="str">
        <v>09</v>
      </c>
      <c r="W797" s="6" t="b">
        <f t="shared" si="176"/>
        <v>0</v>
      </c>
      <c r="X797" s="7" t="b">
        <f t="shared" si="177"/>
        <v>0</v>
      </c>
      <c r="Y797" s="7" t="b" cm="1">
        <f t="array" ref="Y797">AND(OR(_xlfn.ANCHORARRAY(H797)=3),OR(_xlfn.ANCHORARRAY(H797)=2))</f>
        <v>1</v>
      </c>
      <c r="Z797" s="7" t="b">
        <f t="shared" si="178"/>
        <v>0</v>
      </c>
      <c r="AA797" s="7" t="b">
        <f t="shared" si="179"/>
        <v>0</v>
      </c>
      <c r="AB797" s="7" t="b">
        <f t="shared" si="180"/>
        <v>0</v>
      </c>
      <c r="AC797" s="8" t="b">
        <f t="shared" si="181"/>
        <v>0</v>
      </c>
      <c r="AD797">
        <f t="shared" si="174"/>
        <v>5</v>
      </c>
      <c r="AE797" t="str">
        <f t="shared" si="182"/>
        <v>50908090809</v>
      </c>
      <c r="AF797">
        <f t="shared" si="171"/>
        <v>50908090809</v>
      </c>
      <c r="AG797">
        <f t="shared" si="172"/>
        <v>876</v>
      </c>
      <c r="AH797">
        <f t="shared" si="183"/>
        <v>526</v>
      </c>
      <c r="AI797">
        <f t="shared" si="184"/>
        <v>460776</v>
      </c>
      <c r="AL797">
        <f t="shared" si="175"/>
        <v>1</v>
      </c>
    </row>
    <row r="798" spans="1:38" x14ac:dyDescent="0.2">
      <c r="A798" t="s">
        <v>817</v>
      </c>
      <c r="B798" t="str">
        <f t="shared" si="173"/>
        <v>Q3QT4</v>
      </c>
      <c r="C798" s="6" t="str" cm="1">
        <f t="array" ref="C798:G798">_xlfn.LET(
_xlpm.MyHand, B798,
_xlpm.MySplitHand, MID(_xlpm.MyHand,_xlfn.SEQUENCE(1,LEN(_xlpm.MyHand)),1),
_xlpm.MySplitHand
)</f>
        <v>Q</v>
      </c>
      <c r="D798" s="7" t="str">
        <v>3</v>
      </c>
      <c r="E798" s="7" t="str">
        <v>Q</v>
      </c>
      <c r="F798" s="7" t="str">
        <v>T</v>
      </c>
      <c r="G798" s="8" t="str">
        <v>4</v>
      </c>
      <c r="H798" cm="1">
        <f t="array" ref="H798:L798">COUNTIF(_xlfn.ANCHORARRAY(C798),_xlfn.ANCHORARRAY(C798))</f>
        <v>2</v>
      </c>
      <c r="I798">
        <v>1</v>
      </c>
      <c r="J798">
        <v>2</v>
      </c>
      <c r="K798">
        <v>1</v>
      </c>
      <c r="L798">
        <v>1</v>
      </c>
      <c r="M798" s="6" cm="1">
        <f t="array" ref="M798:Q798">_xlfn.LET(
_xlpm.Options, {"1","2","3","4","5","6","7","8","9","T","J","Q","K","A"},
MATCH(_xlfn.ANCHORARRAY(C798),_xlpm.Options,0)
)</f>
        <v>12</v>
      </c>
      <c r="N798" s="7">
        <v>3</v>
      </c>
      <c r="O798" s="7">
        <v>12</v>
      </c>
      <c r="P798" s="7">
        <v>10</v>
      </c>
      <c r="Q798" s="8">
        <v>4</v>
      </c>
      <c r="R798" s="6" t="str" cm="1">
        <f t="array" ref="R798:V798">TEXT(_xlfn.ANCHORARRAY(M798),"00")</f>
        <v>12</v>
      </c>
      <c r="S798" s="7" t="str">
        <v>03</v>
      </c>
      <c r="T798" s="7" t="str">
        <v>12</v>
      </c>
      <c r="U798" s="7" t="str">
        <v>10</v>
      </c>
      <c r="V798" s="8" t="str">
        <v>04</v>
      </c>
      <c r="W798" s="6" t="b">
        <f t="shared" si="176"/>
        <v>0</v>
      </c>
      <c r="X798" s="7" t="b">
        <f t="shared" si="177"/>
        <v>0</v>
      </c>
      <c r="Y798" s="7" t="b" cm="1">
        <f t="array" ref="Y798">AND(OR(_xlfn.ANCHORARRAY(H798)=3),OR(_xlfn.ANCHORARRAY(H798)=2))</f>
        <v>0</v>
      </c>
      <c r="Z798" s="7" t="b">
        <f t="shared" si="178"/>
        <v>0</v>
      </c>
      <c r="AA798" s="7" t="b">
        <f t="shared" si="179"/>
        <v>0</v>
      </c>
      <c r="AB798" s="7" t="b">
        <f t="shared" si="180"/>
        <v>1</v>
      </c>
      <c r="AC798" s="8" t="b">
        <f t="shared" si="181"/>
        <v>0</v>
      </c>
      <c r="AD798">
        <f t="shared" si="174"/>
        <v>2</v>
      </c>
      <c r="AE798" t="str">
        <f t="shared" si="182"/>
        <v>21203121004</v>
      </c>
      <c r="AF798">
        <f t="shared" si="171"/>
        <v>21203121004</v>
      </c>
      <c r="AG798">
        <f t="shared" si="172"/>
        <v>385</v>
      </c>
      <c r="AH798">
        <f t="shared" si="183"/>
        <v>602</v>
      </c>
      <c r="AI798">
        <f t="shared" si="184"/>
        <v>231770</v>
      </c>
      <c r="AL798">
        <f t="shared" si="175"/>
        <v>1</v>
      </c>
    </row>
    <row r="799" spans="1:38" x14ac:dyDescent="0.2">
      <c r="A799" t="s">
        <v>818</v>
      </c>
      <c r="B799" t="str">
        <f t="shared" si="173"/>
        <v>764QQ</v>
      </c>
      <c r="C799" s="6" t="str" cm="1">
        <f t="array" ref="C799:G799">_xlfn.LET(
_xlpm.MyHand, B799,
_xlpm.MySplitHand, MID(_xlpm.MyHand,_xlfn.SEQUENCE(1,LEN(_xlpm.MyHand)),1),
_xlpm.MySplitHand
)</f>
        <v>7</v>
      </c>
      <c r="D799" s="7" t="str">
        <v>6</v>
      </c>
      <c r="E799" s="7" t="str">
        <v>4</v>
      </c>
      <c r="F799" s="7" t="str">
        <v>Q</v>
      </c>
      <c r="G799" s="8" t="str">
        <v>Q</v>
      </c>
      <c r="H799" cm="1">
        <f t="array" ref="H799:L799">COUNTIF(_xlfn.ANCHORARRAY(C799),_xlfn.ANCHORARRAY(C799))</f>
        <v>1</v>
      </c>
      <c r="I799">
        <v>1</v>
      </c>
      <c r="J799">
        <v>1</v>
      </c>
      <c r="K799">
        <v>2</v>
      </c>
      <c r="L799">
        <v>2</v>
      </c>
      <c r="M799" s="6" cm="1">
        <f t="array" ref="M799:Q799">_xlfn.LET(
_xlpm.Options, {"1","2","3","4","5","6","7","8","9","T","J","Q","K","A"},
MATCH(_xlfn.ANCHORARRAY(C799),_xlpm.Options,0)
)</f>
        <v>7</v>
      </c>
      <c r="N799" s="7">
        <v>6</v>
      </c>
      <c r="O799" s="7">
        <v>4</v>
      </c>
      <c r="P799" s="7">
        <v>12</v>
      </c>
      <c r="Q799" s="8">
        <v>12</v>
      </c>
      <c r="R799" s="6" t="str" cm="1">
        <f t="array" ref="R799:V799">TEXT(_xlfn.ANCHORARRAY(M799),"00")</f>
        <v>07</v>
      </c>
      <c r="S799" s="7" t="str">
        <v>06</v>
      </c>
      <c r="T799" s="7" t="str">
        <v>04</v>
      </c>
      <c r="U799" s="7" t="str">
        <v>12</v>
      </c>
      <c r="V799" s="8" t="str">
        <v>12</v>
      </c>
      <c r="W799" s="6" t="b">
        <f t="shared" si="176"/>
        <v>0</v>
      </c>
      <c r="X799" s="7" t="b">
        <f t="shared" si="177"/>
        <v>0</v>
      </c>
      <c r="Y799" s="7" t="b" cm="1">
        <f t="array" ref="Y799">AND(OR(_xlfn.ANCHORARRAY(H799)=3),OR(_xlfn.ANCHORARRAY(H799)=2))</f>
        <v>0</v>
      </c>
      <c r="Z799" s="7" t="b">
        <f t="shared" si="178"/>
        <v>0</v>
      </c>
      <c r="AA799" s="7" t="b">
        <f t="shared" si="179"/>
        <v>0</v>
      </c>
      <c r="AB799" s="7" t="b">
        <f t="shared" si="180"/>
        <v>1</v>
      </c>
      <c r="AC799" s="8" t="b">
        <f t="shared" si="181"/>
        <v>0</v>
      </c>
      <c r="AD799">
        <f t="shared" si="174"/>
        <v>2</v>
      </c>
      <c r="AE799" t="str">
        <f t="shared" si="182"/>
        <v>20706041212</v>
      </c>
      <c r="AF799">
        <f t="shared" si="171"/>
        <v>20706041212</v>
      </c>
      <c r="AG799">
        <f t="shared" si="172"/>
        <v>297</v>
      </c>
      <c r="AH799">
        <f t="shared" si="183"/>
        <v>134</v>
      </c>
      <c r="AI799">
        <f t="shared" si="184"/>
        <v>39798</v>
      </c>
      <c r="AL799">
        <f t="shared" si="175"/>
        <v>1</v>
      </c>
    </row>
    <row r="800" spans="1:38" x14ac:dyDescent="0.2">
      <c r="A800" t="s">
        <v>819</v>
      </c>
      <c r="B800" t="str">
        <f t="shared" si="173"/>
        <v>772Q7</v>
      </c>
      <c r="C800" s="6" t="str" cm="1">
        <f t="array" ref="C800:G800">_xlfn.LET(
_xlpm.MyHand, B800,
_xlpm.MySplitHand, MID(_xlpm.MyHand,_xlfn.SEQUENCE(1,LEN(_xlpm.MyHand)),1),
_xlpm.MySplitHand
)</f>
        <v>7</v>
      </c>
      <c r="D800" s="7" t="str">
        <v>7</v>
      </c>
      <c r="E800" s="7" t="str">
        <v>2</v>
      </c>
      <c r="F800" s="7" t="str">
        <v>Q</v>
      </c>
      <c r="G800" s="8" t="str">
        <v>7</v>
      </c>
      <c r="H800" cm="1">
        <f t="array" ref="H800:L800">COUNTIF(_xlfn.ANCHORARRAY(C800),_xlfn.ANCHORARRAY(C800))</f>
        <v>3</v>
      </c>
      <c r="I800">
        <v>3</v>
      </c>
      <c r="J800">
        <v>1</v>
      </c>
      <c r="K800">
        <v>1</v>
      </c>
      <c r="L800">
        <v>3</v>
      </c>
      <c r="M800" s="6" cm="1">
        <f t="array" ref="M800:Q800">_xlfn.LET(
_xlpm.Options, {"1","2","3","4","5","6","7","8","9","T","J","Q","K","A"},
MATCH(_xlfn.ANCHORARRAY(C800),_xlpm.Options,0)
)</f>
        <v>7</v>
      </c>
      <c r="N800" s="7">
        <v>7</v>
      </c>
      <c r="O800" s="7">
        <v>2</v>
      </c>
      <c r="P800" s="7">
        <v>12</v>
      </c>
      <c r="Q800" s="8">
        <v>7</v>
      </c>
      <c r="R800" s="6" t="str" cm="1">
        <f t="array" ref="R800:V800">TEXT(_xlfn.ANCHORARRAY(M800),"00")</f>
        <v>07</v>
      </c>
      <c r="S800" s="7" t="str">
        <v>07</v>
      </c>
      <c r="T800" s="7" t="str">
        <v>02</v>
      </c>
      <c r="U800" s="7" t="str">
        <v>12</v>
      </c>
      <c r="V800" s="8" t="str">
        <v>07</v>
      </c>
      <c r="W800" s="6" t="b">
        <f t="shared" si="176"/>
        <v>0</v>
      </c>
      <c r="X800" s="7" t="b">
        <f t="shared" si="177"/>
        <v>0</v>
      </c>
      <c r="Y800" s="7" t="b" cm="1">
        <f t="array" ref="Y800">AND(OR(_xlfn.ANCHORARRAY(H800)=3),OR(_xlfn.ANCHORARRAY(H800)=2))</f>
        <v>0</v>
      </c>
      <c r="Z800" s="7" t="b">
        <f t="shared" si="178"/>
        <v>1</v>
      </c>
      <c r="AA800" s="7" t="b">
        <f t="shared" si="179"/>
        <v>0</v>
      </c>
      <c r="AB800" s="7" t="b">
        <f t="shared" si="180"/>
        <v>0</v>
      </c>
      <c r="AC800" s="8" t="b">
        <f t="shared" si="181"/>
        <v>0</v>
      </c>
      <c r="AD800">
        <f t="shared" si="174"/>
        <v>4</v>
      </c>
      <c r="AE800" t="str">
        <f t="shared" si="182"/>
        <v>40707021207</v>
      </c>
      <c r="AF800">
        <f t="shared" si="171"/>
        <v>40707021207</v>
      </c>
      <c r="AG800">
        <f t="shared" si="172"/>
        <v>693</v>
      </c>
      <c r="AH800">
        <f t="shared" si="183"/>
        <v>127</v>
      </c>
      <c r="AI800">
        <f t="shared" si="184"/>
        <v>88011</v>
      </c>
      <c r="AL800">
        <f t="shared" si="175"/>
        <v>1</v>
      </c>
    </row>
    <row r="801" spans="1:38" x14ac:dyDescent="0.2">
      <c r="A801" t="s">
        <v>820</v>
      </c>
      <c r="B801" t="str">
        <f t="shared" si="173"/>
        <v>6K6T5</v>
      </c>
      <c r="C801" s="6" t="str" cm="1">
        <f t="array" ref="C801:G801">_xlfn.LET(
_xlpm.MyHand, B801,
_xlpm.MySplitHand, MID(_xlpm.MyHand,_xlfn.SEQUENCE(1,LEN(_xlpm.MyHand)),1),
_xlpm.MySplitHand
)</f>
        <v>6</v>
      </c>
      <c r="D801" s="7" t="str">
        <v>K</v>
      </c>
      <c r="E801" s="7" t="str">
        <v>6</v>
      </c>
      <c r="F801" s="7" t="str">
        <v>T</v>
      </c>
      <c r="G801" s="8" t="str">
        <v>5</v>
      </c>
      <c r="H801" cm="1">
        <f t="array" ref="H801:L801">COUNTIF(_xlfn.ANCHORARRAY(C801),_xlfn.ANCHORARRAY(C801))</f>
        <v>2</v>
      </c>
      <c r="I801">
        <v>1</v>
      </c>
      <c r="J801">
        <v>2</v>
      </c>
      <c r="K801">
        <v>1</v>
      </c>
      <c r="L801">
        <v>1</v>
      </c>
      <c r="M801" s="6" cm="1">
        <f t="array" ref="M801:Q801">_xlfn.LET(
_xlpm.Options, {"1","2","3","4","5","6","7","8","9","T","J","Q","K","A"},
MATCH(_xlfn.ANCHORARRAY(C801),_xlpm.Options,0)
)</f>
        <v>6</v>
      </c>
      <c r="N801" s="7">
        <v>13</v>
      </c>
      <c r="O801" s="7">
        <v>6</v>
      </c>
      <c r="P801" s="7">
        <v>10</v>
      </c>
      <c r="Q801" s="8">
        <v>5</v>
      </c>
      <c r="R801" s="6" t="str" cm="1">
        <f t="array" ref="R801:V801">TEXT(_xlfn.ANCHORARRAY(M801),"00")</f>
        <v>06</v>
      </c>
      <c r="S801" s="7" t="str">
        <v>13</v>
      </c>
      <c r="T801" s="7" t="str">
        <v>06</v>
      </c>
      <c r="U801" s="7" t="str">
        <v>10</v>
      </c>
      <c r="V801" s="8" t="str">
        <v>05</v>
      </c>
      <c r="W801" s="6" t="b">
        <f t="shared" si="176"/>
        <v>0</v>
      </c>
      <c r="X801" s="7" t="b">
        <f t="shared" si="177"/>
        <v>0</v>
      </c>
      <c r="Y801" s="7" t="b" cm="1">
        <f t="array" ref="Y801">AND(OR(_xlfn.ANCHORARRAY(H801)=3),OR(_xlfn.ANCHORARRAY(H801)=2))</f>
        <v>0</v>
      </c>
      <c r="Z801" s="7" t="b">
        <f t="shared" si="178"/>
        <v>0</v>
      </c>
      <c r="AA801" s="7" t="b">
        <f t="shared" si="179"/>
        <v>0</v>
      </c>
      <c r="AB801" s="7" t="b">
        <f t="shared" si="180"/>
        <v>1</v>
      </c>
      <c r="AC801" s="8" t="b">
        <f t="shared" si="181"/>
        <v>0</v>
      </c>
      <c r="AD801">
        <f t="shared" si="174"/>
        <v>2</v>
      </c>
      <c r="AE801" t="str">
        <f t="shared" si="182"/>
        <v>20613061005</v>
      </c>
      <c r="AF801">
        <f t="shared" si="171"/>
        <v>20613061005</v>
      </c>
      <c r="AG801">
        <f t="shared" si="172"/>
        <v>292</v>
      </c>
      <c r="AH801">
        <f t="shared" si="183"/>
        <v>274</v>
      </c>
      <c r="AI801">
        <f t="shared" si="184"/>
        <v>80008</v>
      </c>
      <c r="AL801">
        <f t="shared" si="175"/>
        <v>1</v>
      </c>
    </row>
    <row r="802" spans="1:38" x14ac:dyDescent="0.2">
      <c r="A802" t="s">
        <v>821</v>
      </c>
      <c r="B802" t="str">
        <f t="shared" si="173"/>
        <v>383Q8</v>
      </c>
      <c r="C802" s="6" t="str" cm="1">
        <f t="array" ref="C802:G802">_xlfn.LET(
_xlpm.MyHand, B802,
_xlpm.MySplitHand, MID(_xlpm.MyHand,_xlfn.SEQUENCE(1,LEN(_xlpm.MyHand)),1),
_xlpm.MySplitHand
)</f>
        <v>3</v>
      </c>
      <c r="D802" s="7" t="str">
        <v>8</v>
      </c>
      <c r="E802" s="7" t="str">
        <v>3</v>
      </c>
      <c r="F802" s="7" t="str">
        <v>Q</v>
      </c>
      <c r="G802" s="8" t="str">
        <v>8</v>
      </c>
      <c r="H802" cm="1">
        <f t="array" ref="H802:L802">COUNTIF(_xlfn.ANCHORARRAY(C802),_xlfn.ANCHORARRAY(C802))</f>
        <v>2</v>
      </c>
      <c r="I802">
        <v>2</v>
      </c>
      <c r="J802">
        <v>2</v>
      </c>
      <c r="K802">
        <v>1</v>
      </c>
      <c r="L802">
        <v>2</v>
      </c>
      <c r="M802" s="6" cm="1">
        <f t="array" ref="M802:Q802">_xlfn.LET(
_xlpm.Options, {"1","2","3","4","5","6","7","8","9","T","J","Q","K","A"},
MATCH(_xlfn.ANCHORARRAY(C802),_xlpm.Options,0)
)</f>
        <v>3</v>
      </c>
      <c r="N802" s="7">
        <v>8</v>
      </c>
      <c r="O802" s="7">
        <v>3</v>
      </c>
      <c r="P802" s="7">
        <v>12</v>
      </c>
      <c r="Q802" s="8">
        <v>8</v>
      </c>
      <c r="R802" s="6" t="str" cm="1">
        <f t="array" ref="R802:V802">TEXT(_xlfn.ANCHORARRAY(M802),"00")</f>
        <v>03</v>
      </c>
      <c r="S802" s="7" t="str">
        <v>08</v>
      </c>
      <c r="T802" s="7" t="str">
        <v>03</v>
      </c>
      <c r="U802" s="7" t="str">
        <v>12</v>
      </c>
      <c r="V802" s="8" t="str">
        <v>08</v>
      </c>
      <c r="W802" s="6" t="b">
        <f t="shared" si="176"/>
        <v>0</v>
      </c>
      <c r="X802" s="7" t="b">
        <f t="shared" si="177"/>
        <v>0</v>
      </c>
      <c r="Y802" s="7" t="b" cm="1">
        <f t="array" ref="Y802">AND(OR(_xlfn.ANCHORARRAY(H802)=3),OR(_xlfn.ANCHORARRAY(H802)=2))</f>
        <v>0</v>
      </c>
      <c r="Z802" s="7" t="b">
        <f t="shared" si="178"/>
        <v>0</v>
      </c>
      <c r="AA802" s="7" t="b">
        <f t="shared" si="179"/>
        <v>1</v>
      </c>
      <c r="AB802" s="7" t="b">
        <f t="shared" si="180"/>
        <v>0</v>
      </c>
      <c r="AC802" s="8" t="b">
        <f t="shared" si="181"/>
        <v>0</v>
      </c>
      <c r="AD802">
        <f t="shared" si="174"/>
        <v>3</v>
      </c>
      <c r="AE802" t="str">
        <f t="shared" si="182"/>
        <v>30308031208</v>
      </c>
      <c r="AF802">
        <f t="shared" si="171"/>
        <v>30308031208</v>
      </c>
      <c r="AG802">
        <f t="shared" si="172"/>
        <v>466</v>
      </c>
      <c r="AH802">
        <f t="shared" si="183"/>
        <v>139</v>
      </c>
      <c r="AI802">
        <f t="shared" si="184"/>
        <v>64774</v>
      </c>
      <c r="AL802">
        <f t="shared" si="175"/>
        <v>1</v>
      </c>
    </row>
    <row r="803" spans="1:38" x14ac:dyDescent="0.2">
      <c r="A803" t="s">
        <v>822</v>
      </c>
      <c r="B803" t="str">
        <f t="shared" si="173"/>
        <v>JK677</v>
      </c>
      <c r="C803" s="6" t="str" cm="1">
        <f t="array" ref="C803:G803">_xlfn.LET(
_xlpm.MyHand, B803,
_xlpm.MySplitHand, MID(_xlpm.MyHand,_xlfn.SEQUENCE(1,LEN(_xlpm.MyHand)),1),
_xlpm.MySplitHand
)</f>
        <v>J</v>
      </c>
      <c r="D803" s="7" t="str">
        <v>K</v>
      </c>
      <c r="E803" s="7" t="str">
        <v>6</v>
      </c>
      <c r="F803" s="7" t="str">
        <v>7</v>
      </c>
      <c r="G803" s="8" t="str">
        <v>7</v>
      </c>
      <c r="H803" cm="1">
        <f t="array" ref="H803:L803">COUNTIF(_xlfn.ANCHORARRAY(C803),_xlfn.ANCHORARRAY(C803))</f>
        <v>1</v>
      </c>
      <c r="I803">
        <v>1</v>
      </c>
      <c r="J803">
        <v>1</v>
      </c>
      <c r="K803">
        <v>2</v>
      </c>
      <c r="L803">
        <v>2</v>
      </c>
      <c r="M803" s="6" cm="1">
        <f t="array" ref="M803:Q803">_xlfn.LET(
_xlpm.Options, {"1","2","3","4","5","6","7","8","9","T","J","Q","K","A"},
MATCH(_xlfn.ANCHORARRAY(C803),_xlpm.Options,0)
)</f>
        <v>11</v>
      </c>
      <c r="N803" s="7">
        <v>13</v>
      </c>
      <c r="O803" s="7">
        <v>6</v>
      </c>
      <c r="P803" s="7">
        <v>7</v>
      </c>
      <c r="Q803" s="8">
        <v>7</v>
      </c>
      <c r="R803" s="6" t="str" cm="1">
        <f t="array" ref="R803:V803">TEXT(_xlfn.ANCHORARRAY(M803),"00")</f>
        <v>11</v>
      </c>
      <c r="S803" s="7" t="str">
        <v>13</v>
      </c>
      <c r="T803" s="7" t="str">
        <v>06</v>
      </c>
      <c r="U803" s="7" t="str">
        <v>07</v>
      </c>
      <c r="V803" s="8" t="str">
        <v>07</v>
      </c>
      <c r="W803" s="6" t="b">
        <f t="shared" si="176"/>
        <v>0</v>
      </c>
      <c r="X803" s="7" t="b">
        <f t="shared" si="177"/>
        <v>0</v>
      </c>
      <c r="Y803" s="7" t="b" cm="1">
        <f t="array" ref="Y803">AND(OR(_xlfn.ANCHORARRAY(H803)=3),OR(_xlfn.ANCHORARRAY(H803)=2))</f>
        <v>0</v>
      </c>
      <c r="Z803" s="7" t="b">
        <f t="shared" si="178"/>
        <v>0</v>
      </c>
      <c r="AA803" s="7" t="b">
        <f t="shared" si="179"/>
        <v>0</v>
      </c>
      <c r="AB803" s="7" t="b">
        <f t="shared" si="180"/>
        <v>1</v>
      </c>
      <c r="AC803" s="8" t="b">
        <f t="shared" si="181"/>
        <v>0</v>
      </c>
      <c r="AD803">
        <f t="shared" si="174"/>
        <v>2</v>
      </c>
      <c r="AE803" t="str">
        <f t="shared" si="182"/>
        <v>21113060707</v>
      </c>
      <c r="AF803">
        <f t="shared" si="171"/>
        <v>21113060707</v>
      </c>
      <c r="AG803">
        <f t="shared" si="172"/>
        <v>380</v>
      </c>
      <c r="AH803">
        <f t="shared" si="183"/>
        <v>764</v>
      </c>
      <c r="AI803">
        <f t="shared" si="184"/>
        <v>290320</v>
      </c>
      <c r="AL803">
        <f t="shared" si="175"/>
        <v>1</v>
      </c>
    </row>
    <row r="804" spans="1:38" x14ac:dyDescent="0.2">
      <c r="A804" t="s">
        <v>823</v>
      </c>
      <c r="B804" t="str">
        <f t="shared" si="173"/>
        <v>TTT4T</v>
      </c>
      <c r="C804" s="6" t="str" cm="1">
        <f t="array" ref="C804:G804">_xlfn.LET(
_xlpm.MyHand, B804,
_xlpm.MySplitHand, MID(_xlpm.MyHand,_xlfn.SEQUENCE(1,LEN(_xlpm.MyHand)),1),
_xlpm.MySplitHand
)</f>
        <v>T</v>
      </c>
      <c r="D804" s="7" t="str">
        <v>T</v>
      </c>
      <c r="E804" s="7" t="str">
        <v>T</v>
      </c>
      <c r="F804" s="7" t="str">
        <v>4</v>
      </c>
      <c r="G804" s="8" t="str">
        <v>T</v>
      </c>
      <c r="H804" cm="1">
        <f t="array" ref="H804:L804">COUNTIF(_xlfn.ANCHORARRAY(C804),_xlfn.ANCHORARRAY(C804))</f>
        <v>4</v>
      </c>
      <c r="I804">
        <v>4</v>
      </c>
      <c r="J804">
        <v>4</v>
      </c>
      <c r="K804">
        <v>1</v>
      </c>
      <c r="L804">
        <v>4</v>
      </c>
      <c r="M804" s="6" cm="1">
        <f t="array" ref="M804:Q804">_xlfn.LET(
_xlpm.Options, {"1","2","3","4","5","6","7","8","9","T","J","Q","K","A"},
MATCH(_xlfn.ANCHORARRAY(C804),_xlpm.Options,0)
)</f>
        <v>10</v>
      </c>
      <c r="N804" s="7">
        <v>10</v>
      </c>
      <c r="O804" s="7">
        <v>10</v>
      </c>
      <c r="P804" s="7">
        <v>4</v>
      </c>
      <c r="Q804" s="8">
        <v>10</v>
      </c>
      <c r="R804" s="6" t="str" cm="1">
        <f t="array" ref="R804:V804">TEXT(_xlfn.ANCHORARRAY(M804),"00")</f>
        <v>10</v>
      </c>
      <c r="S804" s="7" t="str">
        <v>10</v>
      </c>
      <c r="T804" s="7" t="str">
        <v>10</v>
      </c>
      <c r="U804" s="7" t="str">
        <v>04</v>
      </c>
      <c r="V804" s="8" t="str">
        <v>10</v>
      </c>
      <c r="W804" s="6" t="b">
        <f t="shared" si="176"/>
        <v>0</v>
      </c>
      <c r="X804" s="7" t="b">
        <f t="shared" si="177"/>
        <v>1</v>
      </c>
      <c r="Y804" s="7" t="b" cm="1">
        <f t="array" ref="Y804">AND(OR(_xlfn.ANCHORARRAY(H804)=3),OR(_xlfn.ANCHORARRAY(H804)=2))</f>
        <v>0</v>
      </c>
      <c r="Z804" s="7" t="b">
        <f t="shared" si="178"/>
        <v>0</v>
      </c>
      <c r="AA804" s="7" t="b">
        <f t="shared" si="179"/>
        <v>0</v>
      </c>
      <c r="AB804" s="7" t="b">
        <f t="shared" si="180"/>
        <v>0</v>
      </c>
      <c r="AC804" s="8" t="b">
        <f t="shared" si="181"/>
        <v>0</v>
      </c>
      <c r="AD804">
        <f t="shared" si="174"/>
        <v>6</v>
      </c>
      <c r="AE804" t="str">
        <f t="shared" si="182"/>
        <v>61010100410</v>
      </c>
      <c r="AF804">
        <f t="shared" si="171"/>
        <v>61010100410</v>
      </c>
      <c r="AG804">
        <f t="shared" si="172"/>
        <v>970</v>
      </c>
      <c r="AH804">
        <f t="shared" si="183"/>
        <v>56</v>
      </c>
      <c r="AI804">
        <f t="shared" si="184"/>
        <v>54320</v>
      </c>
      <c r="AL804">
        <f t="shared" si="175"/>
        <v>1</v>
      </c>
    </row>
    <row r="805" spans="1:38" x14ac:dyDescent="0.2">
      <c r="A805" t="s">
        <v>824</v>
      </c>
      <c r="B805" t="str">
        <f t="shared" si="173"/>
        <v>76K82</v>
      </c>
      <c r="C805" s="6" t="str" cm="1">
        <f t="array" ref="C805:G805">_xlfn.LET(
_xlpm.MyHand, B805,
_xlpm.MySplitHand, MID(_xlpm.MyHand,_xlfn.SEQUENCE(1,LEN(_xlpm.MyHand)),1),
_xlpm.MySplitHand
)</f>
        <v>7</v>
      </c>
      <c r="D805" s="7" t="str">
        <v>6</v>
      </c>
      <c r="E805" s="7" t="str">
        <v>K</v>
      </c>
      <c r="F805" s="7" t="str">
        <v>8</v>
      </c>
      <c r="G805" s="8" t="str">
        <v>2</v>
      </c>
      <c r="H805" cm="1">
        <f t="array" ref="H805:L805">COUNTIF(_xlfn.ANCHORARRAY(C805),_xlfn.ANCHORARRAY(C805))</f>
        <v>1</v>
      </c>
      <c r="I805">
        <v>1</v>
      </c>
      <c r="J805">
        <v>1</v>
      </c>
      <c r="K805">
        <v>1</v>
      </c>
      <c r="L805">
        <v>1</v>
      </c>
      <c r="M805" s="6" cm="1">
        <f t="array" ref="M805:Q805">_xlfn.LET(
_xlpm.Options, {"1","2","3","4","5","6","7","8","9","T","J","Q","K","A"},
MATCH(_xlfn.ANCHORARRAY(C805),_xlpm.Options,0)
)</f>
        <v>7</v>
      </c>
      <c r="N805" s="7">
        <v>6</v>
      </c>
      <c r="O805" s="7">
        <v>13</v>
      </c>
      <c r="P805" s="7">
        <v>8</v>
      </c>
      <c r="Q805" s="8">
        <v>2</v>
      </c>
      <c r="R805" s="6" t="str" cm="1">
        <f t="array" ref="R805:V805">TEXT(_xlfn.ANCHORARRAY(M805),"00")</f>
        <v>07</v>
      </c>
      <c r="S805" s="7" t="str">
        <v>06</v>
      </c>
      <c r="T805" s="7" t="str">
        <v>13</v>
      </c>
      <c r="U805" s="7" t="str">
        <v>08</v>
      </c>
      <c r="V805" s="8" t="str">
        <v>02</v>
      </c>
      <c r="W805" s="6" t="b">
        <f t="shared" si="176"/>
        <v>0</v>
      </c>
      <c r="X805" s="7" t="b">
        <f t="shared" si="177"/>
        <v>0</v>
      </c>
      <c r="Y805" s="7" t="b" cm="1">
        <f t="array" ref="Y805">AND(OR(_xlfn.ANCHORARRAY(H805)=3),OR(_xlfn.ANCHORARRAY(H805)=2))</f>
        <v>0</v>
      </c>
      <c r="Z805" s="7" t="b">
        <f t="shared" si="178"/>
        <v>0</v>
      </c>
      <c r="AA805" s="7" t="b">
        <f t="shared" si="179"/>
        <v>0</v>
      </c>
      <c r="AB805" s="7" t="b">
        <f t="shared" si="180"/>
        <v>0</v>
      </c>
      <c r="AC805" s="8" t="b">
        <f t="shared" si="181"/>
        <v>1</v>
      </c>
      <c r="AD805">
        <f t="shared" si="174"/>
        <v>1</v>
      </c>
      <c r="AE805" t="str">
        <f t="shared" si="182"/>
        <v>10706130802</v>
      </c>
      <c r="AF805">
        <f t="shared" si="171"/>
        <v>10706130802</v>
      </c>
      <c r="AG805">
        <f t="shared" si="172"/>
        <v>86</v>
      </c>
      <c r="AH805">
        <f t="shared" si="183"/>
        <v>153</v>
      </c>
      <c r="AI805">
        <f t="shared" si="184"/>
        <v>13158</v>
      </c>
      <c r="AL805">
        <f t="shared" si="175"/>
        <v>1</v>
      </c>
    </row>
    <row r="806" spans="1:38" x14ac:dyDescent="0.2">
      <c r="A806" t="s">
        <v>825</v>
      </c>
      <c r="B806" t="str">
        <f t="shared" si="173"/>
        <v>JAAAA</v>
      </c>
      <c r="C806" s="6" t="str" cm="1">
        <f t="array" ref="C806:G806">_xlfn.LET(
_xlpm.MyHand, B806,
_xlpm.MySplitHand, MID(_xlpm.MyHand,_xlfn.SEQUENCE(1,LEN(_xlpm.MyHand)),1),
_xlpm.MySplitHand
)</f>
        <v>J</v>
      </c>
      <c r="D806" s="7" t="str">
        <v>A</v>
      </c>
      <c r="E806" s="7" t="str">
        <v>A</v>
      </c>
      <c r="F806" s="7" t="str">
        <v>A</v>
      </c>
      <c r="G806" s="8" t="str">
        <v>A</v>
      </c>
      <c r="H806" cm="1">
        <f t="array" ref="H806:L806">COUNTIF(_xlfn.ANCHORARRAY(C806),_xlfn.ANCHORARRAY(C806))</f>
        <v>1</v>
      </c>
      <c r="I806">
        <v>4</v>
      </c>
      <c r="J806">
        <v>4</v>
      </c>
      <c r="K806">
        <v>4</v>
      </c>
      <c r="L806">
        <v>4</v>
      </c>
      <c r="M806" s="6" cm="1">
        <f t="array" ref="M806:Q806">_xlfn.LET(
_xlpm.Options, {"1","2","3","4","5","6","7","8","9","T","J","Q","K","A"},
MATCH(_xlfn.ANCHORARRAY(C806),_xlpm.Options,0)
)</f>
        <v>11</v>
      </c>
      <c r="N806" s="7">
        <v>14</v>
      </c>
      <c r="O806" s="7">
        <v>14</v>
      </c>
      <c r="P806" s="7">
        <v>14</v>
      </c>
      <c r="Q806" s="8">
        <v>14</v>
      </c>
      <c r="R806" s="6" t="str" cm="1">
        <f t="array" ref="R806:V806">TEXT(_xlfn.ANCHORARRAY(M806),"00")</f>
        <v>11</v>
      </c>
      <c r="S806" s="7" t="str">
        <v>14</v>
      </c>
      <c r="T806" s="7" t="str">
        <v>14</v>
      </c>
      <c r="U806" s="7" t="str">
        <v>14</v>
      </c>
      <c r="V806" s="8" t="str">
        <v>14</v>
      </c>
      <c r="W806" s="6" t="b">
        <f t="shared" si="176"/>
        <v>0</v>
      </c>
      <c r="X806" s="7" t="b">
        <f t="shared" si="177"/>
        <v>1</v>
      </c>
      <c r="Y806" s="7" t="b" cm="1">
        <f t="array" ref="Y806">AND(OR(_xlfn.ANCHORARRAY(H806)=3),OR(_xlfn.ANCHORARRAY(H806)=2))</f>
        <v>0</v>
      </c>
      <c r="Z806" s="7" t="b">
        <f t="shared" si="178"/>
        <v>0</v>
      </c>
      <c r="AA806" s="7" t="b">
        <f t="shared" si="179"/>
        <v>0</v>
      </c>
      <c r="AB806" s="7" t="b">
        <f t="shared" si="180"/>
        <v>0</v>
      </c>
      <c r="AC806" s="8" t="b">
        <f t="shared" si="181"/>
        <v>0</v>
      </c>
      <c r="AD806">
        <f t="shared" si="174"/>
        <v>6</v>
      </c>
      <c r="AE806" t="str">
        <f t="shared" si="182"/>
        <v>61114141414</v>
      </c>
      <c r="AF806">
        <f t="shared" si="171"/>
        <v>61114141414</v>
      </c>
      <c r="AG806">
        <f t="shared" si="172"/>
        <v>977</v>
      </c>
      <c r="AH806">
        <f t="shared" si="183"/>
        <v>717</v>
      </c>
      <c r="AI806">
        <f t="shared" si="184"/>
        <v>700509</v>
      </c>
      <c r="AL806">
        <f t="shared" si="175"/>
        <v>1</v>
      </c>
    </row>
    <row r="807" spans="1:38" x14ac:dyDescent="0.2">
      <c r="A807" t="s">
        <v>826</v>
      </c>
      <c r="B807" t="str">
        <f t="shared" si="173"/>
        <v>33JJ5</v>
      </c>
      <c r="C807" s="6" t="str" cm="1">
        <f t="array" ref="C807:G807">_xlfn.LET(
_xlpm.MyHand, B807,
_xlpm.MySplitHand, MID(_xlpm.MyHand,_xlfn.SEQUENCE(1,LEN(_xlpm.MyHand)),1),
_xlpm.MySplitHand
)</f>
        <v>3</v>
      </c>
      <c r="D807" s="7" t="str">
        <v>3</v>
      </c>
      <c r="E807" s="7" t="str">
        <v>J</v>
      </c>
      <c r="F807" s="7" t="str">
        <v>J</v>
      </c>
      <c r="G807" s="8" t="str">
        <v>5</v>
      </c>
      <c r="H807" cm="1">
        <f t="array" ref="H807:L807">COUNTIF(_xlfn.ANCHORARRAY(C807),_xlfn.ANCHORARRAY(C807))</f>
        <v>2</v>
      </c>
      <c r="I807">
        <v>2</v>
      </c>
      <c r="J807">
        <v>2</v>
      </c>
      <c r="K807">
        <v>2</v>
      </c>
      <c r="L807">
        <v>1</v>
      </c>
      <c r="M807" s="6" cm="1">
        <f t="array" ref="M807:Q807">_xlfn.LET(
_xlpm.Options, {"1","2","3","4","5","6","7","8","9","T","J","Q","K","A"},
MATCH(_xlfn.ANCHORARRAY(C807),_xlpm.Options,0)
)</f>
        <v>3</v>
      </c>
      <c r="N807" s="7">
        <v>3</v>
      </c>
      <c r="O807" s="7">
        <v>11</v>
      </c>
      <c r="P807" s="7">
        <v>11</v>
      </c>
      <c r="Q807" s="8">
        <v>5</v>
      </c>
      <c r="R807" s="6" t="str" cm="1">
        <f t="array" ref="R807:V807">TEXT(_xlfn.ANCHORARRAY(M807),"00")</f>
        <v>03</v>
      </c>
      <c r="S807" s="7" t="str">
        <v>03</v>
      </c>
      <c r="T807" s="7" t="str">
        <v>11</v>
      </c>
      <c r="U807" s="7" t="str">
        <v>11</v>
      </c>
      <c r="V807" s="8" t="str">
        <v>05</v>
      </c>
      <c r="W807" s="6" t="b">
        <f t="shared" si="176"/>
        <v>0</v>
      </c>
      <c r="X807" s="7" t="b">
        <f t="shared" si="177"/>
        <v>0</v>
      </c>
      <c r="Y807" s="7" t="b" cm="1">
        <f t="array" ref="Y807">AND(OR(_xlfn.ANCHORARRAY(H807)=3),OR(_xlfn.ANCHORARRAY(H807)=2))</f>
        <v>0</v>
      </c>
      <c r="Z807" s="7" t="b">
        <f t="shared" si="178"/>
        <v>0</v>
      </c>
      <c r="AA807" s="7" t="b">
        <f t="shared" si="179"/>
        <v>1</v>
      </c>
      <c r="AB807" s="7" t="b">
        <f t="shared" si="180"/>
        <v>0</v>
      </c>
      <c r="AC807" s="8" t="b">
        <f t="shared" si="181"/>
        <v>0</v>
      </c>
      <c r="AD807">
        <f t="shared" si="174"/>
        <v>3</v>
      </c>
      <c r="AE807" t="str">
        <f t="shared" si="182"/>
        <v>30303111105</v>
      </c>
      <c r="AF807">
        <f t="shared" si="171"/>
        <v>30303111105</v>
      </c>
      <c r="AG807">
        <f t="shared" si="172"/>
        <v>458</v>
      </c>
      <c r="AH807">
        <f t="shared" si="183"/>
        <v>684</v>
      </c>
      <c r="AI807">
        <f t="shared" si="184"/>
        <v>313272</v>
      </c>
      <c r="AL807">
        <f t="shared" si="175"/>
        <v>1</v>
      </c>
    </row>
    <row r="808" spans="1:38" x14ac:dyDescent="0.2">
      <c r="A808" t="s">
        <v>827</v>
      </c>
      <c r="B808" t="str">
        <f t="shared" si="173"/>
        <v>8TTKT</v>
      </c>
      <c r="C808" s="6" t="str" cm="1">
        <f t="array" ref="C808:G808">_xlfn.LET(
_xlpm.MyHand, B808,
_xlpm.MySplitHand, MID(_xlpm.MyHand,_xlfn.SEQUENCE(1,LEN(_xlpm.MyHand)),1),
_xlpm.MySplitHand
)</f>
        <v>8</v>
      </c>
      <c r="D808" s="7" t="str">
        <v>T</v>
      </c>
      <c r="E808" s="7" t="str">
        <v>T</v>
      </c>
      <c r="F808" s="7" t="str">
        <v>K</v>
      </c>
      <c r="G808" s="8" t="str">
        <v>T</v>
      </c>
      <c r="H808" cm="1">
        <f t="array" ref="H808:L808">COUNTIF(_xlfn.ANCHORARRAY(C808),_xlfn.ANCHORARRAY(C808))</f>
        <v>1</v>
      </c>
      <c r="I808">
        <v>3</v>
      </c>
      <c r="J808">
        <v>3</v>
      </c>
      <c r="K808">
        <v>1</v>
      </c>
      <c r="L808">
        <v>3</v>
      </c>
      <c r="M808" s="6" cm="1">
        <f t="array" ref="M808:Q808">_xlfn.LET(
_xlpm.Options, {"1","2","3","4","5","6","7","8","9","T","J","Q","K","A"},
MATCH(_xlfn.ANCHORARRAY(C808),_xlpm.Options,0)
)</f>
        <v>8</v>
      </c>
      <c r="N808" s="7">
        <v>10</v>
      </c>
      <c r="O808" s="7">
        <v>10</v>
      </c>
      <c r="P808" s="7">
        <v>13</v>
      </c>
      <c r="Q808" s="8">
        <v>10</v>
      </c>
      <c r="R808" s="6" t="str" cm="1">
        <f t="array" ref="R808:V808">TEXT(_xlfn.ANCHORARRAY(M808),"00")</f>
        <v>08</v>
      </c>
      <c r="S808" s="7" t="str">
        <v>10</v>
      </c>
      <c r="T808" s="7" t="str">
        <v>10</v>
      </c>
      <c r="U808" s="7" t="str">
        <v>13</v>
      </c>
      <c r="V808" s="8" t="str">
        <v>10</v>
      </c>
      <c r="W808" s="6" t="b">
        <f t="shared" si="176"/>
        <v>0</v>
      </c>
      <c r="X808" s="7" t="b">
        <f t="shared" si="177"/>
        <v>0</v>
      </c>
      <c r="Y808" s="7" t="b" cm="1">
        <f t="array" ref="Y808">AND(OR(_xlfn.ANCHORARRAY(H808)=3),OR(_xlfn.ANCHORARRAY(H808)=2))</f>
        <v>0</v>
      </c>
      <c r="Z808" s="7" t="b">
        <f t="shared" si="178"/>
        <v>1</v>
      </c>
      <c r="AA808" s="7" t="b">
        <f t="shared" si="179"/>
        <v>0</v>
      </c>
      <c r="AB808" s="7" t="b">
        <f t="shared" si="180"/>
        <v>0</v>
      </c>
      <c r="AC808" s="8" t="b">
        <f t="shared" si="181"/>
        <v>0</v>
      </c>
      <c r="AD808">
        <f t="shared" si="174"/>
        <v>4</v>
      </c>
      <c r="AE808" t="str">
        <f t="shared" si="182"/>
        <v>40810101310</v>
      </c>
      <c r="AF808">
        <f t="shared" si="171"/>
        <v>40810101310</v>
      </c>
      <c r="AG808">
        <f t="shared" si="172"/>
        <v>717</v>
      </c>
      <c r="AH808">
        <f t="shared" si="183"/>
        <v>985</v>
      </c>
      <c r="AI808">
        <f t="shared" si="184"/>
        <v>706245</v>
      </c>
      <c r="AL808">
        <f t="shared" si="175"/>
        <v>1</v>
      </c>
    </row>
    <row r="809" spans="1:38" x14ac:dyDescent="0.2">
      <c r="A809" t="s">
        <v>828</v>
      </c>
      <c r="B809" t="str">
        <f t="shared" si="173"/>
        <v>8T74T</v>
      </c>
      <c r="C809" s="6" t="str" cm="1">
        <f t="array" ref="C809:G809">_xlfn.LET(
_xlpm.MyHand, B809,
_xlpm.MySplitHand, MID(_xlpm.MyHand,_xlfn.SEQUENCE(1,LEN(_xlpm.MyHand)),1),
_xlpm.MySplitHand
)</f>
        <v>8</v>
      </c>
      <c r="D809" s="7" t="str">
        <v>T</v>
      </c>
      <c r="E809" s="7" t="str">
        <v>7</v>
      </c>
      <c r="F809" s="7" t="str">
        <v>4</v>
      </c>
      <c r="G809" s="8" t="str">
        <v>T</v>
      </c>
      <c r="H809" cm="1">
        <f t="array" ref="H809:L809">COUNTIF(_xlfn.ANCHORARRAY(C809),_xlfn.ANCHORARRAY(C809))</f>
        <v>1</v>
      </c>
      <c r="I809">
        <v>2</v>
      </c>
      <c r="J809">
        <v>1</v>
      </c>
      <c r="K809">
        <v>1</v>
      </c>
      <c r="L809">
        <v>2</v>
      </c>
      <c r="M809" s="6" cm="1">
        <f t="array" ref="M809:Q809">_xlfn.LET(
_xlpm.Options, {"1","2","3","4","5","6","7","8","9","T","J","Q","K","A"},
MATCH(_xlfn.ANCHORARRAY(C809),_xlpm.Options,0)
)</f>
        <v>8</v>
      </c>
      <c r="N809" s="7">
        <v>10</v>
      </c>
      <c r="O809" s="7">
        <v>7</v>
      </c>
      <c r="P809" s="7">
        <v>4</v>
      </c>
      <c r="Q809" s="8">
        <v>10</v>
      </c>
      <c r="R809" s="6" t="str" cm="1">
        <f t="array" ref="R809:V809">TEXT(_xlfn.ANCHORARRAY(M809),"00")</f>
        <v>08</v>
      </c>
      <c r="S809" s="7" t="str">
        <v>10</v>
      </c>
      <c r="T809" s="7" t="str">
        <v>07</v>
      </c>
      <c r="U809" s="7" t="str">
        <v>04</v>
      </c>
      <c r="V809" s="8" t="str">
        <v>10</v>
      </c>
      <c r="W809" s="6" t="b">
        <f t="shared" si="176"/>
        <v>0</v>
      </c>
      <c r="X809" s="7" t="b">
        <f t="shared" si="177"/>
        <v>0</v>
      </c>
      <c r="Y809" s="7" t="b" cm="1">
        <f t="array" ref="Y809">AND(OR(_xlfn.ANCHORARRAY(H809)=3),OR(_xlfn.ANCHORARRAY(H809)=2))</f>
        <v>0</v>
      </c>
      <c r="Z809" s="7" t="b">
        <f t="shared" si="178"/>
        <v>0</v>
      </c>
      <c r="AA809" s="7" t="b">
        <f t="shared" si="179"/>
        <v>0</v>
      </c>
      <c r="AB809" s="7" t="b">
        <f t="shared" si="180"/>
        <v>1</v>
      </c>
      <c r="AC809" s="8" t="b">
        <f t="shared" si="181"/>
        <v>0</v>
      </c>
      <c r="AD809">
        <f t="shared" si="174"/>
        <v>2</v>
      </c>
      <c r="AE809" t="str">
        <f t="shared" si="182"/>
        <v>20810070410</v>
      </c>
      <c r="AF809">
        <f t="shared" si="171"/>
        <v>20810070410</v>
      </c>
      <c r="AG809">
        <f t="shared" si="172"/>
        <v>325</v>
      </c>
      <c r="AH809">
        <f t="shared" si="183"/>
        <v>928</v>
      </c>
      <c r="AI809">
        <f t="shared" si="184"/>
        <v>301600</v>
      </c>
      <c r="AL809">
        <f t="shared" si="175"/>
        <v>1</v>
      </c>
    </row>
    <row r="810" spans="1:38" x14ac:dyDescent="0.2">
      <c r="A810" t="s">
        <v>829</v>
      </c>
      <c r="B810" t="str">
        <f t="shared" si="173"/>
        <v>88J88</v>
      </c>
      <c r="C810" s="6" t="str" cm="1">
        <f t="array" ref="C810:G810">_xlfn.LET(
_xlpm.MyHand, B810,
_xlpm.MySplitHand, MID(_xlpm.MyHand,_xlfn.SEQUENCE(1,LEN(_xlpm.MyHand)),1),
_xlpm.MySplitHand
)</f>
        <v>8</v>
      </c>
      <c r="D810" s="7" t="str">
        <v>8</v>
      </c>
      <c r="E810" s="7" t="str">
        <v>J</v>
      </c>
      <c r="F810" s="7" t="str">
        <v>8</v>
      </c>
      <c r="G810" s="8" t="str">
        <v>8</v>
      </c>
      <c r="H810" cm="1">
        <f t="array" ref="H810:L810">COUNTIF(_xlfn.ANCHORARRAY(C810),_xlfn.ANCHORARRAY(C810))</f>
        <v>4</v>
      </c>
      <c r="I810">
        <v>4</v>
      </c>
      <c r="J810">
        <v>1</v>
      </c>
      <c r="K810">
        <v>4</v>
      </c>
      <c r="L810">
        <v>4</v>
      </c>
      <c r="M810" s="6" cm="1">
        <f t="array" ref="M810:Q810">_xlfn.LET(
_xlpm.Options, {"1","2","3","4","5","6","7","8","9","T","J","Q","K","A"},
MATCH(_xlfn.ANCHORARRAY(C810),_xlpm.Options,0)
)</f>
        <v>8</v>
      </c>
      <c r="N810" s="7">
        <v>8</v>
      </c>
      <c r="O810" s="7">
        <v>11</v>
      </c>
      <c r="P810" s="7">
        <v>8</v>
      </c>
      <c r="Q810" s="8">
        <v>8</v>
      </c>
      <c r="R810" s="6" t="str" cm="1">
        <f t="array" ref="R810:V810">TEXT(_xlfn.ANCHORARRAY(M810),"00")</f>
        <v>08</v>
      </c>
      <c r="S810" s="7" t="str">
        <v>08</v>
      </c>
      <c r="T810" s="7" t="str">
        <v>11</v>
      </c>
      <c r="U810" s="7" t="str">
        <v>08</v>
      </c>
      <c r="V810" s="8" t="str">
        <v>08</v>
      </c>
      <c r="W810" s="6" t="b">
        <f t="shared" si="176"/>
        <v>0</v>
      </c>
      <c r="X810" s="7" t="b">
        <f t="shared" si="177"/>
        <v>1</v>
      </c>
      <c r="Y810" s="7" t="b" cm="1">
        <f t="array" ref="Y810">AND(OR(_xlfn.ANCHORARRAY(H810)=3),OR(_xlfn.ANCHORARRAY(H810)=2))</f>
        <v>0</v>
      </c>
      <c r="Z810" s="7" t="b">
        <f t="shared" si="178"/>
        <v>0</v>
      </c>
      <c r="AA810" s="7" t="b">
        <f t="shared" si="179"/>
        <v>0</v>
      </c>
      <c r="AB810" s="7" t="b">
        <f t="shared" si="180"/>
        <v>0</v>
      </c>
      <c r="AC810" s="8" t="b">
        <f t="shared" si="181"/>
        <v>0</v>
      </c>
      <c r="AD810">
        <f t="shared" si="174"/>
        <v>6</v>
      </c>
      <c r="AE810" t="str">
        <f t="shared" si="182"/>
        <v>60808110808</v>
      </c>
      <c r="AF810">
        <f t="shared" si="171"/>
        <v>60808110808</v>
      </c>
      <c r="AG810">
        <f t="shared" si="172"/>
        <v>956</v>
      </c>
      <c r="AH810">
        <f t="shared" si="183"/>
        <v>916</v>
      </c>
      <c r="AI810">
        <f t="shared" si="184"/>
        <v>875696</v>
      </c>
      <c r="AL810">
        <f t="shared" si="175"/>
        <v>1</v>
      </c>
    </row>
    <row r="811" spans="1:38" x14ac:dyDescent="0.2">
      <c r="A811" t="s">
        <v>830</v>
      </c>
      <c r="B811" t="str">
        <f t="shared" si="173"/>
        <v>74938</v>
      </c>
      <c r="C811" s="6" t="str" cm="1">
        <f t="array" ref="C811:G811">_xlfn.LET(
_xlpm.MyHand, B811,
_xlpm.MySplitHand, MID(_xlpm.MyHand,_xlfn.SEQUENCE(1,LEN(_xlpm.MyHand)),1),
_xlpm.MySplitHand
)</f>
        <v>7</v>
      </c>
      <c r="D811" s="7" t="str">
        <v>4</v>
      </c>
      <c r="E811" s="7" t="str">
        <v>9</v>
      </c>
      <c r="F811" s="7" t="str">
        <v>3</v>
      </c>
      <c r="G811" s="8" t="str">
        <v>8</v>
      </c>
      <c r="H811" cm="1">
        <f t="array" ref="H811:L811">COUNTIF(_xlfn.ANCHORARRAY(C811),_xlfn.ANCHORARRAY(C811))</f>
        <v>1</v>
      </c>
      <c r="I811">
        <v>1</v>
      </c>
      <c r="J811">
        <v>1</v>
      </c>
      <c r="K811">
        <v>1</v>
      </c>
      <c r="L811">
        <v>1</v>
      </c>
      <c r="M811" s="6" cm="1">
        <f t="array" ref="M811:Q811">_xlfn.LET(
_xlpm.Options, {"1","2","3","4","5","6","7","8","9","T","J","Q","K","A"},
MATCH(_xlfn.ANCHORARRAY(C811),_xlpm.Options,0)
)</f>
        <v>7</v>
      </c>
      <c r="N811" s="7">
        <v>4</v>
      </c>
      <c r="O811" s="7">
        <v>9</v>
      </c>
      <c r="P811" s="7">
        <v>3</v>
      </c>
      <c r="Q811" s="8">
        <v>8</v>
      </c>
      <c r="R811" s="6" t="str" cm="1">
        <f t="array" ref="R811:V811">TEXT(_xlfn.ANCHORARRAY(M811),"00")</f>
        <v>07</v>
      </c>
      <c r="S811" s="7" t="str">
        <v>04</v>
      </c>
      <c r="T811" s="7" t="str">
        <v>09</v>
      </c>
      <c r="U811" s="7" t="str">
        <v>03</v>
      </c>
      <c r="V811" s="8" t="str">
        <v>08</v>
      </c>
      <c r="W811" s="6" t="b">
        <f t="shared" si="176"/>
        <v>0</v>
      </c>
      <c r="X811" s="7" t="b">
        <f t="shared" si="177"/>
        <v>0</v>
      </c>
      <c r="Y811" s="7" t="b" cm="1">
        <f t="array" ref="Y811">AND(OR(_xlfn.ANCHORARRAY(H811)=3),OR(_xlfn.ANCHORARRAY(H811)=2))</f>
        <v>0</v>
      </c>
      <c r="Z811" s="7" t="b">
        <f t="shared" si="178"/>
        <v>0</v>
      </c>
      <c r="AA811" s="7" t="b">
        <f t="shared" si="179"/>
        <v>0</v>
      </c>
      <c r="AB811" s="7" t="b">
        <f t="shared" si="180"/>
        <v>0</v>
      </c>
      <c r="AC811" s="8" t="b">
        <f t="shared" si="181"/>
        <v>1</v>
      </c>
      <c r="AD811">
        <f t="shared" si="174"/>
        <v>1</v>
      </c>
      <c r="AE811" t="str">
        <f t="shared" si="182"/>
        <v>10704090308</v>
      </c>
      <c r="AF811">
        <f t="shared" si="171"/>
        <v>10704090308</v>
      </c>
      <c r="AG811">
        <f t="shared" si="172"/>
        <v>81</v>
      </c>
      <c r="AH811">
        <f t="shared" si="183"/>
        <v>660</v>
      </c>
      <c r="AI811">
        <f t="shared" si="184"/>
        <v>53460</v>
      </c>
      <c r="AL811">
        <f t="shared" si="175"/>
        <v>1</v>
      </c>
    </row>
    <row r="812" spans="1:38" x14ac:dyDescent="0.2">
      <c r="A812" t="s">
        <v>831</v>
      </c>
      <c r="B812" t="str">
        <f t="shared" si="173"/>
        <v>3TK74</v>
      </c>
      <c r="C812" s="6" t="str" cm="1">
        <f t="array" ref="C812:G812">_xlfn.LET(
_xlpm.MyHand, B812,
_xlpm.MySplitHand, MID(_xlpm.MyHand,_xlfn.SEQUENCE(1,LEN(_xlpm.MyHand)),1),
_xlpm.MySplitHand
)</f>
        <v>3</v>
      </c>
      <c r="D812" s="7" t="str">
        <v>T</v>
      </c>
      <c r="E812" s="7" t="str">
        <v>K</v>
      </c>
      <c r="F812" s="7" t="str">
        <v>7</v>
      </c>
      <c r="G812" s="8" t="str">
        <v>4</v>
      </c>
      <c r="H812" cm="1">
        <f t="array" ref="H812:L812">COUNTIF(_xlfn.ANCHORARRAY(C812),_xlfn.ANCHORARRAY(C812))</f>
        <v>1</v>
      </c>
      <c r="I812">
        <v>1</v>
      </c>
      <c r="J812">
        <v>1</v>
      </c>
      <c r="K812">
        <v>1</v>
      </c>
      <c r="L812">
        <v>1</v>
      </c>
      <c r="M812" s="6" cm="1">
        <f t="array" ref="M812:Q812">_xlfn.LET(
_xlpm.Options, {"1","2","3","4","5","6","7","8","9","T","J","Q","K","A"},
MATCH(_xlfn.ANCHORARRAY(C812),_xlpm.Options,0)
)</f>
        <v>3</v>
      </c>
      <c r="N812" s="7">
        <v>10</v>
      </c>
      <c r="O812" s="7">
        <v>13</v>
      </c>
      <c r="P812" s="7">
        <v>7</v>
      </c>
      <c r="Q812" s="8">
        <v>4</v>
      </c>
      <c r="R812" s="6" t="str" cm="1">
        <f t="array" ref="R812:V812">TEXT(_xlfn.ANCHORARRAY(M812),"00")</f>
        <v>03</v>
      </c>
      <c r="S812" s="7" t="str">
        <v>10</v>
      </c>
      <c r="T812" s="7" t="str">
        <v>13</v>
      </c>
      <c r="U812" s="7" t="str">
        <v>07</v>
      </c>
      <c r="V812" s="8" t="str">
        <v>04</v>
      </c>
      <c r="W812" s="6" t="b">
        <f t="shared" si="176"/>
        <v>0</v>
      </c>
      <c r="X812" s="7" t="b">
        <f t="shared" si="177"/>
        <v>0</v>
      </c>
      <c r="Y812" s="7" t="b" cm="1">
        <f t="array" ref="Y812">AND(OR(_xlfn.ANCHORARRAY(H812)=3),OR(_xlfn.ANCHORARRAY(H812)=2))</f>
        <v>0</v>
      </c>
      <c r="Z812" s="7" t="b">
        <f t="shared" si="178"/>
        <v>0</v>
      </c>
      <c r="AA812" s="7" t="b">
        <f t="shared" si="179"/>
        <v>0</v>
      </c>
      <c r="AB812" s="7" t="b">
        <f t="shared" si="180"/>
        <v>0</v>
      </c>
      <c r="AC812" s="8" t="b">
        <f t="shared" si="181"/>
        <v>1</v>
      </c>
      <c r="AD812">
        <f t="shared" si="174"/>
        <v>1</v>
      </c>
      <c r="AE812" t="str">
        <f t="shared" si="182"/>
        <v>10310130704</v>
      </c>
      <c r="AF812">
        <f t="shared" si="171"/>
        <v>10310130704</v>
      </c>
      <c r="AG812">
        <f t="shared" si="172"/>
        <v>24</v>
      </c>
      <c r="AH812">
        <f t="shared" si="183"/>
        <v>338</v>
      </c>
      <c r="AI812">
        <f t="shared" si="184"/>
        <v>8112</v>
      </c>
      <c r="AL812">
        <f t="shared" si="175"/>
        <v>1</v>
      </c>
    </row>
    <row r="813" spans="1:38" x14ac:dyDescent="0.2">
      <c r="A813" t="s">
        <v>832</v>
      </c>
      <c r="B813" t="str">
        <f t="shared" si="173"/>
        <v>T98K5</v>
      </c>
      <c r="C813" s="6" t="str" cm="1">
        <f t="array" ref="C813:G813">_xlfn.LET(
_xlpm.MyHand, B813,
_xlpm.MySplitHand, MID(_xlpm.MyHand,_xlfn.SEQUENCE(1,LEN(_xlpm.MyHand)),1),
_xlpm.MySplitHand
)</f>
        <v>T</v>
      </c>
      <c r="D813" s="7" t="str">
        <v>9</v>
      </c>
      <c r="E813" s="7" t="str">
        <v>8</v>
      </c>
      <c r="F813" s="7" t="str">
        <v>K</v>
      </c>
      <c r="G813" s="8" t="str">
        <v>5</v>
      </c>
      <c r="H813" cm="1">
        <f t="array" ref="H813:L813">COUNTIF(_xlfn.ANCHORARRAY(C813),_xlfn.ANCHORARRAY(C813))</f>
        <v>1</v>
      </c>
      <c r="I813">
        <v>1</v>
      </c>
      <c r="J813">
        <v>1</v>
      </c>
      <c r="K813">
        <v>1</v>
      </c>
      <c r="L813">
        <v>1</v>
      </c>
      <c r="M813" s="6" cm="1">
        <f t="array" ref="M813:Q813">_xlfn.LET(
_xlpm.Options, {"1","2","3","4","5","6","7","8","9","T","J","Q","K","A"},
MATCH(_xlfn.ANCHORARRAY(C813),_xlpm.Options,0)
)</f>
        <v>10</v>
      </c>
      <c r="N813" s="7">
        <v>9</v>
      </c>
      <c r="O813" s="7">
        <v>8</v>
      </c>
      <c r="P813" s="7">
        <v>13</v>
      </c>
      <c r="Q813" s="8">
        <v>5</v>
      </c>
      <c r="R813" s="6" t="str" cm="1">
        <f t="array" ref="R813:V813">TEXT(_xlfn.ANCHORARRAY(M813),"00")</f>
        <v>10</v>
      </c>
      <c r="S813" s="7" t="str">
        <v>09</v>
      </c>
      <c r="T813" s="7" t="str">
        <v>08</v>
      </c>
      <c r="U813" s="7" t="str">
        <v>13</v>
      </c>
      <c r="V813" s="8" t="str">
        <v>05</v>
      </c>
      <c r="W813" s="6" t="b">
        <f t="shared" si="176"/>
        <v>0</v>
      </c>
      <c r="X813" s="7" t="b">
        <f t="shared" si="177"/>
        <v>0</v>
      </c>
      <c r="Y813" s="7" t="b" cm="1">
        <f t="array" ref="Y813">AND(OR(_xlfn.ANCHORARRAY(H813)=3),OR(_xlfn.ANCHORARRAY(H813)=2))</f>
        <v>0</v>
      </c>
      <c r="Z813" s="7" t="b">
        <f t="shared" si="178"/>
        <v>0</v>
      </c>
      <c r="AA813" s="7" t="b">
        <f t="shared" si="179"/>
        <v>0</v>
      </c>
      <c r="AB813" s="7" t="b">
        <f t="shared" si="180"/>
        <v>0</v>
      </c>
      <c r="AC813" s="8" t="b">
        <f t="shared" si="181"/>
        <v>1</v>
      </c>
      <c r="AD813">
        <f t="shared" si="174"/>
        <v>1</v>
      </c>
      <c r="AE813" t="str">
        <f t="shared" si="182"/>
        <v>11009081305</v>
      </c>
      <c r="AF813">
        <f t="shared" si="171"/>
        <v>11009081305</v>
      </c>
      <c r="AG813">
        <f t="shared" si="172"/>
        <v>132</v>
      </c>
      <c r="AH813">
        <f t="shared" si="183"/>
        <v>397</v>
      </c>
      <c r="AI813">
        <f t="shared" si="184"/>
        <v>52404</v>
      </c>
      <c r="AL813">
        <f t="shared" si="175"/>
        <v>1</v>
      </c>
    </row>
    <row r="814" spans="1:38" x14ac:dyDescent="0.2">
      <c r="A814" t="s">
        <v>833</v>
      </c>
      <c r="B814" t="str">
        <f t="shared" si="173"/>
        <v>99A69</v>
      </c>
      <c r="C814" s="6" t="str" cm="1">
        <f t="array" ref="C814:G814">_xlfn.LET(
_xlpm.MyHand, B814,
_xlpm.MySplitHand, MID(_xlpm.MyHand,_xlfn.SEQUENCE(1,LEN(_xlpm.MyHand)),1),
_xlpm.MySplitHand
)</f>
        <v>9</v>
      </c>
      <c r="D814" s="7" t="str">
        <v>9</v>
      </c>
      <c r="E814" s="7" t="str">
        <v>A</v>
      </c>
      <c r="F814" s="7" t="str">
        <v>6</v>
      </c>
      <c r="G814" s="8" t="str">
        <v>9</v>
      </c>
      <c r="H814" cm="1">
        <f t="array" ref="H814:L814">COUNTIF(_xlfn.ANCHORARRAY(C814),_xlfn.ANCHORARRAY(C814))</f>
        <v>3</v>
      </c>
      <c r="I814">
        <v>3</v>
      </c>
      <c r="J814">
        <v>1</v>
      </c>
      <c r="K814">
        <v>1</v>
      </c>
      <c r="L814">
        <v>3</v>
      </c>
      <c r="M814" s="6" cm="1">
        <f t="array" ref="M814:Q814">_xlfn.LET(
_xlpm.Options, {"1","2","3","4","5","6","7","8","9","T","J","Q","K","A"},
MATCH(_xlfn.ANCHORARRAY(C814),_xlpm.Options,0)
)</f>
        <v>9</v>
      </c>
      <c r="N814" s="7">
        <v>9</v>
      </c>
      <c r="O814" s="7">
        <v>14</v>
      </c>
      <c r="P814" s="7">
        <v>6</v>
      </c>
      <c r="Q814" s="8">
        <v>9</v>
      </c>
      <c r="R814" s="6" t="str" cm="1">
        <f t="array" ref="R814:V814">TEXT(_xlfn.ANCHORARRAY(M814),"00")</f>
        <v>09</v>
      </c>
      <c r="S814" s="7" t="str">
        <v>09</v>
      </c>
      <c r="T814" s="7" t="str">
        <v>14</v>
      </c>
      <c r="U814" s="7" t="str">
        <v>06</v>
      </c>
      <c r="V814" s="8" t="str">
        <v>09</v>
      </c>
      <c r="W814" s="6" t="b">
        <f t="shared" si="176"/>
        <v>0</v>
      </c>
      <c r="X814" s="7" t="b">
        <f t="shared" si="177"/>
        <v>0</v>
      </c>
      <c r="Y814" s="7" t="b" cm="1">
        <f t="array" ref="Y814">AND(OR(_xlfn.ANCHORARRAY(H814)=3),OR(_xlfn.ANCHORARRAY(H814)=2))</f>
        <v>0</v>
      </c>
      <c r="Z814" s="7" t="b">
        <f t="shared" si="178"/>
        <v>1</v>
      </c>
      <c r="AA814" s="7" t="b">
        <f t="shared" si="179"/>
        <v>0</v>
      </c>
      <c r="AB814" s="7" t="b">
        <f t="shared" si="180"/>
        <v>0</v>
      </c>
      <c r="AC814" s="8" t="b">
        <f t="shared" si="181"/>
        <v>0</v>
      </c>
      <c r="AD814">
        <f t="shared" si="174"/>
        <v>4</v>
      </c>
      <c r="AE814" t="str">
        <f t="shared" si="182"/>
        <v>40909140609</v>
      </c>
      <c r="AF814">
        <f t="shared" si="171"/>
        <v>40909140609</v>
      </c>
      <c r="AG814">
        <f t="shared" si="172"/>
        <v>734</v>
      </c>
      <c r="AH814">
        <f t="shared" si="183"/>
        <v>488</v>
      </c>
      <c r="AI814">
        <f t="shared" si="184"/>
        <v>358192</v>
      </c>
      <c r="AL814">
        <f t="shared" si="175"/>
        <v>1</v>
      </c>
    </row>
    <row r="815" spans="1:38" x14ac:dyDescent="0.2">
      <c r="A815" t="s">
        <v>834</v>
      </c>
      <c r="B815" t="str">
        <f t="shared" si="173"/>
        <v>24A6K</v>
      </c>
      <c r="C815" s="6" t="str" cm="1">
        <f t="array" ref="C815:G815">_xlfn.LET(
_xlpm.MyHand, B815,
_xlpm.MySplitHand, MID(_xlpm.MyHand,_xlfn.SEQUENCE(1,LEN(_xlpm.MyHand)),1),
_xlpm.MySplitHand
)</f>
        <v>2</v>
      </c>
      <c r="D815" s="7" t="str">
        <v>4</v>
      </c>
      <c r="E815" s="7" t="str">
        <v>A</v>
      </c>
      <c r="F815" s="7" t="str">
        <v>6</v>
      </c>
      <c r="G815" s="8" t="str">
        <v>K</v>
      </c>
      <c r="H815" cm="1">
        <f t="array" ref="H815:L815">COUNTIF(_xlfn.ANCHORARRAY(C815),_xlfn.ANCHORARRAY(C815))</f>
        <v>1</v>
      </c>
      <c r="I815">
        <v>1</v>
      </c>
      <c r="J815">
        <v>1</v>
      </c>
      <c r="K815">
        <v>1</v>
      </c>
      <c r="L815">
        <v>1</v>
      </c>
      <c r="M815" s="6" cm="1">
        <f t="array" ref="M815:Q815">_xlfn.LET(
_xlpm.Options, {"1","2","3","4","5","6","7","8","9","T","J","Q","K","A"},
MATCH(_xlfn.ANCHORARRAY(C815),_xlpm.Options,0)
)</f>
        <v>2</v>
      </c>
      <c r="N815" s="7">
        <v>4</v>
      </c>
      <c r="O815" s="7">
        <v>14</v>
      </c>
      <c r="P815" s="7">
        <v>6</v>
      </c>
      <c r="Q815" s="8">
        <v>13</v>
      </c>
      <c r="R815" s="6" t="str" cm="1">
        <f t="array" ref="R815:V815">TEXT(_xlfn.ANCHORARRAY(M815),"00")</f>
        <v>02</v>
      </c>
      <c r="S815" s="7" t="str">
        <v>04</v>
      </c>
      <c r="T815" s="7" t="str">
        <v>14</v>
      </c>
      <c r="U815" s="7" t="str">
        <v>06</v>
      </c>
      <c r="V815" s="8" t="str">
        <v>13</v>
      </c>
      <c r="W815" s="6" t="b">
        <f t="shared" si="176"/>
        <v>0</v>
      </c>
      <c r="X815" s="7" t="b">
        <f t="shared" si="177"/>
        <v>0</v>
      </c>
      <c r="Y815" s="7" t="b" cm="1">
        <f t="array" ref="Y815">AND(OR(_xlfn.ANCHORARRAY(H815)=3),OR(_xlfn.ANCHORARRAY(H815)=2))</f>
        <v>0</v>
      </c>
      <c r="Z815" s="7" t="b">
        <f t="shared" si="178"/>
        <v>0</v>
      </c>
      <c r="AA815" s="7" t="b">
        <f t="shared" si="179"/>
        <v>0</v>
      </c>
      <c r="AB815" s="7" t="b">
        <f t="shared" si="180"/>
        <v>0</v>
      </c>
      <c r="AC815" s="8" t="b">
        <f t="shared" si="181"/>
        <v>1</v>
      </c>
      <c r="AD815">
        <f t="shared" si="174"/>
        <v>1</v>
      </c>
      <c r="AE815" t="str">
        <f t="shared" si="182"/>
        <v>10204140613</v>
      </c>
      <c r="AF815">
        <f t="shared" si="171"/>
        <v>10204140613</v>
      </c>
      <c r="AG815">
        <f t="shared" si="172"/>
        <v>6</v>
      </c>
      <c r="AH815">
        <f t="shared" si="183"/>
        <v>197</v>
      </c>
      <c r="AI815">
        <f t="shared" si="184"/>
        <v>1182</v>
      </c>
      <c r="AL815">
        <f t="shared" si="175"/>
        <v>1</v>
      </c>
    </row>
    <row r="816" spans="1:38" x14ac:dyDescent="0.2">
      <c r="A816" t="s">
        <v>835</v>
      </c>
      <c r="B816" t="str">
        <f t="shared" si="173"/>
        <v>43A42</v>
      </c>
      <c r="C816" s="6" t="str" cm="1">
        <f t="array" ref="C816:G816">_xlfn.LET(
_xlpm.MyHand, B816,
_xlpm.MySplitHand, MID(_xlpm.MyHand,_xlfn.SEQUENCE(1,LEN(_xlpm.MyHand)),1),
_xlpm.MySplitHand
)</f>
        <v>4</v>
      </c>
      <c r="D816" s="7" t="str">
        <v>3</v>
      </c>
      <c r="E816" s="7" t="str">
        <v>A</v>
      </c>
      <c r="F816" s="7" t="str">
        <v>4</v>
      </c>
      <c r="G816" s="8" t="str">
        <v>2</v>
      </c>
      <c r="H816" cm="1">
        <f t="array" ref="H816:L816">COUNTIF(_xlfn.ANCHORARRAY(C816),_xlfn.ANCHORARRAY(C816))</f>
        <v>2</v>
      </c>
      <c r="I816">
        <v>1</v>
      </c>
      <c r="J816">
        <v>1</v>
      </c>
      <c r="K816">
        <v>2</v>
      </c>
      <c r="L816">
        <v>1</v>
      </c>
      <c r="M816" s="6" cm="1">
        <f t="array" ref="M816:Q816">_xlfn.LET(
_xlpm.Options, {"1","2","3","4","5","6","7","8","9","T","J","Q","K","A"},
MATCH(_xlfn.ANCHORARRAY(C816),_xlpm.Options,0)
)</f>
        <v>4</v>
      </c>
      <c r="N816" s="7">
        <v>3</v>
      </c>
      <c r="O816" s="7">
        <v>14</v>
      </c>
      <c r="P816" s="7">
        <v>4</v>
      </c>
      <c r="Q816" s="8">
        <v>2</v>
      </c>
      <c r="R816" s="6" t="str" cm="1">
        <f t="array" ref="R816:V816">TEXT(_xlfn.ANCHORARRAY(M816),"00")</f>
        <v>04</v>
      </c>
      <c r="S816" s="7" t="str">
        <v>03</v>
      </c>
      <c r="T816" s="7" t="str">
        <v>14</v>
      </c>
      <c r="U816" s="7" t="str">
        <v>04</v>
      </c>
      <c r="V816" s="8" t="str">
        <v>02</v>
      </c>
      <c r="W816" s="6" t="b">
        <f t="shared" si="176"/>
        <v>0</v>
      </c>
      <c r="X816" s="7" t="b">
        <f t="shared" si="177"/>
        <v>0</v>
      </c>
      <c r="Y816" s="7" t="b" cm="1">
        <f t="array" ref="Y816">AND(OR(_xlfn.ANCHORARRAY(H816)=3),OR(_xlfn.ANCHORARRAY(H816)=2))</f>
        <v>0</v>
      </c>
      <c r="Z816" s="7" t="b">
        <f t="shared" si="178"/>
        <v>0</v>
      </c>
      <c r="AA816" s="7" t="b">
        <f t="shared" si="179"/>
        <v>0</v>
      </c>
      <c r="AB816" s="7" t="b">
        <f t="shared" si="180"/>
        <v>1</v>
      </c>
      <c r="AC816" s="8" t="b">
        <f t="shared" si="181"/>
        <v>0</v>
      </c>
      <c r="AD816">
        <f t="shared" si="174"/>
        <v>2</v>
      </c>
      <c r="AE816" t="str">
        <f t="shared" si="182"/>
        <v>20403140402</v>
      </c>
      <c r="AF816">
        <f t="shared" si="171"/>
        <v>20403140402</v>
      </c>
      <c r="AG816">
        <f t="shared" si="172"/>
        <v>236</v>
      </c>
      <c r="AH816">
        <f t="shared" si="183"/>
        <v>144</v>
      </c>
      <c r="AI816">
        <f t="shared" si="184"/>
        <v>33984</v>
      </c>
      <c r="AL816">
        <f t="shared" si="175"/>
        <v>1</v>
      </c>
    </row>
    <row r="817" spans="1:38" x14ac:dyDescent="0.2">
      <c r="A817" t="s">
        <v>836</v>
      </c>
      <c r="B817" t="str">
        <f t="shared" si="173"/>
        <v>TT9J9</v>
      </c>
      <c r="C817" s="6" t="str" cm="1">
        <f t="array" ref="C817:G817">_xlfn.LET(
_xlpm.MyHand, B817,
_xlpm.MySplitHand, MID(_xlpm.MyHand,_xlfn.SEQUENCE(1,LEN(_xlpm.MyHand)),1),
_xlpm.MySplitHand
)</f>
        <v>T</v>
      </c>
      <c r="D817" s="7" t="str">
        <v>T</v>
      </c>
      <c r="E817" s="7" t="str">
        <v>9</v>
      </c>
      <c r="F817" s="7" t="str">
        <v>J</v>
      </c>
      <c r="G817" s="8" t="str">
        <v>9</v>
      </c>
      <c r="H817" cm="1">
        <f t="array" ref="H817:L817">COUNTIF(_xlfn.ANCHORARRAY(C817),_xlfn.ANCHORARRAY(C817))</f>
        <v>2</v>
      </c>
      <c r="I817">
        <v>2</v>
      </c>
      <c r="J817">
        <v>2</v>
      </c>
      <c r="K817">
        <v>1</v>
      </c>
      <c r="L817">
        <v>2</v>
      </c>
      <c r="M817" s="6" cm="1">
        <f t="array" ref="M817:Q817">_xlfn.LET(
_xlpm.Options, {"1","2","3","4","5","6","7","8","9","T","J","Q","K","A"},
MATCH(_xlfn.ANCHORARRAY(C817),_xlpm.Options,0)
)</f>
        <v>10</v>
      </c>
      <c r="N817" s="7">
        <v>10</v>
      </c>
      <c r="O817" s="7">
        <v>9</v>
      </c>
      <c r="P817" s="7">
        <v>11</v>
      </c>
      <c r="Q817" s="8">
        <v>9</v>
      </c>
      <c r="R817" s="6" t="str" cm="1">
        <f t="array" ref="R817:V817">TEXT(_xlfn.ANCHORARRAY(M817),"00")</f>
        <v>10</v>
      </c>
      <c r="S817" s="7" t="str">
        <v>10</v>
      </c>
      <c r="T817" s="7" t="str">
        <v>09</v>
      </c>
      <c r="U817" s="7" t="str">
        <v>11</v>
      </c>
      <c r="V817" s="8" t="str">
        <v>09</v>
      </c>
      <c r="W817" s="6" t="b">
        <f t="shared" si="176"/>
        <v>0</v>
      </c>
      <c r="X817" s="7" t="b">
        <f t="shared" si="177"/>
        <v>0</v>
      </c>
      <c r="Y817" s="7" t="b" cm="1">
        <f t="array" ref="Y817">AND(OR(_xlfn.ANCHORARRAY(H817)=3),OR(_xlfn.ANCHORARRAY(H817)=2))</f>
        <v>0</v>
      </c>
      <c r="Z817" s="7" t="b">
        <f t="shared" si="178"/>
        <v>0</v>
      </c>
      <c r="AA817" s="7" t="b">
        <f t="shared" si="179"/>
        <v>1</v>
      </c>
      <c r="AB817" s="7" t="b">
        <f t="shared" si="180"/>
        <v>0</v>
      </c>
      <c r="AC817" s="8" t="b">
        <f t="shared" si="181"/>
        <v>0</v>
      </c>
      <c r="AD817">
        <f t="shared" si="174"/>
        <v>3</v>
      </c>
      <c r="AE817" t="str">
        <f t="shared" si="182"/>
        <v>31010091109</v>
      </c>
      <c r="AF817">
        <f t="shared" si="171"/>
        <v>31010091109</v>
      </c>
      <c r="AG817">
        <f t="shared" si="172"/>
        <v>565</v>
      </c>
      <c r="AH817">
        <f t="shared" si="183"/>
        <v>579</v>
      </c>
      <c r="AI817">
        <f t="shared" si="184"/>
        <v>327135</v>
      </c>
      <c r="AL817">
        <f t="shared" si="175"/>
        <v>1</v>
      </c>
    </row>
    <row r="818" spans="1:38" x14ac:dyDescent="0.2">
      <c r="A818" t="s">
        <v>837</v>
      </c>
      <c r="B818" t="str">
        <f t="shared" si="173"/>
        <v>J837Q</v>
      </c>
      <c r="C818" s="6" t="str" cm="1">
        <f t="array" ref="C818:G818">_xlfn.LET(
_xlpm.MyHand, B818,
_xlpm.MySplitHand, MID(_xlpm.MyHand,_xlfn.SEQUENCE(1,LEN(_xlpm.MyHand)),1),
_xlpm.MySplitHand
)</f>
        <v>J</v>
      </c>
      <c r="D818" s="7" t="str">
        <v>8</v>
      </c>
      <c r="E818" s="7" t="str">
        <v>3</v>
      </c>
      <c r="F818" s="7" t="str">
        <v>7</v>
      </c>
      <c r="G818" s="8" t="str">
        <v>Q</v>
      </c>
      <c r="H818" cm="1">
        <f t="array" ref="H818:L818">COUNTIF(_xlfn.ANCHORARRAY(C818),_xlfn.ANCHORARRAY(C818))</f>
        <v>1</v>
      </c>
      <c r="I818">
        <v>1</v>
      </c>
      <c r="J818">
        <v>1</v>
      </c>
      <c r="K818">
        <v>1</v>
      </c>
      <c r="L818">
        <v>1</v>
      </c>
      <c r="M818" s="6" cm="1">
        <f t="array" ref="M818:Q818">_xlfn.LET(
_xlpm.Options, {"1","2","3","4","5","6","7","8","9","T","J","Q","K","A"},
MATCH(_xlfn.ANCHORARRAY(C818),_xlpm.Options,0)
)</f>
        <v>11</v>
      </c>
      <c r="N818" s="7">
        <v>8</v>
      </c>
      <c r="O818" s="7">
        <v>3</v>
      </c>
      <c r="P818" s="7">
        <v>7</v>
      </c>
      <c r="Q818" s="8">
        <v>12</v>
      </c>
      <c r="R818" s="6" t="str" cm="1">
        <f t="array" ref="R818:V818">TEXT(_xlfn.ANCHORARRAY(M818),"00")</f>
        <v>11</v>
      </c>
      <c r="S818" s="7" t="str">
        <v>08</v>
      </c>
      <c r="T818" s="7" t="str">
        <v>03</v>
      </c>
      <c r="U818" s="7" t="str">
        <v>07</v>
      </c>
      <c r="V818" s="8" t="str">
        <v>12</v>
      </c>
      <c r="W818" s="6" t="b">
        <f t="shared" si="176"/>
        <v>0</v>
      </c>
      <c r="X818" s="7" t="b">
        <f t="shared" si="177"/>
        <v>0</v>
      </c>
      <c r="Y818" s="7" t="b" cm="1">
        <f t="array" ref="Y818">AND(OR(_xlfn.ANCHORARRAY(H818)=3),OR(_xlfn.ANCHORARRAY(H818)=2))</f>
        <v>0</v>
      </c>
      <c r="Z818" s="7" t="b">
        <f t="shared" si="178"/>
        <v>0</v>
      </c>
      <c r="AA818" s="7" t="b">
        <f t="shared" si="179"/>
        <v>0</v>
      </c>
      <c r="AB818" s="7" t="b">
        <f t="shared" si="180"/>
        <v>0</v>
      </c>
      <c r="AC818" s="8" t="b">
        <f t="shared" si="181"/>
        <v>1</v>
      </c>
      <c r="AD818">
        <f t="shared" si="174"/>
        <v>1</v>
      </c>
      <c r="AE818" t="str">
        <f t="shared" si="182"/>
        <v>11108030712</v>
      </c>
      <c r="AF818">
        <f t="shared" si="171"/>
        <v>11108030712</v>
      </c>
      <c r="AG818">
        <f t="shared" si="172"/>
        <v>142</v>
      </c>
      <c r="AH818">
        <f t="shared" si="183"/>
        <v>552</v>
      </c>
      <c r="AI818">
        <f t="shared" si="184"/>
        <v>78384</v>
      </c>
      <c r="AL818">
        <f t="shared" si="175"/>
        <v>1</v>
      </c>
    </row>
    <row r="819" spans="1:38" x14ac:dyDescent="0.2">
      <c r="A819" t="s">
        <v>838</v>
      </c>
      <c r="B819" t="str">
        <f t="shared" si="173"/>
        <v>44464</v>
      </c>
      <c r="C819" s="6" t="str" cm="1">
        <f t="array" ref="C819:G819">_xlfn.LET(
_xlpm.MyHand, B819,
_xlpm.MySplitHand, MID(_xlpm.MyHand,_xlfn.SEQUENCE(1,LEN(_xlpm.MyHand)),1),
_xlpm.MySplitHand
)</f>
        <v>4</v>
      </c>
      <c r="D819" s="7" t="str">
        <v>4</v>
      </c>
      <c r="E819" s="7" t="str">
        <v>4</v>
      </c>
      <c r="F819" s="7" t="str">
        <v>6</v>
      </c>
      <c r="G819" s="8" t="str">
        <v>4</v>
      </c>
      <c r="H819" cm="1">
        <f t="array" ref="H819:L819">COUNTIF(_xlfn.ANCHORARRAY(C819),_xlfn.ANCHORARRAY(C819))</f>
        <v>4</v>
      </c>
      <c r="I819">
        <v>4</v>
      </c>
      <c r="J819">
        <v>4</v>
      </c>
      <c r="K819">
        <v>1</v>
      </c>
      <c r="L819">
        <v>4</v>
      </c>
      <c r="M819" s="6" cm="1">
        <f t="array" ref="M819:Q819">_xlfn.LET(
_xlpm.Options, {"1","2","3","4","5","6","7","8","9","T","J","Q","K","A"},
MATCH(_xlfn.ANCHORARRAY(C819),_xlpm.Options,0)
)</f>
        <v>4</v>
      </c>
      <c r="N819" s="7">
        <v>4</v>
      </c>
      <c r="O819" s="7">
        <v>4</v>
      </c>
      <c r="P819" s="7">
        <v>6</v>
      </c>
      <c r="Q819" s="8">
        <v>4</v>
      </c>
      <c r="R819" s="6" t="str" cm="1">
        <f t="array" ref="R819:V819">TEXT(_xlfn.ANCHORARRAY(M819),"00")</f>
        <v>04</v>
      </c>
      <c r="S819" s="7" t="str">
        <v>04</v>
      </c>
      <c r="T819" s="7" t="str">
        <v>04</v>
      </c>
      <c r="U819" s="7" t="str">
        <v>06</v>
      </c>
      <c r="V819" s="8" t="str">
        <v>04</v>
      </c>
      <c r="W819" s="6" t="b">
        <f t="shared" si="176"/>
        <v>0</v>
      </c>
      <c r="X819" s="7" t="b">
        <f t="shared" si="177"/>
        <v>1</v>
      </c>
      <c r="Y819" s="7" t="b" cm="1">
        <f t="array" ref="Y819">AND(OR(_xlfn.ANCHORARRAY(H819)=3),OR(_xlfn.ANCHORARRAY(H819)=2))</f>
        <v>0</v>
      </c>
      <c r="Z819" s="7" t="b">
        <f t="shared" si="178"/>
        <v>0</v>
      </c>
      <c r="AA819" s="7" t="b">
        <f t="shared" si="179"/>
        <v>0</v>
      </c>
      <c r="AB819" s="7" t="b">
        <f t="shared" si="180"/>
        <v>0</v>
      </c>
      <c r="AC819" s="8" t="b">
        <f t="shared" si="181"/>
        <v>0</v>
      </c>
      <c r="AD819">
        <f t="shared" si="174"/>
        <v>6</v>
      </c>
      <c r="AE819" t="str">
        <f t="shared" si="182"/>
        <v>60404040604</v>
      </c>
      <c r="AF819">
        <f t="shared" si="171"/>
        <v>60404040604</v>
      </c>
      <c r="AG819">
        <f t="shared" si="172"/>
        <v>919</v>
      </c>
      <c r="AH819">
        <f t="shared" si="183"/>
        <v>820</v>
      </c>
      <c r="AI819">
        <f t="shared" si="184"/>
        <v>753580</v>
      </c>
      <c r="AL819">
        <f t="shared" si="175"/>
        <v>1</v>
      </c>
    </row>
    <row r="820" spans="1:38" x14ac:dyDescent="0.2">
      <c r="A820" t="s">
        <v>839</v>
      </c>
      <c r="B820" t="str">
        <f t="shared" si="173"/>
        <v>82A5A</v>
      </c>
      <c r="C820" s="6" t="str" cm="1">
        <f t="array" ref="C820:G820">_xlfn.LET(
_xlpm.MyHand, B820,
_xlpm.MySplitHand, MID(_xlpm.MyHand,_xlfn.SEQUENCE(1,LEN(_xlpm.MyHand)),1),
_xlpm.MySplitHand
)</f>
        <v>8</v>
      </c>
      <c r="D820" s="7" t="str">
        <v>2</v>
      </c>
      <c r="E820" s="7" t="str">
        <v>A</v>
      </c>
      <c r="F820" s="7" t="str">
        <v>5</v>
      </c>
      <c r="G820" s="8" t="str">
        <v>A</v>
      </c>
      <c r="H820" cm="1">
        <f t="array" ref="H820:L820">COUNTIF(_xlfn.ANCHORARRAY(C820),_xlfn.ANCHORARRAY(C820))</f>
        <v>1</v>
      </c>
      <c r="I820">
        <v>1</v>
      </c>
      <c r="J820">
        <v>2</v>
      </c>
      <c r="K820">
        <v>1</v>
      </c>
      <c r="L820">
        <v>2</v>
      </c>
      <c r="M820" s="6" cm="1">
        <f t="array" ref="M820:Q820">_xlfn.LET(
_xlpm.Options, {"1","2","3","4","5","6","7","8","9","T","J","Q","K","A"},
MATCH(_xlfn.ANCHORARRAY(C820),_xlpm.Options,0)
)</f>
        <v>8</v>
      </c>
      <c r="N820" s="7">
        <v>2</v>
      </c>
      <c r="O820" s="7">
        <v>14</v>
      </c>
      <c r="P820" s="7">
        <v>5</v>
      </c>
      <c r="Q820" s="8">
        <v>14</v>
      </c>
      <c r="R820" s="6" t="str" cm="1">
        <f t="array" ref="R820:V820">TEXT(_xlfn.ANCHORARRAY(M820),"00")</f>
        <v>08</v>
      </c>
      <c r="S820" s="7" t="str">
        <v>02</v>
      </c>
      <c r="T820" s="7" t="str">
        <v>14</v>
      </c>
      <c r="U820" s="7" t="str">
        <v>05</v>
      </c>
      <c r="V820" s="8" t="str">
        <v>14</v>
      </c>
      <c r="W820" s="6" t="b">
        <f t="shared" si="176"/>
        <v>0</v>
      </c>
      <c r="X820" s="7" t="b">
        <f t="shared" si="177"/>
        <v>0</v>
      </c>
      <c r="Y820" s="7" t="b" cm="1">
        <f t="array" ref="Y820">AND(OR(_xlfn.ANCHORARRAY(H820)=3),OR(_xlfn.ANCHORARRAY(H820)=2))</f>
        <v>0</v>
      </c>
      <c r="Z820" s="7" t="b">
        <f t="shared" si="178"/>
        <v>0</v>
      </c>
      <c r="AA820" s="7" t="b">
        <f t="shared" si="179"/>
        <v>0</v>
      </c>
      <c r="AB820" s="7" t="b">
        <f t="shared" si="180"/>
        <v>1</v>
      </c>
      <c r="AC820" s="8" t="b">
        <f t="shared" si="181"/>
        <v>0</v>
      </c>
      <c r="AD820">
        <f t="shared" si="174"/>
        <v>2</v>
      </c>
      <c r="AE820" t="str">
        <f t="shared" si="182"/>
        <v>20802140514</v>
      </c>
      <c r="AF820">
        <f t="shared" si="171"/>
        <v>20802140514</v>
      </c>
      <c r="AG820">
        <f t="shared" si="172"/>
        <v>315</v>
      </c>
      <c r="AH820">
        <f t="shared" si="183"/>
        <v>329</v>
      </c>
      <c r="AI820">
        <f t="shared" si="184"/>
        <v>103635</v>
      </c>
      <c r="AL820">
        <f t="shared" si="175"/>
        <v>1</v>
      </c>
    </row>
    <row r="821" spans="1:38" x14ac:dyDescent="0.2">
      <c r="A821" t="s">
        <v>840</v>
      </c>
      <c r="B821" t="str">
        <f t="shared" si="173"/>
        <v>ATAAJ</v>
      </c>
      <c r="C821" s="6" t="str" cm="1">
        <f t="array" ref="C821:G821">_xlfn.LET(
_xlpm.MyHand, B821,
_xlpm.MySplitHand, MID(_xlpm.MyHand,_xlfn.SEQUENCE(1,LEN(_xlpm.MyHand)),1),
_xlpm.MySplitHand
)</f>
        <v>A</v>
      </c>
      <c r="D821" s="7" t="str">
        <v>T</v>
      </c>
      <c r="E821" s="7" t="str">
        <v>A</v>
      </c>
      <c r="F821" s="7" t="str">
        <v>A</v>
      </c>
      <c r="G821" s="8" t="str">
        <v>J</v>
      </c>
      <c r="H821" cm="1">
        <f t="array" ref="H821:L821">COUNTIF(_xlfn.ANCHORARRAY(C821),_xlfn.ANCHORARRAY(C821))</f>
        <v>3</v>
      </c>
      <c r="I821">
        <v>1</v>
      </c>
      <c r="J821">
        <v>3</v>
      </c>
      <c r="K821">
        <v>3</v>
      </c>
      <c r="L821">
        <v>1</v>
      </c>
      <c r="M821" s="6" cm="1">
        <f t="array" ref="M821:Q821">_xlfn.LET(
_xlpm.Options, {"1","2","3","4","5","6","7","8","9","T","J","Q","K","A"},
MATCH(_xlfn.ANCHORARRAY(C821),_xlpm.Options,0)
)</f>
        <v>14</v>
      </c>
      <c r="N821" s="7">
        <v>10</v>
      </c>
      <c r="O821" s="7">
        <v>14</v>
      </c>
      <c r="P821" s="7">
        <v>14</v>
      </c>
      <c r="Q821" s="8">
        <v>11</v>
      </c>
      <c r="R821" s="6" t="str" cm="1">
        <f t="array" ref="R821:V821">TEXT(_xlfn.ANCHORARRAY(M821),"00")</f>
        <v>14</v>
      </c>
      <c r="S821" s="7" t="str">
        <v>10</v>
      </c>
      <c r="T821" s="7" t="str">
        <v>14</v>
      </c>
      <c r="U821" s="7" t="str">
        <v>14</v>
      </c>
      <c r="V821" s="8" t="str">
        <v>11</v>
      </c>
      <c r="W821" s="6" t="b">
        <f t="shared" si="176"/>
        <v>0</v>
      </c>
      <c r="X821" s="7" t="b">
        <f t="shared" si="177"/>
        <v>0</v>
      </c>
      <c r="Y821" s="7" t="b" cm="1">
        <f t="array" ref="Y821">AND(OR(_xlfn.ANCHORARRAY(H821)=3),OR(_xlfn.ANCHORARRAY(H821)=2))</f>
        <v>0</v>
      </c>
      <c r="Z821" s="7" t="b">
        <f t="shared" si="178"/>
        <v>1</v>
      </c>
      <c r="AA821" s="7" t="b">
        <f t="shared" si="179"/>
        <v>0</v>
      </c>
      <c r="AB821" s="7" t="b">
        <f t="shared" si="180"/>
        <v>0</v>
      </c>
      <c r="AC821" s="8" t="b">
        <f t="shared" si="181"/>
        <v>0</v>
      </c>
      <c r="AD821">
        <f t="shared" si="174"/>
        <v>4</v>
      </c>
      <c r="AE821" t="str">
        <f t="shared" si="182"/>
        <v>41410141411</v>
      </c>
      <c r="AF821">
        <f t="shared" si="171"/>
        <v>41410141411</v>
      </c>
      <c r="AG821">
        <f t="shared" si="172"/>
        <v>797</v>
      </c>
      <c r="AH821">
        <f t="shared" si="183"/>
        <v>183</v>
      </c>
      <c r="AI821">
        <f t="shared" si="184"/>
        <v>145851</v>
      </c>
      <c r="AL821">
        <f t="shared" si="175"/>
        <v>1</v>
      </c>
    </row>
    <row r="822" spans="1:38" x14ac:dyDescent="0.2">
      <c r="A822" t="s">
        <v>841</v>
      </c>
      <c r="B822" t="str">
        <f t="shared" si="173"/>
        <v>83899</v>
      </c>
      <c r="C822" s="6" t="str" cm="1">
        <f t="array" ref="C822:G822">_xlfn.LET(
_xlpm.MyHand, B822,
_xlpm.MySplitHand, MID(_xlpm.MyHand,_xlfn.SEQUENCE(1,LEN(_xlpm.MyHand)),1),
_xlpm.MySplitHand
)</f>
        <v>8</v>
      </c>
      <c r="D822" s="7" t="str">
        <v>3</v>
      </c>
      <c r="E822" s="7" t="str">
        <v>8</v>
      </c>
      <c r="F822" s="7" t="str">
        <v>9</v>
      </c>
      <c r="G822" s="8" t="str">
        <v>9</v>
      </c>
      <c r="H822" cm="1">
        <f t="array" ref="H822:L822">COUNTIF(_xlfn.ANCHORARRAY(C822),_xlfn.ANCHORARRAY(C822))</f>
        <v>2</v>
      </c>
      <c r="I822">
        <v>1</v>
      </c>
      <c r="J822">
        <v>2</v>
      </c>
      <c r="K822">
        <v>2</v>
      </c>
      <c r="L822">
        <v>2</v>
      </c>
      <c r="M822" s="6" cm="1">
        <f t="array" ref="M822:Q822">_xlfn.LET(
_xlpm.Options, {"1","2","3","4","5","6","7","8","9","T","J","Q","K","A"},
MATCH(_xlfn.ANCHORARRAY(C822),_xlpm.Options,0)
)</f>
        <v>8</v>
      </c>
      <c r="N822" s="7">
        <v>3</v>
      </c>
      <c r="O822" s="7">
        <v>8</v>
      </c>
      <c r="P822" s="7">
        <v>9</v>
      </c>
      <c r="Q822" s="8">
        <v>9</v>
      </c>
      <c r="R822" s="6" t="str" cm="1">
        <f t="array" ref="R822:V822">TEXT(_xlfn.ANCHORARRAY(M822),"00")</f>
        <v>08</v>
      </c>
      <c r="S822" s="7" t="str">
        <v>03</v>
      </c>
      <c r="T822" s="7" t="str">
        <v>08</v>
      </c>
      <c r="U822" s="7" t="str">
        <v>09</v>
      </c>
      <c r="V822" s="8" t="str">
        <v>09</v>
      </c>
      <c r="W822" s="6" t="b">
        <f t="shared" si="176"/>
        <v>0</v>
      </c>
      <c r="X822" s="7" t="b">
        <f t="shared" si="177"/>
        <v>0</v>
      </c>
      <c r="Y822" s="7" t="b" cm="1">
        <f t="array" ref="Y822">AND(OR(_xlfn.ANCHORARRAY(H822)=3),OR(_xlfn.ANCHORARRAY(H822)=2))</f>
        <v>0</v>
      </c>
      <c r="Z822" s="7" t="b">
        <f t="shared" si="178"/>
        <v>0</v>
      </c>
      <c r="AA822" s="7" t="b">
        <f t="shared" si="179"/>
        <v>1</v>
      </c>
      <c r="AB822" s="7" t="b">
        <f t="shared" si="180"/>
        <v>0</v>
      </c>
      <c r="AC822" s="8" t="b">
        <f t="shared" si="181"/>
        <v>0</v>
      </c>
      <c r="AD822">
        <f t="shared" si="174"/>
        <v>3</v>
      </c>
      <c r="AE822" t="str">
        <f t="shared" si="182"/>
        <v>30803080909</v>
      </c>
      <c r="AF822">
        <f t="shared" si="171"/>
        <v>30803080909</v>
      </c>
      <c r="AG822">
        <f t="shared" si="172"/>
        <v>530</v>
      </c>
      <c r="AH822">
        <f t="shared" si="183"/>
        <v>190</v>
      </c>
      <c r="AI822">
        <f t="shared" si="184"/>
        <v>100700</v>
      </c>
      <c r="AL822">
        <f t="shared" si="175"/>
        <v>1</v>
      </c>
    </row>
    <row r="823" spans="1:38" x14ac:dyDescent="0.2">
      <c r="A823" t="s">
        <v>842</v>
      </c>
      <c r="B823" t="str">
        <f t="shared" si="173"/>
        <v>88TQT</v>
      </c>
      <c r="C823" s="6" t="str" cm="1">
        <f t="array" ref="C823:G823">_xlfn.LET(
_xlpm.MyHand, B823,
_xlpm.MySplitHand, MID(_xlpm.MyHand,_xlfn.SEQUENCE(1,LEN(_xlpm.MyHand)),1),
_xlpm.MySplitHand
)</f>
        <v>8</v>
      </c>
      <c r="D823" s="7" t="str">
        <v>8</v>
      </c>
      <c r="E823" s="7" t="str">
        <v>T</v>
      </c>
      <c r="F823" s="7" t="str">
        <v>Q</v>
      </c>
      <c r="G823" s="8" t="str">
        <v>T</v>
      </c>
      <c r="H823" cm="1">
        <f t="array" ref="H823:L823">COUNTIF(_xlfn.ANCHORARRAY(C823),_xlfn.ANCHORARRAY(C823))</f>
        <v>2</v>
      </c>
      <c r="I823">
        <v>2</v>
      </c>
      <c r="J823">
        <v>2</v>
      </c>
      <c r="K823">
        <v>1</v>
      </c>
      <c r="L823">
        <v>2</v>
      </c>
      <c r="M823" s="6" cm="1">
        <f t="array" ref="M823:Q823">_xlfn.LET(
_xlpm.Options, {"1","2","3","4","5","6","7","8","9","T","J","Q","K","A"},
MATCH(_xlfn.ANCHORARRAY(C823),_xlpm.Options,0)
)</f>
        <v>8</v>
      </c>
      <c r="N823" s="7">
        <v>8</v>
      </c>
      <c r="O823" s="7">
        <v>10</v>
      </c>
      <c r="P823" s="7">
        <v>12</v>
      </c>
      <c r="Q823" s="8">
        <v>10</v>
      </c>
      <c r="R823" s="6" t="str" cm="1">
        <f t="array" ref="R823:V823">TEXT(_xlfn.ANCHORARRAY(M823),"00")</f>
        <v>08</v>
      </c>
      <c r="S823" s="7" t="str">
        <v>08</v>
      </c>
      <c r="T823" s="7" t="str">
        <v>10</v>
      </c>
      <c r="U823" s="7" t="str">
        <v>12</v>
      </c>
      <c r="V823" s="8" t="str">
        <v>10</v>
      </c>
      <c r="W823" s="6" t="b">
        <f t="shared" si="176"/>
        <v>0</v>
      </c>
      <c r="X823" s="7" t="b">
        <f t="shared" si="177"/>
        <v>0</v>
      </c>
      <c r="Y823" s="7" t="b" cm="1">
        <f t="array" ref="Y823">AND(OR(_xlfn.ANCHORARRAY(H823)=3),OR(_xlfn.ANCHORARRAY(H823)=2))</f>
        <v>0</v>
      </c>
      <c r="Z823" s="7" t="b">
        <f t="shared" si="178"/>
        <v>0</v>
      </c>
      <c r="AA823" s="7" t="b">
        <f t="shared" si="179"/>
        <v>1</v>
      </c>
      <c r="AB823" s="7" t="b">
        <f t="shared" si="180"/>
        <v>0</v>
      </c>
      <c r="AC823" s="8" t="b">
        <f t="shared" si="181"/>
        <v>0</v>
      </c>
      <c r="AD823">
        <f t="shared" si="174"/>
        <v>3</v>
      </c>
      <c r="AE823" t="str">
        <f t="shared" si="182"/>
        <v>30808101210</v>
      </c>
      <c r="AF823">
        <f t="shared" si="171"/>
        <v>30808101210</v>
      </c>
      <c r="AG823">
        <f t="shared" si="172"/>
        <v>537</v>
      </c>
      <c r="AH823">
        <f t="shared" si="183"/>
        <v>292</v>
      </c>
      <c r="AI823">
        <f t="shared" si="184"/>
        <v>156804</v>
      </c>
      <c r="AL823">
        <f t="shared" si="175"/>
        <v>1</v>
      </c>
    </row>
    <row r="824" spans="1:38" x14ac:dyDescent="0.2">
      <c r="A824" t="s">
        <v>843</v>
      </c>
      <c r="B824" t="str">
        <f t="shared" si="173"/>
        <v>69482</v>
      </c>
      <c r="C824" s="6" t="str" cm="1">
        <f t="array" ref="C824:G824">_xlfn.LET(
_xlpm.MyHand, B824,
_xlpm.MySplitHand, MID(_xlpm.MyHand,_xlfn.SEQUENCE(1,LEN(_xlpm.MyHand)),1),
_xlpm.MySplitHand
)</f>
        <v>6</v>
      </c>
      <c r="D824" s="7" t="str">
        <v>9</v>
      </c>
      <c r="E824" s="7" t="str">
        <v>4</v>
      </c>
      <c r="F824" s="7" t="str">
        <v>8</v>
      </c>
      <c r="G824" s="8" t="str">
        <v>2</v>
      </c>
      <c r="H824" cm="1">
        <f t="array" ref="H824:L824">COUNTIF(_xlfn.ANCHORARRAY(C824),_xlfn.ANCHORARRAY(C824))</f>
        <v>1</v>
      </c>
      <c r="I824">
        <v>1</v>
      </c>
      <c r="J824">
        <v>1</v>
      </c>
      <c r="K824">
        <v>1</v>
      </c>
      <c r="L824">
        <v>1</v>
      </c>
      <c r="M824" s="6" cm="1">
        <f t="array" ref="M824:Q824">_xlfn.LET(
_xlpm.Options, {"1","2","3","4","5","6","7","8","9","T","J","Q","K","A"},
MATCH(_xlfn.ANCHORARRAY(C824),_xlpm.Options,0)
)</f>
        <v>6</v>
      </c>
      <c r="N824" s="7">
        <v>9</v>
      </c>
      <c r="O824" s="7">
        <v>4</v>
      </c>
      <c r="P824" s="7">
        <v>8</v>
      </c>
      <c r="Q824" s="8">
        <v>2</v>
      </c>
      <c r="R824" s="6" t="str" cm="1">
        <f t="array" ref="R824:V824">TEXT(_xlfn.ANCHORARRAY(M824),"00")</f>
        <v>06</v>
      </c>
      <c r="S824" s="7" t="str">
        <v>09</v>
      </c>
      <c r="T824" s="7" t="str">
        <v>04</v>
      </c>
      <c r="U824" s="7" t="str">
        <v>08</v>
      </c>
      <c r="V824" s="8" t="str">
        <v>02</v>
      </c>
      <c r="W824" s="6" t="b">
        <f t="shared" si="176"/>
        <v>0</v>
      </c>
      <c r="X824" s="7" t="b">
        <f t="shared" si="177"/>
        <v>0</v>
      </c>
      <c r="Y824" s="7" t="b" cm="1">
        <f t="array" ref="Y824">AND(OR(_xlfn.ANCHORARRAY(H824)=3),OR(_xlfn.ANCHORARRAY(H824)=2))</f>
        <v>0</v>
      </c>
      <c r="Z824" s="7" t="b">
        <f t="shared" si="178"/>
        <v>0</v>
      </c>
      <c r="AA824" s="7" t="b">
        <f t="shared" si="179"/>
        <v>0</v>
      </c>
      <c r="AB824" s="7" t="b">
        <f t="shared" si="180"/>
        <v>0</v>
      </c>
      <c r="AC824" s="8" t="b">
        <f t="shared" si="181"/>
        <v>1</v>
      </c>
      <c r="AD824">
        <f t="shared" si="174"/>
        <v>1</v>
      </c>
      <c r="AE824" t="str">
        <f t="shared" si="182"/>
        <v>10609040802</v>
      </c>
      <c r="AF824">
        <f t="shared" si="171"/>
        <v>10609040802</v>
      </c>
      <c r="AG824">
        <f t="shared" si="172"/>
        <v>72</v>
      </c>
      <c r="AH824">
        <f t="shared" si="183"/>
        <v>130</v>
      </c>
      <c r="AI824">
        <f t="shared" si="184"/>
        <v>9360</v>
      </c>
      <c r="AL824">
        <f t="shared" si="175"/>
        <v>1</v>
      </c>
    </row>
    <row r="825" spans="1:38" x14ac:dyDescent="0.2">
      <c r="A825" t="s">
        <v>844</v>
      </c>
      <c r="B825" t="str">
        <f t="shared" si="173"/>
        <v>36J36</v>
      </c>
      <c r="C825" s="6" t="str" cm="1">
        <f t="array" ref="C825:G825">_xlfn.LET(
_xlpm.MyHand, B825,
_xlpm.MySplitHand, MID(_xlpm.MyHand,_xlfn.SEQUENCE(1,LEN(_xlpm.MyHand)),1),
_xlpm.MySplitHand
)</f>
        <v>3</v>
      </c>
      <c r="D825" s="7" t="str">
        <v>6</v>
      </c>
      <c r="E825" s="7" t="str">
        <v>J</v>
      </c>
      <c r="F825" s="7" t="str">
        <v>3</v>
      </c>
      <c r="G825" s="8" t="str">
        <v>6</v>
      </c>
      <c r="H825" cm="1">
        <f t="array" ref="H825:L825">COUNTIF(_xlfn.ANCHORARRAY(C825),_xlfn.ANCHORARRAY(C825))</f>
        <v>2</v>
      </c>
      <c r="I825">
        <v>2</v>
      </c>
      <c r="J825">
        <v>1</v>
      </c>
      <c r="K825">
        <v>2</v>
      </c>
      <c r="L825">
        <v>2</v>
      </c>
      <c r="M825" s="6" cm="1">
        <f t="array" ref="M825:Q825">_xlfn.LET(
_xlpm.Options, {"1","2","3","4","5","6","7","8","9","T","J","Q","K","A"},
MATCH(_xlfn.ANCHORARRAY(C825),_xlpm.Options,0)
)</f>
        <v>3</v>
      </c>
      <c r="N825" s="7">
        <v>6</v>
      </c>
      <c r="O825" s="7">
        <v>11</v>
      </c>
      <c r="P825" s="7">
        <v>3</v>
      </c>
      <c r="Q825" s="8">
        <v>6</v>
      </c>
      <c r="R825" s="6" t="str" cm="1">
        <f t="array" ref="R825:V825">TEXT(_xlfn.ANCHORARRAY(M825),"00")</f>
        <v>03</v>
      </c>
      <c r="S825" s="7" t="str">
        <v>06</v>
      </c>
      <c r="T825" s="7" t="str">
        <v>11</v>
      </c>
      <c r="U825" s="7" t="str">
        <v>03</v>
      </c>
      <c r="V825" s="8" t="str">
        <v>06</v>
      </c>
      <c r="W825" s="6" t="b">
        <f t="shared" si="176"/>
        <v>0</v>
      </c>
      <c r="X825" s="7" t="b">
        <f t="shared" si="177"/>
        <v>0</v>
      </c>
      <c r="Y825" s="7" t="b" cm="1">
        <f t="array" ref="Y825">AND(OR(_xlfn.ANCHORARRAY(H825)=3),OR(_xlfn.ANCHORARRAY(H825)=2))</f>
        <v>0</v>
      </c>
      <c r="Z825" s="7" t="b">
        <f t="shared" si="178"/>
        <v>0</v>
      </c>
      <c r="AA825" s="7" t="b">
        <f t="shared" si="179"/>
        <v>1</v>
      </c>
      <c r="AB825" s="7" t="b">
        <f t="shared" si="180"/>
        <v>0</v>
      </c>
      <c r="AC825" s="8" t="b">
        <f t="shared" si="181"/>
        <v>0</v>
      </c>
      <c r="AD825">
        <f t="shared" si="174"/>
        <v>3</v>
      </c>
      <c r="AE825" t="str">
        <f t="shared" si="182"/>
        <v>30306110306</v>
      </c>
      <c r="AF825">
        <f t="shared" si="171"/>
        <v>30306110306</v>
      </c>
      <c r="AG825">
        <f t="shared" si="172"/>
        <v>464</v>
      </c>
      <c r="AH825">
        <f t="shared" si="183"/>
        <v>4</v>
      </c>
      <c r="AI825">
        <f t="shared" si="184"/>
        <v>1856</v>
      </c>
      <c r="AL825">
        <f t="shared" si="175"/>
        <v>1</v>
      </c>
    </row>
    <row r="826" spans="1:38" x14ac:dyDescent="0.2">
      <c r="A826" t="s">
        <v>845</v>
      </c>
      <c r="B826" t="str">
        <f t="shared" si="173"/>
        <v>458T7</v>
      </c>
      <c r="C826" s="6" t="str" cm="1">
        <f t="array" ref="C826:G826">_xlfn.LET(
_xlpm.MyHand, B826,
_xlpm.MySplitHand, MID(_xlpm.MyHand,_xlfn.SEQUENCE(1,LEN(_xlpm.MyHand)),1),
_xlpm.MySplitHand
)</f>
        <v>4</v>
      </c>
      <c r="D826" s="7" t="str">
        <v>5</v>
      </c>
      <c r="E826" s="7" t="str">
        <v>8</v>
      </c>
      <c r="F826" s="7" t="str">
        <v>T</v>
      </c>
      <c r="G826" s="8" t="str">
        <v>7</v>
      </c>
      <c r="H826" cm="1">
        <f t="array" ref="H826:L826">COUNTIF(_xlfn.ANCHORARRAY(C826),_xlfn.ANCHORARRAY(C826))</f>
        <v>1</v>
      </c>
      <c r="I826">
        <v>1</v>
      </c>
      <c r="J826">
        <v>1</v>
      </c>
      <c r="K826">
        <v>1</v>
      </c>
      <c r="L826">
        <v>1</v>
      </c>
      <c r="M826" s="6" cm="1">
        <f t="array" ref="M826:Q826">_xlfn.LET(
_xlpm.Options, {"1","2","3","4","5","6","7","8","9","T","J","Q","K","A"},
MATCH(_xlfn.ANCHORARRAY(C826),_xlpm.Options,0)
)</f>
        <v>4</v>
      </c>
      <c r="N826" s="7">
        <v>5</v>
      </c>
      <c r="O826" s="7">
        <v>8</v>
      </c>
      <c r="P826" s="7">
        <v>10</v>
      </c>
      <c r="Q826" s="8">
        <v>7</v>
      </c>
      <c r="R826" s="6" t="str" cm="1">
        <f t="array" ref="R826:V826">TEXT(_xlfn.ANCHORARRAY(M826),"00")</f>
        <v>04</v>
      </c>
      <c r="S826" s="7" t="str">
        <v>05</v>
      </c>
      <c r="T826" s="7" t="str">
        <v>08</v>
      </c>
      <c r="U826" s="7" t="str">
        <v>10</v>
      </c>
      <c r="V826" s="8" t="str">
        <v>07</v>
      </c>
      <c r="W826" s="6" t="b">
        <f t="shared" si="176"/>
        <v>0</v>
      </c>
      <c r="X826" s="7" t="b">
        <f t="shared" si="177"/>
        <v>0</v>
      </c>
      <c r="Y826" s="7" t="b" cm="1">
        <f t="array" ref="Y826">AND(OR(_xlfn.ANCHORARRAY(H826)=3),OR(_xlfn.ANCHORARRAY(H826)=2))</f>
        <v>0</v>
      </c>
      <c r="Z826" s="7" t="b">
        <f t="shared" si="178"/>
        <v>0</v>
      </c>
      <c r="AA826" s="7" t="b">
        <f t="shared" si="179"/>
        <v>0</v>
      </c>
      <c r="AB826" s="7" t="b">
        <f t="shared" si="180"/>
        <v>0</v>
      </c>
      <c r="AC826" s="8" t="b">
        <f t="shared" si="181"/>
        <v>1</v>
      </c>
      <c r="AD826">
        <f t="shared" si="174"/>
        <v>1</v>
      </c>
      <c r="AE826" t="str">
        <f t="shared" si="182"/>
        <v>10405081007</v>
      </c>
      <c r="AF826">
        <f t="shared" si="171"/>
        <v>10405081007</v>
      </c>
      <c r="AG826">
        <f t="shared" si="172"/>
        <v>30</v>
      </c>
      <c r="AH826">
        <f t="shared" si="183"/>
        <v>860</v>
      </c>
      <c r="AI826">
        <f t="shared" si="184"/>
        <v>25800</v>
      </c>
      <c r="AL826">
        <f t="shared" si="175"/>
        <v>1</v>
      </c>
    </row>
    <row r="827" spans="1:38" x14ac:dyDescent="0.2">
      <c r="A827" t="s">
        <v>846</v>
      </c>
      <c r="B827" t="str">
        <f t="shared" si="173"/>
        <v>4Q29Q</v>
      </c>
      <c r="C827" s="6" t="str" cm="1">
        <f t="array" ref="C827:G827">_xlfn.LET(
_xlpm.MyHand, B827,
_xlpm.MySplitHand, MID(_xlpm.MyHand,_xlfn.SEQUENCE(1,LEN(_xlpm.MyHand)),1),
_xlpm.MySplitHand
)</f>
        <v>4</v>
      </c>
      <c r="D827" s="7" t="str">
        <v>Q</v>
      </c>
      <c r="E827" s="7" t="str">
        <v>2</v>
      </c>
      <c r="F827" s="7" t="str">
        <v>9</v>
      </c>
      <c r="G827" s="8" t="str">
        <v>Q</v>
      </c>
      <c r="H827" cm="1">
        <f t="array" ref="H827:L827">COUNTIF(_xlfn.ANCHORARRAY(C827),_xlfn.ANCHORARRAY(C827))</f>
        <v>1</v>
      </c>
      <c r="I827">
        <v>2</v>
      </c>
      <c r="J827">
        <v>1</v>
      </c>
      <c r="K827">
        <v>1</v>
      </c>
      <c r="L827">
        <v>2</v>
      </c>
      <c r="M827" s="6" cm="1">
        <f t="array" ref="M827:Q827">_xlfn.LET(
_xlpm.Options, {"1","2","3","4","5","6","7","8","9","T","J","Q","K","A"},
MATCH(_xlfn.ANCHORARRAY(C827),_xlpm.Options,0)
)</f>
        <v>4</v>
      </c>
      <c r="N827" s="7">
        <v>12</v>
      </c>
      <c r="O827" s="7">
        <v>2</v>
      </c>
      <c r="P827" s="7">
        <v>9</v>
      </c>
      <c r="Q827" s="8">
        <v>12</v>
      </c>
      <c r="R827" s="6" t="str" cm="1">
        <f t="array" ref="R827:V827">TEXT(_xlfn.ANCHORARRAY(M827),"00")</f>
        <v>04</v>
      </c>
      <c r="S827" s="7" t="str">
        <v>12</v>
      </c>
      <c r="T827" s="7" t="str">
        <v>02</v>
      </c>
      <c r="U827" s="7" t="str">
        <v>09</v>
      </c>
      <c r="V827" s="8" t="str">
        <v>12</v>
      </c>
      <c r="W827" s="6" t="b">
        <f t="shared" si="176"/>
        <v>0</v>
      </c>
      <c r="X827" s="7" t="b">
        <f t="shared" si="177"/>
        <v>0</v>
      </c>
      <c r="Y827" s="7" t="b" cm="1">
        <f t="array" ref="Y827">AND(OR(_xlfn.ANCHORARRAY(H827)=3),OR(_xlfn.ANCHORARRAY(H827)=2))</f>
        <v>0</v>
      </c>
      <c r="Z827" s="7" t="b">
        <f t="shared" si="178"/>
        <v>0</v>
      </c>
      <c r="AA827" s="7" t="b">
        <f t="shared" si="179"/>
        <v>0</v>
      </c>
      <c r="AB827" s="7" t="b">
        <f t="shared" si="180"/>
        <v>1</v>
      </c>
      <c r="AC827" s="8" t="b">
        <f t="shared" si="181"/>
        <v>0</v>
      </c>
      <c r="AD827">
        <f t="shared" si="174"/>
        <v>2</v>
      </c>
      <c r="AE827" t="str">
        <f t="shared" si="182"/>
        <v>20412020912</v>
      </c>
      <c r="AF827">
        <f t="shared" si="171"/>
        <v>20412020912</v>
      </c>
      <c r="AG827">
        <f t="shared" si="172"/>
        <v>246</v>
      </c>
      <c r="AH827">
        <f t="shared" si="183"/>
        <v>473</v>
      </c>
      <c r="AI827">
        <f t="shared" si="184"/>
        <v>116358</v>
      </c>
      <c r="AL827">
        <f t="shared" si="175"/>
        <v>1</v>
      </c>
    </row>
    <row r="828" spans="1:38" x14ac:dyDescent="0.2">
      <c r="A828" t="s">
        <v>847</v>
      </c>
      <c r="B828" t="str">
        <f t="shared" si="173"/>
        <v>KKK4K</v>
      </c>
      <c r="C828" s="6" t="str" cm="1">
        <f t="array" ref="C828:G828">_xlfn.LET(
_xlpm.MyHand, B828,
_xlpm.MySplitHand, MID(_xlpm.MyHand,_xlfn.SEQUENCE(1,LEN(_xlpm.MyHand)),1),
_xlpm.MySplitHand
)</f>
        <v>K</v>
      </c>
      <c r="D828" s="7" t="str">
        <v>K</v>
      </c>
      <c r="E828" s="7" t="str">
        <v>K</v>
      </c>
      <c r="F828" s="7" t="str">
        <v>4</v>
      </c>
      <c r="G828" s="8" t="str">
        <v>K</v>
      </c>
      <c r="H828" cm="1">
        <f t="array" ref="H828:L828">COUNTIF(_xlfn.ANCHORARRAY(C828),_xlfn.ANCHORARRAY(C828))</f>
        <v>4</v>
      </c>
      <c r="I828">
        <v>4</v>
      </c>
      <c r="J828">
        <v>4</v>
      </c>
      <c r="K828">
        <v>1</v>
      </c>
      <c r="L828">
        <v>4</v>
      </c>
      <c r="M828" s="6" cm="1">
        <f t="array" ref="M828:Q828">_xlfn.LET(
_xlpm.Options, {"1","2","3","4","5","6","7","8","9","T","J","Q","K","A"},
MATCH(_xlfn.ANCHORARRAY(C828),_xlpm.Options,0)
)</f>
        <v>13</v>
      </c>
      <c r="N828" s="7">
        <v>13</v>
      </c>
      <c r="O828" s="7">
        <v>13</v>
      </c>
      <c r="P828" s="7">
        <v>4</v>
      </c>
      <c r="Q828" s="8">
        <v>13</v>
      </c>
      <c r="R828" s="6" t="str" cm="1">
        <f t="array" ref="R828:V828">TEXT(_xlfn.ANCHORARRAY(M828),"00")</f>
        <v>13</v>
      </c>
      <c r="S828" s="7" t="str">
        <v>13</v>
      </c>
      <c r="T828" s="7" t="str">
        <v>13</v>
      </c>
      <c r="U828" s="7" t="str">
        <v>04</v>
      </c>
      <c r="V828" s="8" t="str">
        <v>13</v>
      </c>
      <c r="W828" s="6" t="b">
        <f t="shared" si="176"/>
        <v>0</v>
      </c>
      <c r="X828" s="7" t="b">
        <f t="shared" si="177"/>
        <v>1</v>
      </c>
      <c r="Y828" s="7" t="b" cm="1">
        <f t="array" ref="Y828">AND(OR(_xlfn.ANCHORARRAY(H828)=3),OR(_xlfn.ANCHORARRAY(H828)=2))</f>
        <v>0</v>
      </c>
      <c r="Z828" s="7" t="b">
        <f t="shared" si="178"/>
        <v>0</v>
      </c>
      <c r="AA828" s="7" t="b">
        <f t="shared" si="179"/>
        <v>0</v>
      </c>
      <c r="AB828" s="7" t="b">
        <f t="shared" si="180"/>
        <v>0</v>
      </c>
      <c r="AC828" s="8" t="b">
        <f t="shared" si="181"/>
        <v>0</v>
      </c>
      <c r="AD828">
        <f t="shared" si="174"/>
        <v>6</v>
      </c>
      <c r="AE828" t="str">
        <f t="shared" si="182"/>
        <v>61313130413</v>
      </c>
      <c r="AF828">
        <f t="shared" si="171"/>
        <v>61313130413</v>
      </c>
      <c r="AG828">
        <f t="shared" si="172"/>
        <v>992</v>
      </c>
      <c r="AH828">
        <f t="shared" si="183"/>
        <v>676</v>
      </c>
      <c r="AI828">
        <f t="shared" si="184"/>
        <v>670592</v>
      </c>
      <c r="AL828">
        <f t="shared" si="175"/>
        <v>1</v>
      </c>
    </row>
    <row r="829" spans="1:38" x14ac:dyDescent="0.2">
      <c r="A829" t="s">
        <v>848</v>
      </c>
      <c r="B829" t="str">
        <f t="shared" si="173"/>
        <v>4K756</v>
      </c>
      <c r="C829" s="6" t="str" cm="1">
        <f t="array" ref="C829:G829">_xlfn.LET(
_xlpm.MyHand, B829,
_xlpm.MySplitHand, MID(_xlpm.MyHand,_xlfn.SEQUENCE(1,LEN(_xlpm.MyHand)),1),
_xlpm.MySplitHand
)</f>
        <v>4</v>
      </c>
      <c r="D829" s="7" t="str">
        <v>K</v>
      </c>
      <c r="E829" s="7" t="str">
        <v>7</v>
      </c>
      <c r="F829" s="7" t="str">
        <v>5</v>
      </c>
      <c r="G829" s="8" t="str">
        <v>6</v>
      </c>
      <c r="H829" cm="1">
        <f t="array" ref="H829:L829">COUNTIF(_xlfn.ANCHORARRAY(C829),_xlfn.ANCHORARRAY(C829))</f>
        <v>1</v>
      </c>
      <c r="I829">
        <v>1</v>
      </c>
      <c r="J829">
        <v>1</v>
      </c>
      <c r="K829">
        <v>1</v>
      </c>
      <c r="L829">
        <v>1</v>
      </c>
      <c r="M829" s="6" cm="1">
        <f t="array" ref="M829:Q829">_xlfn.LET(
_xlpm.Options, {"1","2","3","4","5","6","7","8","9","T","J","Q","K","A"},
MATCH(_xlfn.ANCHORARRAY(C829),_xlpm.Options,0)
)</f>
        <v>4</v>
      </c>
      <c r="N829" s="7">
        <v>13</v>
      </c>
      <c r="O829" s="7">
        <v>7</v>
      </c>
      <c r="P829" s="7">
        <v>5</v>
      </c>
      <c r="Q829" s="8">
        <v>6</v>
      </c>
      <c r="R829" s="6" t="str" cm="1">
        <f t="array" ref="R829:V829">TEXT(_xlfn.ANCHORARRAY(M829),"00")</f>
        <v>04</v>
      </c>
      <c r="S829" s="7" t="str">
        <v>13</v>
      </c>
      <c r="T829" s="7" t="str">
        <v>07</v>
      </c>
      <c r="U829" s="7" t="str">
        <v>05</v>
      </c>
      <c r="V829" s="8" t="str">
        <v>06</v>
      </c>
      <c r="W829" s="6" t="b">
        <f t="shared" si="176"/>
        <v>0</v>
      </c>
      <c r="X829" s="7" t="b">
        <f t="shared" si="177"/>
        <v>0</v>
      </c>
      <c r="Y829" s="7" t="b" cm="1">
        <f t="array" ref="Y829">AND(OR(_xlfn.ANCHORARRAY(H829)=3),OR(_xlfn.ANCHORARRAY(H829)=2))</f>
        <v>0</v>
      </c>
      <c r="Z829" s="7" t="b">
        <f t="shared" si="178"/>
        <v>0</v>
      </c>
      <c r="AA829" s="7" t="b">
        <f t="shared" si="179"/>
        <v>0</v>
      </c>
      <c r="AB829" s="7" t="b">
        <f t="shared" si="180"/>
        <v>0</v>
      </c>
      <c r="AC829" s="8" t="b">
        <f t="shared" si="181"/>
        <v>1</v>
      </c>
      <c r="AD829">
        <f t="shared" si="174"/>
        <v>1</v>
      </c>
      <c r="AE829" t="str">
        <f t="shared" si="182"/>
        <v>10413070506</v>
      </c>
      <c r="AF829">
        <f t="shared" si="171"/>
        <v>10413070506</v>
      </c>
      <c r="AG829">
        <f t="shared" si="172"/>
        <v>48</v>
      </c>
      <c r="AH829">
        <f t="shared" si="183"/>
        <v>800</v>
      </c>
      <c r="AI829">
        <f t="shared" si="184"/>
        <v>38400</v>
      </c>
      <c r="AL829">
        <f t="shared" si="175"/>
        <v>1</v>
      </c>
    </row>
    <row r="830" spans="1:38" x14ac:dyDescent="0.2">
      <c r="A830" t="s">
        <v>849</v>
      </c>
      <c r="B830" t="str">
        <f t="shared" si="173"/>
        <v>8J8JJ</v>
      </c>
      <c r="C830" s="6" t="str" cm="1">
        <f t="array" ref="C830:G830">_xlfn.LET(
_xlpm.MyHand, B830,
_xlpm.MySplitHand, MID(_xlpm.MyHand,_xlfn.SEQUENCE(1,LEN(_xlpm.MyHand)),1),
_xlpm.MySplitHand
)</f>
        <v>8</v>
      </c>
      <c r="D830" s="7" t="str">
        <v>J</v>
      </c>
      <c r="E830" s="7" t="str">
        <v>8</v>
      </c>
      <c r="F830" s="7" t="str">
        <v>J</v>
      </c>
      <c r="G830" s="8" t="str">
        <v>J</v>
      </c>
      <c r="H830" cm="1">
        <f t="array" ref="H830:L830">COUNTIF(_xlfn.ANCHORARRAY(C830),_xlfn.ANCHORARRAY(C830))</f>
        <v>2</v>
      </c>
      <c r="I830">
        <v>3</v>
      </c>
      <c r="J830">
        <v>2</v>
      </c>
      <c r="K830">
        <v>3</v>
      </c>
      <c r="L830">
        <v>3</v>
      </c>
      <c r="M830" s="6" cm="1">
        <f t="array" ref="M830:Q830">_xlfn.LET(
_xlpm.Options, {"1","2","3","4","5","6","7","8","9","T","J","Q","K","A"},
MATCH(_xlfn.ANCHORARRAY(C830),_xlpm.Options,0)
)</f>
        <v>8</v>
      </c>
      <c r="N830" s="7">
        <v>11</v>
      </c>
      <c r="O830" s="7">
        <v>8</v>
      </c>
      <c r="P830" s="7">
        <v>11</v>
      </c>
      <c r="Q830" s="8">
        <v>11</v>
      </c>
      <c r="R830" s="6" t="str" cm="1">
        <f t="array" ref="R830:V830">TEXT(_xlfn.ANCHORARRAY(M830),"00")</f>
        <v>08</v>
      </c>
      <c r="S830" s="7" t="str">
        <v>11</v>
      </c>
      <c r="T830" s="7" t="str">
        <v>08</v>
      </c>
      <c r="U830" s="7" t="str">
        <v>11</v>
      </c>
      <c r="V830" s="8" t="str">
        <v>11</v>
      </c>
      <c r="W830" s="6" t="b">
        <f t="shared" si="176"/>
        <v>0</v>
      </c>
      <c r="X830" s="7" t="b">
        <f t="shared" si="177"/>
        <v>0</v>
      </c>
      <c r="Y830" s="7" t="b" cm="1">
        <f t="array" ref="Y830">AND(OR(_xlfn.ANCHORARRAY(H830)=3),OR(_xlfn.ANCHORARRAY(H830)=2))</f>
        <v>1</v>
      </c>
      <c r="Z830" s="7" t="b">
        <f t="shared" si="178"/>
        <v>0</v>
      </c>
      <c r="AA830" s="7" t="b">
        <f t="shared" si="179"/>
        <v>0</v>
      </c>
      <c r="AB830" s="7" t="b">
        <f t="shared" si="180"/>
        <v>0</v>
      </c>
      <c r="AC830" s="8" t="b">
        <f t="shared" si="181"/>
        <v>0</v>
      </c>
      <c r="AD830">
        <f t="shared" si="174"/>
        <v>5</v>
      </c>
      <c r="AE830" t="str">
        <f t="shared" si="182"/>
        <v>50811081111</v>
      </c>
      <c r="AF830">
        <f t="shared" si="171"/>
        <v>50811081111</v>
      </c>
      <c r="AG830">
        <f t="shared" si="172"/>
        <v>871</v>
      </c>
      <c r="AH830">
        <f t="shared" si="183"/>
        <v>898</v>
      </c>
      <c r="AI830">
        <f t="shared" si="184"/>
        <v>782158</v>
      </c>
      <c r="AL830">
        <f t="shared" si="175"/>
        <v>1</v>
      </c>
    </row>
    <row r="831" spans="1:38" x14ac:dyDescent="0.2">
      <c r="A831" t="s">
        <v>850</v>
      </c>
      <c r="B831" t="str">
        <f t="shared" si="173"/>
        <v>TTTT9</v>
      </c>
      <c r="C831" s="6" t="str" cm="1">
        <f t="array" ref="C831:G831">_xlfn.LET(
_xlpm.MyHand, B831,
_xlpm.MySplitHand, MID(_xlpm.MyHand,_xlfn.SEQUENCE(1,LEN(_xlpm.MyHand)),1),
_xlpm.MySplitHand
)</f>
        <v>T</v>
      </c>
      <c r="D831" s="7" t="str">
        <v>T</v>
      </c>
      <c r="E831" s="7" t="str">
        <v>T</v>
      </c>
      <c r="F831" s="7" t="str">
        <v>T</v>
      </c>
      <c r="G831" s="8" t="str">
        <v>9</v>
      </c>
      <c r="H831" cm="1">
        <f t="array" ref="H831:L831">COUNTIF(_xlfn.ANCHORARRAY(C831),_xlfn.ANCHORARRAY(C831))</f>
        <v>4</v>
      </c>
      <c r="I831">
        <v>4</v>
      </c>
      <c r="J831">
        <v>4</v>
      </c>
      <c r="K831">
        <v>4</v>
      </c>
      <c r="L831">
        <v>1</v>
      </c>
      <c r="M831" s="6" cm="1">
        <f t="array" ref="M831:Q831">_xlfn.LET(
_xlpm.Options, {"1","2","3","4","5","6","7","8","9","T","J","Q","K","A"},
MATCH(_xlfn.ANCHORARRAY(C831),_xlpm.Options,0)
)</f>
        <v>10</v>
      </c>
      <c r="N831" s="7">
        <v>10</v>
      </c>
      <c r="O831" s="7">
        <v>10</v>
      </c>
      <c r="P831" s="7">
        <v>10</v>
      </c>
      <c r="Q831" s="8">
        <v>9</v>
      </c>
      <c r="R831" s="6" t="str" cm="1">
        <f t="array" ref="R831:V831">TEXT(_xlfn.ANCHORARRAY(M831),"00")</f>
        <v>10</v>
      </c>
      <c r="S831" s="7" t="str">
        <v>10</v>
      </c>
      <c r="T831" s="7" t="str">
        <v>10</v>
      </c>
      <c r="U831" s="7" t="str">
        <v>10</v>
      </c>
      <c r="V831" s="8" t="str">
        <v>09</v>
      </c>
      <c r="W831" s="6" t="b">
        <f t="shared" si="176"/>
        <v>0</v>
      </c>
      <c r="X831" s="7" t="b">
        <f t="shared" si="177"/>
        <v>1</v>
      </c>
      <c r="Y831" s="7" t="b" cm="1">
        <f t="array" ref="Y831">AND(OR(_xlfn.ANCHORARRAY(H831)=3),OR(_xlfn.ANCHORARRAY(H831)=2))</f>
        <v>0</v>
      </c>
      <c r="Z831" s="7" t="b">
        <f t="shared" si="178"/>
        <v>0</v>
      </c>
      <c r="AA831" s="7" t="b">
        <f t="shared" si="179"/>
        <v>0</v>
      </c>
      <c r="AB831" s="7" t="b">
        <f t="shared" si="180"/>
        <v>0</v>
      </c>
      <c r="AC831" s="8" t="b">
        <f t="shared" si="181"/>
        <v>0</v>
      </c>
      <c r="AD831">
        <f t="shared" si="174"/>
        <v>6</v>
      </c>
      <c r="AE831" t="str">
        <f t="shared" si="182"/>
        <v>61010101009</v>
      </c>
      <c r="AF831">
        <f t="shared" si="171"/>
        <v>61010101009</v>
      </c>
      <c r="AG831">
        <f t="shared" si="172"/>
        <v>971</v>
      </c>
      <c r="AH831">
        <f t="shared" si="183"/>
        <v>881</v>
      </c>
      <c r="AI831">
        <f t="shared" si="184"/>
        <v>855451</v>
      </c>
      <c r="AL831">
        <f t="shared" si="175"/>
        <v>1</v>
      </c>
    </row>
    <row r="832" spans="1:38" x14ac:dyDescent="0.2">
      <c r="A832" t="s">
        <v>851</v>
      </c>
      <c r="B832" t="str">
        <f t="shared" si="173"/>
        <v>88J28</v>
      </c>
      <c r="C832" s="6" t="str" cm="1">
        <f t="array" ref="C832:G832">_xlfn.LET(
_xlpm.MyHand, B832,
_xlpm.MySplitHand, MID(_xlpm.MyHand,_xlfn.SEQUENCE(1,LEN(_xlpm.MyHand)),1),
_xlpm.MySplitHand
)</f>
        <v>8</v>
      </c>
      <c r="D832" s="7" t="str">
        <v>8</v>
      </c>
      <c r="E832" s="7" t="str">
        <v>J</v>
      </c>
      <c r="F832" s="7" t="str">
        <v>2</v>
      </c>
      <c r="G832" s="8" t="str">
        <v>8</v>
      </c>
      <c r="H832" cm="1">
        <f t="array" ref="H832:L832">COUNTIF(_xlfn.ANCHORARRAY(C832),_xlfn.ANCHORARRAY(C832))</f>
        <v>3</v>
      </c>
      <c r="I832">
        <v>3</v>
      </c>
      <c r="J832">
        <v>1</v>
      </c>
      <c r="K832">
        <v>1</v>
      </c>
      <c r="L832">
        <v>3</v>
      </c>
      <c r="M832" s="6" cm="1">
        <f t="array" ref="M832:Q832">_xlfn.LET(
_xlpm.Options, {"1","2","3","4","5","6","7","8","9","T","J","Q","K","A"},
MATCH(_xlfn.ANCHORARRAY(C832),_xlpm.Options,0)
)</f>
        <v>8</v>
      </c>
      <c r="N832" s="7">
        <v>8</v>
      </c>
      <c r="O832" s="7">
        <v>11</v>
      </c>
      <c r="P832" s="7">
        <v>2</v>
      </c>
      <c r="Q832" s="8">
        <v>8</v>
      </c>
      <c r="R832" s="6" t="str" cm="1">
        <f t="array" ref="R832:V832">TEXT(_xlfn.ANCHORARRAY(M832),"00")</f>
        <v>08</v>
      </c>
      <c r="S832" s="7" t="str">
        <v>08</v>
      </c>
      <c r="T832" s="7" t="str">
        <v>11</v>
      </c>
      <c r="U832" s="7" t="str">
        <v>02</v>
      </c>
      <c r="V832" s="8" t="str">
        <v>08</v>
      </c>
      <c r="W832" s="6" t="b">
        <f t="shared" si="176"/>
        <v>0</v>
      </c>
      <c r="X832" s="7" t="b">
        <f t="shared" si="177"/>
        <v>0</v>
      </c>
      <c r="Y832" s="7" t="b" cm="1">
        <f t="array" ref="Y832">AND(OR(_xlfn.ANCHORARRAY(H832)=3),OR(_xlfn.ANCHORARRAY(H832)=2))</f>
        <v>0</v>
      </c>
      <c r="Z832" s="7" t="b">
        <f t="shared" si="178"/>
        <v>1</v>
      </c>
      <c r="AA832" s="7" t="b">
        <f t="shared" si="179"/>
        <v>0</v>
      </c>
      <c r="AB832" s="7" t="b">
        <f t="shared" si="180"/>
        <v>0</v>
      </c>
      <c r="AC832" s="8" t="b">
        <f t="shared" si="181"/>
        <v>0</v>
      </c>
      <c r="AD832">
        <f t="shared" si="174"/>
        <v>4</v>
      </c>
      <c r="AE832" t="str">
        <f t="shared" si="182"/>
        <v>40808110208</v>
      </c>
      <c r="AF832">
        <f t="shared" si="171"/>
        <v>40808110208</v>
      </c>
      <c r="AG832">
        <f t="shared" si="172"/>
        <v>715</v>
      </c>
      <c r="AH832">
        <f t="shared" si="183"/>
        <v>203</v>
      </c>
      <c r="AI832">
        <f t="shared" si="184"/>
        <v>145145</v>
      </c>
      <c r="AL832">
        <f t="shared" si="175"/>
        <v>1</v>
      </c>
    </row>
    <row r="833" spans="1:38" x14ac:dyDescent="0.2">
      <c r="A833" t="s">
        <v>852</v>
      </c>
      <c r="B833" t="str">
        <f t="shared" si="173"/>
        <v>42422</v>
      </c>
      <c r="C833" s="6" t="str" cm="1">
        <f t="array" ref="C833:G833">_xlfn.LET(
_xlpm.MyHand, B833,
_xlpm.MySplitHand, MID(_xlpm.MyHand,_xlfn.SEQUENCE(1,LEN(_xlpm.MyHand)),1),
_xlpm.MySplitHand
)</f>
        <v>4</v>
      </c>
      <c r="D833" s="7" t="str">
        <v>2</v>
      </c>
      <c r="E833" s="7" t="str">
        <v>4</v>
      </c>
      <c r="F833" s="7" t="str">
        <v>2</v>
      </c>
      <c r="G833" s="8" t="str">
        <v>2</v>
      </c>
      <c r="H833" cm="1">
        <f t="array" ref="H833:L833">COUNTIF(_xlfn.ANCHORARRAY(C833),_xlfn.ANCHORARRAY(C833))</f>
        <v>2</v>
      </c>
      <c r="I833">
        <v>3</v>
      </c>
      <c r="J833">
        <v>2</v>
      </c>
      <c r="K833">
        <v>3</v>
      </c>
      <c r="L833">
        <v>3</v>
      </c>
      <c r="M833" s="6" cm="1">
        <f t="array" ref="M833:Q833">_xlfn.LET(
_xlpm.Options, {"1","2","3","4","5","6","7","8","9","T","J","Q","K","A"},
MATCH(_xlfn.ANCHORARRAY(C833),_xlpm.Options,0)
)</f>
        <v>4</v>
      </c>
      <c r="N833" s="7">
        <v>2</v>
      </c>
      <c r="O833" s="7">
        <v>4</v>
      </c>
      <c r="P833" s="7">
        <v>2</v>
      </c>
      <c r="Q833" s="8">
        <v>2</v>
      </c>
      <c r="R833" s="6" t="str" cm="1">
        <f t="array" ref="R833:V833">TEXT(_xlfn.ANCHORARRAY(M833),"00")</f>
        <v>04</v>
      </c>
      <c r="S833" s="7" t="str">
        <v>02</v>
      </c>
      <c r="T833" s="7" t="str">
        <v>04</v>
      </c>
      <c r="U833" s="7" t="str">
        <v>02</v>
      </c>
      <c r="V833" s="8" t="str">
        <v>02</v>
      </c>
      <c r="W833" s="6" t="b">
        <f t="shared" si="176"/>
        <v>0</v>
      </c>
      <c r="X833" s="7" t="b">
        <f t="shared" si="177"/>
        <v>0</v>
      </c>
      <c r="Y833" s="7" t="b" cm="1">
        <f t="array" ref="Y833">AND(OR(_xlfn.ANCHORARRAY(H833)=3),OR(_xlfn.ANCHORARRAY(H833)=2))</f>
        <v>1</v>
      </c>
      <c r="Z833" s="7" t="b">
        <f t="shared" si="178"/>
        <v>0</v>
      </c>
      <c r="AA833" s="7" t="b">
        <f t="shared" si="179"/>
        <v>0</v>
      </c>
      <c r="AB833" s="7" t="b">
        <f t="shared" si="180"/>
        <v>0</v>
      </c>
      <c r="AC833" s="8" t="b">
        <f t="shared" si="181"/>
        <v>0</v>
      </c>
      <c r="AD833">
        <f t="shared" si="174"/>
        <v>5</v>
      </c>
      <c r="AE833" t="str">
        <f t="shared" si="182"/>
        <v>50402040202</v>
      </c>
      <c r="AF833">
        <f t="shared" si="171"/>
        <v>50402040202</v>
      </c>
      <c r="AG833">
        <f t="shared" si="172"/>
        <v>831</v>
      </c>
      <c r="AH833">
        <f t="shared" si="183"/>
        <v>744</v>
      </c>
      <c r="AI833">
        <f t="shared" si="184"/>
        <v>618264</v>
      </c>
      <c r="AL833">
        <f t="shared" si="175"/>
        <v>1</v>
      </c>
    </row>
    <row r="834" spans="1:38" x14ac:dyDescent="0.2">
      <c r="A834" t="s">
        <v>853</v>
      </c>
      <c r="B834" t="str">
        <f t="shared" si="173"/>
        <v>QQQKK</v>
      </c>
      <c r="C834" s="6" t="str" cm="1">
        <f t="array" ref="C834:G834">_xlfn.LET(
_xlpm.MyHand, B834,
_xlpm.MySplitHand, MID(_xlpm.MyHand,_xlfn.SEQUENCE(1,LEN(_xlpm.MyHand)),1),
_xlpm.MySplitHand
)</f>
        <v>Q</v>
      </c>
      <c r="D834" s="7" t="str">
        <v>Q</v>
      </c>
      <c r="E834" s="7" t="str">
        <v>Q</v>
      </c>
      <c r="F834" s="7" t="str">
        <v>K</v>
      </c>
      <c r="G834" s="8" t="str">
        <v>K</v>
      </c>
      <c r="H834" cm="1">
        <f t="array" ref="H834:L834">COUNTIF(_xlfn.ANCHORARRAY(C834),_xlfn.ANCHORARRAY(C834))</f>
        <v>3</v>
      </c>
      <c r="I834">
        <v>3</v>
      </c>
      <c r="J834">
        <v>3</v>
      </c>
      <c r="K834">
        <v>2</v>
      </c>
      <c r="L834">
        <v>2</v>
      </c>
      <c r="M834" s="6" cm="1">
        <f t="array" ref="M834:Q834">_xlfn.LET(
_xlpm.Options, {"1","2","3","4","5","6","7","8","9","T","J","Q","K","A"},
MATCH(_xlfn.ANCHORARRAY(C834),_xlpm.Options,0)
)</f>
        <v>12</v>
      </c>
      <c r="N834" s="7">
        <v>12</v>
      </c>
      <c r="O834" s="7">
        <v>12</v>
      </c>
      <c r="P834" s="7">
        <v>13</v>
      </c>
      <c r="Q834" s="8">
        <v>13</v>
      </c>
      <c r="R834" s="6" t="str" cm="1">
        <f t="array" ref="R834:V834">TEXT(_xlfn.ANCHORARRAY(M834),"00")</f>
        <v>12</v>
      </c>
      <c r="S834" s="7" t="str">
        <v>12</v>
      </c>
      <c r="T834" s="7" t="str">
        <v>12</v>
      </c>
      <c r="U834" s="7" t="str">
        <v>13</v>
      </c>
      <c r="V834" s="8" t="str">
        <v>13</v>
      </c>
      <c r="W834" s="6" t="b">
        <f t="shared" si="176"/>
        <v>0</v>
      </c>
      <c r="X834" s="7" t="b">
        <f t="shared" si="177"/>
        <v>0</v>
      </c>
      <c r="Y834" s="7" t="b" cm="1">
        <f t="array" ref="Y834">AND(OR(_xlfn.ANCHORARRAY(H834)=3),OR(_xlfn.ANCHORARRAY(H834)=2))</f>
        <v>1</v>
      </c>
      <c r="Z834" s="7" t="b">
        <f t="shared" si="178"/>
        <v>0</v>
      </c>
      <c r="AA834" s="7" t="b">
        <f t="shared" si="179"/>
        <v>0</v>
      </c>
      <c r="AB834" s="7" t="b">
        <f t="shared" si="180"/>
        <v>0</v>
      </c>
      <c r="AC834" s="8" t="b">
        <f t="shared" si="181"/>
        <v>0</v>
      </c>
      <c r="AD834">
        <f t="shared" si="174"/>
        <v>5</v>
      </c>
      <c r="AE834" t="str">
        <f t="shared" si="182"/>
        <v>51212121313</v>
      </c>
      <c r="AF834">
        <f t="shared" ref="AF834:AF897" si="185">INT(AE834)</f>
        <v>51212121313</v>
      </c>
      <c r="AG834">
        <f t="shared" ref="AG834:AG897" si="186">RANK(AF834,AF:AF,1)</f>
        <v>896</v>
      </c>
      <c r="AH834">
        <f t="shared" si="183"/>
        <v>112</v>
      </c>
      <c r="AI834">
        <f t="shared" si="184"/>
        <v>100352</v>
      </c>
      <c r="AL834">
        <f t="shared" si="175"/>
        <v>1</v>
      </c>
    </row>
    <row r="835" spans="1:38" x14ac:dyDescent="0.2">
      <c r="A835" t="s">
        <v>854</v>
      </c>
      <c r="B835" t="str">
        <f t="shared" ref="B835:B898" si="187">_xlfn.TEXTBEFORE(A835," ")</f>
        <v>4J2Q7</v>
      </c>
      <c r="C835" s="6" t="str" cm="1">
        <f t="array" ref="C835:G835">_xlfn.LET(
_xlpm.MyHand, B835,
_xlpm.MySplitHand, MID(_xlpm.MyHand,_xlfn.SEQUENCE(1,LEN(_xlpm.MyHand)),1),
_xlpm.MySplitHand
)</f>
        <v>4</v>
      </c>
      <c r="D835" s="7" t="str">
        <v>J</v>
      </c>
      <c r="E835" s="7" t="str">
        <v>2</v>
      </c>
      <c r="F835" s="7" t="str">
        <v>Q</v>
      </c>
      <c r="G835" s="8" t="str">
        <v>7</v>
      </c>
      <c r="H835" cm="1">
        <f t="array" ref="H835:L835">COUNTIF(_xlfn.ANCHORARRAY(C835),_xlfn.ANCHORARRAY(C835))</f>
        <v>1</v>
      </c>
      <c r="I835">
        <v>1</v>
      </c>
      <c r="J835">
        <v>1</v>
      </c>
      <c r="K835">
        <v>1</v>
      </c>
      <c r="L835">
        <v>1</v>
      </c>
      <c r="M835" s="6" cm="1">
        <f t="array" ref="M835:Q835">_xlfn.LET(
_xlpm.Options, {"1","2","3","4","5","6","7","8","9","T","J","Q","K","A"},
MATCH(_xlfn.ANCHORARRAY(C835),_xlpm.Options,0)
)</f>
        <v>4</v>
      </c>
      <c r="N835" s="7">
        <v>11</v>
      </c>
      <c r="O835" s="7">
        <v>2</v>
      </c>
      <c r="P835" s="7">
        <v>12</v>
      </c>
      <c r="Q835" s="8">
        <v>7</v>
      </c>
      <c r="R835" s="6" t="str" cm="1">
        <f t="array" ref="R835:V835">TEXT(_xlfn.ANCHORARRAY(M835),"00")</f>
        <v>04</v>
      </c>
      <c r="S835" s="7" t="str">
        <v>11</v>
      </c>
      <c r="T835" s="7" t="str">
        <v>02</v>
      </c>
      <c r="U835" s="7" t="str">
        <v>12</v>
      </c>
      <c r="V835" s="8" t="str">
        <v>07</v>
      </c>
      <c r="W835" s="6" t="b">
        <f t="shared" si="176"/>
        <v>0</v>
      </c>
      <c r="X835" s="7" t="b">
        <f t="shared" si="177"/>
        <v>0</v>
      </c>
      <c r="Y835" s="7" t="b" cm="1">
        <f t="array" ref="Y835">AND(OR(_xlfn.ANCHORARRAY(H835)=3),OR(_xlfn.ANCHORARRAY(H835)=2))</f>
        <v>0</v>
      </c>
      <c r="Z835" s="7" t="b">
        <f t="shared" si="178"/>
        <v>0</v>
      </c>
      <c r="AA835" s="7" t="b">
        <f t="shared" si="179"/>
        <v>0</v>
      </c>
      <c r="AB835" s="7" t="b">
        <f t="shared" si="180"/>
        <v>0</v>
      </c>
      <c r="AC835" s="8" t="b">
        <f t="shared" si="181"/>
        <v>1</v>
      </c>
      <c r="AD835">
        <f t="shared" ref="AD835:AD898" si="188">8-MATCH(TRUE,W835:AC835,0)</f>
        <v>1</v>
      </c>
      <c r="AE835" t="str">
        <f t="shared" si="182"/>
        <v>10411021207</v>
      </c>
      <c r="AF835">
        <f t="shared" si="185"/>
        <v>10411021207</v>
      </c>
      <c r="AG835">
        <f t="shared" si="186"/>
        <v>42</v>
      </c>
      <c r="AH835">
        <f t="shared" si="183"/>
        <v>327</v>
      </c>
      <c r="AI835">
        <f t="shared" si="184"/>
        <v>13734</v>
      </c>
      <c r="AL835">
        <f t="shared" ref="AL835:AL898" si="189">COUNTIF(AE:AE,AE835)</f>
        <v>1</v>
      </c>
    </row>
    <row r="836" spans="1:38" x14ac:dyDescent="0.2">
      <c r="A836" t="s">
        <v>855</v>
      </c>
      <c r="B836" t="str">
        <f t="shared" si="187"/>
        <v>57922</v>
      </c>
      <c r="C836" s="6" t="str" cm="1">
        <f t="array" ref="C836:G836">_xlfn.LET(
_xlpm.MyHand, B836,
_xlpm.MySplitHand, MID(_xlpm.MyHand,_xlfn.SEQUENCE(1,LEN(_xlpm.MyHand)),1),
_xlpm.MySplitHand
)</f>
        <v>5</v>
      </c>
      <c r="D836" s="7" t="str">
        <v>7</v>
      </c>
      <c r="E836" s="7" t="str">
        <v>9</v>
      </c>
      <c r="F836" s="7" t="str">
        <v>2</v>
      </c>
      <c r="G836" s="8" t="str">
        <v>2</v>
      </c>
      <c r="H836" cm="1">
        <f t="array" ref="H836:L836">COUNTIF(_xlfn.ANCHORARRAY(C836),_xlfn.ANCHORARRAY(C836))</f>
        <v>1</v>
      </c>
      <c r="I836">
        <v>1</v>
      </c>
      <c r="J836">
        <v>1</v>
      </c>
      <c r="K836">
        <v>2</v>
      </c>
      <c r="L836">
        <v>2</v>
      </c>
      <c r="M836" s="6" cm="1">
        <f t="array" ref="M836:Q836">_xlfn.LET(
_xlpm.Options, {"1","2","3","4","5","6","7","8","9","T","J","Q","K","A"},
MATCH(_xlfn.ANCHORARRAY(C836),_xlpm.Options,0)
)</f>
        <v>5</v>
      </c>
      <c r="N836" s="7">
        <v>7</v>
      </c>
      <c r="O836" s="7">
        <v>9</v>
      </c>
      <c r="P836" s="7">
        <v>2</v>
      </c>
      <c r="Q836" s="8">
        <v>2</v>
      </c>
      <c r="R836" s="6" t="str" cm="1">
        <f t="array" ref="R836:V836">TEXT(_xlfn.ANCHORARRAY(M836),"00")</f>
        <v>05</v>
      </c>
      <c r="S836" s="7" t="str">
        <v>07</v>
      </c>
      <c r="T836" s="7" t="str">
        <v>09</v>
      </c>
      <c r="U836" s="7" t="str">
        <v>02</v>
      </c>
      <c r="V836" s="8" t="str">
        <v>02</v>
      </c>
      <c r="W836" s="6" t="b">
        <f t="shared" si="176"/>
        <v>0</v>
      </c>
      <c r="X836" s="7" t="b">
        <f t="shared" si="177"/>
        <v>0</v>
      </c>
      <c r="Y836" s="7" t="b" cm="1">
        <f t="array" ref="Y836">AND(OR(_xlfn.ANCHORARRAY(H836)=3),OR(_xlfn.ANCHORARRAY(H836)=2))</f>
        <v>0</v>
      </c>
      <c r="Z836" s="7" t="b">
        <f t="shared" si="178"/>
        <v>0</v>
      </c>
      <c r="AA836" s="7" t="b">
        <f t="shared" si="179"/>
        <v>0</v>
      </c>
      <c r="AB836" s="7" t="b">
        <f t="shared" si="180"/>
        <v>1</v>
      </c>
      <c r="AC836" s="8" t="b">
        <f t="shared" si="181"/>
        <v>0</v>
      </c>
      <c r="AD836">
        <f t="shared" si="188"/>
        <v>2</v>
      </c>
      <c r="AE836" t="str">
        <f t="shared" si="182"/>
        <v>20507090202</v>
      </c>
      <c r="AF836">
        <f t="shared" si="185"/>
        <v>20507090202</v>
      </c>
      <c r="AG836">
        <f t="shared" si="186"/>
        <v>259</v>
      </c>
      <c r="AH836">
        <f t="shared" si="183"/>
        <v>582</v>
      </c>
      <c r="AI836">
        <f t="shared" si="184"/>
        <v>150738</v>
      </c>
      <c r="AL836">
        <f t="shared" si="189"/>
        <v>1</v>
      </c>
    </row>
    <row r="837" spans="1:38" x14ac:dyDescent="0.2">
      <c r="A837" t="s">
        <v>856</v>
      </c>
      <c r="B837" t="str">
        <f t="shared" si="187"/>
        <v>44A44</v>
      </c>
      <c r="C837" s="6" t="str" cm="1">
        <f t="array" ref="C837:G837">_xlfn.LET(
_xlpm.MyHand, B837,
_xlpm.MySplitHand, MID(_xlpm.MyHand,_xlfn.SEQUENCE(1,LEN(_xlpm.MyHand)),1),
_xlpm.MySplitHand
)</f>
        <v>4</v>
      </c>
      <c r="D837" s="7" t="str">
        <v>4</v>
      </c>
      <c r="E837" s="7" t="str">
        <v>A</v>
      </c>
      <c r="F837" s="7" t="str">
        <v>4</v>
      </c>
      <c r="G837" s="8" t="str">
        <v>4</v>
      </c>
      <c r="H837" cm="1">
        <f t="array" ref="H837:L837">COUNTIF(_xlfn.ANCHORARRAY(C837),_xlfn.ANCHORARRAY(C837))</f>
        <v>4</v>
      </c>
      <c r="I837">
        <v>4</v>
      </c>
      <c r="J837">
        <v>1</v>
      </c>
      <c r="K837">
        <v>4</v>
      </c>
      <c r="L837">
        <v>4</v>
      </c>
      <c r="M837" s="6" cm="1">
        <f t="array" ref="M837:Q837">_xlfn.LET(
_xlpm.Options, {"1","2","3","4","5","6","7","8","9","T","J","Q","K","A"},
MATCH(_xlfn.ANCHORARRAY(C837),_xlpm.Options,0)
)</f>
        <v>4</v>
      </c>
      <c r="N837" s="7">
        <v>4</v>
      </c>
      <c r="O837" s="7">
        <v>14</v>
      </c>
      <c r="P837" s="7">
        <v>4</v>
      </c>
      <c r="Q837" s="8">
        <v>4</v>
      </c>
      <c r="R837" s="6" t="str" cm="1">
        <f t="array" ref="R837:V837">TEXT(_xlfn.ANCHORARRAY(M837),"00")</f>
        <v>04</v>
      </c>
      <c r="S837" s="7" t="str">
        <v>04</v>
      </c>
      <c r="T837" s="7" t="str">
        <v>14</v>
      </c>
      <c r="U837" s="7" t="str">
        <v>04</v>
      </c>
      <c r="V837" s="8" t="str">
        <v>04</v>
      </c>
      <c r="W837" s="6" t="b">
        <f t="shared" si="176"/>
        <v>0</v>
      </c>
      <c r="X837" s="7" t="b">
        <f t="shared" si="177"/>
        <v>1</v>
      </c>
      <c r="Y837" s="7" t="b" cm="1">
        <f t="array" ref="Y837">AND(OR(_xlfn.ANCHORARRAY(H837)=3),OR(_xlfn.ANCHORARRAY(H837)=2))</f>
        <v>0</v>
      </c>
      <c r="Z837" s="7" t="b">
        <f t="shared" si="178"/>
        <v>0</v>
      </c>
      <c r="AA837" s="7" t="b">
        <f t="shared" si="179"/>
        <v>0</v>
      </c>
      <c r="AB837" s="7" t="b">
        <f t="shared" si="180"/>
        <v>0</v>
      </c>
      <c r="AC837" s="8" t="b">
        <f t="shared" si="181"/>
        <v>0</v>
      </c>
      <c r="AD837">
        <f t="shared" si="188"/>
        <v>6</v>
      </c>
      <c r="AE837" t="str">
        <f t="shared" si="182"/>
        <v>60404140404</v>
      </c>
      <c r="AF837">
        <f t="shared" si="185"/>
        <v>60404140404</v>
      </c>
      <c r="AG837">
        <f t="shared" si="186"/>
        <v>923</v>
      </c>
      <c r="AH837">
        <f t="shared" si="183"/>
        <v>37</v>
      </c>
      <c r="AI837">
        <f t="shared" si="184"/>
        <v>34151</v>
      </c>
      <c r="AL837">
        <f t="shared" si="189"/>
        <v>1</v>
      </c>
    </row>
    <row r="838" spans="1:38" x14ac:dyDescent="0.2">
      <c r="A838" t="s">
        <v>857</v>
      </c>
      <c r="B838" t="str">
        <f t="shared" si="187"/>
        <v>35559</v>
      </c>
      <c r="C838" s="6" t="str" cm="1">
        <f t="array" ref="C838:G838">_xlfn.LET(
_xlpm.MyHand, B838,
_xlpm.MySplitHand, MID(_xlpm.MyHand,_xlfn.SEQUENCE(1,LEN(_xlpm.MyHand)),1),
_xlpm.MySplitHand
)</f>
        <v>3</v>
      </c>
      <c r="D838" s="7" t="str">
        <v>5</v>
      </c>
      <c r="E838" s="7" t="str">
        <v>5</v>
      </c>
      <c r="F838" s="7" t="str">
        <v>5</v>
      </c>
      <c r="G838" s="8" t="str">
        <v>9</v>
      </c>
      <c r="H838" cm="1">
        <f t="array" ref="H838:L838">COUNTIF(_xlfn.ANCHORARRAY(C838),_xlfn.ANCHORARRAY(C838))</f>
        <v>1</v>
      </c>
      <c r="I838">
        <v>3</v>
      </c>
      <c r="J838">
        <v>3</v>
      </c>
      <c r="K838">
        <v>3</v>
      </c>
      <c r="L838">
        <v>1</v>
      </c>
      <c r="M838" s="6" cm="1">
        <f t="array" ref="M838:Q838">_xlfn.LET(
_xlpm.Options, {"1","2","3","4","5","6","7","8","9","T","J","Q","K","A"},
MATCH(_xlfn.ANCHORARRAY(C838),_xlpm.Options,0)
)</f>
        <v>3</v>
      </c>
      <c r="N838" s="7">
        <v>5</v>
      </c>
      <c r="O838" s="7">
        <v>5</v>
      </c>
      <c r="P838" s="7">
        <v>5</v>
      </c>
      <c r="Q838" s="8">
        <v>9</v>
      </c>
      <c r="R838" s="6" t="str" cm="1">
        <f t="array" ref="R838:V838">TEXT(_xlfn.ANCHORARRAY(M838),"00")</f>
        <v>03</v>
      </c>
      <c r="S838" s="7" t="str">
        <v>05</v>
      </c>
      <c r="T838" s="7" t="str">
        <v>05</v>
      </c>
      <c r="U838" s="7" t="str">
        <v>05</v>
      </c>
      <c r="V838" s="8" t="str">
        <v>09</v>
      </c>
      <c r="W838" s="6" t="b">
        <f t="shared" si="176"/>
        <v>0</v>
      </c>
      <c r="X838" s="7" t="b">
        <f t="shared" si="177"/>
        <v>0</v>
      </c>
      <c r="Y838" s="7" t="b" cm="1">
        <f t="array" ref="Y838">AND(OR(_xlfn.ANCHORARRAY(H838)=3),OR(_xlfn.ANCHORARRAY(H838)=2))</f>
        <v>0</v>
      </c>
      <c r="Z838" s="7" t="b">
        <f t="shared" si="178"/>
        <v>1</v>
      </c>
      <c r="AA838" s="7" t="b">
        <f t="shared" si="179"/>
        <v>0</v>
      </c>
      <c r="AB838" s="7" t="b">
        <f t="shared" si="180"/>
        <v>0</v>
      </c>
      <c r="AC838" s="8" t="b">
        <f t="shared" si="181"/>
        <v>0</v>
      </c>
      <c r="AD838">
        <f t="shared" si="188"/>
        <v>4</v>
      </c>
      <c r="AE838" t="str">
        <f t="shared" si="182"/>
        <v>40305050509</v>
      </c>
      <c r="AF838">
        <f t="shared" si="185"/>
        <v>40305050509</v>
      </c>
      <c r="AG838">
        <f t="shared" si="186"/>
        <v>645</v>
      </c>
      <c r="AH838">
        <f t="shared" si="183"/>
        <v>705</v>
      </c>
      <c r="AI838">
        <f t="shared" si="184"/>
        <v>454725</v>
      </c>
      <c r="AL838">
        <f t="shared" si="189"/>
        <v>1</v>
      </c>
    </row>
    <row r="839" spans="1:38" x14ac:dyDescent="0.2">
      <c r="A839" t="s">
        <v>858</v>
      </c>
      <c r="B839" t="str">
        <f t="shared" si="187"/>
        <v>T8TQQ</v>
      </c>
      <c r="C839" s="6" t="str" cm="1">
        <f t="array" ref="C839:G839">_xlfn.LET(
_xlpm.MyHand, B839,
_xlpm.MySplitHand, MID(_xlpm.MyHand,_xlfn.SEQUENCE(1,LEN(_xlpm.MyHand)),1),
_xlpm.MySplitHand
)</f>
        <v>T</v>
      </c>
      <c r="D839" s="7" t="str">
        <v>8</v>
      </c>
      <c r="E839" s="7" t="str">
        <v>T</v>
      </c>
      <c r="F839" s="7" t="str">
        <v>Q</v>
      </c>
      <c r="G839" s="8" t="str">
        <v>Q</v>
      </c>
      <c r="H839" cm="1">
        <f t="array" ref="H839:L839">COUNTIF(_xlfn.ANCHORARRAY(C839),_xlfn.ANCHORARRAY(C839))</f>
        <v>2</v>
      </c>
      <c r="I839">
        <v>1</v>
      </c>
      <c r="J839">
        <v>2</v>
      </c>
      <c r="K839">
        <v>2</v>
      </c>
      <c r="L839">
        <v>2</v>
      </c>
      <c r="M839" s="6" cm="1">
        <f t="array" ref="M839:Q839">_xlfn.LET(
_xlpm.Options, {"1","2","3","4","5","6","7","8","9","T","J","Q","K","A"},
MATCH(_xlfn.ANCHORARRAY(C839),_xlpm.Options,0)
)</f>
        <v>10</v>
      </c>
      <c r="N839" s="7">
        <v>8</v>
      </c>
      <c r="O839" s="7">
        <v>10</v>
      </c>
      <c r="P839" s="7">
        <v>12</v>
      </c>
      <c r="Q839" s="8">
        <v>12</v>
      </c>
      <c r="R839" s="6" t="str" cm="1">
        <f t="array" ref="R839:V839">TEXT(_xlfn.ANCHORARRAY(M839),"00")</f>
        <v>10</v>
      </c>
      <c r="S839" s="7" t="str">
        <v>08</v>
      </c>
      <c r="T839" s="7" t="str">
        <v>10</v>
      </c>
      <c r="U839" s="7" t="str">
        <v>12</v>
      </c>
      <c r="V839" s="8" t="str">
        <v>12</v>
      </c>
      <c r="W839" s="6" t="b">
        <f t="shared" ref="W839:W902" si="190">MAX(_xlfn.ANCHORARRAY(H839))=5</f>
        <v>0</v>
      </c>
      <c r="X839" s="7" t="b">
        <f t="shared" ref="X839:X902" si="191">MAX(_xlfn.ANCHORARRAY(H839))=4</f>
        <v>0</v>
      </c>
      <c r="Y839" s="7" t="b" cm="1">
        <f t="array" ref="Y839">AND(OR(_xlfn.ANCHORARRAY(H839)=3),OR(_xlfn.ANCHORARRAY(H839)=2))</f>
        <v>0</v>
      </c>
      <c r="Z839" s="7" t="b">
        <f t="shared" ref="Z839:Z902" si="192">IF(Y839,FALSE,MAX(_xlfn.ANCHORARRAY(H839))=3)</f>
        <v>0</v>
      </c>
      <c r="AA839" s="7" t="b">
        <f t="shared" ref="AA839:AA902" si="193">COUNTIF(_xlfn.ANCHORARRAY(H839),2)=4</f>
        <v>1</v>
      </c>
      <c r="AB839" s="7" t="b">
        <f t="shared" ref="AB839:AB902" si="194">IF(AA839,FALSE,MAX(_xlfn.ANCHORARRAY(H839))=2)</f>
        <v>0</v>
      </c>
      <c r="AC839" s="8" t="b">
        <f t="shared" ref="AC839:AC902" si="195">NOT(OR(W839:AB839))</f>
        <v>0</v>
      </c>
      <c r="AD839">
        <f t="shared" si="188"/>
        <v>3</v>
      </c>
      <c r="AE839" t="str">
        <f t="shared" ref="AE839:AE902" si="196">_xlfn.CONCAT(AD839,_xlfn.ANCHORARRAY(R839))</f>
        <v>31008101212</v>
      </c>
      <c r="AF839">
        <f t="shared" si="185"/>
        <v>31008101212</v>
      </c>
      <c r="AG839">
        <f t="shared" si="186"/>
        <v>564</v>
      </c>
      <c r="AH839">
        <f t="shared" ref="AH839:AH902" si="197">INT(_xlfn.TEXTAFTER(A839," "))</f>
        <v>246</v>
      </c>
      <c r="AI839">
        <f t="shared" ref="AI839:AI902" si="198">AG839*AH839</f>
        <v>138744</v>
      </c>
      <c r="AL839">
        <f t="shared" si="189"/>
        <v>1</v>
      </c>
    </row>
    <row r="840" spans="1:38" x14ac:dyDescent="0.2">
      <c r="A840" t="s">
        <v>859</v>
      </c>
      <c r="B840" t="str">
        <f t="shared" si="187"/>
        <v>JQ29K</v>
      </c>
      <c r="C840" s="6" t="str" cm="1">
        <f t="array" ref="C840:G840">_xlfn.LET(
_xlpm.MyHand, B840,
_xlpm.MySplitHand, MID(_xlpm.MyHand,_xlfn.SEQUENCE(1,LEN(_xlpm.MyHand)),1),
_xlpm.MySplitHand
)</f>
        <v>J</v>
      </c>
      <c r="D840" s="7" t="str">
        <v>Q</v>
      </c>
      <c r="E840" s="7" t="str">
        <v>2</v>
      </c>
      <c r="F840" s="7" t="str">
        <v>9</v>
      </c>
      <c r="G840" s="8" t="str">
        <v>K</v>
      </c>
      <c r="H840" cm="1">
        <f t="array" ref="H840:L840">COUNTIF(_xlfn.ANCHORARRAY(C840),_xlfn.ANCHORARRAY(C840))</f>
        <v>1</v>
      </c>
      <c r="I840">
        <v>1</v>
      </c>
      <c r="J840">
        <v>1</v>
      </c>
      <c r="K840">
        <v>1</v>
      </c>
      <c r="L840">
        <v>1</v>
      </c>
      <c r="M840" s="6" cm="1">
        <f t="array" ref="M840:Q840">_xlfn.LET(
_xlpm.Options, {"1","2","3","4","5","6","7","8","9","T","J","Q","K","A"},
MATCH(_xlfn.ANCHORARRAY(C840),_xlpm.Options,0)
)</f>
        <v>11</v>
      </c>
      <c r="N840" s="7">
        <v>12</v>
      </c>
      <c r="O840" s="7">
        <v>2</v>
      </c>
      <c r="P840" s="7">
        <v>9</v>
      </c>
      <c r="Q840" s="8">
        <v>13</v>
      </c>
      <c r="R840" s="6" t="str" cm="1">
        <f t="array" ref="R840:V840">TEXT(_xlfn.ANCHORARRAY(M840),"00")</f>
        <v>11</v>
      </c>
      <c r="S840" s="7" t="str">
        <v>12</v>
      </c>
      <c r="T840" s="7" t="str">
        <v>02</v>
      </c>
      <c r="U840" s="7" t="str">
        <v>09</v>
      </c>
      <c r="V840" s="8" t="str">
        <v>13</v>
      </c>
      <c r="W840" s="6" t="b">
        <f t="shared" si="190"/>
        <v>0</v>
      </c>
      <c r="X840" s="7" t="b">
        <f t="shared" si="191"/>
        <v>0</v>
      </c>
      <c r="Y840" s="7" t="b" cm="1">
        <f t="array" ref="Y840">AND(OR(_xlfn.ANCHORARRAY(H840)=3),OR(_xlfn.ANCHORARRAY(H840)=2))</f>
        <v>0</v>
      </c>
      <c r="Z840" s="7" t="b">
        <f t="shared" si="192"/>
        <v>0</v>
      </c>
      <c r="AA840" s="7" t="b">
        <f t="shared" si="193"/>
        <v>0</v>
      </c>
      <c r="AB840" s="7" t="b">
        <f t="shared" si="194"/>
        <v>0</v>
      </c>
      <c r="AC840" s="8" t="b">
        <f t="shared" si="195"/>
        <v>1</v>
      </c>
      <c r="AD840">
        <f t="shared" si="188"/>
        <v>1</v>
      </c>
      <c r="AE840" t="str">
        <f t="shared" si="196"/>
        <v>11112020913</v>
      </c>
      <c r="AF840">
        <f t="shared" si="185"/>
        <v>11112020913</v>
      </c>
      <c r="AG840">
        <f t="shared" si="186"/>
        <v>147</v>
      </c>
      <c r="AH840">
        <f t="shared" si="197"/>
        <v>536</v>
      </c>
      <c r="AI840">
        <f t="shared" si="198"/>
        <v>78792</v>
      </c>
      <c r="AL840">
        <f t="shared" si="189"/>
        <v>1</v>
      </c>
    </row>
    <row r="841" spans="1:38" x14ac:dyDescent="0.2">
      <c r="A841" t="s">
        <v>860</v>
      </c>
      <c r="B841" t="str">
        <f t="shared" si="187"/>
        <v>9A999</v>
      </c>
      <c r="C841" s="6" t="str" cm="1">
        <f t="array" ref="C841:G841">_xlfn.LET(
_xlpm.MyHand, B841,
_xlpm.MySplitHand, MID(_xlpm.MyHand,_xlfn.SEQUENCE(1,LEN(_xlpm.MyHand)),1),
_xlpm.MySplitHand
)</f>
        <v>9</v>
      </c>
      <c r="D841" s="7" t="str">
        <v>A</v>
      </c>
      <c r="E841" s="7" t="str">
        <v>9</v>
      </c>
      <c r="F841" s="7" t="str">
        <v>9</v>
      </c>
      <c r="G841" s="8" t="str">
        <v>9</v>
      </c>
      <c r="H841" cm="1">
        <f t="array" ref="H841:L841">COUNTIF(_xlfn.ANCHORARRAY(C841),_xlfn.ANCHORARRAY(C841))</f>
        <v>4</v>
      </c>
      <c r="I841">
        <v>1</v>
      </c>
      <c r="J841">
        <v>4</v>
      </c>
      <c r="K841">
        <v>4</v>
      </c>
      <c r="L841">
        <v>4</v>
      </c>
      <c r="M841" s="6" cm="1">
        <f t="array" ref="M841:Q841">_xlfn.LET(
_xlpm.Options, {"1","2","3","4","5","6","7","8","9","T","J","Q","K","A"},
MATCH(_xlfn.ANCHORARRAY(C841),_xlpm.Options,0)
)</f>
        <v>9</v>
      </c>
      <c r="N841" s="7">
        <v>14</v>
      </c>
      <c r="O841" s="7">
        <v>9</v>
      </c>
      <c r="P841" s="7">
        <v>9</v>
      </c>
      <c r="Q841" s="8">
        <v>9</v>
      </c>
      <c r="R841" s="6" t="str" cm="1">
        <f t="array" ref="R841:V841">TEXT(_xlfn.ANCHORARRAY(M841),"00")</f>
        <v>09</v>
      </c>
      <c r="S841" s="7" t="str">
        <v>14</v>
      </c>
      <c r="T841" s="7" t="str">
        <v>09</v>
      </c>
      <c r="U841" s="7" t="str">
        <v>09</v>
      </c>
      <c r="V841" s="8" t="str">
        <v>09</v>
      </c>
      <c r="W841" s="6" t="b">
        <f t="shared" si="190"/>
        <v>0</v>
      </c>
      <c r="X841" s="7" t="b">
        <f t="shared" si="191"/>
        <v>1</v>
      </c>
      <c r="Y841" s="7" t="b" cm="1">
        <f t="array" ref="Y841">AND(OR(_xlfn.ANCHORARRAY(H841)=3),OR(_xlfn.ANCHORARRAY(H841)=2))</f>
        <v>0</v>
      </c>
      <c r="Z841" s="7" t="b">
        <f t="shared" si="192"/>
        <v>0</v>
      </c>
      <c r="AA841" s="7" t="b">
        <f t="shared" si="193"/>
        <v>0</v>
      </c>
      <c r="AB841" s="7" t="b">
        <f t="shared" si="194"/>
        <v>0</v>
      </c>
      <c r="AC841" s="8" t="b">
        <f t="shared" si="195"/>
        <v>0</v>
      </c>
      <c r="AD841">
        <f t="shared" si="188"/>
        <v>6</v>
      </c>
      <c r="AE841" t="str">
        <f t="shared" si="196"/>
        <v>60914090909</v>
      </c>
      <c r="AF841">
        <f t="shared" si="185"/>
        <v>60914090909</v>
      </c>
      <c r="AG841">
        <f t="shared" si="186"/>
        <v>965</v>
      </c>
      <c r="AH841">
        <f t="shared" si="197"/>
        <v>825</v>
      </c>
      <c r="AI841">
        <f t="shared" si="198"/>
        <v>796125</v>
      </c>
      <c r="AL841">
        <f t="shared" si="189"/>
        <v>1</v>
      </c>
    </row>
    <row r="842" spans="1:38" x14ac:dyDescent="0.2">
      <c r="A842" t="s">
        <v>861</v>
      </c>
      <c r="B842" t="str">
        <f t="shared" si="187"/>
        <v>62TT2</v>
      </c>
      <c r="C842" s="6" t="str" cm="1">
        <f t="array" ref="C842:G842">_xlfn.LET(
_xlpm.MyHand, B842,
_xlpm.MySplitHand, MID(_xlpm.MyHand,_xlfn.SEQUENCE(1,LEN(_xlpm.MyHand)),1),
_xlpm.MySplitHand
)</f>
        <v>6</v>
      </c>
      <c r="D842" s="7" t="str">
        <v>2</v>
      </c>
      <c r="E842" s="7" t="str">
        <v>T</v>
      </c>
      <c r="F842" s="7" t="str">
        <v>T</v>
      </c>
      <c r="G842" s="8" t="str">
        <v>2</v>
      </c>
      <c r="H842" cm="1">
        <f t="array" ref="H842:L842">COUNTIF(_xlfn.ANCHORARRAY(C842),_xlfn.ANCHORARRAY(C842))</f>
        <v>1</v>
      </c>
      <c r="I842">
        <v>2</v>
      </c>
      <c r="J842">
        <v>2</v>
      </c>
      <c r="K842">
        <v>2</v>
      </c>
      <c r="L842">
        <v>2</v>
      </c>
      <c r="M842" s="6" cm="1">
        <f t="array" ref="M842:Q842">_xlfn.LET(
_xlpm.Options, {"1","2","3","4","5","6","7","8","9","T","J","Q","K","A"},
MATCH(_xlfn.ANCHORARRAY(C842),_xlpm.Options,0)
)</f>
        <v>6</v>
      </c>
      <c r="N842" s="7">
        <v>2</v>
      </c>
      <c r="O842" s="7">
        <v>10</v>
      </c>
      <c r="P842" s="7">
        <v>10</v>
      </c>
      <c r="Q842" s="8">
        <v>2</v>
      </c>
      <c r="R842" s="6" t="str" cm="1">
        <f t="array" ref="R842:V842">TEXT(_xlfn.ANCHORARRAY(M842),"00")</f>
        <v>06</v>
      </c>
      <c r="S842" s="7" t="str">
        <v>02</v>
      </c>
      <c r="T842" s="7" t="str">
        <v>10</v>
      </c>
      <c r="U842" s="7" t="str">
        <v>10</v>
      </c>
      <c r="V842" s="8" t="str">
        <v>02</v>
      </c>
      <c r="W842" s="6" t="b">
        <f t="shared" si="190"/>
        <v>0</v>
      </c>
      <c r="X842" s="7" t="b">
        <f t="shared" si="191"/>
        <v>0</v>
      </c>
      <c r="Y842" s="7" t="b" cm="1">
        <f t="array" ref="Y842">AND(OR(_xlfn.ANCHORARRAY(H842)=3),OR(_xlfn.ANCHORARRAY(H842)=2))</f>
        <v>0</v>
      </c>
      <c r="Z842" s="7" t="b">
        <f t="shared" si="192"/>
        <v>0</v>
      </c>
      <c r="AA842" s="7" t="b">
        <f t="shared" si="193"/>
        <v>1</v>
      </c>
      <c r="AB842" s="7" t="b">
        <f t="shared" si="194"/>
        <v>0</v>
      </c>
      <c r="AC842" s="8" t="b">
        <f t="shared" si="195"/>
        <v>0</v>
      </c>
      <c r="AD842">
        <f t="shared" si="188"/>
        <v>3</v>
      </c>
      <c r="AE842" t="str">
        <f t="shared" si="196"/>
        <v>30602101002</v>
      </c>
      <c r="AF842">
        <f t="shared" si="185"/>
        <v>30602101002</v>
      </c>
      <c r="AG842">
        <f t="shared" si="186"/>
        <v>506</v>
      </c>
      <c r="AH842">
        <f t="shared" si="197"/>
        <v>499</v>
      </c>
      <c r="AI842">
        <f t="shared" si="198"/>
        <v>252494</v>
      </c>
      <c r="AL842">
        <f t="shared" si="189"/>
        <v>1</v>
      </c>
    </row>
    <row r="843" spans="1:38" x14ac:dyDescent="0.2">
      <c r="A843" t="s">
        <v>862</v>
      </c>
      <c r="B843" t="str">
        <f t="shared" si="187"/>
        <v>K3567</v>
      </c>
      <c r="C843" s="6" t="str" cm="1">
        <f t="array" ref="C843:G843">_xlfn.LET(
_xlpm.MyHand, B843,
_xlpm.MySplitHand, MID(_xlpm.MyHand,_xlfn.SEQUENCE(1,LEN(_xlpm.MyHand)),1),
_xlpm.MySplitHand
)</f>
        <v>K</v>
      </c>
      <c r="D843" s="7" t="str">
        <v>3</v>
      </c>
      <c r="E843" s="7" t="str">
        <v>5</v>
      </c>
      <c r="F843" s="7" t="str">
        <v>6</v>
      </c>
      <c r="G843" s="8" t="str">
        <v>7</v>
      </c>
      <c r="H843" cm="1">
        <f t="array" ref="H843:L843">COUNTIF(_xlfn.ANCHORARRAY(C843),_xlfn.ANCHORARRAY(C843))</f>
        <v>1</v>
      </c>
      <c r="I843">
        <v>1</v>
      </c>
      <c r="J843">
        <v>1</v>
      </c>
      <c r="K843">
        <v>1</v>
      </c>
      <c r="L843">
        <v>1</v>
      </c>
      <c r="M843" s="6" cm="1">
        <f t="array" ref="M843:Q843">_xlfn.LET(
_xlpm.Options, {"1","2","3","4","5","6","7","8","9","T","J","Q","K","A"},
MATCH(_xlfn.ANCHORARRAY(C843),_xlpm.Options,0)
)</f>
        <v>13</v>
      </c>
      <c r="N843" s="7">
        <v>3</v>
      </c>
      <c r="O843" s="7">
        <v>5</v>
      </c>
      <c r="P843" s="7">
        <v>6</v>
      </c>
      <c r="Q843" s="8">
        <v>7</v>
      </c>
      <c r="R843" s="6" t="str" cm="1">
        <f t="array" ref="R843:V843">TEXT(_xlfn.ANCHORARRAY(M843),"00")</f>
        <v>13</v>
      </c>
      <c r="S843" s="7" t="str">
        <v>03</v>
      </c>
      <c r="T843" s="7" t="str">
        <v>05</v>
      </c>
      <c r="U843" s="7" t="str">
        <v>06</v>
      </c>
      <c r="V843" s="8" t="str">
        <v>07</v>
      </c>
      <c r="W843" s="6" t="b">
        <f t="shared" si="190"/>
        <v>0</v>
      </c>
      <c r="X843" s="7" t="b">
        <f t="shared" si="191"/>
        <v>0</v>
      </c>
      <c r="Y843" s="7" t="b" cm="1">
        <f t="array" ref="Y843">AND(OR(_xlfn.ANCHORARRAY(H843)=3),OR(_xlfn.ANCHORARRAY(H843)=2))</f>
        <v>0</v>
      </c>
      <c r="Z843" s="7" t="b">
        <f t="shared" si="192"/>
        <v>0</v>
      </c>
      <c r="AA843" s="7" t="b">
        <f t="shared" si="193"/>
        <v>0</v>
      </c>
      <c r="AB843" s="7" t="b">
        <f t="shared" si="194"/>
        <v>0</v>
      </c>
      <c r="AC843" s="8" t="b">
        <f t="shared" si="195"/>
        <v>1</v>
      </c>
      <c r="AD843">
        <f t="shared" si="188"/>
        <v>1</v>
      </c>
      <c r="AE843" t="str">
        <f t="shared" si="196"/>
        <v>11303050607</v>
      </c>
      <c r="AF843">
        <f t="shared" si="185"/>
        <v>11303050607</v>
      </c>
      <c r="AG843">
        <f t="shared" si="186"/>
        <v>171</v>
      </c>
      <c r="AH843">
        <f t="shared" si="197"/>
        <v>218</v>
      </c>
      <c r="AI843">
        <f t="shared" si="198"/>
        <v>37278</v>
      </c>
      <c r="AL843">
        <f t="shared" si="189"/>
        <v>1</v>
      </c>
    </row>
    <row r="844" spans="1:38" x14ac:dyDescent="0.2">
      <c r="A844" t="s">
        <v>863</v>
      </c>
      <c r="B844" t="str">
        <f t="shared" si="187"/>
        <v>72J22</v>
      </c>
      <c r="C844" s="6" t="str" cm="1">
        <f t="array" ref="C844:G844">_xlfn.LET(
_xlpm.MyHand, B844,
_xlpm.MySplitHand, MID(_xlpm.MyHand,_xlfn.SEQUENCE(1,LEN(_xlpm.MyHand)),1),
_xlpm.MySplitHand
)</f>
        <v>7</v>
      </c>
      <c r="D844" s="7" t="str">
        <v>2</v>
      </c>
      <c r="E844" s="7" t="str">
        <v>J</v>
      </c>
      <c r="F844" s="7" t="str">
        <v>2</v>
      </c>
      <c r="G844" s="8" t="str">
        <v>2</v>
      </c>
      <c r="H844" cm="1">
        <f t="array" ref="H844:L844">COUNTIF(_xlfn.ANCHORARRAY(C844),_xlfn.ANCHORARRAY(C844))</f>
        <v>1</v>
      </c>
      <c r="I844">
        <v>3</v>
      </c>
      <c r="J844">
        <v>1</v>
      </c>
      <c r="K844">
        <v>3</v>
      </c>
      <c r="L844">
        <v>3</v>
      </c>
      <c r="M844" s="6" cm="1">
        <f t="array" ref="M844:Q844">_xlfn.LET(
_xlpm.Options, {"1","2","3","4","5","6","7","8","9","T","J","Q","K","A"},
MATCH(_xlfn.ANCHORARRAY(C844),_xlpm.Options,0)
)</f>
        <v>7</v>
      </c>
      <c r="N844" s="7">
        <v>2</v>
      </c>
      <c r="O844" s="7">
        <v>11</v>
      </c>
      <c r="P844" s="7">
        <v>2</v>
      </c>
      <c r="Q844" s="8">
        <v>2</v>
      </c>
      <c r="R844" s="6" t="str" cm="1">
        <f t="array" ref="R844:V844">TEXT(_xlfn.ANCHORARRAY(M844),"00")</f>
        <v>07</v>
      </c>
      <c r="S844" s="7" t="str">
        <v>02</v>
      </c>
      <c r="T844" s="7" t="str">
        <v>11</v>
      </c>
      <c r="U844" s="7" t="str">
        <v>02</v>
      </c>
      <c r="V844" s="8" t="str">
        <v>02</v>
      </c>
      <c r="W844" s="6" t="b">
        <f t="shared" si="190"/>
        <v>0</v>
      </c>
      <c r="X844" s="7" t="b">
        <f t="shared" si="191"/>
        <v>0</v>
      </c>
      <c r="Y844" s="7" t="b" cm="1">
        <f t="array" ref="Y844">AND(OR(_xlfn.ANCHORARRAY(H844)=3),OR(_xlfn.ANCHORARRAY(H844)=2))</f>
        <v>0</v>
      </c>
      <c r="Z844" s="7" t="b">
        <f t="shared" si="192"/>
        <v>1</v>
      </c>
      <c r="AA844" s="7" t="b">
        <f t="shared" si="193"/>
        <v>0</v>
      </c>
      <c r="AB844" s="7" t="b">
        <f t="shared" si="194"/>
        <v>0</v>
      </c>
      <c r="AC844" s="8" t="b">
        <f t="shared" si="195"/>
        <v>0</v>
      </c>
      <c r="AD844">
        <f t="shared" si="188"/>
        <v>4</v>
      </c>
      <c r="AE844" t="str">
        <f t="shared" si="196"/>
        <v>40702110202</v>
      </c>
      <c r="AF844">
        <f t="shared" si="185"/>
        <v>40702110202</v>
      </c>
      <c r="AG844">
        <f t="shared" si="186"/>
        <v>691</v>
      </c>
      <c r="AH844">
        <f t="shared" si="197"/>
        <v>215</v>
      </c>
      <c r="AI844">
        <f t="shared" si="198"/>
        <v>148565</v>
      </c>
      <c r="AL844">
        <f t="shared" si="189"/>
        <v>1</v>
      </c>
    </row>
    <row r="845" spans="1:38" x14ac:dyDescent="0.2">
      <c r="A845" t="s">
        <v>864</v>
      </c>
      <c r="B845" t="str">
        <f t="shared" si="187"/>
        <v>87487</v>
      </c>
      <c r="C845" s="6" t="str" cm="1">
        <f t="array" ref="C845:G845">_xlfn.LET(
_xlpm.MyHand, B845,
_xlpm.MySplitHand, MID(_xlpm.MyHand,_xlfn.SEQUENCE(1,LEN(_xlpm.MyHand)),1),
_xlpm.MySplitHand
)</f>
        <v>8</v>
      </c>
      <c r="D845" s="7" t="str">
        <v>7</v>
      </c>
      <c r="E845" s="7" t="str">
        <v>4</v>
      </c>
      <c r="F845" s="7" t="str">
        <v>8</v>
      </c>
      <c r="G845" s="8" t="str">
        <v>7</v>
      </c>
      <c r="H845" cm="1">
        <f t="array" ref="H845:L845">COUNTIF(_xlfn.ANCHORARRAY(C845),_xlfn.ANCHORARRAY(C845))</f>
        <v>2</v>
      </c>
      <c r="I845">
        <v>2</v>
      </c>
      <c r="J845">
        <v>1</v>
      </c>
      <c r="K845">
        <v>2</v>
      </c>
      <c r="L845">
        <v>2</v>
      </c>
      <c r="M845" s="6" cm="1">
        <f t="array" ref="M845:Q845">_xlfn.LET(
_xlpm.Options, {"1","2","3","4","5","6","7","8","9","T","J","Q","K","A"},
MATCH(_xlfn.ANCHORARRAY(C845),_xlpm.Options,0)
)</f>
        <v>8</v>
      </c>
      <c r="N845" s="7">
        <v>7</v>
      </c>
      <c r="O845" s="7">
        <v>4</v>
      </c>
      <c r="P845" s="7">
        <v>8</v>
      </c>
      <c r="Q845" s="8">
        <v>7</v>
      </c>
      <c r="R845" s="6" t="str" cm="1">
        <f t="array" ref="R845:V845">TEXT(_xlfn.ANCHORARRAY(M845),"00")</f>
        <v>08</v>
      </c>
      <c r="S845" s="7" t="str">
        <v>07</v>
      </c>
      <c r="T845" s="7" t="str">
        <v>04</v>
      </c>
      <c r="U845" s="7" t="str">
        <v>08</v>
      </c>
      <c r="V845" s="8" t="str">
        <v>07</v>
      </c>
      <c r="W845" s="6" t="b">
        <f t="shared" si="190"/>
        <v>0</v>
      </c>
      <c r="X845" s="7" t="b">
        <f t="shared" si="191"/>
        <v>0</v>
      </c>
      <c r="Y845" s="7" t="b" cm="1">
        <f t="array" ref="Y845">AND(OR(_xlfn.ANCHORARRAY(H845)=3),OR(_xlfn.ANCHORARRAY(H845)=2))</f>
        <v>0</v>
      </c>
      <c r="Z845" s="7" t="b">
        <f t="shared" si="192"/>
        <v>0</v>
      </c>
      <c r="AA845" s="7" t="b">
        <f t="shared" si="193"/>
        <v>1</v>
      </c>
      <c r="AB845" s="7" t="b">
        <f t="shared" si="194"/>
        <v>0</v>
      </c>
      <c r="AC845" s="8" t="b">
        <f t="shared" si="195"/>
        <v>0</v>
      </c>
      <c r="AD845">
        <f t="shared" si="188"/>
        <v>3</v>
      </c>
      <c r="AE845" t="str">
        <f t="shared" si="196"/>
        <v>30807040807</v>
      </c>
      <c r="AF845">
        <f t="shared" si="185"/>
        <v>30807040807</v>
      </c>
      <c r="AG845">
        <f t="shared" si="186"/>
        <v>534</v>
      </c>
      <c r="AH845">
        <f t="shared" si="197"/>
        <v>377</v>
      </c>
      <c r="AI845">
        <f t="shared" si="198"/>
        <v>201318</v>
      </c>
      <c r="AL845">
        <f t="shared" si="189"/>
        <v>1</v>
      </c>
    </row>
    <row r="846" spans="1:38" x14ac:dyDescent="0.2">
      <c r="A846" t="s">
        <v>865</v>
      </c>
      <c r="B846" t="str">
        <f t="shared" si="187"/>
        <v>5J655</v>
      </c>
      <c r="C846" s="6" t="str" cm="1">
        <f t="array" ref="C846:G846">_xlfn.LET(
_xlpm.MyHand, B846,
_xlpm.MySplitHand, MID(_xlpm.MyHand,_xlfn.SEQUENCE(1,LEN(_xlpm.MyHand)),1),
_xlpm.MySplitHand
)</f>
        <v>5</v>
      </c>
      <c r="D846" s="7" t="str">
        <v>J</v>
      </c>
      <c r="E846" s="7" t="str">
        <v>6</v>
      </c>
      <c r="F846" s="7" t="str">
        <v>5</v>
      </c>
      <c r="G846" s="8" t="str">
        <v>5</v>
      </c>
      <c r="H846" cm="1">
        <f t="array" ref="H846:L846">COUNTIF(_xlfn.ANCHORARRAY(C846),_xlfn.ANCHORARRAY(C846))</f>
        <v>3</v>
      </c>
      <c r="I846">
        <v>1</v>
      </c>
      <c r="J846">
        <v>1</v>
      </c>
      <c r="K846">
        <v>3</v>
      </c>
      <c r="L846">
        <v>3</v>
      </c>
      <c r="M846" s="6" cm="1">
        <f t="array" ref="M846:Q846">_xlfn.LET(
_xlpm.Options, {"1","2","3","4","5","6","7","8","9","T","J","Q","K","A"},
MATCH(_xlfn.ANCHORARRAY(C846),_xlpm.Options,0)
)</f>
        <v>5</v>
      </c>
      <c r="N846" s="7">
        <v>11</v>
      </c>
      <c r="O846" s="7">
        <v>6</v>
      </c>
      <c r="P846" s="7">
        <v>5</v>
      </c>
      <c r="Q846" s="8">
        <v>5</v>
      </c>
      <c r="R846" s="6" t="str" cm="1">
        <f t="array" ref="R846:V846">TEXT(_xlfn.ANCHORARRAY(M846),"00")</f>
        <v>05</v>
      </c>
      <c r="S846" s="7" t="str">
        <v>11</v>
      </c>
      <c r="T846" s="7" t="str">
        <v>06</v>
      </c>
      <c r="U846" s="7" t="str">
        <v>05</v>
      </c>
      <c r="V846" s="8" t="str">
        <v>05</v>
      </c>
      <c r="W846" s="6" t="b">
        <f t="shared" si="190"/>
        <v>0</v>
      </c>
      <c r="X846" s="7" t="b">
        <f t="shared" si="191"/>
        <v>0</v>
      </c>
      <c r="Y846" s="7" t="b" cm="1">
        <f t="array" ref="Y846">AND(OR(_xlfn.ANCHORARRAY(H846)=3),OR(_xlfn.ANCHORARRAY(H846)=2))</f>
        <v>0</v>
      </c>
      <c r="Z846" s="7" t="b">
        <f t="shared" si="192"/>
        <v>1</v>
      </c>
      <c r="AA846" s="7" t="b">
        <f t="shared" si="193"/>
        <v>0</v>
      </c>
      <c r="AB846" s="7" t="b">
        <f t="shared" si="194"/>
        <v>0</v>
      </c>
      <c r="AC846" s="8" t="b">
        <f t="shared" si="195"/>
        <v>0</v>
      </c>
      <c r="AD846">
        <f t="shared" si="188"/>
        <v>4</v>
      </c>
      <c r="AE846" t="str">
        <f t="shared" si="196"/>
        <v>40511060505</v>
      </c>
      <c r="AF846">
        <f t="shared" si="185"/>
        <v>40511060505</v>
      </c>
      <c r="AG846">
        <f t="shared" si="186"/>
        <v>678</v>
      </c>
      <c r="AH846">
        <f t="shared" si="197"/>
        <v>489</v>
      </c>
      <c r="AI846">
        <f t="shared" si="198"/>
        <v>331542</v>
      </c>
      <c r="AL846">
        <f t="shared" si="189"/>
        <v>1</v>
      </c>
    </row>
    <row r="847" spans="1:38" x14ac:dyDescent="0.2">
      <c r="A847" t="s">
        <v>866</v>
      </c>
      <c r="B847" t="str">
        <f t="shared" si="187"/>
        <v>26769</v>
      </c>
      <c r="C847" s="6" t="str" cm="1">
        <f t="array" ref="C847:G847">_xlfn.LET(
_xlpm.MyHand, B847,
_xlpm.MySplitHand, MID(_xlpm.MyHand,_xlfn.SEQUENCE(1,LEN(_xlpm.MyHand)),1),
_xlpm.MySplitHand
)</f>
        <v>2</v>
      </c>
      <c r="D847" s="7" t="str">
        <v>6</v>
      </c>
      <c r="E847" s="7" t="str">
        <v>7</v>
      </c>
      <c r="F847" s="7" t="str">
        <v>6</v>
      </c>
      <c r="G847" s="8" t="str">
        <v>9</v>
      </c>
      <c r="H847" cm="1">
        <f t="array" ref="H847:L847">COUNTIF(_xlfn.ANCHORARRAY(C847),_xlfn.ANCHORARRAY(C847))</f>
        <v>1</v>
      </c>
      <c r="I847">
        <v>2</v>
      </c>
      <c r="J847">
        <v>1</v>
      </c>
      <c r="K847">
        <v>2</v>
      </c>
      <c r="L847">
        <v>1</v>
      </c>
      <c r="M847" s="6" cm="1">
        <f t="array" ref="M847:Q847">_xlfn.LET(
_xlpm.Options, {"1","2","3","4","5","6","7","8","9","T","J","Q","K","A"},
MATCH(_xlfn.ANCHORARRAY(C847),_xlpm.Options,0)
)</f>
        <v>2</v>
      </c>
      <c r="N847" s="7">
        <v>6</v>
      </c>
      <c r="O847" s="7">
        <v>7</v>
      </c>
      <c r="P847" s="7">
        <v>6</v>
      </c>
      <c r="Q847" s="8">
        <v>9</v>
      </c>
      <c r="R847" s="6" t="str" cm="1">
        <f t="array" ref="R847:V847">TEXT(_xlfn.ANCHORARRAY(M847),"00")</f>
        <v>02</v>
      </c>
      <c r="S847" s="7" t="str">
        <v>06</v>
      </c>
      <c r="T847" s="7" t="str">
        <v>07</v>
      </c>
      <c r="U847" s="7" t="str">
        <v>06</v>
      </c>
      <c r="V847" s="8" t="str">
        <v>09</v>
      </c>
      <c r="W847" s="6" t="b">
        <f t="shared" si="190"/>
        <v>0</v>
      </c>
      <c r="X847" s="7" t="b">
        <f t="shared" si="191"/>
        <v>0</v>
      </c>
      <c r="Y847" s="7" t="b" cm="1">
        <f t="array" ref="Y847">AND(OR(_xlfn.ANCHORARRAY(H847)=3),OR(_xlfn.ANCHORARRAY(H847)=2))</f>
        <v>0</v>
      </c>
      <c r="Z847" s="7" t="b">
        <f t="shared" si="192"/>
        <v>0</v>
      </c>
      <c r="AA847" s="7" t="b">
        <f t="shared" si="193"/>
        <v>0</v>
      </c>
      <c r="AB847" s="7" t="b">
        <f t="shared" si="194"/>
        <v>1</v>
      </c>
      <c r="AC847" s="8" t="b">
        <f t="shared" si="195"/>
        <v>0</v>
      </c>
      <c r="AD847">
        <f t="shared" si="188"/>
        <v>2</v>
      </c>
      <c r="AE847" t="str">
        <f t="shared" si="196"/>
        <v>20206070609</v>
      </c>
      <c r="AF847">
        <f t="shared" si="185"/>
        <v>20206070609</v>
      </c>
      <c r="AG847">
        <f t="shared" si="186"/>
        <v>203</v>
      </c>
      <c r="AH847">
        <f t="shared" si="197"/>
        <v>816</v>
      </c>
      <c r="AI847">
        <f t="shared" si="198"/>
        <v>165648</v>
      </c>
      <c r="AL847">
        <f t="shared" si="189"/>
        <v>1</v>
      </c>
    </row>
    <row r="848" spans="1:38" x14ac:dyDescent="0.2">
      <c r="A848" t="s">
        <v>867</v>
      </c>
      <c r="B848" t="str">
        <f t="shared" si="187"/>
        <v>577A7</v>
      </c>
      <c r="C848" s="6" t="str" cm="1">
        <f t="array" ref="C848:G848">_xlfn.LET(
_xlpm.MyHand, B848,
_xlpm.MySplitHand, MID(_xlpm.MyHand,_xlfn.SEQUENCE(1,LEN(_xlpm.MyHand)),1),
_xlpm.MySplitHand
)</f>
        <v>5</v>
      </c>
      <c r="D848" s="7" t="str">
        <v>7</v>
      </c>
      <c r="E848" s="7" t="str">
        <v>7</v>
      </c>
      <c r="F848" s="7" t="str">
        <v>A</v>
      </c>
      <c r="G848" s="8" t="str">
        <v>7</v>
      </c>
      <c r="H848" cm="1">
        <f t="array" ref="H848:L848">COUNTIF(_xlfn.ANCHORARRAY(C848),_xlfn.ANCHORARRAY(C848))</f>
        <v>1</v>
      </c>
      <c r="I848">
        <v>3</v>
      </c>
      <c r="J848">
        <v>3</v>
      </c>
      <c r="K848">
        <v>1</v>
      </c>
      <c r="L848">
        <v>3</v>
      </c>
      <c r="M848" s="6" cm="1">
        <f t="array" ref="M848:Q848">_xlfn.LET(
_xlpm.Options, {"1","2","3","4","5","6","7","8","9","T","J","Q","K","A"},
MATCH(_xlfn.ANCHORARRAY(C848),_xlpm.Options,0)
)</f>
        <v>5</v>
      </c>
      <c r="N848" s="7">
        <v>7</v>
      </c>
      <c r="O848" s="7">
        <v>7</v>
      </c>
      <c r="P848" s="7">
        <v>14</v>
      </c>
      <c r="Q848" s="8">
        <v>7</v>
      </c>
      <c r="R848" s="6" t="str" cm="1">
        <f t="array" ref="R848:V848">TEXT(_xlfn.ANCHORARRAY(M848),"00")</f>
        <v>05</v>
      </c>
      <c r="S848" s="7" t="str">
        <v>07</v>
      </c>
      <c r="T848" s="7" t="str">
        <v>07</v>
      </c>
      <c r="U848" s="7" t="str">
        <v>14</v>
      </c>
      <c r="V848" s="8" t="str">
        <v>07</v>
      </c>
      <c r="W848" s="6" t="b">
        <f t="shared" si="190"/>
        <v>0</v>
      </c>
      <c r="X848" s="7" t="b">
        <f t="shared" si="191"/>
        <v>0</v>
      </c>
      <c r="Y848" s="7" t="b" cm="1">
        <f t="array" ref="Y848">AND(OR(_xlfn.ANCHORARRAY(H848)=3),OR(_xlfn.ANCHORARRAY(H848)=2))</f>
        <v>0</v>
      </c>
      <c r="Z848" s="7" t="b">
        <f t="shared" si="192"/>
        <v>1</v>
      </c>
      <c r="AA848" s="7" t="b">
        <f t="shared" si="193"/>
        <v>0</v>
      </c>
      <c r="AB848" s="7" t="b">
        <f t="shared" si="194"/>
        <v>0</v>
      </c>
      <c r="AC848" s="8" t="b">
        <f t="shared" si="195"/>
        <v>0</v>
      </c>
      <c r="AD848">
        <f t="shared" si="188"/>
        <v>4</v>
      </c>
      <c r="AE848" t="str">
        <f t="shared" si="196"/>
        <v>40507071407</v>
      </c>
      <c r="AF848">
        <f t="shared" si="185"/>
        <v>40507071407</v>
      </c>
      <c r="AG848">
        <f t="shared" si="186"/>
        <v>676</v>
      </c>
      <c r="AH848">
        <f t="shared" si="197"/>
        <v>851</v>
      </c>
      <c r="AI848">
        <f t="shared" si="198"/>
        <v>575276</v>
      </c>
      <c r="AL848">
        <f t="shared" si="189"/>
        <v>1</v>
      </c>
    </row>
    <row r="849" spans="1:38" x14ac:dyDescent="0.2">
      <c r="A849" t="s">
        <v>868</v>
      </c>
      <c r="B849" t="str">
        <f t="shared" si="187"/>
        <v>44T86</v>
      </c>
      <c r="C849" s="6" t="str" cm="1">
        <f t="array" ref="C849:G849">_xlfn.LET(
_xlpm.MyHand, B849,
_xlpm.MySplitHand, MID(_xlpm.MyHand,_xlfn.SEQUENCE(1,LEN(_xlpm.MyHand)),1),
_xlpm.MySplitHand
)</f>
        <v>4</v>
      </c>
      <c r="D849" s="7" t="str">
        <v>4</v>
      </c>
      <c r="E849" s="7" t="str">
        <v>T</v>
      </c>
      <c r="F849" s="7" t="str">
        <v>8</v>
      </c>
      <c r="G849" s="8" t="str">
        <v>6</v>
      </c>
      <c r="H849" cm="1">
        <f t="array" ref="H849:L849">COUNTIF(_xlfn.ANCHORARRAY(C849),_xlfn.ANCHORARRAY(C849))</f>
        <v>2</v>
      </c>
      <c r="I849">
        <v>2</v>
      </c>
      <c r="J849">
        <v>1</v>
      </c>
      <c r="K849">
        <v>1</v>
      </c>
      <c r="L849">
        <v>1</v>
      </c>
      <c r="M849" s="6" cm="1">
        <f t="array" ref="M849:Q849">_xlfn.LET(
_xlpm.Options, {"1","2","3","4","5","6","7","8","9","T","J","Q","K","A"},
MATCH(_xlfn.ANCHORARRAY(C849),_xlpm.Options,0)
)</f>
        <v>4</v>
      </c>
      <c r="N849" s="7">
        <v>4</v>
      </c>
      <c r="O849" s="7">
        <v>10</v>
      </c>
      <c r="P849" s="7">
        <v>8</v>
      </c>
      <c r="Q849" s="8">
        <v>6</v>
      </c>
      <c r="R849" s="6" t="str" cm="1">
        <f t="array" ref="R849:V849">TEXT(_xlfn.ANCHORARRAY(M849),"00")</f>
        <v>04</v>
      </c>
      <c r="S849" s="7" t="str">
        <v>04</v>
      </c>
      <c r="T849" s="7" t="str">
        <v>10</v>
      </c>
      <c r="U849" s="7" t="str">
        <v>08</v>
      </c>
      <c r="V849" s="8" t="str">
        <v>06</v>
      </c>
      <c r="W849" s="6" t="b">
        <f t="shared" si="190"/>
        <v>0</v>
      </c>
      <c r="X849" s="7" t="b">
        <f t="shared" si="191"/>
        <v>0</v>
      </c>
      <c r="Y849" s="7" t="b" cm="1">
        <f t="array" ref="Y849">AND(OR(_xlfn.ANCHORARRAY(H849)=3),OR(_xlfn.ANCHORARRAY(H849)=2))</f>
        <v>0</v>
      </c>
      <c r="Z849" s="7" t="b">
        <f t="shared" si="192"/>
        <v>0</v>
      </c>
      <c r="AA849" s="7" t="b">
        <f t="shared" si="193"/>
        <v>0</v>
      </c>
      <c r="AB849" s="7" t="b">
        <f t="shared" si="194"/>
        <v>1</v>
      </c>
      <c r="AC849" s="8" t="b">
        <f t="shared" si="195"/>
        <v>0</v>
      </c>
      <c r="AD849">
        <f t="shared" si="188"/>
        <v>2</v>
      </c>
      <c r="AE849" t="str">
        <f t="shared" si="196"/>
        <v>20404100806</v>
      </c>
      <c r="AF849">
        <f t="shared" si="185"/>
        <v>20404100806</v>
      </c>
      <c r="AG849">
        <f t="shared" si="186"/>
        <v>237</v>
      </c>
      <c r="AH849">
        <f t="shared" si="197"/>
        <v>131</v>
      </c>
      <c r="AI849">
        <f t="shared" si="198"/>
        <v>31047</v>
      </c>
      <c r="AL849">
        <f t="shared" si="189"/>
        <v>1</v>
      </c>
    </row>
    <row r="850" spans="1:38" x14ac:dyDescent="0.2">
      <c r="A850" t="s">
        <v>869</v>
      </c>
      <c r="B850" t="str">
        <f t="shared" si="187"/>
        <v>7QQ72</v>
      </c>
      <c r="C850" s="6" t="str" cm="1">
        <f t="array" ref="C850:G850">_xlfn.LET(
_xlpm.MyHand, B850,
_xlpm.MySplitHand, MID(_xlpm.MyHand,_xlfn.SEQUENCE(1,LEN(_xlpm.MyHand)),1),
_xlpm.MySplitHand
)</f>
        <v>7</v>
      </c>
      <c r="D850" s="7" t="str">
        <v>Q</v>
      </c>
      <c r="E850" s="7" t="str">
        <v>Q</v>
      </c>
      <c r="F850" s="7" t="str">
        <v>7</v>
      </c>
      <c r="G850" s="8" t="str">
        <v>2</v>
      </c>
      <c r="H850" cm="1">
        <f t="array" ref="H850:L850">COUNTIF(_xlfn.ANCHORARRAY(C850),_xlfn.ANCHORARRAY(C850))</f>
        <v>2</v>
      </c>
      <c r="I850">
        <v>2</v>
      </c>
      <c r="J850">
        <v>2</v>
      </c>
      <c r="K850">
        <v>2</v>
      </c>
      <c r="L850">
        <v>1</v>
      </c>
      <c r="M850" s="6" cm="1">
        <f t="array" ref="M850:Q850">_xlfn.LET(
_xlpm.Options, {"1","2","3","4","5","6","7","8","9","T","J","Q","K","A"},
MATCH(_xlfn.ANCHORARRAY(C850),_xlpm.Options,0)
)</f>
        <v>7</v>
      </c>
      <c r="N850" s="7">
        <v>12</v>
      </c>
      <c r="O850" s="7">
        <v>12</v>
      </c>
      <c r="P850" s="7">
        <v>7</v>
      </c>
      <c r="Q850" s="8">
        <v>2</v>
      </c>
      <c r="R850" s="6" t="str" cm="1">
        <f t="array" ref="R850:V850">TEXT(_xlfn.ANCHORARRAY(M850),"00")</f>
        <v>07</v>
      </c>
      <c r="S850" s="7" t="str">
        <v>12</v>
      </c>
      <c r="T850" s="7" t="str">
        <v>12</v>
      </c>
      <c r="U850" s="7" t="str">
        <v>07</v>
      </c>
      <c r="V850" s="8" t="str">
        <v>02</v>
      </c>
      <c r="W850" s="6" t="b">
        <f t="shared" si="190"/>
        <v>0</v>
      </c>
      <c r="X850" s="7" t="b">
        <f t="shared" si="191"/>
        <v>0</v>
      </c>
      <c r="Y850" s="7" t="b" cm="1">
        <f t="array" ref="Y850">AND(OR(_xlfn.ANCHORARRAY(H850)=3),OR(_xlfn.ANCHORARRAY(H850)=2))</f>
        <v>0</v>
      </c>
      <c r="Z850" s="7" t="b">
        <f t="shared" si="192"/>
        <v>0</v>
      </c>
      <c r="AA850" s="7" t="b">
        <f t="shared" si="193"/>
        <v>1</v>
      </c>
      <c r="AB850" s="7" t="b">
        <f t="shared" si="194"/>
        <v>0</v>
      </c>
      <c r="AC850" s="8" t="b">
        <f t="shared" si="195"/>
        <v>0</v>
      </c>
      <c r="AD850">
        <f t="shared" si="188"/>
        <v>3</v>
      </c>
      <c r="AE850" t="str">
        <f t="shared" si="196"/>
        <v>30712120702</v>
      </c>
      <c r="AF850">
        <f t="shared" si="185"/>
        <v>30712120702</v>
      </c>
      <c r="AG850">
        <f t="shared" si="186"/>
        <v>526</v>
      </c>
      <c r="AH850">
        <f t="shared" si="197"/>
        <v>460</v>
      </c>
      <c r="AI850">
        <f t="shared" si="198"/>
        <v>241960</v>
      </c>
      <c r="AL850">
        <f t="shared" si="189"/>
        <v>1</v>
      </c>
    </row>
    <row r="851" spans="1:38" x14ac:dyDescent="0.2">
      <c r="A851" t="s">
        <v>870</v>
      </c>
      <c r="B851" t="str">
        <f t="shared" si="187"/>
        <v>28QJ3</v>
      </c>
      <c r="C851" s="6" t="str" cm="1">
        <f t="array" ref="C851:G851">_xlfn.LET(
_xlpm.MyHand, B851,
_xlpm.MySplitHand, MID(_xlpm.MyHand,_xlfn.SEQUENCE(1,LEN(_xlpm.MyHand)),1),
_xlpm.MySplitHand
)</f>
        <v>2</v>
      </c>
      <c r="D851" s="7" t="str">
        <v>8</v>
      </c>
      <c r="E851" s="7" t="str">
        <v>Q</v>
      </c>
      <c r="F851" s="7" t="str">
        <v>J</v>
      </c>
      <c r="G851" s="8" t="str">
        <v>3</v>
      </c>
      <c r="H851" cm="1">
        <f t="array" ref="H851:L851">COUNTIF(_xlfn.ANCHORARRAY(C851),_xlfn.ANCHORARRAY(C851))</f>
        <v>1</v>
      </c>
      <c r="I851">
        <v>1</v>
      </c>
      <c r="J851">
        <v>1</v>
      </c>
      <c r="K851">
        <v>1</v>
      </c>
      <c r="L851">
        <v>1</v>
      </c>
      <c r="M851" s="6" cm="1">
        <f t="array" ref="M851:Q851">_xlfn.LET(
_xlpm.Options, {"1","2","3","4","5","6","7","8","9","T","J","Q","K","A"},
MATCH(_xlfn.ANCHORARRAY(C851),_xlpm.Options,0)
)</f>
        <v>2</v>
      </c>
      <c r="N851" s="7">
        <v>8</v>
      </c>
      <c r="O851" s="7">
        <v>12</v>
      </c>
      <c r="P851" s="7">
        <v>11</v>
      </c>
      <c r="Q851" s="8">
        <v>3</v>
      </c>
      <c r="R851" s="6" t="str" cm="1">
        <f t="array" ref="R851:V851">TEXT(_xlfn.ANCHORARRAY(M851),"00")</f>
        <v>02</v>
      </c>
      <c r="S851" s="7" t="str">
        <v>08</v>
      </c>
      <c r="T851" s="7" t="str">
        <v>12</v>
      </c>
      <c r="U851" s="7" t="str">
        <v>11</v>
      </c>
      <c r="V851" s="8" t="str">
        <v>03</v>
      </c>
      <c r="W851" s="6" t="b">
        <f t="shared" si="190"/>
        <v>0</v>
      </c>
      <c r="X851" s="7" t="b">
        <f t="shared" si="191"/>
        <v>0</v>
      </c>
      <c r="Y851" s="7" t="b" cm="1">
        <f t="array" ref="Y851">AND(OR(_xlfn.ANCHORARRAY(H851)=3),OR(_xlfn.ANCHORARRAY(H851)=2))</f>
        <v>0</v>
      </c>
      <c r="Z851" s="7" t="b">
        <f t="shared" si="192"/>
        <v>0</v>
      </c>
      <c r="AA851" s="7" t="b">
        <f t="shared" si="193"/>
        <v>0</v>
      </c>
      <c r="AB851" s="7" t="b">
        <f t="shared" si="194"/>
        <v>0</v>
      </c>
      <c r="AC851" s="8" t="b">
        <f t="shared" si="195"/>
        <v>1</v>
      </c>
      <c r="AD851">
        <f t="shared" si="188"/>
        <v>1</v>
      </c>
      <c r="AE851" t="str">
        <f t="shared" si="196"/>
        <v>10208121103</v>
      </c>
      <c r="AF851">
        <f t="shared" si="185"/>
        <v>10208121103</v>
      </c>
      <c r="AG851">
        <f t="shared" si="186"/>
        <v>9</v>
      </c>
      <c r="AH851">
        <f t="shared" si="197"/>
        <v>954</v>
      </c>
      <c r="AI851">
        <f t="shared" si="198"/>
        <v>8586</v>
      </c>
      <c r="AL851">
        <f t="shared" si="189"/>
        <v>1</v>
      </c>
    </row>
    <row r="852" spans="1:38" x14ac:dyDescent="0.2">
      <c r="A852" t="s">
        <v>871</v>
      </c>
      <c r="B852" t="str">
        <f t="shared" si="187"/>
        <v>243K7</v>
      </c>
      <c r="C852" s="6" t="str" cm="1">
        <f t="array" ref="C852:G852">_xlfn.LET(
_xlpm.MyHand, B852,
_xlpm.MySplitHand, MID(_xlpm.MyHand,_xlfn.SEQUENCE(1,LEN(_xlpm.MyHand)),1),
_xlpm.MySplitHand
)</f>
        <v>2</v>
      </c>
      <c r="D852" s="7" t="str">
        <v>4</v>
      </c>
      <c r="E852" s="7" t="str">
        <v>3</v>
      </c>
      <c r="F852" s="7" t="str">
        <v>K</v>
      </c>
      <c r="G852" s="8" t="str">
        <v>7</v>
      </c>
      <c r="H852" cm="1">
        <f t="array" ref="H852:L852">COUNTIF(_xlfn.ANCHORARRAY(C852),_xlfn.ANCHORARRAY(C852))</f>
        <v>1</v>
      </c>
      <c r="I852">
        <v>1</v>
      </c>
      <c r="J852">
        <v>1</v>
      </c>
      <c r="K852">
        <v>1</v>
      </c>
      <c r="L852">
        <v>1</v>
      </c>
      <c r="M852" s="6" cm="1">
        <f t="array" ref="M852:Q852">_xlfn.LET(
_xlpm.Options, {"1","2","3","4","5","6","7","8","9","T","J","Q","K","A"},
MATCH(_xlfn.ANCHORARRAY(C852),_xlpm.Options,0)
)</f>
        <v>2</v>
      </c>
      <c r="N852" s="7">
        <v>4</v>
      </c>
      <c r="O852" s="7">
        <v>3</v>
      </c>
      <c r="P852" s="7">
        <v>13</v>
      </c>
      <c r="Q852" s="8">
        <v>7</v>
      </c>
      <c r="R852" s="6" t="str" cm="1">
        <f t="array" ref="R852:V852">TEXT(_xlfn.ANCHORARRAY(M852),"00")</f>
        <v>02</v>
      </c>
      <c r="S852" s="7" t="str">
        <v>04</v>
      </c>
      <c r="T852" s="7" t="str">
        <v>03</v>
      </c>
      <c r="U852" s="7" t="str">
        <v>13</v>
      </c>
      <c r="V852" s="8" t="str">
        <v>07</v>
      </c>
      <c r="W852" s="6" t="b">
        <f t="shared" si="190"/>
        <v>0</v>
      </c>
      <c r="X852" s="7" t="b">
        <f t="shared" si="191"/>
        <v>0</v>
      </c>
      <c r="Y852" s="7" t="b" cm="1">
        <f t="array" ref="Y852">AND(OR(_xlfn.ANCHORARRAY(H852)=3),OR(_xlfn.ANCHORARRAY(H852)=2))</f>
        <v>0</v>
      </c>
      <c r="Z852" s="7" t="b">
        <f t="shared" si="192"/>
        <v>0</v>
      </c>
      <c r="AA852" s="7" t="b">
        <f t="shared" si="193"/>
        <v>0</v>
      </c>
      <c r="AB852" s="7" t="b">
        <f t="shared" si="194"/>
        <v>0</v>
      </c>
      <c r="AC852" s="8" t="b">
        <f t="shared" si="195"/>
        <v>1</v>
      </c>
      <c r="AD852">
        <f t="shared" si="188"/>
        <v>1</v>
      </c>
      <c r="AE852" t="str">
        <f t="shared" si="196"/>
        <v>10204031307</v>
      </c>
      <c r="AF852">
        <f t="shared" si="185"/>
        <v>10204031307</v>
      </c>
      <c r="AG852">
        <f t="shared" si="186"/>
        <v>3</v>
      </c>
      <c r="AH852">
        <f t="shared" si="197"/>
        <v>979</v>
      </c>
      <c r="AI852">
        <f t="shared" si="198"/>
        <v>2937</v>
      </c>
      <c r="AL852">
        <f t="shared" si="189"/>
        <v>1</v>
      </c>
    </row>
    <row r="853" spans="1:38" x14ac:dyDescent="0.2">
      <c r="A853" t="s">
        <v>872</v>
      </c>
      <c r="B853" t="str">
        <f t="shared" si="187"/>
        <v>24J97</v>
      </c>
      <c r="C853" s="6" t="str" cm="1">
        <f t="array" ref="C853:G853">_xlfn.LET(
_xlpm.MyHand, B853,
_xlpm.MySplitHand, MID(_xlpm.MyHand,_xlfn.SEQUENCE(1,LEN(_xlpm.MyHand)),1),
_xlpm.MySplitHand
)</f>
        <v>2</v>
      </c>
      <c r="D853" s="7" t="str">
        <v>4</v>
      </c>
      <c r="E853" s="7" t="str">
        <v>J</v>
      </c>
      <c r="F853" s="7" t="str">
        <v>9</v>
      </c>
      <c r="G853" s="8" t="str">
        <v>7</v>
      </c>
      <c r="H853" cm="1">
        <f t="array" ref="H853:L853">COUNTIF(_xlfn.ANCHORARRAY(C853),_xlfn.ANCHORARRAY(C853))</f>
        <v>1</v>
      </c>
      <c r="I853">
        <v>1</v>
      </c>
      <c r="J853">
        <v>1</v>
      </c>
      <c r="K853">
        <v>1</v>
      </c>
      <c r="L853">
        <v>1</v>
      </c>
      <c r="M853" s="6" cm="1">
        <f t="array" ref="M853:Q853">_xlfn.LET(
_xlpm.Options, {"1","2","3","4","5","6","7","8","9","T","J","Q","K","A"},
MATCH(_xlfn.ANCHORARRAY(C853),_xlpm.Options,0)
)</f>
        <v>2</v>
      </c>
      <c r="N853" s="7">
        <v>4</v>
      </c>
      <c r="O853" s="7">
        <v>11</v>
      </c>
      <c r="P853" s="7">
        <v>9</v>
      </c>
      <c r="Q853" s="8">
        <v>7</v>
      </c>
      <c r="R853" s="6" t="str" cm="1">
        <f t="array" ref="R853:V853">TEXT(_xlfn.ANCHORARRAY(M853),"00")</f>
        <v>02</v>
      </c>
      <c r="S853" s="7" t="str">
        <v>04</v>
      </c>
      <c r="T853" s="7" t="str">
        <v>11</v>
      </c>
      <c r="U853" s="7" t="str">
        <v>09</v>
      </c>
      <c r="V853" s="8" t="str">
        <v>07</v>
      </c>
      <c r="W853" s="6" t="b">
        <f t="shared" si="190"/>
        <v>0</v>
      </c>
      <c r="X853" s="7" t="b">
        <f t="shared" si="191"/>
        <v>0</v>
      </c>
      <c r="Y853" s="7" t="b" cm="1">
        <f t="array" ref="Y853">AND(OR(_xlfn.ANCHORARRAY(H853)=3),OR(_xlfn.ANCHORARRAY(H853)=2))</f>
        <v>0</v>
      </c>
      <c r="Z853" s="7" t="b">
        <f t="shared" si="192"/>
        <v>0</v>
      </c>
      <c r="AA853" s="7" t="b">
        <f t="shared" si="193"/>
        <v>0</v>
      </c>
      <c r="AB853" s="7" t="b">
        <f t="shared" si="194"/>
        <v>0</v>
      </c>
      <c r="AC853" s="8" t="b">
        <f t="shared" si="195"/>
        <v>1</v>
      </c>
      <c r="AD853">
        <f t="shared" si="188"/>
        <v>1</v>
      </c>
      <c r="AE853" t="str">
        <f t="shared" si="196"/>
        <v>10204110907</v>
      </c>
      <c r="AF853">
        <f t="shared" si="185"/>
        <v>10204110907</v>
      </c>
      <c r="AG853">
        <f t="shared" si="186"/>
        <v>4</v>
      </c>
      <c r="AH853">
        <f t="shared" si="197"/>
        <v>724</v>
      </c>
      <c r="AI853">
        <f t="shared" si="198"/>
        <v>2896</v>
      </c>
      <c r="AL853">
        <f t="shared" si="189"/>
        <v>1</v>
      </c>
    </row>
    <row r="854" spans="1:38" x14ac:dyDescent="0.2">
      <c r="A854" t="s">
        <v>873</v>
      </c>
      <c r="B854" t="str">
        <f t="shared" si="187"/>
        <v>4QKT3</v>
      </c>
      <c r="C854" s="6" t="str" cm="1">
        <f t="array" ref="C854:G854">_xlfn.LET(
_xlpm.MyHand, B854,
_xlpm.MySplitHand, MID(_xlpm.MyHand,_xlfn.SEQUENCE(1,LEN(_xlpm.MyHand)),1),
_xlpm.MySplitHand
)</f>
        <v>4</v>
      </c>
      <c r="D854" s="7" t="str">
        <v>Q</v>
      </c>
      <c r="E854" s="7" t="str">
        <v>K</v>
      </c>
      <c r="F854" s="7" t="str">
        <v>T</v>
      </c>
      <c r="G854" s="8" t="str">
        <v>3</v>
      </c>
      <c r="H854" cm="1">
        <f t="array" ref="H854:L854">COUNTIF(_xlfn.ANCHORARRAY(C854),_xlfn.ANCHORARRAY(C854))</f>
        <v>1</v>
      </c>
      <c r="I854">
        <v>1</v>
      </c>
      <c r="J854">
        <v>1</v>
      </c>
      <c r="K854">
        <v>1</v>
      </c>
      <c r="L854">
        <v>1</v>
      </c>
      <c r="M854" s="6" cm="1">
        <f t="array" ref="M854:Q854">_xlfn.LET(
_xlpm.Options, {"1","2","3","4","5","6","7","8","9","T","J","Q","K","A"},
MATCH(_xlfn.ANCHORARRAY(C854),_xlpm.Options,0)
)</f>
        <v>4</v>
      </c>
      <c r="N854" s="7">
        <v>12</v>
      </c>
      <c r="O854" s="7">
        <v>13</v>
      </c>
      <c r="P854" s="7">
        <v>10</v>
      </c>
      <c r="Q854" s="8">
        <v>3</v>
      </c>
      <c r="R854" s="6" t="str" cm="1">
        <f t="array" ref="R854:V854">TEXT(_xlfn.ANCHORARRAY(M854),"00")</f>
        <v>04</v>
      </c>
      <c r="S854" s="7" t="str">
        <v>12</v>
      </c>
      <c r="T854" s="7" t="str">
        <v>13</v>
      </c>
      <c r="U854" s="7" t="str">
        <v>10</v>
      </c>
      <c r="V854" s="8" t="str">
        <v>03</v>
      </c>
      <c r="W854" s="6" t="b">
        <f t="shared" si="190"/>
        <v>0</v>
      </c>
      <c r="X854" s="7" t="b">
        <f t="shared" si="191"/>
        <v>0</v>
      </c>
      <c r="Y854" s="7" t="b" cm="1">
        <f t="array" ref="Y854">AND(OR(_xlfn.ANCHORARRAY(H854)=3),OR(_xlfn.ANCHORARRAY(H854)=2))</f>
        <v>0</v>
      </c>
      <c r="Z854" s="7" t="b">
        <f t="shared" si="192"/>
        <v>0</v>
      </c>
      <c r="AA854" s="7" t="b">
        <f t="shared" si="193"/>
        <v>0</v>
      </c>
      <c r="AB854" s="7" t="b">
        <f t="shared" si="194"/>
        <v>0</v>
      </c>
      <c r="AC854" s="8" t="b">
        <f t="shared" si="195"/>
        <v>1</v>
      </c>
      <c r="AD854">
        <f t="shared" si="188"/>
        <v>1</v>
      </c>
      <c r="AE854" t="str">
        <f t="shared" si="196"/>
        <v>10412131003</v>
      </c>
      <c r="AF854">
        <f t="shared" si="185"/>
        <v>10412131003</v>
      </c>
      <c r="AG854">
        <f t="shared" si="186"/>
        <v>47</v>
      </c>
      <c r="AH854">
        <f t="shared" si="197"/>
        <v>742</v>
      </c>
      <c r="AI854">
        <f t="shared" si="198"/>
        <v>34874</v>
      </c>
      <c r="AL854">
        <f t="shared" si="189"/>
        <v>1</v>
      </c>
    </row>
    <row r="855" spans="1:38" x14ac:dyDescent="0.2">
      <c r="A855" t="s">
        <v>874</v>
      </c>
      <c r="B855" t="str">
        <f t="shared" si="187"/>
        <v>A88AA</v>
      </c>
      <c r="C855" s="6" t="str" cm="1">
        <f t="array" ref="C855:G855">_xlfn.LET(
_xlpm.MyHand, B855,
_xlpm.MySplitHand, MID(_xlpm.MyHand,_xlfn.SEQUENCE(1,LEN(_xlpm.MyHand)),1),
_xlpm.MySplitHand
)</f>
        <v>A</v>
      </c>
      <c r="D855" s="7" t="str">
        <v>8</v>
      </c>
      <c r="E855" s="7" t="str">
        <v>8</v>
      </c>
      <c r="F855" s="7" t="str">
        <v>A</v>
      </c>
      <c r="G855" s="8" t="str">
        <v>A</v>
      </c>
      <c r="H855" cm="1">
        <f t="array" ref="H855:L855">COUNTIF(_xlfn.ANCHORARRAY(C855),_xlfn.ANCHORARRAY(C855))</f>
        <v>3</v>
      </c>
      <c r="I855">
        <v>2</v>
      </c>
      <c r="J855">
        <v>2</v>
      </c>
      <c r="K855">
        <v>3</v>
      </c>
      <c r="L855">
        <v>3</v>
      </c>
      <c r="M855" s="6" cm="1">
        <f t="array" ref="M855:Q855">_xlfn.LET(
_xlpm.Options, {"1","2","3","4","5","6","7","8","9","T","J","Q","K","A"},
MATCH(_xlfn.ANCHORARRAY(C855),_xlpm.Options,0)
)</f>
        <v>14</v>
      </c>
      <c r="N855" s="7">
        <v>8</v>
      </c>
      <c r="O855" s="7">
        <v>8</v>
      </c>
      <c r="P855" s="7">
        <v>14</v>
      </c>
      <c r="Q855" s="8">
        <v>14</v>
      </c>
      <c r="R855" s="6" t="str" cm="1">
        <f t="array" ref="R855:V855">TEXT(_xlfn.ANCHORARRAY(M855),"00")</f>
        <v>14</v>
      </c>
      <c r="S855" s="7" t="str">
        <v>08</v>
      </c>
      <c r="T855" s="7" t="str">
        <v>08</v>
      </c>
      <c r="U855" s="7" t="str">
        <v>14</v>
      </c>
      <c r="V855" s="8" t="str">
        <v>14</v>
      </c>
      <c r="W855" s="6" t="b">
        <f t="shared" si="190"/>
        <v>0</v>
      </c>
      <c r="X855" s="7" t="b">
        <f t="shared" si="191"/>
        <v>0</v>
      </c>
      <c r="Y855" s="7" t="b" cm="1">
        <f t="array" ref="Y855">AND(OR(_xlfn.ANCHORARRAY(H855)=3),OR(_xlfn.ANCHORARRAY(H855)=2))</f>
        <v>1</v>
      </c>
      <c r="Z855" s="7" t="b">
        <f t="shared" si="192"/>
        <v>0</v>
      </c>
      <c r="AA855" s="7" t="b">
        <f t="shared" si="193"/>
        <v>0</v>
      </c>
      <c r="AB855" s="7" t="b">
        <f t="shared" si="194"/>
        <v>0</v>
      </c>
      <c r="AC855" s="8" t="b">
        <f t="shared" si="195"/>
        <v>0</v>
      </c>
      <c r="AD855">
        <f t="shared" si="188"/>
        <v>5</v>
      </c>
      <c r="AE855" t="str">
        <f t="shared" si="196"/>
        <v>51408081414</v>
      </c>
      <c r="AF855">
        <f t="shared" si="185"/>
        <v>51408081414</v>
      </c>
      <c r="AG855">
        <f t="shared" si="186"/>
        <v>902</v>
      </c>
      <c r="AH855">
        <f t="shared" si="197"/>
        <v>619</v>
      </c>
      <c r="AI855">
        <f t="shared" si="198"/>
        <v>558338</v>
      </c>
      <c r="AL855">
        <f t="shared" si="189"/>
        <v>1</v>
      </c>
    </row>
    <row r="856" spans="1:38" x14ac:dyDescent="0.2">
      <c r="A856" t="s">
        <v>875</v>
      </c>
      <c r="B856" t="str">
        <f t="shared" si="187"/>
        <v>363AA</v>
      </c>
      <c r="C856" s="6" t="str" cm="1">
        <f t="array" ref="C856:G856">_xlfn.LET(
_xlpm.MyHand, B856,
_xlpm.MySplitHand, MID(_xlpm.MyHand,_xlfn.SEQUENCE(1,LEN(_xlpm.MyHand)),1),
_xlpm.MySplitHand
)</f>
        <v>3</v>
      </c>
      <c r="D856" s="7" t="str">
        <v>6</v>
      </c>
      <c r="E856" s="7" t="str">
        <v>3</v>
      </c>
      <c r="F856" s="7" t="str">
        <v>A</v>
      </c>
      <c r="G856" s="8" t="str">
        <v>A</v>
      </c>
      <c r="H856" cm="1">
        <f t="array" ref="H856:L856">COUNTIF(_xlfn.ANCHORARRAY(C856),_xlfn.ANCHORARRAY(C856))</f>
        <v>2</v>
      </c>
      <c r="I856">
        <v>1</v>
      </c>
      <c r="J856">
        <v>2</v>
      </c>
      <c r="K856">
        <v>2</v>
      </c>
      <c r="L856">
        <v>2</v>
      </c>
      <c r="M856" s="6" cm="1">
        <f t="array" ref="M856:Q856">_xlfn.LET(
_xlpm.Options, {"1","2","3","4","5","6","7","8","9","T","J","Q","K","A"},
MATCH(_xlfn.ANCHORARRAY(C856),_xlpm.Options,0)
)</f>
        <v>3</v>
      </c>
      <c r="N856" s="7">
        <v>6</v>
      </c>
      <c r="O856" s="7">
        <v>3</v>
      </c>
      <c r="P856" s="7">
        <v>14</v>
      </c>
      <c r="Q856" s="8">
        <v>14</v>
      </c>
      <c r="R856" s="6" t="str" cm="1">
        <f t="array" ref="R856:V856">TEXT(_xlfn.ANCHORARRAY(M856),"00")</f>
        <v>03</v>
      </c>
      <c r="S856" s="7" t="str">
        <v>06</v>
      </c>
      <c r="T856" s="7" t="str">
        <v>03</v>
      </c>
      <c r="U856" s="7" t="str">
        <v>14</v>
      </c>
      <c r="V856" s="8" t="str">
        <v>14</v>
      </c>
      <c r="W856" s="6" t="b">
        <f t="shared" si="190"/>
        <v>0</v>
      </c>
      <c r="X856" s="7" t="b">
        <f t="shared" si="191"/>
        <v>0</v>
      </c>
      <c r="Y856" s="7" t="b" cm="1">
        <f t="array" ref="Y856">AND(OR(_xlfn.ANCHORARRAY(H856)=3),OR(_xlfn.ANCHORARRAY(H856)=2))</f>
        <v>0</v>
      </c>
      <c r="Z856" s="7" t="b">
        <f t="shared" si="192"/>
        <v>0</v>
      </c>
      <c r="AA856" s="7" t="b">
        <f t="shared" si="193"/>
        <v>1</v>
      </c>
      <c r="AB856" s="7" t="b">
        <f t="shared" si="194"/>
        <v>0</v>
      </c>
      <c r="AC856" s="8" t="b">
        <f t="shared" si="195"/>
        <v>0</v>
      </c>
      <c r="AD856">
        <f t="shared" si="188"/>
        <v>3</v>
      </c>
      <c r="AE856" t="str">
        <f t="shared" si="196"/>
        <v>30306031414</v>
      </c>
      <c r="AF856">
        <f t="shared" si="185"/>
        <v>30306031414</v>
      </c>
      <c r="AG856">
        <f t="shared" si="186"/>
        <v>462</v>
      </c>
      <c r="AH856">
        <f t="shared" si="197"/>
        <v>610</v>
      </c>
      <c r="AI856">
        <f t="shared" si="198"/>
        <v>281820</v>
      </c>
      <c r="AL856">
        <f t="shared" si="189"/>
        <v>1</v>
      </c>
    </row>
    <row r="857" spans="1:38" x14ac:dyDescent="0.2">
      <c r="A857" t="s">
        <v>876</v>
      </c>
      <c r="B857" t="str">
        <f t="shared" si="187"/>
        <v>T24TJ</v>
      </c>
      <c r="C857" s="6" t="str" cm="1">
        <f t="array" ref="C857:G857">_xlfn.LET(
_xlpm.MyHand, B857,
_xlpm.MySplitHand, MID(_xlpm.MyHand,_xlfn.SEQUENCE(1,LEN(_xlpm.MyHand)),1),
_xlpm.MySplitHand
)</f>
        <v>T</v>
      </c>
      <c r="D857" s="7" t="str">
        <v>2</v>
      </c>
      <c r="E857" s="7" t="str">
        <v>4</v>
      </c>
      <c r="F857" s="7" t="str">
        <v>T</v>
      </c>
      <c r="G857" s="8" t="str">
        <v>J</v>
      </c>
      <c r="H857" cm="1">
        <f t="array" ref="H857:L857">COUNTIF(_xlfn.ANCHORARRAY(C857),_xlfn.ANCHORARRAY(C857))</f>
        <v>2</v>
      </c>
      <c r="I857">
        <v>1</v>
      </c>
      <c r="J857">
        <v>1</v>
      </c>
      <c r="K857">
        <v>2</v>
      </c>
      <c r="L857">
        <v>1</v>
      </c>
      <c r="M857" s="6" cm="1">
        <f t="array" ref="M857:Q857">_xlfn.LET(
_xlpm.Options, {"1","2","3","4","5","6","7","8","9","T","J","Q","K","A"},
MATCH(_xlfn.ANCHORARRAY(C857),_xlpm.Options,0)
)</f>
        <v>10</v>
      </c>
      <c r="N857" s="7">
        <v>2</v>
      </c>
      <c r="O857" s="7">
        <v>4</v>
      </c>
      <c r="P857" s="7">
        <v>10</v>
      </c>
      <c r="Q857" s="8">
        <v>11</v>
      </c>
      <c r="R857" s="6" t="str" cm="1">
        <f t="array" ref="R857:V857">TEXT(_xlfn.ANCHORARRAY(M857),"00")</f>
        <v>10</v>
      </c>
      <c r="S857" s="7" t="str">
        <v>02</v>
      </c>
      <c r="T857" s="7" t="str">
        <v>04</v>
      </c>
      <c r="U857" s="7" t="str">
        <v>10</v>
      </c>
      <c r="V857" s="8" t="str">
        <v>11</v>
      </c>
      <c r="W857" s="6" t="b">
        <f t="shared" si="190"/>
        <v>0</v>
      </c>
      <c r="X857" s="7" t="b">
        <f t="shared" si="191"/>
        <v>0</v>
      </c>
      <c r="Y857" s="7" t="b" cm="1">
        <f t="array" ref="Y857">AND(OR(_xlfn.ANCHORARRAY(H857)=3),OR(_xlfn.ANCHORARRAY(H857)=2))</f>
        <v>0</v>
      </c>
      <c r="Z857" s="7" t="b">
        <f t="shared" si="192"/>
        <v>0</v>
      </c>
      <c r="AA857" s="7" t="b">
        <f t="shared" si="193"/>
        <v>0</v>
      </c>
      <c r="AB857" s="7" t="b">
        <f t="shared" si="194"/>
        <v>1</v>
      </c>
      <c r="AC857" s="8" t="b">
        <f t="shared" si="195"/>
        <v>0</v>
      </c>
      <c r="AD857">
        <f t="shared" si="188"/>
        <v>2</v>
      </c>
      <c r="AE857" t="str">
        <f t="shared" si="196"/>
        <v>21002041011</v>
      </c>
      <c r="AF857">
        <f t="shared" si="185"/>
        <v>21002041011</v>
      </c>
      <c r="AG857">
        <f t="shared" si="186"/>
        <v>351</v>
      </c>
      <c r="AH857">
        <f t="shared" si="197"/>
        <v>117</v>
      </c>
      <c r="AI857">
        <f t="shared" si="198"/>
        <v>41067</v>
      </c>
      <c r="AL857">
        <f t="shared" si="189"/>
        <v>1</v>
      </c>
    </row>
    <row r="858" spans="1:38" x14ac:dyDescent="0.2">
      <c r="A858" t="s">
        <v>877</v>
      </c>
      <c r="B858" t="str">
        <f t="shared" si="187"/>
        <v>92AJ6</v>
      </c>
      <c r="C858" s="6" t="str" cm="1">
        <f t="array" ref="C858:G858">_xlfn.LET(
_xlpm.MyHand, B858,
_xlpm.MySplitHand, MID(_xlpm.MyHand,_xlfn.SEQUENCE(1,LEN(_xlpm.MyHand)),1),
_xlpm.MySplitHand
)</f>
        <v>9</v>
      </c>
      <c r="D858" s="7" t="str">
        <v>2</v>
      </c>
      <c r="E858" s="7" t="str">
        <v>A</v>
      </c>
      <c r="F858" s="7" t="str">
        <v>J</v>
      </c>
      <c r="G858" s="8" t="str">
        <v>6</v>
      </c>
      <c r="H858" cm="1">
        <f t="array" ref="H858:L858">COUNTIF(_xlfn.ANCHORARRAY(C858),_xlfn.ANCHORARRAY(C858))</f>
        <v>1</v>
      </c>
      <c r="I858">
        <v>1</v>
      </c>
      <c r="J858">
        <v>1</v>
      </c>
      <c r="K858">
        <v>1</v>
      </c>
      <c r="L858">
        <v>1</v>
      </c>
      <c r="M858" s="6" cm="1">
        <f t="array" ref="M858:Q858">_xlfn.LET(
_xlpm.Options, {"1","2","3","4","5","6","7","8","9","T","J","Q","K","A"},
MATCH(_xlfn.ANCHORARRAY(C858),_xlpm.Options,0)
)</f>
        <v>9</v>
      </c>
      <c r="N858" s="7">
        <v>2</v>
      </c>
      <c r="O858" s="7">
        <v>14</v>
      </c>
      <c r="P858" s="7">
        <v>11</v>
      </c>
      <c r="Q858" s="8">
        <v>6</v>
      </c>
      <c r="R858" s="6" t="str" cm="1">
        <f t="array" ref="R858:V858">TEXT(_xlfn.ANCHORARRAY(M858),"00")</f>
        <v>09</v>
      </c>
      <c r="S858" s="7" t="str">
        <v>02</v>
      </c>
      <c r="T858" s="7" t="str">
        <v>14</v>
      </c>
      <c r="U858" s="7" t="str">
        <v>11</v>
      </c>
      <c r="V858" s="8" t="str">
        <v>06</v>
      </c>
      <c r="W858" s="6" t="b">
        <f t="shared" si="190"/>
        <v>0</v>
      </c>
      <c r="X858" s="7" t="b">
        <f t="shared" si="191"/>
        <v>0</v>
      </c>
      <c r="Y858" s="7" t="b" cm="1">
        <f t="array" ref="Y858">AND(OR(_xlfn.ANCHORARRAY(H858)=3),OR(_xlfn.ANCHORARRAY(H858)=2))</f>
        <v>0</v>
      </c>
      <c r="Z858" s="7" t="b">
        <f t="shared" si="192"/>
        <v>0</v>
      </c>
      <c r="AA858" s="7" t="b">
        <f t="shared" si="193"/>
        <v>0</v>
      </c>
      <c r="AB858" s="7" t="b">
        <f t="shared" si="194"/>
        <v>0</v>
      </c>
      <c r="AC858" s="8" t="b">
        <f t="shared" si="195"/>
        <v>1</v>
      </c>
      <c r="AD858">
        <f t="shared" si="188"/>
        <v>1</v>
      </c>
      <c r="AE858" t="str">
        <f t="shared" si="196"/>
        <v>10902141106</v>
      </c>
      <c r="AF858">
        <f t="shared" si="185"/>
        <v>10902141106</v>
      </c>
      <c r="AG858">
        <f t="shared" si="186"/>
        <v>112</v>
      </c>
      <c r="AH858">
        <f t="shared" si="197"/>
        <v>587</v>
      </c>
      <c r="AI858">
        <f t="shared" si="198"/>
        <v>65744</v>
      </c>
      <c r="AL858">
        <f t="shared" si="189"/>
        <v>1</v>
      </c>
    </row>
    <row r="859" spans="1:38" x14ac:dyDescent="0.2">
      <c r="A859" t="s">
        <v>878</v>
      </c>
      <c r="B859" t="str">
        <f t="shared" si="187"/>
        <v>J666J</v>
      </c>
      <c r="C859" s="6" t="str" cm="1">
        <f t="array" ref="C859:G859">_xlfn.LET(
_xlpm.MyHand, B859,
_xlpm.MySplitHand, MID(_xlpm.MyHand,_xlfn.SEQUENCE(1,LEN(_xlpm.MyHand)),1),
_xlpm.MySplitHand
)</f>
        <v>J</v>
      </c>
      <c r="D859" s="7" t="str">
        <v>6</v>
      </c>
      <c r="E859" s="7" t="str">
        <v>6</v>
      </c>
      <c r="F859" s="7" t="str">
        <v>6</v>
      </c>
      <c r="G859" s="8" t="str">
        <v>J</v>
      </c>
      <c r="H859" cm="1">
        <f t="array" ref="H859:L859">COUNTIF(_xlfn.ANCHORARRAY(C859),_xlfn.ANCHORARRAY(C859))</f>
        <v>2</v>
      </c>
      <c r="I859">
        <v>3</v>
      </c>
      <c r="J859">
        <v>3</v>
      </c>
      <c r="K859">
        <v>3</v>
      </c>
      <c r="L859">
        <v>2</v>
      </c>
      <c r="M859" s="6" cm="1">
        <f t="array" ref="M859:Q859">_xlfn.LET(
_xlpm.Options, {"1","2","3","4","5","6","7","8","9","T","J","Q","K","A"},
MATCH(_xlfn.ANCHORARRAY(C859),_xlpm.Options,0)
)</f>
        <v>11</v>
      </c>
      <c r="N859" s="7">
        <v>6</v>
      </c>
      <c r="O859" s="7">
        <v>6</v>
      </c>
      <c r="P859" s="7">
        <v>6</v>
      </c>
      <c r="Q859" s="8">
        <v>11</v>
      </c>
      <c r="R859" s="6" t="str" cm="1">
        <f t="array" ref="R859:V859">TEXT(_xlfn.ANCHORARRAY(M859),"00")</f>
        <v>11</v>
      </c>
      <c r="S859" s="7" t="str">
        <v>06</v>
      </c>
      <c r="T859" s="7" t="str">
        <v>06</v>
      </c>
      <c r="U859" s="7" t="str">
        <v>06</v>
      </c>
      <c r="V859" s="8" t="str">
        <v>11</v>
      </c>
      <c r="W859" s="6" t="b">
        <f t="shared" si="190"/>
        <v>0</v>
      </c>
      <c r="X859" s="7" t="b">
        <f t="shared" si="191"/>
        <v>0</v>
      </c>
      <c r="Y859" s="7" t="b" cm="1">
        <f t="array" ref="Y859">AND(OR(_xlfn.ANCHORARRAY(H859)=3),OR(_xlfn.ANCHORARRAY(H859)=2))</f>
        <v>1</v>
      </c>
      <c r="Z859" s="7" t="b">
        <f t="shared" si="192"/>
        <v>0</v>
      </c>
      <c r="AA859" s="7" t="b">
        <f t="shared" si="193"/>
        <v>0</v>
      </c>
      <c r="AB859" s="7" t="b">
        <f t="shared" si="194"/>
        <v>0</v>
      </c>
      <c r="AC859" s="8" t="b">
        <f t="shared" si="195"/>
        <v>0</v>
      </c>
      <c r="AD859">
        <f t="shared" si="188"/>
        <v>5</v>
      </c>
      <c r="AE859" t="str">
        <f t="shared" si="196"/>
        <v>51106060611</v>
      </c>
      <c r="AF859">
        <f t="shared" si="185"/>
        <v>51106060611</v>
      </c>
      <c r="AG859">
        <f t="shared" si="186"/>
        <v>884</v>
      </c>
      <c r="AH859">
        <f t="shared" si="197"/>
        <v>596</v>
      </c>
      <c r="AI859">
        <f t="shared" si="198"/>
        <v>526864</v>
      </c>
      <c r="AL859">
        <f t="shared" si="189"/>
        <v>1</v>
      </c>
    </row>
    <row r="860" spans="1:38" x14ac:dyDescent="0.2">
      <c r="A860" t="s">
        <v>879</v>
      </c>
      <c r="B860" t="str">
        <f t="shared" si="187"/>
        <v>Q7J36</v>
      </c>
      <c r="C860" s="6" t="str" cm="1">
        <f t="array" ref="C860:G860">_xlfn.LET(
_xlpm.MyHand, B860,
_xlpm.MySplitHand, MID(_xlpm.MyHand,_xlfn.SEQUENCE(1,LEN(_xlpm.MyHand)),1),
_xlpm.MySplitHand
)</f>
        <v>Q</v>
      </c>
      <c r="D860" s="7" t="str">
        <v>7</v>
      </c>
      <c r="E860" s="7" t="str">
        <v>J</v>
      </c>
      <c r="F860" s="7" t="str">
        <v>3</v>
      </c>
      <c r="G860" s="8" t="str">
        <v>6</v>
      </c>
      <c r="H860" cm="1">
        <f t="array" ref="H860:L860">COUNTIF(_xlfn.ANCHORARRAY(C860),_xlfn.ANCHORARRAY(C860))</f>
        <v>1</v>
      </c>
      <c r="I860">
        <v>1</v>
      </c>
      <c r="J860">
        <v>1</v>
      </c>
      <c r="K860">
        <v>1</v>
      </c>
      <c r="L860">
        <v>1</v>
      </c>
      <c r="M860" s="6" cm="1">
        <f t="array" ref="M860:Q860">_xlfn.LET(
_xlpm.Options, {"1","2","3","4","5","6","7","8","9","T","J","Q","K","A"},
MATCH(_xlfn.ANCHORARRAY(C860),_xlpm.Options,0)
)</f>
        <v>12</v>
      </c>
      <c r="N860" s="7">
        <v>7</v>
      </c>
      <c r="O860" s="7">
        <v>11</v>
      </c>
      <c r="P860" s="7">
        <v>3</v>
      </c>
      <c r="Q860" s="8">
        <v>6</v>
      </c>
      <c r="R860" s="6" t="str" cm="1">
        <f t="array" ref="R860:V860">TEXT(_xlfn.ANCHORARRAY(M860),"00")</f>
        <v>12</v>
      </c>
      <c r="S860" s="7" t="str">
        <v>07</v>
      </c>
      <c r="T860" s="7" t="str">
        <v>11</v>
      </c>
      <c r="U860" s="7" t="str">
        <v>03</v>
      </c>
      <c r="V860" s="8" t="str">
        <v>06</v>
      </c>
      <c r="W860" s="6" t="b">
        <f t="shared" si="190"/>
        <v>0</v>
      </c>
      <c r="X860" s="7" t="b">
        <f t="shared" si="191"/>
        <v>0</v>
      </c>
      <c r="Y860" s="7" t="b" cm="1">
        <f t="array" ref="Y860">AND(OR(_xlfn.ANCHORARRAY(H860)=3),OR(_xlfn.ANCHORARRAY(H860)=2))</f>
        <v>0</v>
      </c>
      <c r="Z860" s="7" t="b">
        <f t="shared" si="192"/>
        <v>0</v>
      </c>
      <c r="AA860" s="7" t="b">
        <f t="shared" si="193"/>
        <v>0</v>
      </c>
      <c r="AB860" s="7" t="b">
        <f t="shared" si="194"/>
        <v>0</v>
      </c>
      <c r="AC860" s="8" t="b">
        <f t="shared" si="195"/>
        <v>1</v>
      </c>
      <c r="AD860">
        <f t="shared" si="188"/>
        <v>1</v>
      </c>
      <c r="AE860" t="str">
        <f t="shared" si="196"/>
        <v>11207110306</v>
      </c>
      <c r="AF860">
        <f t="shared" si="185"/>
        <v>11207110306</v>
      </c>
      <c r="AG860">
        <f t="shared" si="186"/>
        <v>160</v>
      </c>
      <c r="AH860">
        <f t="shared" si="197"/>
        <v>850</v>
      </c>
      <c r="AI860">
        <f t="shared" si="198"/>
        <v>136000</v>
      </c>
      <c r="AL860">
        <f t="shared" si="189"/>
        <v>1</v>
      </c>
    </row>
    <row r="861" spans="1:38" x14ac:dyDescent="0.2">
      <c r="A861" t="s">
        <v>880</v>
      </c>
      <c r="B861" t="str">
        <f t="shared" si="187"/>
        <v>Q3968</v>
      </c>
      <c r="C861" s="6" t="str" cm="1">
        <f t="array" ref="C861:G861">_xlfn.LET(
_xlpm.MyHand, B861,
_xlpm.MySplitHand, MID(_xlpm.MyHand,_xlfn.SEQUENCE(1,LEN(_xlpm.MyHand)),1),
_xlpm.MySplitHand
)</f>
        <v>Q</v>
      </c>
      <c r="D861" s="7" t="str">
        <v>3</v>
      </c>
      <c r="E861" s="7" t="str">
        <v>9</v>
      </c>
      <c r="F861" s="7" t="str">
        <v>6</v>
      </c>
      <c r="G861" s="8" t="str">
        <v>8</v>
      </c>
      <c r="H861" cm="1">
        <f t="array" ref="H861:L861">COUNTIF(_xlfn.ANCHORARRAY(C861),_xlfn.ANCHORARRAY(C861))</f>
        <v>1</v>
      </c>
      <c r="I861">
        <v>1</v>
      </c>
      <c r="J861">
        <v>1</v>
      </c>
      <c r="K861">
        <v>1</v>
      </c>
      <c r="L861">
        <v>1</v>
      </c>
      <c r="M861" s="6" cm="1">
        <f t="array" ref="M861:Q861">_xlfn.LET(
_xlpm.Options, {"1","2","3","4","5","6","7","8","9","T","J","Q","K","A"},
MATCH(_xlfn.ANCHORARRAY(C861),_xlpm.Options,0)
)</f>
        <v>12</v>
      </c>
      <c r="N861" s="7">
        <v>3</v>
      </c>
      <c r="O861" s="7">
        <v>9</v>
      </c>
      <c r="P861" s="7">
        <v>6</v>
      </c>
      <c r="Q861" s="8">
        <v>8</v>
      </c>
      <c r="R861" s="6" t="str" cm="1">
        <f t="array" ref="R861:V861">TEXT(_xlfn.ANCHORARRAY(M861),"00")</f>
        <v>12</v>
      </c>
      <c r="S861" s="7" t="str">
        <v>03</v>
      </c>
      <c r="T861" s="7" t="str">
        <v>09</v>
      </c>
      <c r="U861" s="7" t="str">
        <v>06</v>
      </c>
      <c r="V861" s="8" t="str">
        <v>08</v>
      </c>
      <c r="W861" s="6" t="b">
        <f t="shared" si="190"/>
        <v>0</v>
      </c>
      <c r="X861" s="7" t="b">
        <f t="shared" si="191"/>
        <v>0</v>
      </c>
      <c r="Y861" s="7" t="b" cm="1">
        <f t="array" ref="Y861">AND(OR(_xlfn.ANCHORARRAY(H861)=3),OR(_xlfn.ANCHORARRAY(H861)=2))</f>
        <v>0</v>
      </c>
      <c r="Z861" s="7" t="b">
        <f t="shared" si="192"/>
        <v>0</v>
      </c>
      <c r="AA861" s="7" t="b">
        <f t="shared" si="193"/>
        <v>0</v>
      </c>
      <c r="AB861" s="7" t="b">
        <f t="shared" si="194"/>
        <v>0</v>
      </c>
      <c r="AC861" s="8" t="b">
        <f t="shared" si="195"/>
        <v>1</v>
      </c>
      <c r="AD861">
        <f t="shared" si="188"/>
        <v>1</v>
      </c>
      <c r="AE861" t="str">
        <f t="shared" si="196"/>
        <v>11203090608</v>
      </c>
      <c r="AF861">
        <f t="shared" si="185"/>
        <v>11203090608</v>
      </c>
      <c r="AG861">
        <f t="shared" si="186"/>
        <v>151</v>
      </c>
      <c r="AH861">
        <f t="shared" si="197"/>
        <v>901</v>
      </c>
      <c r="AI861">
        <f t="shared" si="198"/>
        <v>136051</v>
      </c>
      <c r="AL861">
        <f t="shared" si="189"/>
        <v>1</v>
      </c>
    </row>
    <row r="862" spans="1:38" x14ac:dyDescent="0.2">
      <c r="A862" t="s">
        <v>881</v>
      </c>
      <c r="B862" t="str">
        <f t="shared" si="187"/>
        <v>8J7JK</v>
      </c>
      <c r="C862" s="6" t="str" cm="1">
        <f t="array" ref="C862:G862">_xlfn.LET(
_xlpm.MyHand, B862,
_xlpm.MySplitHand, MID(_xlpm.MyHand,_xlfn.SEQUENCE(1,LEN(_xlpm.MyHand)),1),
_xlpm.MySplitHand
)</f>
        <v>8</v>
      </c>
      <c r="D862" s="7" t="str">
        <v>J</v>
      </c>
      <c r="E862" s="7" t="str">
        <v>7</v>
      </c>
      <c r="F862" s="7" t="str">
        <v>J</v>
      </c>
      <c r="G862" s="8" t="str">
        <v>K</v>
      </c>
      <c r="H862" cm="1">
        <f t="array" ref="H862:L862">COUNTIF(_xlfn.ANCHORARRAY(C862),_xlfn.ANCHORARRAY(C862))</f>
        <v>1</v>
      </c>
      <c r="I862">
        <v>2</v>
      </c>
      <c r="J862">
        <v>1</v>
      </c>
      <c r="K862">
        <v>2</v>
      </c>
      <c r="L862">
        <v>1</v>
      </c>
      <c r="M862" s="6" cm="1">
        <f t="array" ref="M862:Q862">_xlfn.LET(
_xlpm.Options, {"1","2","3","4","5","6","7","8","9","T","J","Q","K","A"},
MATCH(_xlfn.ANCHORARRAY(C862),_xlpm.Options,0)
)</f>
        <v>8</v>
      </c>
      <c r="N862" s="7">
        <v>11</v>
      </c>
      <c r="O862" s="7">
        <v>7</v>
      </c>
      <c r="P862" s="7">
        <v>11</v>
      </c>
      <c r="Q862" s="8">
        <v>13</v>
      </c>
      <c r="R862" s="6" t="str" cm="1">
        <f t="array" ref="R862:V862">TEXT(_xlfn.ANCHORARRAY(M862),"00")</f>
        <v>08</v>
      </c>
      <c r="S862" s="7" t="str">
        <v>11</v>
      </c>
      <c r="T862" s="7" t="str">
        <v>07</v>
      </c>
      <c r="U862" s="7" t="str">
        <v>11</v>
      </c>
      <c r="V862" s="8" t="str">
        <v>13</v>
      </c>
      <c r="W862" s="6" t="b">
        <f t="shared" si="190"/>
        <v>0</v>
      </c>
      <c r="X862" s="7" t="b">
        <f t="shared" si="191"/>
        <v>0</v>
      </c>
      <c r="Y862" s="7" t="b" cm="1">
        <f t="array" ref="Y862">AND(OR(_xlfn.ANCHORARRAY(H862)=3),OR(_xlfn.ANCHORARRAY(H862)=2))</f>
        <v>0</v>
      </c>
      <c r="Z862" s="7" t="b">
        <f t="shared" si="192"/>
        <v>0</v>
      </c>
      <c r="AA862" s="7" t="b">
        <f t="shared" si="193"/>
        <v>0</v>
      </c>
      <c r="AB862" s="7" t="b">
        <f t="shared" si="194"/>
        <v>1</v>
      </c>
      <c r="AC862" s="8" t="b">
        <f t="shared" si="195"/>
        <v>0</v>
      </c>
      <c r="AD862">
        <f t="shared" si="188"/>
        <v>2</v>
      </c>
      <c r="AE862" t="str">
        <f t="shared" si="196"/>
        <v>20811071113</v>
      </c>
      <c r="AF862">
        <f t="shared" si="185"/>
        <v>20811071113</v>
      </c>
      <c r="AG862">
        <f t="shared" si="186"/>
        <v>326</v>
      </c>
      <c r="AH862">
        <f t="shared" si="197"/>
        <v>798</v>
      </c>
      <c r="AI862">
        <f t="shared" si="198"/>
        <v>260148</v>
      </c>
      <c r="AL862">
        <f t="shared" si="189"/>
        <v>1</v>
      </c>
    </row>
    <row r="863" spans="1:38" x14ac:dyDescent="0.2">
      <c r="A863" t="s">
        <v>882</v>
      </c>
      <c r="B863" t="str">
        <f t="shared" si="187"/>
        <v>5J9T3</v>
      </c>
      <c r="C863" s="6" t="str" cm="1">
        <f t="array" ref="C863:G863">_xlfn.LET(
_xlpm.MyHand, B863,
_xlpm.MySplitHand, MID(_xlpm.MyHand,_xlfn.SEQUENCE(1,LEN(_xlpm.MyHand)),1),
_xlpm.MySplitHand
)</f>
        <v>5</v>
      </c>
      <c r="D863" s="7" t="str">
        <v>J</v>
      </c>
      <c r="E863" s="7" t="str">
        <v>9</v>
      </c>
      <c r="F863" s="7" t="str">
        <v>T</v>
      </c>
      <c r="G863" s="8" t="str">
        <v>3</v>
      </c>
      <c r="H863" cm="1">
        <f t="array" ref="H863:L863">COUNTIF(_xlfn.ANCHORARRAY(C863),_xlfn.ANCHORARRAY(C863))</f>
        <v>1</v>
      </c>
      <c r="I863">
        <v>1</v>
      </c>
      <c r="J863">
        <v>1</v>
      </c>
      <c r="K863">
        <v>1</v>
      </c>
      <c r="L863">
        <v>1</v>
      </c>
      <c r="M863" s="6" cm="1">
        <f t="array" ref="M863:Q863">_xlfn.LET(
_xlpm.Options, {"1","2","3","4","5","6","7","8","9","T","J","Q","K","A"},
MATCH(_xlfn.ANCHORARRAY(C863),_xlpm.Options,0)
)</f>
        <v>5</v>
      </c>
      <c r="N863" s="7">
        <v>11</v>
      </c>
      <c r="O863" s="7">
        <v>9</v>
      </c>
      <c r="P863" s="7">
        <v>10</v>
      </c>
      <c r="Q863" s="8">
        <v>3</v>
      </c>
      <c r="R863" s="6" t="str" cm="1">
        <f t="array" ref="R863:V863">TEXT(_xlfn.ANCHORARRAY(M863),"00")</f>
        <v>05</v>
      </c>
      <c r="S863" s="7" t="str">
        <v>11</v>
      </c>
      <c r="T863" s="7" t="str">
        <v>09</v>
      </c>
      <c r="U863" s="7" t="str">
        <v>10</v>
      </c>
      <c r="V863" s="8" t="str">
        <v>03</v>
      </c>
      <c r="W863" s="6" t="b">
        <f t="shared" si="190"/>
        <v>0</v>
      </c>
      <c r="X863" s="7" t="b">
        <f t="shared" si="191"/>
        <v>0</v>
      </c>
      <c r="Y863" s="7" t="b" cm="1">
        <f t="array" ref="Y863">AND(OR(_xlfn.ANCHORARRAY(H863)=3),OR(_xlfn.ANCHORARRAY(H863)=2))</f>
        <v>0</v>
      </c>
      <c r="Z863" s="7" t="b">
        <f t="shared" si="192"/>
        <v>0</v>
      </c>
      <c r="AA863" s="7" t="b">
        <f t="shared" si="193"/>
        <v>0</v>
      </c>
      <c r="AB863" s="7" t="b">
        <f t="shared" si="194"/>
        <v>0</v>
      </c>
      <c r="AC863" s="8" t="b">
        <f t="shared" si="195"/>
        <v>1</v>
      </c>
      <c r="AD863">
        <f t="shared" si="188"/>
        <v>1</v>
      </c>
      <c r="AE863" t="str">
        <f t="shared" si="196"/>
        <v>10511091003</v>
      </c>
      <c r="AF863">
        <f t="shared" si="185"/>
        <v>10511091003</v>
      </c>
      <c r="AG863">
        <f t="shared" si="186"/>
        <v>58</v>
      </c>
      <c r="AH863">
        <f t="shared" si="197"/>
        <v>84</v>
      </c>
      <c r="AI863">
        <f t="shared" si="198"/>
        <v>4872</v>
      </c>
      <c r="AL863">
        <f t="shared" si="189"/>
        <v>1</v>
      </c>
    </row>
    <row r="864" spans="1:38" x14ac:dyDescent="0.2">
      <c r="A864" t="s">
        <v>883</v>
      </c>
      <c r="B864" t="str">
        <f t="shared" si="187"/>
        <v>29Q22</v>
      </c>
      <c r="C864" s="6" t="str" cm="1">
        <f t="array" ref="C864:G864">_xlfn.LET(
_xlpm.MyHand, B864,
_xlpm.MySplitHand, MID(_xlpm.MyHand,_xlfn.SEQUENCE(1,LEN(_xlpm.MyHand)),1),
_xlpm.MySplitHand
)</f>
        <v>2</v>
      </c>
      <c r="D864" s="7" t="str">
        <v>9</v>
      </c>
      <c r="E864" s="7" t="str">
        <v>Q</v>
      </c>
      <c r="F864" s="7" t="str">
        <v>2</v>
      </c>
      <c r="G864" s="8" t="str">
        <v>2</v>
      </c>
      <c r="H864" cm="1">
        <f t="array" ref="H864:L864">COUNTIF(_xlfn.ANCHORARRAY(C864),_xlfn.ANCHORARRAY(C864))</f>
        <v>3</v>
      </c>
      <c r="I864">
        <v>1</v>
      </c>
      <c r="J864">
        <v>1</v>
      </c>
      <c r="K864">
        <v>3</v>
      </c>
      <c r="L864">
        <v>3</v>
      </c>
      <c r="M864" s="6" cm="1">
        <f t="array" ref="M864:Q864">_xlfn.LET(
_xlpm.Options, {"1","2","3","4","5","6","7","8","9","T","J","Q","K","A"},
MATCH(_xlfn.ANCHORARRAY(C864),_xlpm.Options,0)
)</f>
        <v>2</v>
      </c>
      <c r="N864" s="7">
        <v>9</v>
      </c>
      <c r="O864" s="7">
        <v>12</v>
      </c>
      <c r="P864" s="7">
        <v>2</v>
      </c>
      <c r="Q864" s="8">
        <v>2</v>
      </c>
      <c r="R864" s="6" t="str" cm="1">
        <f t="array" ref="R864:V864">TEXT(_xlfn.ANCHORARRAY(M864),"00")</f>
        <v>02</v>
      </c>
      <c r="S864" s="7" t="str">
        <v>09</v>
      </c>
      <c r="T864" s="7" t="str">
        <v>12</v>
      </c>
      <c r="U864" s="7" t="str">
        <v>02</v>
      </c>
      <c r="V864" s="8" t="str">
        <v>02</v>
      </c>
      <c r="W864" s="6" t="b">
        <f t="shared" si="190"/>
        <v>0</v>
      </c>
      <c r="X864" s="7" t="b">
        <f t="shared" si="191"/>
        <v>0</v>
      </c>
      <c r="Y864" s="7" t="b" cm="1">
        <f t="array" ref="Y864">AND(OR(_xlfn.ANCHORARRAY(H864)=3),OR(_xlfn.ANCHORARRAY(H864)=2))</f>
        <v>0</v>
      </c>
      <c r="Z864" s="7" t="b">
        <f t="shared" si="192"/>
        <v>1</v>
      </c>
      <c r="AA864" s="7" t="b">
        <f t="shared" si="193"/>
        <v>0</v>
      </c>
      <c r="AB864" s="7" t="b">
        <f t="shared" si="194"/>
        <v>0</v>
      </c>
      <c r="AC864" s="8" t="b">
        <f t="shared" si="195"/>
        <v>0</v>
      </c>
      <c r="AD864">
        <f t="shared" si="188"/>
        <v>4</v>
      </c>
      <c r="AE864" t="str">
        <f t="shared" si="196"/>
        <v>40209120202</v>
      </c>
      <c r="AF864">
        <f t="shared" si="185"/>
        <v>40209120202</v>
      </c>
      <c r="AG864">
        <f t="shared" si="186"/>
        <v>637</v>
      </c>
      <c r="AH864">
        <f t="shared" si="197"/>
        <v>674</v>
      </c>
      <c r="AI864">
        <f t="shared" si="198"/>
        <v>429338</v>
      </c>
      <c r="AL864">
        <f t="shared" si="189"/>
        <v>1</v>
      </c>
    </row>
    <row r="865" spans="1:38" x14ac:dyDescent="0.2">
      <c r="A865" t="s">
        <v>884</v>
      </c>
      <c r="B865" t="str">
        <f t="shared" si="187"/>
        <v>5588J</v>
      </c>
      <c r="C865" s="6" t="str" cm="1">
        <f t="array" ref="C865:G865">_xlfn.LET(
_xlpm.MyHand, B865,
_xlpm.MySplitHand, MID(_xlpm.MyHand,_xlfn.SEQUENCE(1,LEN(_xlpm.MyHand)),1),
_xlpm.MySplitHand
)</f>
        <v>5</v>
      </c>
      <c r="D865" s="7" t="str">
        <v>5</v>
      </c>
      <c r="E865" s="7" t="str">
        <v>8</v>
      </c>
      <c r="F865" s="7" t="str">
        <v>8</v>
      </c>
      <c r="G865" s="8" t="str">
        <v>J</v>
      </c>
      <c r="H865" cm="1">
        <f t="array" ref="H865:L865">COUNTIF(_xlfn.ANCHORARRAY(C865),_xlfn.ANCHORARRAY(C865))</f>
        <v>2</v>
      </c>
      <c r="I865">
        <v>2</v>
      </c>
      <c r="J865">
        <v>2</v>
      </c>
      <c r="K865">
        <v>2</v>
      </c>
      <c r="L865">
        <v>1</v>
      </c>
      <c r="M865" s="6" cm="1">
        <f t="array" ref="M865:Q865">_xlfn.LET(
_xlpm.Options, {"1","2","3","4","5","6","7","8","9","T","J","Q","K","A"},
MATCH(_xlfn.ANCHORARRAY(C865),_xlpm.Options,0)
)</f>
        <v>5</v>
      </c>
      <c r="N865" s="7">
        <v>5</v>
      </c>
      <c r="O865" s="7">
        <v>8</v>
      </c>
      <c r="P865" s="7">
        <v>8</v>
      </c>
      <c r="Q865" s="8">
        <v>11</v>
      </c>
      <c r="R865" s="6" t="str" cm="1">
        <f t="array" ref="R865:V865">TEXT(_xlfn.ANCHORARRAY(M865),"00")</f>
        <v>05</v>
      </c>
      <c r="S865" s="7" t="str">
        <v>05</v>
      </c>
      <c r="T865" s="7" t="str">
        <v>08</v>
      </c>
      <c r="U865" s="7" t="str">
        <v>08</v>
      </c>
      <c r="V865" s="8" t="str">
        <v>11</v>
      </c>
      <c r="W865" s="6" t="b">
        <f t="shared" si="190"/>
        <v>0</v>
      </c>
      <c r="X865" s="7" t="b">
        <f t="shared" si="191"/>
        <v>0</v>
      </c>
      <c r="Y865" s="7" t="b" cm="1">
        <f t="array" ref="Y865">AND(OR(_xlfn.ANCHORARRAY(H865)=3),OR(_xlfn.ANCHORARRAY(H865)=2))</f>
        <v>0</v>
      </c>
      <c r="Z865" s="7" t="b">
        <f t="shared" si="192"/>
        <v>0</v>
      </c>
      <c r="AA865" s="7" t="b">
        <f t="shared" si="193"/>
        <v>1</v>
      </c>
      <c r="AB865" s="7" t="b">
        <f t="shared" si="194"/>
        <v>0</v>
      </c>
      <c r="AC865" s="8" t="b">
        <f t="shared" si="195"/>
        <v>0</v>
      </c>
      <c r="AD865">
        <f t="shared" si="188"/>
        <v>3</v>
      </c>
      <c r="AE865" t="str">
        <f t="shared" si="196"/>
        <v>30505080811</v>
      </c>
      <c r="AF865">
        <f t="shared" si="185"/>
        <v>30505080811</v>
      </c>
      <c r="AG865">
        <f t="shared" si="186"/>
        <v>495</v>
      </c>
      <c r="AH865">
        <f t="shared" si="197"/>
        <v>598</v>
      </c>
      <c r="AI865">
        <f t="shared" si="198"/>
        <v>296010</v>
      </c>
      <c r="AL865">
        <f t="shared" si="189"/>
        <v>1</v>
      </c>
    </row>
    <row r="866" spans="1:38" x14ac:dyDescent="0.2">
      <c r="A866" t="s">
        <v>885</v>
      </c>
      <c r="B866" t="str">
        <f t="shared" si="187"/>
        <v>7747T</v>
      </c>
      <c r="C866" s="6" t="str" cm="1">
        <f t="array" ref="C866:G866">_xlfn.LET(
_xlpm.MyHand, B866,
_xlpm.MySplitHand, MID(_xlpm.MyHand,_xlfn.SEQUENCE(1,LEN(_xlpm.MyHand)),1),
_xlpm.MySplitHand
)</f>
        <v>7</v>
      </c>
      <c r="D866" s="7" t="str">
        <v>7</v>
      </c>
      <c r="E866" s="7" t="str">
        <v>4</v>
      </c>
      <c r="F866" s="7" t="str">
        <v>7</v>
      </c>
      <c r="G866" s="8" t="str">
        <v>T</v>
      </c>
      <c r="H866" cm="1">
        <f t="array" ref="H866:L866">COUNTIF(_xlfn.ANCHORARRAY(C866),_xlfn.ANCHORARRAY(C866))</f>
        <v>3</v>
      </c>
      <c r="I866">
        <v>3</v>
      </c>
      <c r="J866">
        <v>1</v>
      </c>
      <c r="K866">
        <v>3</v>
      </c>
      <c r="L866">
        <v>1</v>
      </c>
      <c r="M866" s="6" cm="1">
        <f t="array" ref="M866:Q866">_xlfn.LET(
_xlpm.Options, {"1","2","3","4","5","6","7","8","9","T","J","Q","K","A"},
MATCH(_xlfn.ANCHORARRAY(C866),_xlpm.Options,0)
)</f>
        <v>7</v>
      </c>
      <c r="N866" s="7">
        <v>7</v>
      </c>
      <c r="O866" s="7">
        <v>4</v>
      </c>
      <c r="P866" s="7">
        <v>7</v>
      </c>
      <c r="Q866" s="8">
        <v>10</v>
      </c>
      <c r="R866" s="6" t="str" cm="1">
        <f t="array" ref="R866:V866">TEXT(_xlfn.ANCHORARRAY(M866),"00")</f>
        <v>07</v>
      </c>
      <c r="S866" s="7" t="str">
        <v>07</v>
      </c>
      <c r="T866" s="7" t="str">
        <v>04</v>
      </c>
      <c r="U866" s="7" t="str">
        <v>07</v>
      </c>
      <c r="V866" s="8" t="str">
        <v>10</v>
      </c>
      <c r="W866" s="6" t="b">
        <f t="shared" si="190"/>
        <v>0</v>
      </c>
      <c r="X866" s="7" t="b">
        <f t="shared" si="191"/>
        <v>0</v>
      </c>
      <c r="Y866" s="7" t="b" cm="1">
        <f t="array" ref="Y866">AND(OR(_xlfn.ANCHORARRAY(H866)=3),OR(_xlfn.ANCHORARRAY(H866)=2))</f>
        <v>0</v>
      </c>
      <c r="Z866" s="7" t="b">
        <f t="shared" si="192"/>
        <v>1</v>
      </c>
      <c r="AA866" s="7" t="b">
        <f t="shared" si="193"/>
        <v>0</v>
      </c>
      <c r="AB866" s="7" t="b">
        <f t="shared" si="194"/>
        <v>0</v>
      </c>
      <c r="AC866" s="8" t="b">
        <f t="shared" si="195"/>
        <v>0</v>
      </c>
      <c r="AD866">
        <f t="shared" si="188"/>
        <v>4</v>
      </c>
      <c r="AE866" t="str">
        <f t="shared" si="196"/>
        <v>40707040710</v>
      </c>
      <c r="AF866">
        <f t="shared" si="185"/>
        <v>40707040710</v>
      </c>
      <c r="AG866">
        <f t="shared" si="186"/>
        <v>694</v>
      </c>
      <c r="AH866">
        <f t="shared" si="197"/>
        <v>833</v>
      </c>
      <c r="AI866">
        <f t="shared" si="198"/>
        <v>578102</v>
      </c>
      <c r="AL866">
        <f t="shared" si="189"/>
        <v>1</v>
      </c>
    </row>
    <row r="867" spans="1:38" x14ac:dyDescent="0.2">
      <c r="A867" t="s">
        <v>886</v>
      </c>
      <c r="B867" t="str">
        <f t="shared" si="187"/>
        <v>735A6</v>
      </c>
      <c r="C867" s="6" t="str" cm="1">
        <f t="array" ref="C867:G867">_xlfn.LET(
_xlpm.MyHand, B867,
_xlpm.MySplitHand, MID(_xlpm.MyHand,_xlfn.SEQUENCE(1,LEN(_xlpm.MyHand)),1),
_xlpm.MySplitHand
)</f>
        <v>7</v>
      </c>
      <c r="D867" s="7" t="str">
        <v>3</v>
      </c>
      <c r="E867" s="7" t="str">
        <v>5</v>
      </c>
      <c r="F867" s="7" t="str">
        <v>A</v>
      </c>
      <c r="G867" s="8" t="str">
        <v>6</v>
      </c>
      <c r="H867" cm="1">
        <f t="array" ref="H867:L867">COUNTIF(_xlfn.ANCHORARRAY(C867),_xlfn.ANCHORARRAY(C867))</f>
        <v>1</v>
      </c>
      <c r="I867">
        <v>1</v>
      </c>
      <c r="J867">
        <v>1</v>
      </c>
      <c r="K867">
        <v>1</v>
      </c>
      <c r="L867">
        <v>1</v>
      </c>
      <c r="M867" s="6" cm="1">
        <f t="array" ref="M867:Q867">_xlfn.LET(
_xlpm.Options, {"1","2","3","4","5","6","7","8","9","T","J","Q","K","A"},
MATCH(_xlfn.ANCHORARRAY(C867),_xlpm.Options,0)
)</f>
        <v>7</v>
      </c>
      <c r="N867" s="7">
        <v>3</v>
      </c>
      <c r="O867" s="7">
        <v>5</v>
      </c>
      <c r="P867" s="7">
        <v>14</v>
      </c>
      <c r="Q867" s="8">
        <v>6</v>
      </c>
      <c r="R867" s="6" t="str" cm="1">
        <f t="array" ref="R867:V867">TEXT(_xlfn.ANCHORARRAY(M867),"00")</f>
        <v>07</v>
      </c>
      <c r="S867" s="7" t="str">
        <v>03</v>
      </c>
      <c r="T867" s="7" t="str">
        <v>05</v>
      </c>
      <c r="U867" s="7" t="str">
        <v>14</v>
      </c>
      <c r="V867" s="8" t="str">
        <v>06</v>
      </c>
      <c r="W867" s="6" t="b">
        <f t="shared" si="190"/>
        <v>0</v>
      </c>
      <c r="X867" s="7" t="b">
        <f t="shared" si="191"/>
        <v>0</v>
      </c>
      <c r="Y867" s="7" t="b" cm="1">
        <f t="array" ref="Y867">AND(OR(_xlfn.ANCHORARRAY(H867)=3),OR(_xlfn.ANCHORARRAY(H867)=2))</f>
        <v>0</v>
      </c>
      <c r="Z867" s="7" t="b">
        <f t="shared" si="192"/>
        <v>0</v>
      </c>
      <c r="AA867" s="7" t="b">
        <f t="shared" si="193"/>
        <v>0</v>
      </c>
      <c r="AB867" s="7" t="b">
        <f t="shared" si="194"/>
        <v>0</v>
      </c>
      <c r="AC867" s="8" t="b">
        <f t="shared" si="195"/>
        <v>1</v>
      </c>
      <c r="AD867">
        <f t="shared" si="188"/>
        <v>1</v>
      </c>
      <c r="AE867" t="str">
        <f t="shared" si="196"/>
        <v>10703051406</v>
      </c>
      <c r="AF867">
        <f t="shared" si="185"/>
        <v>10703051406</v>
      </c>
      <c r="AG867">
        <f t="shared" si="186"/>
        <v>80</v>
      </c>
      <c r="AH867">
        <f t="shared" si="197"/>
        <v>384</v>
      </c>
      <c r="AI867">
        <f t="shared" si="198"/>
        <v>30720</v>
      </c>
      <c r="AL867">
        <f t="shared" si="189"/>
        <v>1</v>
      </c>
    </row>
    <row r="868" spans="1:38" x14ac:dyDescent="0.2">
      <c r="A868" t="s">
        <v>887</v>
      </c>
      <c r="B868" t="str">
        <f t="shared" si="187"/>
        <v>44944</v>
      </c>
      <c r="C868" s="6" t="str" cm="1">
        <f t="array" ref="C868:G868">_xlfn.LET(
_xlpm.MyHand, B868,
_xlpm.MySplitHand, MID(_xlpm.MyHand,_xlfn.SEQUENCE(1,LEN(_xlpm.MyHand)),1),
_xlpm.MySplitHand
)</f>
        <v>4</v>
      </c>
      <c r="D868" s="7" t="str">
        <v>4</v>
      </c>
      <c r="E868" s="7" t="str">
        <v>9</v>
      </c>
      <c r="F868" s="7" t="str">
        <v>4</v>
      </c>
      <c r="G868" s="8" t="str">
        <v>4</v>
      </c>
      <c r="H868" cm="1">
        <f t="array" ref="H868:L868">COUNTIF(_xlfn.ANCHORARRAY(C868),_xlfn.ANCHORARRAY(C868))</f>
        <v>4</v>
      </c>
      <c r="I868">
        <v>4</v>
      </c>
      <c r="J868">
        <v>1</v>
      </c>
      <c r="K868">
        <v>4</v>
      </c>
      <c r="L868">
        <v>4</v>
      </c>
      <c r="M868" s="6" cm="1">
        <f t="array" ref="M868:Q868">_xlfn.LET(
_xlpm.Options, {"1","2","3","4","5","6","7","8","9","T","J","Q","K","A"},
MATCH(_xlfn.ANCHORARRAY(C868),_xlpm.Options,0)
)</f>
        <v>4</v>
      </c>
      <c r="N868" s="7">
        <v>4</v>
      </c>
      <c r="O868" s="7">
        <v>9</v>
      </c>
      <c r="P868" s="7">
        <v>4</v>
      </c>
      <c r="Q868" s="8">
        <v>4</v>
      </c>
      <c r="R868" s="6" t="str" cm="1">
        <f t="array" ref="R868:V868">TEXT(_xlfn.ANCHORARRAY(M868),"00")</f>
        <v>04</v>
      </c>
      <c r="S868" s="7" t="str">
        <v>04</v>
      </c>
      <c r="T868" s="7" t="str">
        <v>09</v>
      </c>
      <c r="U868" s="7" t="str">
        <v>04</v>
      </c>
      <c r="V868" s="8" t="str">
        <v>04</v>
      </c>
      <c r="W868" s="6" t="b">
        <f t="shared" si="190"/>
        <v>0</v>
      </c>
      <c r="X868" s="7" t="b">
        <f t="shared" si="191"/>
        <v>1</v>
      </c>
      <c r="Y868" s="7" t="b" cm="1">
        <f t="array" ref="Y868">AND(OR(_xlfn.ANCHORARRAY(H868)=3),OR(_xlfn.ANCHORARRAY(H868)=2))</f>
        <v>0</v>
      </c>
      <c r="Z868" s="7" t="b">
        <f t="shared" si="192"/>
        <v>0</v>
      </c>
      <c r="AA868" s="7" t="b">
        <f t="shared" si="193"/>
        <v>0</v>
      </c>
      <c r="AB868" s="7" t="b">
        <f t="shared" si="194"/>
        <v>0</v>
      </c>
      <c r="AC868" s="8" t="b">
        <f t="shared" si="195"/>
        <v>0</v>
      </c>
      <c r="AD868">
        <f t="shared" si="188"/>
        <v>6</v>
      </c>
      <c r="AE868" t="str">
        <f t="shared" si="196"/>
        <v>60404090404</v>
      </c>
      <c r="AF868">
        <f t="shared" si="185"/>
        <v>60404090404</v>
      </c>
      <c r="AG868">
        <f t="shared" si="186"/>
        <v>921</v>
      </c>
      <c r="AH868">
        <f t="shared" si="197"/>
        <v>68</v>
      </c>
      <c r="AI868">
        <f t="shared" si="198"/>
        <v>62628</v>
      </c>
      <c r="AL868">
        <f t="shared" si="189"/>
        <v>1</v>
      </c>
    </row>
    <row r="869" spans="1:38" x14ac:dyDescent="0.2">
      <c r="A869" t="s">
        <v>888</v>
      </c>
      <c r="B869" t="str">
        <f t="shared" si="187"/>
        <v>44J26</v>
      </c>
      <c r="C869" s="6" t="str" cm="1">
        <f t="array" ref="C869:G869">_xlfn.LET(
_xlpm.MyHand, B869,
_xlpm.MySplitHand, MID(_xlpm.MyHand,_xlfn.SEQUENCE(1,LEN(_xlpm.MyHand)),1),
_xlpm.MySplitHand
)</f>
        <v>4</v>
      </c>
      <c r="D869" s="7" t="str">
        <v>4</v>
      </c>
      <c r="E869" s="7" t="str">
        <v>J</v>
      </c>
      <c r="F869" s="7" t="str">
        <v>2</v>
      </c>
      <c r="G869" s="8" t="str">
        <v>6</v>
      </c>
      <c r="H869" cm="1">
        <f t="array" ref="H869:L869">COUNTIF(_xlfn.ANCHORARRAY(C869),_xlfn.ANCHORARRAY(C869))</f>
        <v>2</v>
      </c>
      <c r="I869">
        <v>2</v>
      </c>
      <c r="J869">
        <v>1</v>
      </c>
      <c r="K869">
        <v>1</v>
      </c>
      <c r="L869">
        <v>1</v>
      </c>
      <c r="M869" s="6" cm="1">
        <f t="array" ref="M869:Q869">_xlfn.LET(
_xlpm.Options, {"1","2","3","4","5","6","7","8","9","T","J","Q","K","A"},
MATCH(_xlfn.ANCHORARRAY(C869),_xlpm.Options,0)
)</f>
        <v>4</v>
      </c>
      <c r="N869" s="7">
        <v>4</v>
      </c>
      <c r="O869" s="7">
        <v>11</v>
      </c>
      <c r="P869" s="7">
        <v>2</v>
      </c>
      <c r="Q869" s="8">
        <v>6</v>
      </c>
      <c r="R869" s="6" t="str" cm="1">
        <f t="array" ref="R869:V869">TEXT(_xlfn.ANCHORARRAY(M869),"00")</f>
        <v>04</v>
      </c>
      <c r="S869" s="7" t="str">
        <v>04</v>
      </c>
      <c r="T869" s="7" t="str">
        <v>11</v>
      </c>
      <c r="U869" s="7" t="str">
        <v>02</v>
      </c>
      <c r="V869" s="8" t="str">
        <v>06</v>
      </c>
      <c r="W869" s="6" t="b">
        <f t="shared" si="190"/>
        <v>0</v>
      </c>
      <c r="X869" s="7" t="b">
        <f t="shared" si="191"/>
        <v>0</v>
      </c>
      <c r="Y869" s="7" t="b" cm="1">
        <f t="array" ref="Y869">AND(OR(_xlfn.ANCHORARRAY(H869)=3),OR(_xlfn.ANCHORARRAY(H869)=2))</f>
        <v>0</v>
      </c>
      <c r="Z869" s="7" t="b">
        <f t="shared" si="192"/>
        <v>0</v>
      </c>
      <c r="AA869" s="7" t="b">
        <f t="shared" si="193"/>
        <v>0</v>
      </c>
      <c r="AB869" s="7" t="b">
        <f t="shared" si="194"/>
        <v>1</v>
      </c>
      <c r="AC869" s="8" t="b">
        <f t="shared" si="195"/>
        <v>0</v>
      </c>
      <c r="AD869">
        <f t="shared" si="188"/>
        <v>2</v>
      </c>
      <c r="AE869" t="str">
        <f t="shared" si="196"/>
        <v>20404110206</v>
      </c>
      <c r="AF869">
        <f t="shared" si="185"/>
        <v>20404110206</v>
      </c>
      <c r="AG869">
        <f t="shared" si="186"/>
        <v>239</v>
      </c>
      <c r="AH869">
        <f t="shared" si="197"/>
        <v>365</v>
      </c>
      <c r="AI869">
        <f t="shared" si="198"/>
        <v>87235</v>
      </c>
      <c r="AL869">
        <f t="shared" si="189"/>
        <v>1</v>
      </c>
    </row>
    <row r="870" spans="1:38" x14ac:dyDescent="0.2">
      <c r="A870" t="s">
        <v>889</v>
      </c>
      <c r="B870" t="str">
        <f t="shared" si="187"/>
        <v>52555</v>
      </c>
      <c r="C870" s="6" t="str" cm="1">
        <f t="array" ref="C870:G870">_xlfn.LET(
_xlpm.MyHand, B870,
_xlpm.MySplitHand, MID(_xlpm.MyHand,_xlfn.SEQUENCE(1,LEN(_xlpm.MyHand)),1),
_xlpm.MySplitHand
)</f>
        <v>5</v>
      </c>
      <c r="D870" s="7" t="str">
        <v>2</v>
      </c>
      <c r="E870" s="7" t="str">
        <v>5</v>
      </c>
      <c r="F870" s="7" t="str">
        <v>5</v>
      </c>
      <c r="G870" s="8" t="str">
        <v>5</v>
      </c>
      <c r="H870" cm="1">
        <f t="array" ref="H870:L870">COUNTIF(_xlfn.ANCHORARRAY(C870),_xlfn.ANCHORARRAY(C870))</f>
        <v>4</v>
      </c>
      <c r="I870">
        <v>1</v>
      </c>
      <c r="J870">
        <v>4</v>
      </c>
      <c r="K870">
        <v>4</v>
      </c>
      <c r="L870">
        <v>4</v>
      </c>
      <c r="M870" s="6" cm="1">
        <f t="array" ref="M870:Q870">_xlfn.LET(
_xlpm.Options, {"1","2","3","4","5","6","7","8","9","T","J","Q","K","A"},
MATCH(_xlfn.ANCHORARRAY(C870),_xlpm.Options,0)
)</f>
        <v>5</v>
      </c>
      <c r="N870" s="7">
        <v>2</v>
      </c>
      <c r="O870" s="7">
        <v>5</v>
      </c>
      <c r="P870" s="7">
        <v>5</v>
      </c>
      <c r="Q870" s="8">
        <v>5</v>
      </c>
      <c r="R870" s="6" t="str" cm="1">
        <f t="array" ref="R870:V870">TEXT(_xlfn.ANCHORARRAY(M870),"00")</f>
        <v>05</v>
      </c>
      <c r="S870" s="7" t="str">
        <v>02</v>
      </c>
      <c r="T870" s="7" t="str">
        <v>05</v>
      </c>
      <c r="U870" s="7" t="str">
        <v>05</v>
      </c>
      <c r="V870" s="8" t="str">
        <v>05</v>
      </c>
      <c r="W870" s="6" t="b">
        <f t="shared" si="190"/>
        <v>0</v>
      </c>
      <c r="X870" s="7" t="b">
        <f t="shared" si="191"/>
        <v>1</v>
      </c>
      <c r="Y870" s="7" t="b" cm="1">
        <f t="array" ref="Y870">AND(OR(_xlfn.ANCHORARRAY(H870)=3),OR(_xlfn.ANCHORARRAY(H870)=2))</f>
        <v>0</v>
      </c>
      <c r="Z870" s="7" t="b">
        <f t="shared" si="192"/>
        <v>0</v>
      </c>
      <c r="AA870" s="7" t="b">
        <f t="shared" si="193"/>
        <v>0</v>
      </c>
      <c r="AB870" s="7" t="b">
        <f t="shared" si="194"/>
        <v>0</v>
      </c>
      <c r="AC870" s="8" t="b">
        <f t="shared" si="195"/>
        <v>0</v>
      </c>
      <c r="AD870">
        <f t="shared" si="188"/>
        <v>6</v>
      </c>
      <c r="AE870" t="str">
        <f t="shared" si="196"/>
        <v>60502050505</v>
      </c>
      <c r="AF870">
        <f t="shared" si="185"/>
        <v>60502050505</v>
      </c>
      <c r="AG870">
        <f t="shared" si="186"/>
        <v>926</v>
      </c>
      <c r="AH870">
        <f t="shared" si="197"/>
        <v>77</v>
      </c>
      <c r="AI870">
        <f t="shared" si="198"/>
        <v>71302</v>
      </c>
      <c r="AL870">
        <f t="shared" si="189"/>
        <v>1</v>
      </c>
    </row>
    <row r="871" spans="1:38" x14ac:dyDescent="0.2">
      <c r="A871" t="s">
        <v>890</v>
      </c>
      <c r="B871" t="str">
        <f t="shared" si="187"/>
        <v>Q4TT3</v>
      </c>
      <c r="C871" s="6" t="str" cm="1">
        <f t="array" ref="C871:G871">_xlfn.LET(
_xlpm.MyHand, B871,
_xlpm.MySplitHand, MID(_xlpm.MyHand,_xlfn.SEQUENCE(1,LEN(_xlpm.MyHand)),1),
_xlpm.MySplitHand
)</f>
        <v>Q</v>
      </c>
      <c r="D871" s="7" t="str">
        <v>4</v>
      </c>
      <c r="E871" s="7" t="str">
        <v>T</v>
      </c>
      <c r="F871" s="7" t="str">
        <v>T</v>
      </c>
      <c r="G871" s="8" t="str">
        <v>3</v>
      </c>
      <c r="H871" cm="1">
        <f t="array" ref="H871:L871">COUNTIF(_xlfn.ANCHORARRAY(C871),_xlfn.ANCHORARRAY(C871))</f>
        <v>1</v>
      </c>
      <c r="I871">
        <v>1</v>
      </c>
      <c r="J871">
        <v>2</v>
      </c>
      <c r="K871">
        <v>2</v>
      </c>
      <c r="L871">
        <v>1</v>
      </c>
      <c r="M871" s="6" cm="1">
        <f t="array" ref="M871:Q871">_xlfn.LET(
_xlpm.Options, {"1","2","3","4","5","6","7","8","9","T","J","Q","K","A"},
MATCH(_xlfn.ANCHORARRAY(C871),_xlpm.Options,0)
)</f>
        <v>12</v>
      </c>
      <c r="N871" s="7">
        <v>4</v>
      </c>
      <c r="O871" s="7">
        <v>10</v>
      </c>
      <c r="P871" s="7">
        <v>10</v>
      </c>
      <c r="Q871" s="8">
        <v>3</v>
      </c>
      <c r="R871" s="6" t="str" cm="1">
        <f t="array" ref="R871:V871">TEXT(_xlfn.ANCHORARRAY(M871),"00")</f>
        <v>12</v>
      </c>
      <c r="S871" s="7" t="str">
        <v>04</v>
      </c>
      <c r="T871" s="7" t="str">
        <v>10</v>
      </c>
      <c r="U871" s="7" t="str">
        <v>10</v>
      </c>
      <c r="V871" s="8" t="str">
        <v>03</v>
      </c>
      <c r="W871" s="6" t="b">
        <f t="shared" si="190"/>
        <v>0</v>
      </c>
      <c r="X871" s="7" t="b">
        <f t="shared" si="191"/>
        <v>0</v>
      </c>
      <c r="Y871" s="7" t="b" cm="1">
        <f t="array" ref="Y871">AND(OR(_xlfn.ANCHORARRAY(H871)=3),OR(_xlfn.ANCHORARRAY(H871)=2))</f>
        <v>0</v>
      </c>
      <c r="Z871" s="7" t="b">
        <f t="shared" si="192"/>
        <v>0</v>
      </c>
      <c r="AA871" s="7" t="b">
        <f t="shared" si="193"/>
        <v>0</v>
      </c>
      <c r="AB871" s="7" t="b">
        <f t="shared" si="194"/>
        <v>1</v>
      </c>
      <c r="AC871" s="8" t="b">
        <f t="shared" si="195"/>
        <v>0</v>
      </c>
      <c r="AD871">
        <f t="shared" si="188"/>
        <v>2</v>
      </c>
      <c r="AE871" t="str">
        <f t="shared" si="196"/>
        <v>21204101003</v>
      </c>
      <c r="AF871">
        <f t="shared" si="185"/>
        <v>21204101003</v>
      </c>
      <c r="AG871">
        <f t="shared" si="186"/>
        <v>387</v>
      </c>
      <c r="AH871">
        <f t="shared" si="197"/>
        <v>476</v>
      </c>
      <c r="AI871">
        <f t="shared" si="198"/>
        <v>184212</v>
      </c>
      <c r="AL871">
        <f t="shared" si="189"/>
        <v>1</v>
      </c>
    </row>
    <row r="872" spans="1:38" x14ac:dyDescent="0.2">
      <c r="A872" t="s">
        <v>891</v>
      </c>
      <c r="B872" t="str">
        <f t="shared" si="187"/>
        <v>K88TK</v>
      </c>
      <c r="C872" s="6" t="str" cm="1">
        <f t="array" ref="C872:G872">_xlfn.LET(
_xlpm.MyHand, B872,
_xlpm.MySplitHand, MID(_xlpm.MyHand,_xlfn.SEQUENCE(1,LEN(_xlpm.MyHand)),1),
_xlpm.MySplitHand
)</f>
        <v>K</v>
      </c>
      <c r="D872" s="7" t="str">
        <v>8</v>
      </c>
      <c r="E872" s="7" t="str">
        <v>8</v>
      </c>
      <c r="F872" s="7" t="str">
        <v>T</v>
      </c>
      <c r="G872" s="8" t="str">
        <v>K</v>
      </c>
      <c r="H872" cm="1">
        <f t="array" ref="H872:L872">COUNTIF(_xlfn.ANCHORARRAY(C872),_xlfn.ANCHORARRAY(C872))</f>
        <v>2</v>
      </c>
      <c r="I872">
        <v>2</v>
      </c>
      <c r="J872">
        <v>2</v>
      </c>
      <c r="K872">
        <v>1</v>
      </c>
      <c r="L872">
        <v>2</v>
      </c>
      <c r="M872" s="6" cm="1">
        <f t="array" ref="M872:Q872">_xlfn.LET(
_xlpm.Options, {"1","2","3","4","5","6","7","8","9","T","J","Q","K","A"},
MATCH(_xlfn.ANCHORARRAY(C872),_xlpm.Options,0)
)</f>
        <v>13</v>
      </c>
      <c r="N872" s="7">
        <v>8</v>
      </c>
      <c r="O872" s="7">
        <v>8</v>
      </c>
      <c r="P872" s="7">
        <v>10</v>
      </c>
      <c r="Q872" s="8">
        <v>13</v>
      </c>
      <c r="R872" s="6" t="str" cm="1">
        <f t="array" ref="R872:V872">TEXT(_xlfn.ANCHORARRAY(M872),"00")</f>
        <v>13</v>
      </c>
      <c r="S872" s="7" t="str">
        <v>08</v>
      </c>
      <c r="T872" s="7" t="str">
        <v>08</v>
      </c>
      <c r="U872" s="7" t="str">
        <v>10</v>
      </c>
      <c r="V872" s="8" t="str">
        <v>13</v>
      </c>
      <c r="W872" s="6" t="b">
        <f t="shared" si="190"/>
        <v>0</v>
      </c>
      <c r="X872" s="7" t="b">
        <f t="shared" si="191"/>
        <v>0</v>
      </c>
      <c r="Y872" s="7" t="b" cm="1">
        <f t="array" ref="Y872">AND(OR(_xlfn.ANCHORARRAY(H872)=3),OR(_xlfn.ANCHORARRAY(H872)=2))</f>
        <v>0</v>
      </c>
      <c r="Z872" s="7" t="b">
        <f t="shared" si="192"/>
        <v>0</v>
      </c>
      <c r="AA872" s="7" t="b">
        <f t="shared" si="193"/>
        <v>1</v>
      </c>
      <c r="AB872" s="7" t="b">
        <f t="shared" si="194"/>
        <v>0</v>
      </c>
      <c r="AC872" s="8" t="b">
        <f t="shared" si="195"/>
        <v>0</v>
      </c>
      <c r="AD872">
        <f t="shared" si="188"/>
        <v>3</v>
      </c>
      <c r="AE872" t="str">
        <f t="shared" si="196"/>
        <v>31308081013</v>
      </c>
      <c r="AF872">
        <f t="shared" si="185"/>
        <v>31308081013</v>
      </c>
      <c r="AG872">
        <f t="shared" si="186"/>
        <v>608</v>
      </c>
      <c r="AH872">
        <f t="shared" si="197"/>
        <v>440</v>
      </c>
      <c r="AI872">
        <f t="shared" si="198"/>
        <v>267520</v>
      </c>
      <c r="AL872">
        <f t="shared" si="189"/>
        <v>1</v>
      </c>
    </row>
    <row r="873" spans="1:38" x14ac:dyDescent="0.2">
      <c r="A873" t="s">
        <v>892</v>
      </c>
      <c r="B873" t="str">
        <f t="shared" si="187"/>
        <v>6JJTT</v>
      </c>
      <c r="C873" s="6" t="str" cm="1">
        <f t="array" ref="C873:G873">_xlfn.LET(
_xlpm.MyHand, B873,
_xlpm.MySplitHand, MID(_xlpm.MyHand,_xlfn.SEQUENCE(1,LEN(_xlpm.MyHand)),1),
_xlpm.MySplitHand
)</f>
        <v>6</v>
      </c>
      <c r="D873" s="7" t="str">
        <v>J</v>
      </c>
      <c r="E873" s="7" t="str">
        <v>J</v>
      </c>
      <c r="F873" s="7" t="str">
        <v>T</v>
      </c>
      <c r="G873" s="8" t="str">
        <v>T</v>
      </c>
      <c r="H873" cm="1">
        <f t="array" ref="H873:L873">COUNTIF(_xlfn.ANCHORARRAY(C873),_xlfn.ANCHORARRAY(C873))</f>
        <v>1</v>
      </c>
      <c r="I873">
        <v>2</v>
      </c>
      <c r="J873">
        <v>2</v>
      </c>
      <c r="K873">
        <v>2</v>
      </c>
      <c r="L873">
        <v>2</v>
      </c>
      <c r="M873" s="6" cm="1">
        <f t="array" ref="M873:Q873">_xlfn.LET(
_xlpm.Options, {"1","2","3","4","5","6","7","8","9","T","J","Q","K","A"},
MATCH(_xlfn.ANCHORARRAY(C873),_xlpm.Options,0)
)</f>
        <v>6</v>
      </c>
      <c r="N873" s="7">
        <v>11</v>
      </c>
      <c r="O873" s="7">
        <v>11</v>
      </c>
      <c r="P873" s="7">
        <v>10</v>
      </c>
      <c r="Q873" s="8">
        <v>10</v>
      </c>
      <c r="R873" s="6" t="str" cm="1">
        <f t="array" ref="R873:V873">TEXT(_xlfn.ANCHORARRAY(M873),"00")</f>
        <v>06</v>
      </c>
      <c r="S873" s="7" t="str">
        <v>11</v>
      </c>
      <c r="T873" s="7" t="str">
        <v>11</v>
      </c>
      <c r="U873" s="7" t="str">
        <v>10</v>
      </c>
      <c r="V873" s="8" t="str">
        <v>10</v>
      </c>
      <c r="W873" s="6" t="b">
        <f t="shared" si="190"/>
        <v>0</v>
      </c>
      <c r="X873" s="7" t="b">
        <f t="shared" si="191"/>
        <v>0</v>
      </c>
      <c r="Y873" s="7" t="b" cm="1">
        <f t="array" ref="Y873">AND(OR(_xlfn.ANCHORARRAY(H873)=3),OR(_xlfn.ANCHORARRAY(H873)=2))</f>
        <v>0</v>
      </c>
      <c r="Z873" s="7" t="b">
        <f t="shared" si="192"/>
        <v>0</v>
      </c>
      <c r="AA873" s="7" t="b">
        <f t="shared" si="193"/>
        <v>1</v>
      </c>
      <c r="AB873" s="7" t="b">
        <f t="shared" si="194"/>
        <v>0</v>
      </c>
      <c r="AC873" s="8" t="b">
        <f t="shared" si="195"/>
        <v>0</v>
      </c>
      <c r="AD873">
        <f t="shared" si="188"/>
        <v>3</v>
      </c>
      <c r="AE873" t="str">
        <f t="shared" si="196"/>
        <v>30611111010</v>
      </c>
      <c r="AF873">
        <f t="shared" si="185"/>
        <v>30611111010</v>
      </c>
      <c r="AG873">
        <f t="shared" si="186"/>
        <v>510</v>
      </c>
      <c r="AH873">
        <f t="shared" si="197"/>
        <v>632</v>
      </c>
      <c r="AI873">
        <f t="shared" si="198"/>
        <v>322320</v>
      </c>
      <c r="AL873">
        <f t="shared" si="189"/>
        <v>1</v>
      </c>
    </row>
    <row r="874" spans="1:38" x14ac:dyDescent="0.2">
      <c r="A874" t="s">
        <v>893</v>
      </c>
      <c r="B874" t="str">
        <f t="shared" si="187"/>
        <v>KTA54</v>
      </c>
      <c r="C874" s="6" t="str" cm="1">
        <f t="array" ref="C874:G874">_xlfn.LET(
_xlpm.MyHand, B874,
_xlpm.MySplitHand, MID(_xlpm.MyHand,_xlfn.SEQUENCE(1,LEN(_xlpm.MyHand)),1),
_xlpm.MySplitHand
)</f>
        <v>K</v>
      </c>
      <c r="D874" s="7" t="str">
        <v>T</v>
      </c>
      <c r="E874" s="7" t="str">
        <v>A</v>
      </c>
      <c r="F874" s="7" t="str">
        <v>5</v>
      </c>
      <c r="G874" s="8" t="str">
        <v>4</v>
      </c>
      <c r="H874" cm="1">
        <f t="array" ref="H874:L874">COUNTIF(_xlfn.ANCHORARRAY(C874),_xlfn.ANCHORARRAY(C874))</f>
        <v>1</v>
      </c>
      <c r="I874">
        <v>1</v>
      </c>
      <c r="J874">
        <v>1</v>
      </c>
      <c r="K874">
        <v>1</v>
      </c>
      <c r="L874">
        <v>1</v>
      </c>
      <c r="M874" s="6" cm="1">
        <f t="array" ref="M874:Q874">_xlfn.LET(
_xlpm.Options, {"1","2","3","4","5","6","7","8","9","T","J","Q","K","A"},
MATCH(_xlfn.ANCHORARRAY(C874),_xlpm.Options,0)
)</f>
        <v>13</v>
      </c>
      <c r="N874" s="7">
        <v>10</v>
      </c>
      <c r="O874" s="7">
        <v>14</v>
      </c>
      <c r="P874" s="7">
        <v>5</v>
      </c>
      <c r="Q874" s="8">
        <v>4</v>
      </c>
      <c r="R874" s="6" t="str" cm="1">
        <f t="array" ref="R874:V874">TEXT(_xlfn.ANCHORARRAY(M874),"00")</f>
        <v>13</v>
      </c>
      <c r="S874" s="7" t="str">
        <v>10</v>
      </c>
      <c r="T874" s="7" t="str">
        <v>14</v>
      </c>
      <c r="U874" s="7" t="str">
        <v>05</v>
      </c>
      <c r="V874" s="8" t="str">
        <v>04</v>
      </c>
      <c r="W874" s="6" t="b">
        <f t="shared" si="190"/>
        <v>0</v>
      </c>
      <c r="X874" s="7" t="b">
        <f t="shared" si="191"/>
        <v>0</v>
      </c>
      <c r="Y874" s="7" t="b" cm="1">
        <f t="array" ref="Y874">AND(OR(_xlfn.ANCHORARRAY(H874)=3),OR(_xlfn.ANCHORARRAY(H874)=2))</f>
        <v>0</v>
      </c>
      <c r="Z874" s="7" t="b">
        <f t="shared" si="192"/>
        <v>0</v>
      </c>
      <c r="AA874" s="7" t="b">
        <f t="shared" si="193"/>
        <v>0</v>
      </c>
      <c r="AB874" s="7" t="b">
        <f t="shared" si="194"/>
        <v>0</v>
      </c>
      <c r="AC874" s="8" t="b">
        <f t="shared" si="195"/>
        <v>1</v>
      </c>
      <c r="AD874">
        <f t="shared" si="188"/>
        <v>1</v>
      </c>
      <c r="AE874" t="str">
        <f t="shared" si="196"/>
        <v>11310140504</v>
      </c>
      <c r="AF874">
        <f t="shared" si="185"/>
        <v>11310140504</v>
      </c>
      <c r="AG874">
        <f t="shared" si="186"/>
        <v>181</v>
      </c>
      <c r="AH874">
        <f t="shared" si="197"/>
        <v>759</v>
      </c>
      <c r="AI874">
        <f t="shared" si="198"/>
        <v>137379</v>
      </c>
      <c r="AL874">
        <f t="shared" si="189"/>
        <v>1</v>
      </c>
    </row>
    <row r="875" spans="1:38" x14ac:dyDescent="0.2">
      <c r="A875" t="s">
        <v>894</v>
      </c>
      <c r="B875" t="str">
        <f t="shared" si="187"/>
        <v>KKT5T</v>
      </c>
      <c r="C875" s="6" t="str" cm="1">
        <f t="array" ref="C875:G875">_xlfn.LET(
_xlpm.MyHand, B875,
_xlpm.MySplitHand, MID(_xlpm.MyHand,_xlfn.SEQUENCE(1,LEN(_xlpm.MyHand)),1),
_xlpm.MySplitHand
)</f>
        <v>K</v>
      </c>
      <c r="D875" s="7" t="str">
        <v>K</v>
      </c>
      <c r="E875" s="7" t="str">
        <v>T</v>
      </c>
      <c r="F875" s="7" t="str">
        <v>5</v>
      </c>
      <c r="G875" s="8" t="str">
        <v>T</v>
      </c>
      <c r="H875" cm="1">
        <f t="array" ref="H875:L875">COUNTIF(_xlfn.ANCHORARRAY(C875),_xlfn.ANCHORARRAY(C875))</f>
        <v>2</v>
      </c>
      <c r="I875">
        <v>2</v>
      </c>
      <c r="J875">
        <v>2</v>
      </c>
      <c r="K875">
        <v>1</v>
      </c>
      <c r="L875">
        <v>2</v>
      </c>
      <c r="M875" s="6" cm="1">
        <f t="array" ref="M875:Q875">_xlfn.LET(
_xlpm.Options, {"1","2","3","4","5","6","7","8","9","T","J","Q","K","A"},
MATCH(_xlfn.ANCHORARRAY(C875),_xlpm.Options,0)
)</f>
        <v>13</v>
      </c>
      <c r="N875" s="7">
        <v>13</v>
      </c>
      <c r="O875" s="7">
        <v>10</v>
      </c>
      <c r="P875" s="7">
        <v>5</v>
      </c>
      <c r="Q875" s="8">
        <v>10</v>
      </c>
      <c r="R875" s="6" t="str" cm="1">
        <f t="array" ref="R875:V875">TEXT(_xlfn.ANCHORARRAY(M875),"00")</f>
        <v>13</v>
      </c>
      <c r="S875" s="7" t="str">
        <v>13</v>
      </c>
      <c r="T875" s="7" t="str">
        <v>10</v>
      </c>
      <c r="U875" s="7" t="str">
        <v>05</v>
      </c>
      <c r="V875" s="8" t="str">
        <v>10</v>
      </c>
      <c r="W875" s="6" t="b">
        <f t="shared" si="190"/>
        <v>0</v>
      </c>
      <c r="X875" s="7" t="b">
        <f t="shared" si="191"/>
        <v>0</v>
      </c>
      <c r="Y875" s="7" t="b" cm="1">
        <f t="array" ref="Y875">AND(OR(_xlfn.ANCHORARRAY(H875)=3),OR(_xlfn.ANCHORARRAY(H875)=2))</f>
        <v>0</v>
      </c>
      <c r="Z875" s="7" t="b">
        <f t="shared" si="192"/>
        <v>0</v>
      </c>
      <c r="AA875" s="7" t="b">
        <f t="shared" si="193"/>
        <v>1</v>
      </c>
      <c r="AB875" s="7" t="b">
        <f t="shared" si="194"/>
        <v>0</v>
      </c>
      <c r="AC875" s="8" t="b">
        <f t="shared" si="195"/>
        <v>0</v>
      </c>
      <c r="AD875">
        <f t="shared" si="188"/>
        <v>3</v>
      </c>
      <c r="AE875" t="str">
        <f t="shared" si="196"/>
        <v>31313100510</v>
      </c>
      <c r="AF875">
        <f t="shared" si="185"/>
        <v>31313100510</v>
      </c>
      <c r="AG875">
        <f t="shared" si="186"/>
        <v>612</v>
      </c>
      <c r="AH875">
        <f t="shared" si="197"/>
        <v>254</v>
      </c>
      <c r="AI875">
        <f t="shared" si="198"/>
        <v>155448</v>
      </c>
      <c r="AL875">
        <f t="shared" si="189"/>
        <v>1</v>
      </c>
    </row>
    <row r="876" spans="1:38" x14ac:dyDescent="0.2">
      <c r="A876" t="s">
        <v>895</v>
      </c>
      <c r="B876" t="str">
        <f t="shared" si="187"/>
        <v>A85A5</v>
      </c>
      <c r="C876" s="6" t="str" cm="1">
        <f t="array" ref="C876:G876">_xlfn.LET(
_xlpm.MyHand, B876,
_xlpm.MySplitHand, MID(_xlpm.MyHand,_xlfn.SEQUENCE(1,LEN(_xlpm.MyHand)),1),
_xlpm.MySplitHand
)</f>
        <v>A</v>
      </c>
      <c r="D876" s="7" t="str">
        <v>8</v>
      </c>
      <c r="E876" s="7" t="str">
        <v>5</v>
      </c>
      <c r="F876" s="7" t="str">
        <v>A</v>
      </c>
      <c r="G876" s="8" t="str">
        <v>5</v>
      </c>
      <c r="H876" cm="1">
        <f t="array" ref="H876:L876">COUNTIF(_xlfn.ANCHORARRAY(C876),_xlfn.ANCHORARRAY(C876))</f>
        <v>2</v>
      </c>
      <c r="I876">
        <v>1</v>
      </c>
      <c r="J876">
        <v>2</v>
      </c>
      <c r="K876">
        <v>2</v>
      </c>
      <c r="L876">
        <v>2</v>
      </c>
      <c r="M876" s="6" cm="1">
        <f t="array" ref="M876:Q876">_xlfn.LET(
_xlpm.Options, {"1","2","3","4","5","6","7","8","9","T","J","Q","K","A"},
MATCH(_xlfn.ANCHORARRAY(C876),_xlpm.Options,0)
)</f>
        <v>14</v>
      </c>
      <c r="N876" s="7">
        <v>8</v>
      </c>
      <c r="O876" s="7">
        <v>5</v>
      </c>
      <c r="P876" s="7">
        <v>14</v>
      </c>
      <c r="Q876" s="8">
        <v>5</v>
      </c>
      <c r="R876" s="6" t="str" cm="1">
        <f t="array" ref="R876:V876">TEXT(_xlfn.ANCHORARRAY(M876),"00")</f>
        <v>14</v>
      </c>
      <c r="S876" s="7" t="str">
        <v>08</v>
      </c>
      <c r="T876" s="7" t="str">
        <v>05</v>
      </c>
      <c r="U876" s="7" t="str">
        <v>14</v>
      </c>
      <c r="V876" s="8" t="str">
        <v>05</v>
      </c>
      <c r="W876" s="6" t="b">
        <f t="shared" si="190"/>
        <v>0</v>
      </c>
      <c r="X876" s="7" t="b">
        <f t="shared" si="191"/>
        <v>0</v>
      </c>
      <c r="Y876" s="7" t="b" cm="1">
        <f t="array" ref="Y876">AND(OR(_xlfn.ANCHORARRAY(H876)=3),OR(_xlfn.ANCHORARRAY(H876)=2))</f>
        <v>0</v>
      </c>
      <c r="Z876" s="7" t="b">
        <f t="shared" si="192"/>
        <v>0</v>
      </c>
      <c r="AA876" s="7" t="b">
        <f t="shared" si="193"/>
        <v>1</v>
      </c>
      <c r="AB876" s="7" t="b">
        <f t="shared" si="194"/>
        <v>0</v>
      </c>
      <c r="AC876" s="8" t="b">
        <f t="shared" si="195"/>
        <v>0</v>
      </c>
      <c r="AD876">
        <f t="shared" si="188"/>
        <v>3</v>
      </c>
      <c r="AE876" t="str">
        <f t="shared" si="196"/>
        <v>31408051405</v>
      </c>
      <c r="AF876">
        <f t="shared" si="185"/>
        <v>31408051405</v>
      </c>
      <c r="AG876">
        <f t="shared" si="186"/>
        <v>620</v>
      </c>
      <c r="AH876">
        <f t="shared" si="197"/>
        <v>80</v>
      </c>
      <c r="AI876">
        <f t="shared" si="198"/>
        <v>49600</v>
      </c>
      <c r="AL876">
        <f t="shared" si="189"/>
        <v>1</v>
      </c>
    </row>
    <row r="877" spans="1:38" x14ac:dyDescent="0.2">
      <c r="A877" t="s">
        <v>896</v>
      </c>
      <c r="B877" t="str">
        <f t="shared" si="187"/>
        <v>96J6J</v>
      </c>
      <c r="C877" s="6" t="str" cm="1">
        <f t="array" ref="C877:G877">_xlfn.LET(
_xlpm.MyHand, B877,
_xlpm.MySplitHand, MID(_xlpm.MyHand,_xlfn.SEQUENCE(1,LEN(_xlpm.MyHand)),1),
_xlpm.MySplitHand
)</f>
        <v>9</v>
      </c>
      <c r="D877" s="7" t="str">
        <v>6</v>
      </c>
      <c r="E877" s="7" t="str">
        <v>J</v>
      </c>
      <c r="F877" s="7" t="str">
        <v>6</v>
      </c>
      <c r="G877" s="8" t="str">
        <v>J</v>
      </c>
      <c r="H877" cm="1">
        <f t="array" ref="H877:L877">COUNTIF(_xlfn.ANCHORARRAY(C877),_xlfn.ANCHORARRAY(C877))</f>
        <v>1</v>
      </c>
      <c r="I877">
        <v>2</v>
      </c>
      <c r="J877">
        <v>2</v>
      </c>
      <c r="K877">
        <v>2</v>
      </c>
      <c r="L877">
        <v>2</v>
      </c>
      <c r="M877" s="6" cm="1">
        <f t="array" ref="M877:Q877">_xlfn.LET(
_xlpm.Options, {"1","2","3","4","5","6","7","8","9","T","J","Q","K","A"},
MATCH(_xlfn.ANCHORARRAY(C877),_xlpm.Options,0)
)</f>
        <v>9</v>
      </c>
      <c r="N877" s="7">
        <v>6</v>
      </c>
      <c r="O877" s="7">
        <v>11</v>
      </c>
      <c r="P877" s="7">
        <v>6</v>
      </c>
      <c r="Q877" s="8">
        <v>11</v>
      </c>
      <c r="R877" s="6" t="str" cm="1">
        <f t="array" ref="R877:V877">TEXT(_xlfn.ANCHORARRAY(M877),"00")</f>
        <v>09</v>
      </c>
      <c r="S877" s="7" t="str">
        <v>06</v>
      </c>
      <c r="T877" s="7" t="str">
        <v>11</v>
      </c>
      <c r="U877" s="7" t="str">
        <v>06</v>
      </c>
      <c r="V877" s="8" t="str">
        <v>11</v>
      </c>
      <c r="W877" s="6" t="b">
        <f t="shared" si="190"/>
        <v>0</v>
      </c>
      <c r="X877" s="7" t="b">
        <f t="shared" si="191"/>
        <v>0</v>
      </c>
      <c r="Y877" s="7" t="b" cm="1">
        <f t="array" ref="Y877">AND(OR(_xlfn.ANCHORARRAY(H877)=3),OR(_xlfn.ANCHORARRAY(H877)=2))</f>
        <v>0</v>
      </c>
      <c r="Z877" s="7" t="b">
        <f t="shared" si="192"/>
        <v>0</v>
      </c>
      <c r="AA877" s="7" t="b">
        <f t="shared" si="193"/>
        <v>1</v>
      </c>
      <c r="AB877" s="7" t="b">
        <f t="shared" si="194"/>
        <v>0</v>
      </c>
      <c r="AC877" s="8" t="b">
        <f t="shared" si="195"/>
        <v>0</v>
      </c>
      <c r="AD877">
        <f t="shared" si="188"/>
        <v>3</v>
      </c>
      <c r="AE877" t="str">
        <f t="shared" si="196"/>
        <v>30906110611</v>
      </c>
      <c r="AF877">
        <f t="shared" si="185"/>
        <v>30906110611</v>
      </c>
      <c r="AG877">
        <f t="shared" si="186"/>
        <v>551</v>
      </c>
      <c r="AH877">
        <f t="shared" si="197"/>
        <v>469</v>
      </c>
      <c r="AI877">
        <f t="shared" si="198"/>
        <v>258419</v>
      </c>
      <c r="AL877">
        <f t="shared" si="189"/>
        <v>1</v>
      </c>
    </row>
    <row r="878" spans="1:38" x14ac:dyDescent="0.2">
      <c r="A878" t="s">
        <v>897</v>
      </c>
      <c r="B878" t="str">
        <f t="shared" si="187"/>
        <v>9KKKK</v>
      </c>
      <c r="C878" s="6" t="str" cm="1">
        <f t="array" ref="C878:G878">_xlfn.LET(
_xlpm.MyHand, B878,
_xlpm.MySplitHand, MID(_xlpm.MyHand,_xlfn.SEQUENCE(1,LEN(_xlpm.MyHand)),1),
_xlpm.MySplitHand
)</f>
        <v>9</v>
      </c>
      <c r="D878" s="7" t="str">
        <v>K</v>
      </c>
      <c r="E878" s="7" t="str">
        <v>K</v>
      </c>
      <c r="F878" s="7" t="str">
        <v>K</v>
      </c>
      <c r="G878" s="8" t="str">
        <v>K</v>
      </c>
      <c r="H878" cm="1">
        <f t="array" ref="H878:L878">COUNTIF(_xlfn.ANCHORARRAY(C878),_xlfn.ANCHORARRAY(C878))</f>
        <v>1</v>
      </c>
      <c r="I878">
        <v>4</v>
      </c>
      <c r="J878">
        <v>4</v>
      </c>
      <c r="K878">
        <v>4</v>
      </c>
      <c r="L878">
        <v>4</v>
      </c>
      <c r="M878" s="6" cm="1">
        <f t="array" ref="M878:Q878">_xlfn.LET(
_xlpm.Options, {"1","2","3","4","5","6","7","8","9","T","J","Q","K","A"},
MATCH(_xlfn.ANCHORARRAY(C878),_xlpm.Options,0)
)</f>
        <v>9</v>
      </c>
      <c r="N878" s="7">
        <v>13</v>
      </c>
      <c r="O878" s="7">
        <v>13</v>
      </c>
      <c r="P878" s="7">
        <v>13</v>
      </c>
      <c r="Q878" s="8">
        <v>13</v>
      </c>
      <c r="R878" s="6" t="str" cm="1">
        <f t="array" ref="R878:V878">TEXT(_xlfn.ANCHORARRAY(M878),"00")</f>
        <v>09</v>
      </c>
      <c r="S878" s="7" t="str">
        <v>13</v>
      </c>
      <c r="T878" s="7" t="str">
        <v>13</v>
      </c>
      <c r="U878" s="7" t="str">
        <v>13</v>
      </c>
      <c r="V878" s="8" t="str">
        <v>13</v>
      </c>
      <c r="W878" s="6" t="b">
        <f t="shared" si="190"/>
        <v>0</v>
      </c>
      <c r="X878" s="7" t="b">
        <f t="shared" si="191"/>
        <v>1</v>
      </c>
      <c r="Y878" s="7" t="b" cm="1">
        <f t="array" ref="Y878">AND(OR(_xlfn.ANCHORARRAY(H878)=3),OR(_xlfn.ANCHORARRAY(H878)=2))</f>
        <v>0</v>
      </c>
      <c r="Z878" s="7" t="b">
        <f t="shared" si="192"/>
        <v>0</v>
      </c>
      <c r="AA878" s="7" t="b">
        <f t="shared" si="193"/>
        <v>0</v>
      </c>
      <c r="AB878" s="7" t="b">
        <f t="shared" si="194"/>
        <v>0</v>
      </c>
      <c r="AC878" s="8" t="b">
        <f t="shared" si="195"/>
        <v>0</v>
      </c>
      <c r="AD878">
        <f t="shared" si="188"/>
        <v>6</v>
      </c>
      <c r="AE878" t="str">
        <f t="shared" si="196"/>
        <v>60913131313</v>
      </c>
      <c r="AF878">
        <f t="shared" si="185"/>
        <v>60913131313</v>
      </c>
      <c r="AG878">
        <f t="shared" si="186"/>
        <v>964</v>
      </c>
      <c r="AH878">
        <f t="shared" si="197"/>
        <v>556</v>
      </c>
      <c r="AI878">
        <f t="shared" si="198"/>
        <v>535984</v>
      </c>
      <c r="AL878">
        <f t="shared" si="189"/>
        <v>1</v>
      </c>
    </row>
    <row r="879" spans="1:38" x14ac:dyDescent="0.2">
      <c r="A879" t="s">
        <v>898</v>
      </c>
      <c r="B879" t="str">
        <f t="shared" si="187"/>
        <v>37733</v>
      </c>
      <c r="C879" s="6" t="str" cm="1">
        <f t="array" ref="C879:G879">_xlfn.LET(
_xlpm.MyHand, B879,
_xlpm.MySplitHand, MID(_xlpm.MyHand,_xlfn.SEQUENCE(1,LEN(_xlpm.MyHand)),1),
_xlpm.MySplitHand
)</f>
        <v>3</v>
      </c>
      <c r="D879" s="7" t="str">
        <v>7</v>
      </c>
      <c r="E879" s="7" t="str">
        <v>7</v>
      </c>
      <c r="F879" s="7" t="str">
        <v>3</v>
      </c>
      <c r="G879" s="8" t="str">
        <v>3</v>
      </c>
      <c r="H879" cm="1">
        <f t="array" ref="H879:L879">COUNTIF(_xlfn.ANCHORARRAY(C879),_xlfn.ANCHORARRAY(C879))</f>
        <v>3</v>
      </c>
      <c r="I879">
        <v>2</v>
      </c>
      <c r="J879">
        <v>2</v>
      </c>
      <c r="K879">
        <v>3</v>
      </c>
      <c r="L879">
        <v>3</v>
      </c>
      <c r="M879" s="6" cm="1">
        <f t="array" ref="M879:Q879">_xlfn.LET(
_xlpm.Options, {"1","2","3","4","5","6","7","8","9","T","J","Q","K","A"},
MATCH(_xlfn.ANCHORARRAY(C879),_xlpm.Options,0)
)</f>
        <v>3</v>
      </c>
      <c r="N879" s="7">
        <v>7</v>
      </c>
      <c r="O879" s="7">
        <v>7</v>
      </c>
      <c r="P879" s="7">
        <v>3</v>
      </c>
      <c r="Q879" s="8">
        <v>3</v>
      </c>
      <c r="R879" s="6" t="str" cm="1">
        <f t="array" ref="R879:V879">TEXT(_xlfn.ANCHORARRAY(M879),"00")</f>
        <v>03</v>
      </c>
      <c r="S879" s="7" t="str">
        <v>07</v>
      </c>
      <c r="T879" s="7" t="str">
        <v>07</v>
      </c>
      <c r="U879" s="7" t="str">
        <v>03</v>
      </c>
      <c r="V879" s="8" t="str">
        <v>03</v>
      </c>
      <c r="W879" s="6" t="b">
        <f t="shared" si="190"/>
        <v>0</v>
      </c>
      <c r="X879" s="7" t="b">
        <f t="shared" si="191"/>
        <v>0</v>
      </c>
      <c r="Y879" s="7" t="b" cm="1">
        <f t="array" ref="Y879">AND(OR(_xlfn.ANCHORARRAY(H879)=3),OR(_xlfn.ANCHORARRAY(H879)=2))</f>
        <v>1</v>
      </c>
      <c r="Z879" s="7" t="b">
        <f t="shared" si="192"/>
        <v>0</v>
      </c>
      <c r="AA879" s="7" t="b">
        <f t="shared" si="193"/>
        <v>0</v>
      </c>
      <c r="AB879" s="7" t="b">
        <f t="shared" si="194"/>
        <v>0</v>
      </c>
      <c r="AC879" s="8" t="b">
        <f t="shared" si="195"/>
        <v>0</v>
      </c>
      <c r="AD879">
        <f t="shared" si="188"/>
        <v>5</v>
      </c>
      <c r="AE879" t="str">
        <f t="shared" si="196"/>
        <v>50307070303</v>
      </c>
      <c r="AF879">
        <f t="shared" si="185"/>
        <v>50307070303</v>
      </c>
      <c r="AG879">
        <f t="shared" si="186"/>
        <v>826</v>
      </c>
      <c r="AH879">
        <f t="shared" si="197"/>
        <v>18</v>
      </c>
      <c r="AI879">
        <f t="shared" si="198"/>
        <v>14868</v>
      </c>
      <c r="AL879">
        <f t="shared" si="189"/>
        <v>1</v>
      </c>
    </row>
    <row r="880" spans="1:38" x14ac:dyDescent="0.2">
      <c r="A880" t="s">
        <v>899</v>
      </c>
      <c r="B880" t="str">
        <f t="shared" si="187"/>
        <v>KJJ66</v>
      </c>
      <c r="C880" s="6" t="str" cm="1">
        <f t="array" ref="C880:G880">_xlfn.LET(
_xlpm.MyHand, B880,
_xlpm.MySplitHand, MID(_xlpm.MyHand,_xlfn.SEQUENCE(1,LEN(_xlpm.MyHand)),1),
_xlpm.MySplitHand
)</f>
        <v>K</v>
      </c>
      <c r="D880" s="7" t="str">
        <v>J</v>
      </c>
      <c r="E880" s="7" t="str">
        <v>J</v>
      </c>
      <c r="F880" s="7" t="str">
        <v>6</v>
      </c>
      <c r="G880" s="8" t="str">
        <v>6</v>
      </c>
      <c r="H880" cm="1">
        <f t="array" ref="H880:L880">COUNTIF(_xlfn.ANCHORARRAY(C880),_xlfn.ANCHORARRAY(C880))</f>
        <v>1</v>
      </c>
      <c r="I880">
        <v>2</v>
      </c>
      <c r="J880">
        <v>2</v>
      </c>
      <c r="K880">
        <v>2</v>
      </c>
      <c r="L880">
        <v>2</v>
      </c>
      <c r="M880" s="6" cm="1">
        <f t="array" ref="M880:Q880">_xlfn.LET(
_xlpm.Options, {"1","2","3","4","5","6","7","8","9","T","J","Q","K","A"},
MATCH(_xlfn.ANCHORARRAY(C880),_xlpm.Options,0)
)</f>
        <v>13</v>
      </c>
      <c r="N880" s="7">
        <v>11</v>
      </c>
      <c r="O880" s="7">
        <v>11</v>
      </c>
      <c r="P880" s="7">
        <v>6</v>
      </c>
      <c r="Q880" s="8">
        <v>6</v>
      </c>
      <c r="R880" s="6" t="str" cm="1">
        <f t="array" ref="R880:V880">TEXT(_xlfn.ANCHORARRAY(M880),"00")</f>
        <v>13</v>
      </c>
      <c r="S880" s="7" t="str">
        <v>11</v>
      </c>
      <c r="T880" s="7" t="str">
        <v>11</v>
      </c>
      <c r="U880" s="7" t="str">
        <v>06</v>
      </c>
      <c r="V880" s="8" t="str">
        <v>06</v>
      </c>
      <c r="W880" s="6" t="b">
        <f t="shared" si="190"/>
        <v>0</v>
      </c>
      <c r="X880" s="7" t="b">
        <f t="shared" si="191"/>
        <v>0</v>
      </c>
      <c r="Y880" s="7" t="b" cm="1">
        <f t="array" ref="Y880">AND(OR(_xlfn.ANCHORARRAY(H880)=3),OR(_xlfn.ANCHORARRAY(H880)=2))</f>
        <v>0</v>
      </c>
      <c r="Z880" s="7" t="b">
        <f t="shared" si="192"/>
        <v>0</v>
      </c>
      <c r="AA880" s="7" t="b">
        <f t="shared" si="193"/>
        <v>1</v>
      </c>
      <c r="AB880" s="7" t="b">
        <f t="shared" si="194"/>
        <v>0</v>
      </c>
      <c r="AC880" s="8" t="b">
        <f t="shared" si="195"/>
        <v>0</v>
      </c>
      <c r="AD880">
        <f t="shared" si="188"/>
        <v>3</v>
      </c>
      <c r="AE880" t="str">
        <f t="shared" si="196"/>
        <v>31311110606</v>
      </c>
      <c r="AF880">
        <f t="shared" si="185"/>
        <v>31311110606</v>
      </c>
      <c r="AG880">
        <f t="shared" si="186"/>
        <v>610</v>
      </c>
      <c r="AH880">
        <f t="shared" si="197"/>
        <v>282</v>
      </c>
      <c r="AI880">
        <f t="shared" si="198"/>
        <v>172020</v>
      </c>
      <c r="AL880">
        <f t="shared" si="189"/>
        <v>1</v>
      </c>
    </row>
    <row r="881" spans="1:38" x14ac:dyDescent="0.2">
      <c r="A881" t="s">
        <v>900</v>
      </c>
      <c r="B881" t="str">
        <f t="shared" si="187"/>
        <v>2Q882</v>
      </c>
      <c r="C881" s="6" t="str" cm="1">
        <f t="array" ref="C881:G881">_xlfn.LET(
_xlpm.MyHand, B881,
_xlpm.MySplitHand, MID(_xlpm.MyHand,_xlfn.SEQUENCE(1,LEN(_xlpm.MyHand)),1),
_xlpm.MySplitHand
)</f>
        <v>2</v>
      </c>
      <c r="D881" s="7" t="str">
        <v>Q</v>
      </c>
      <c r="E881" s="7" t="str">
        <v>8</v>
      </c>
      <c r="F881" s="7" t="str">
        <v>8</v>
      </c>
      <c r="G881" s="8" t="str">
        <v>2</v>
      </c>
      <c r="H881" cm="1">
        <f t="array" ref="H881:L881">COUNTIF(_xlfn.ANCHORARRAY(C881),_xlfn.ANCHORARRAY(C881))</f>
        <v>2</v>
      </c>
      <c r="I881">
        <v>1</v>
      </c>
      <c r="J881">
        <v>2</v>
      </c>
      <c r="K881">
        <v>2</v>
      </c>
      <c r="L881">
        <v>2</v>
      </c>
      <c r="M881" s="6" cm="1">
        <f t="array" ref="M881:Q881">_xlfn.LET(
_xlpm.Options, {"1","2","3","4","5","6","7","8","9","T","J","Q","K","A"},
MATCH(_xlfn.ANCHORARRAY(C881),_xlpm.Options,0)
)</f>
        <v>2</v>
      </c>
      <c r="N881" s="7">
        <v>12</v>
      </c>
      <c r="O881" s="7">
        <v>8</v>
      </c>
      <c r="P881" s="7">
        <v>8</v>
      </c>
      <c r="Q881" s="8">
        <v>2</v>
      </c>
      <c r="R881" s="6" t="str" cm="1">
        <f t="array" ref="R881:V881">TEXT(_xlfn.ANCHORARRAY(M881),"00")</f>
        <v>02</v>
      </c>
      <c r="S881" s="7" t="str">
        <v>12</v>
      </c>
      <c r="T881" s="7" t="str">
        <v>08</v>
      </c>
      <c r="U881" s="7" t="str">
        <v>08</v>
      </c>
      <c r="V881" s="8" t="str">
        <v>02</v>
      </c>
      <c r="W881" s="6" t="b">
        <f t="shared" si="190"/>
        <v>0</v>
      </c>
      <c r="X881" s="7" t="b">
        <f t="shared" si="191"/>
        <v>0</v>
      </c>
      <c r="Y881" s="7" t="b" cm="1">
        <f t="array" ref="Y881">AND(OR(_xlfn.ANCHORARRAY(H881)=3),OR(_xlfn.ANCHORARRAY(H881)=2))</f>
        <v>0</v>
      </c>
      <c r="Z881" s="7" t="b">
        <f t="shared" si="192"/>
        <v>0</v>
      </c>
      <c r="AA881" s="7" t="b">
        <f t="shared" si="193"/>
        <v>1</v>
      </c>
      <c r="AB881" s="7" t="b">
        <f t="shared" si="194"/>
        <v>0</v>
      </c>
      <c r="AC881" s="8" t="b">
        <f t="shared" si="195"/>
        <v>0</v>
      </c>
      <c r="AD881">
        <f t="shared" si="188"/>
        <v>3</v>
      </c>
      <c r="AE881" t="str">
        <f t="shared" si="196"/>
        <v>30212080802</v>
      </c>
      <c r="AF881">
        <f t="shared" si="185"/>
        <v>30212080802</v>
      </c>
      <c r="AG881">
        <f t="shared" si="186"/>
        <v>452</v>
      </c>
      <c r="AH881">
        <f t="shared" si="197"/>
        <v>989</v>
      </c>
      <c r="AI881">
        <f t="shared" si="198"/>
        <v>447028</v>
      </c>
      <c r="AL881">
        <f t="shared" si="189"/>
        <v>1</v>
      </c>
    </row>
    <row r="882" spans="1:38" x14ac:dyDescent="0.2">
      <c r="A882" t="s">
        <v>901</v>
      </c>
      <c r="B882" t="str">
        <f t="shared" si="187"/>
        <v>JJ8JJ</v>
      </c>
      <c r="C882" s="6" t="str" cm="1">
        <f t="array" ref="C882:G882">_xlfn.LET(
_xlpm.MyHand, B882,
_xlpm.MySplitHand, MID(_xlpm.MyHand,_xlfn.SEQUENCE(1,LEN(_xlpm.MyHand)),1),
_xlpm.MySplitHand
)</f>
        <v>J</v>
      </c>
      <c r="D882" s="7" t="str">
        <v>J</v>
      </c>
      <c r="E882" s="7" t="str">
        <v>8</v>
      </c>
      <c r="F882" s="7" t="str">
        <v>J</v>
      </c>
      <c r="G882" s="8" t="str">
        <v>J</v>
      </c>
      <c r="H882" cm="1">
        <f t="array" ref="H882:L882">COUNTIF(_xlfn.ANCHORARRAY(C882),_xlfn.ANCHORARRAY(C882))</f>
        <v>4</v>
      </c>
      <c r="I882">
        <v>4</v>
      </c>
      <c r="J882">
        <v>1</v>
      </c>
      <c r="K882">
        <v>4</v>
      </c>
      <c r="L882">
        <v>4</v>
      </c>
      <c r="M882" s="6" cm="1">
        <f t="array" ref="M882:Q882">_xlfn.LET(
_xlpm.Options, {"1","2","3","4","5","6","7","8","9","T","J","Q","K","A"},
MATCH(_xlfn.ANCHORARRAY(C882),_xlpm.Options,0)
)</f>
        <v>11</v>
      </c>
      <c r="N882" s="7">
        <v>11</v>
      </c>
      <c r="O882" s="7">
        <v>8</v>
      </c>
      <c r="P882" s="7">
        <v>11</v>
      </c>
      <c r="Q882" s="8">
        <v>11</v>
      </c>
      <c r="R882" s="6" t="str" cm="1">
        <f t="array" ref="R882:V882">TEXT(_xlfn.ANCHORARRAY(M882),"00")</f>
        <v>11</v>
      </c>
      <c r="S882" s="7" t="str">
        <v>11</v>
      </c>
      <c r="T882" s="7" t="str">
        <v>08</v>
      </c>
      <c r="U882" s="7" t="str">
        <v>11</v>
      </c>
      <c r="V882" s="8" t="str">
        <v>11</v>
      </c>
      <c r="W882" s="6" t="b">
        <f t="shared" si="190"/>
        <v>0</v>
      </c>
      <c r="X882" s="7" t="b">
        <f t="shared" si="191"/>
        <v>1</v>
      </c>
      <c r="Y882" s="7" t="b" cm="1">
        <f t="array" ref="Y882">AND(OR(_xlfn.ANCHORARRAY(H882)=3),OR(_xlfn.ANCHORARRAY(H882)=2))</f>
        <v>0</v>
      </c>
      <c r="Z882" s="7" t="b">
        <f t="shared" si="192"/>
        <v>0</v>
      </c>
      <c r="AA882" s="7" t="b">
        <f t="shared" si="193"/>
        <v>0</v>
      </c>
      <c r="AB882" s="7" t="b">
        <f t="shared" si="194"/>
        <v>0</v>
      </c>
      <c r="AC882" s="8" t="b">
        <f t="shared" si="195"/>
        <v>0</v>
      </c>
      <c r="AD882">
        <f t="shared" si="188"/>
        <v>6</v>
      </c>
      <c r="AE882" t="str">
        <f t="shared" si="196"/>
        <v>61111081111</v>
      </c>
      <c r="AF882">
        <f t="shared" si="185"/>
        <v>61111081111</v>
      </c>
      <c r="AG882">
        <f t="shared" si="186"/>
        <v>976</v>
      </c>
      <c r="AH882">
        <f t="shared" si="197"/>
        <v>868</v>
      </c>
      <c r="AI882">
        <f t="shared" si="198"/>
        <v>847168</v>
      </c>
      <c r="AL882">
        <f t="shared" si="189"/>
        <v>1</v>
      </c>
    </row>
    <row r="883" spans="1:38" x14ac:dyDescent="0.2">
      <c r="A883" t="s">
        <v>902</v>
      </c>
      <c r="B883" t="str">
        <f t="shared" si="187"/>
        <v>TTJTJ</v>
      </c>
      <c r="C883" s="6" t="str" cm="1">
        <f t="array" ref="C883:G883">_xlfn.LET(
_xlpm.MyHand, B883,
_xlpm.MySplitHand, MID(_xlpm.MyHand,_xlfn.SEQUENCE(1,LEN(_xlpm.MyHand)),1),
_xlpm.MySplitHand
)</f>
        <v>T</v>
      </c>
      <c r="D883" s="7" t="str">
        <v>T</v>
      </c>
      <c r="E883" s="7" t="str">
        <v>J</v>
      </c>
      <c r="F883" s="7" t="str">
        <v>T</v>
      </c>
      <c r="G883" s="8" t="str">
        <v>J</v>
      </c>
      <c r="H883" cm="1">
        <f t="array" ref="H883:L883">COUNTIF(_xlfn.ANCHORARRAY(C883),_xlfn.ANCHORARRAY(C883))</f>
        <v>3</v>
      </c>
      <c r="I883">
        <v>3</v>
      </c>
      <c r="J883">
        <v>2</v>
      </c>
      <c r="K883">
        <v>3</v>
      </c>
      <c r="L883">
        <v>2</v>
      </c>
      <c r="M883" s="6" cm="1">
        <f t="array" ref="M883:Q883">_xlfn.LET(
_xlpm.Options, {"1","2","3","4","5","6","7","8","9","T","J","Q","K","A"},
MATCH(_xlfn.ANCHORARRAY(C883),_xlpm.Options,0)
)</f>
        <v>10</v>
      </c>
      <c r="N883" s="7">
        <v>10</v>
      </c>
      <c r="O883" s="7">
        <v>11</v>
      </c>
      <c r="P883" s="7">
        <v>10</v>
      </c>
      <c r="Q883" s="8">
        <v>11</v>
      </c>
      <c r="R883" s="6" t="str" cm="1">
        <f t="array" ref="R883:V883">TEXT(_xlfn.ANCHORARRAY(M883),"00")</f>
        <v>10</v>
      </c>
      <c r="S883" s="7" t="str">
        <v>10</v>
      </c>
      <c r="T883" s="7" t="str">
        <v>11</v>
      </c>
      <c r="U883" s="7" t="str">
        <v>10</v>
      </c>
      <c r="V883" s="8" t="str">
        <v>11</v>
      </c>
      <c r="W883" s="6" t="b">
        <f t="shared" si="190"/>
        <v>0</v>
      </c>
      <c r="X883" s="7" t="b">
        <f t="shared" si="191"/>
        <v>0</v>
      </c>
      <c r="Y883" s="7" t="b" cm="1">
        <f t="array" ref="Y883">AND(OR(_xlfn.ANCHORARRAY(H883)=3),OR(_xlfn.ANCHORARRAY(H883)=2))</f>
        <v>1</v>
      </c>
      <c r="Z883" s="7" t="b">
        <f t="shared" si="192"/>
        <v>0</v>
      </c>
      <c r="AA883" s="7" t="b">
        <f t="shared" si="193"/>
        <v>0</v>
      </c>
      <c r="AB883" s="7" t="b">
        <f t="shared" si="194"/>
        <v>0</v>
      </c>
      <c r="AC883" s="8" t="b">
        <f t="shared" si="195"/>
        <v>0</v>
      </c>
      <c r="AD883">
        <f t="shared" si="188"/>
        <v>5</v>
      </c>
      <c r="AE883" t="str">
        <f t="shared" si="196"/>
        <v>51010111011</v>
      </c>
      <c r="AF883">
        <f t="shared" si="185"/>
        <v>51010111011</v>
      </c>
      <c r="AG883">
        <f t="shared" si="186"/>
        <v>881</v>
      </c>
      <c r="AH883">
        <f t="shared" si="197"/>
        <v>603</v>
      </c>
      <c r="AI883">
        <f t="shared" si="198"/>
        <v>531243</v>
      </c>
      <c r="AL883">
        <f t="shared" si="189"/>
        <v>1</v>
      </c>
    </row>
    <row r="884" spans="1:38" x14ac:dyDescent="0.2">
      <c r="A884" t="s">
        <v>903</v>
      </c>
      <c r="B884" t="str">
        <f t="shared" si="187"/>
        <v>AKAAA</v>
      </c>
      <c r="C884" s="6" t="str" cm="1">
        <f t="array" ref="C884:G884">_xlfn.LET(
_xlpm.MyHand, B884,
_xlpm.MySplitHand, MID(_xlpm.MyHand,_xlfn.SEQUENCE(1,LEN(_xlpm.MyHand)),1),
_xlpm.MySplitHand
)</f>
        <v>A</v>
      </c>
      <c r="D884" s="7" t="str">
        <v>K</v>
      </c>
      <c r="E884" s="7" t="str">
        <v>A</v>
      </c>
      <c r="F884" s="7" t="str">
        <v>A</v>
      </c>
      <c r="G884" s="8" t="str">
        <v>A</v>
      </c>
      <c r="H884" cm="1">
        <f t="array" ref="H884:L884">COUNTIF(_xlfn.ANCHORARRAY(C884),_xlfn.ANCHORARRAY(C884))</f>
        <v>4</v>
      </c>
      <c r="I884">
        <v>1</v>
      </c>
      <c r="J884">
        <v>4</v>
      </c>
      <c r="K884">
        <v>4</v>
      </c>
      <c r="L884">
        <v>4</v>
      </c>
      <c r="M884" s="6" cm="1">
        <f t="array" ref="M884:Q884">_xlfn.LET(
_xlpm.Options, {"1","2","3","4","5","6","7","8","9","T","J","Q","K","A"},
MATCH(_xlfn.ANCHORARRAY(C884),_xlpm.Options,0)
)</f>
        <v>14</v>
      </c>
      <c r="N884" s="7">
        <v>13</v>
      </c>
      <c r="O884" s="7">
        <v>14</v>
      </c>
      <c r="P884" s="7">
        <v>14</v>
      </c>
      <c r="Q884" s="8">
        <v>14</v>
      </c>
      <c r="R884" s="6" t="str" cm="1">
        <f t="array" ref="R884:V884">TEXT(_xlfn.ANCHORARRAY(M884),"00")</f>
        <v>14</v>
      </c>
      <c r="S884" s="7" t="str">
        <v>13</v>
      </c>
      <c r="T884" s="7" t="str">
        <v>14</v>
      </c>
      <c r="U884" s="7" t="str">
        <v>14</v>
      </c>
      <c r="V884" s="8" t="str">
        <v>14</v>
      </c>
      <c r="W884" s="6" t="b">
        <f t="shared" si="190"/>
        <v>0</v>
      </c>
      <c r="X884" s="7" t="b">
        <f t="shared" si="191"/>
        <v>1</v>
      </c>
      <c r="Y884" s="7" t="b" cm="1">
        <f t="array" ref="Y884">AND(OR(_xlfn.ANCHORARRAY(H884)=3),OR(_xlfn.ANCHORARRAY(H884)=2))</f>
        <v>0</v>
      </c>
      <c r="Z884" s="7" t="b">
        <f t="shared" si="192"/>
        <v>0</v>
      </c>
      <c r="AA884" s="7" t="b">
        <f t="shared" si="193"/>
        <v>0</v>
      </c>
      <c r="AB884" s="7" t="b">
        <f t="shared" si="194"/>
        <v>0</v>
      </c>
      <c r="AC884" s="8" t="b">
        <f t="shared" si="195"/>
        <v>0</v>
      </c>
      <c r="AD884">
        <f t="shared" si="188"/>
        <v>6</v>
      </c>
      <c r="AE884" t="str">
        <f t="shared" si="196"/>
        <v>61413141414</v>
      </c>
      <c r="AF884">
        <f t="shared" si="185"/>
        <v>61413141414</v>
      </c>
      <c r="AG884">
        <f t="shared" si="186"/>
        <v>997</v>
      </c>
      <c r="AH884">
        <f t="shared" si="197"/>
        <v>710</v>
      </c>
      <c r="AI884">
        <f t="shared" si="198"/>
        <v>707870</v>
      </c>
      <c r="AL884">
        <f t="shared" si="189"/>
        <v>1</v>
      </c>
    </row>
    <row r="885" spans="1:38" x14ac:dyDescent="0.2">
      <c r="A885" t="s">
        <v>904</v>
      </c>
      <c r="B885" t="str">
        <f t="shared" si="187"/>
        <v>J6TT6</v>
      </c>
      <c r="C885" s="6" t="str" cm="1">
        <f t="array" ref="C885:G885">_xlfn.LET(
_xlpm.MyHand, B885,
_xlpm.MySplitHand, MID(_xlpm.MyHand,_xlfn.SEQUENCE(1,LEN(_xlpm.MyHand)),1),
_xlpm.MySplitHand
)</f>
        <v>J</v>
      </c>
      <c r="D885" s="7" t="str">
        <v>6</v>
      </c>
      <c r="E885" s="7" t="str">
        <v>T</v>
      </c>
      <c r="F885" s="7" t="str">
        <v>T</v>
      </c>
      <c r="G885" s="8" t="str">
        <v>6</v>
      </c>
      <c r="H885" cm="1">
        <f t="array" ref="H885:L885">COUNTIF(_xlfn.ANCHORARRAY(C885),_xlfn.ANCHORARRAY(C885))</f>
        <v>1</v>
      </c>
      <c r="I885">
        <v>2</v>
      </c>
      <c r="J885">
        <v>2</v>
      </c>
      <c r="K885">
        <v>2</v>
      </c>
      <c r="L885">
        <v>2</v>
      </c>
      <c r="M885" s="6" cm="1">
        <f t="array" ref="M885:Q885">_xlfn.LET(
_xlpm.Options, {"1","2","3","4","5","6","7","8","9","T","J","Q","K","A"},
MATCH(_xlfn.ANCHORARRAY(C885),_xlpm.Options,0)
)</f>
        <v>11</v>
      </c>
      <c r="N885" s="7">
        <v>6</v>
      </c>
      <c r="O885" s="7">
        <v>10</v>
      </c>
      <c r="P885" s="7">
        <v>10</v>
      </c>
      <c r="Q885" s="8">
        <v>6</v>
      </c>
      <c r="R885" s="6" t="str" cm="1">
        <f t="array" ref="R885:V885">TEXT(_xlfn.ANCHORARRAY(M885),"00")</f>
        <v>11</v>
      </c>
      <c r="S885" s="7" t="str">
        <v>06</v>
      </c>
      <c r="T885" s="7" t="str">
        <v>10</v>
      </c>
      <c r="U885" s="7" t="str">
        <v>10</v>
      </c>
      <c r="V885" s="8" t="str">
        <v>06</v>
      </c>
      <c r="W885" s="6" t="b">
        <f t="shared" si="190"/>
        <v>0</v>
      </c>
      <c r="X885" s="7" t="b">
        <f t="shared" si="191"/>
        <v>0</v>
      </c>
      <c r="Y885" s="7" t="b" cm="1">
        <f t="array" ref="Y885">AND(OR(_xlfn.ANCHORARRAY(H885)=3),OR(_xlfn.ANCHORARRAY(H885)=2))</f>
        <v>0</v>
      </c>
      <c r="Z885" s="7" t="b">
        <f t="shared" si="192"/>
        <v>0</v>
      </c>
      <c r="AA885" s="7" t="b">
        <f t="shared" si="193"/>
        <v>1</v>
      </c>
      <c r="AB885" s="7" t="b">
        <f t="shared" si="194"/>
        <v>0</v>
      </c>
      <c r="AC885" s="8" t="b">
        <f t="shared" si="195"/>
        <v>0</v>
      </c>
      <c r="AD885">
        <f t="shared" si="188"/>
        <v>3</v>
      </c>
      <c r="AE885" t="str">
        <f t="shared" si="196"/>
        <v>31106101006</v>
      </c>
      <c r="AF885">
        <f t="shared" si="185"/>
        <v>31106101006</v>
      </c>
      <c r="AG885">
        <f t="shared" si="186"/>
        <v>576</v>
      </c>
      <c r="AH885">
        <f t="shared" si="197"/>
        <v>49</v>
      </c>
      <c r="AI885">
        <f t="shared" si="198"/>
        <v>28224</v>
      </c>
      <c r="AL885">
        <f t="shared" si="189"/>
        <v>1</v>
      </c>
    </row>
    <row r="886" spans="1:38" x14ac:dyDescent="0.2">
      <c r="A886" t="s">
        <v>905</v>
      </c>
      <c r="B886" t="str">
        <f t="shared" si="187"/>
        <v>Q7JT7</v>
      </c>
      <c r="C886" s="6" t="str" cm="1">
        <f t="array" ref="C886:G886">_xlfn.LET(
_xlpm.MyHand, B886,
_xlpm.MySplitHand, MID(_xlpm.MyHand,_xlfn.SEQUENCE(1,LEN(_xlpm.MyHand)),1),
_xlpm.MySplitHand
)</f>
        <v>Q</v>
      </c>
      <c r="D886" s="7" t="str">
        <v>7</v>
      </c>
      <c r="E886" s="7" t="str">
        <v>J</v>
      </c>
      <c r="F886" s="7" t="str">
        <v>T</v>
      </c>
      <c r="G886" s="8" t="str">
        <v>7</v>
      </c>
      <c r="H886" cm="1">
        <f t="array" ref="H886:L886">COUNTIF(_xlfn.ANCHORARRAY(C886),_xlfn.ANCHORARRAY(C886))</f>
        <v>1</v>
      </c>
      <c r="I886">
        <v>2</v>
      </c>
      <c r="J886">
        <v>1</v>
      </c>
      <c r="K886">
        <v>1</v>
      </c>
      <c r="L886">
        <v>2</v>
      </c>
      <c r="M886" s="6" cm="1">
        <f t="array" ref="M886:Q886">_xlfn.LET(
_xlpm.Options, {"1","2","3","4","5","6","7","8","9","T","J","Q","K","A"},
MATCH(_xlfn.ANCHORARRAY(C886),_xlpm.Options,0)
)</f>
        <v>12</v>
      </c>
      <c r="N886" s="7">
        <v>7</v>
      </c>
      <c r="O886" s="7">
        <v>11</v>
      </c>
      <c r="P886" s="7">
        <v>10</v>
      </c>
      <c r="Q886" s="8">
        <v>7</v>
      </c>
      <c r="R886" s="6" t="str" cm="1">
        <f t="array" ref="R886:V886">TEXT(_xlfn.ANCHORARRAY(M886),"00")</f>
        <v>12</v>
      </c>
      <c r="S886" s="7" t="str">
        <v>07</v>
      </c>
      <c r="T886" s="7" t="str">
        <v>11</v>
      </c>
      <c r="U886" s="7" t="str">
        <v>10</v>
      </c>
      <c r="V886" s="8" t="str">
        <v>07</v>
      </c>
      <c r="W886" s="6" t="b">
        <f t="shared" si="190"/>
        <v>0</v>
      </c>
      <c r="X886" s="7" t="b">
        <f t="shared" si="191"/>
        <v>0</v>
      </c>
      <c r="Y886" s="7" t="b" cm="1">
        <f t="array" ref="Y886">AND(OR(_xlfn.ANCHORARRAY(H886)=3),OR(_xlfn.ANCHORARRAY(H886)=2))</f>
        <v>0</v>
      </c>
      <c r="Z886" s="7" t="b">
        <f t="shared" si="192"/>
        <v>0</v>
      </c>
      <c r="AA886" s="7" t="b">
        <f t="shared" si="193"/>
        <v>0</v>
      </c>
      <c r="AB886" s="7" t="b">
        <f t="shared" si="194"/>
        <v>1</v>
      </c>
      <c r="AC886" s="8" t="b">
        <f t="shared" si="195"/>
        <v>0</v>
      </c>
      <c r="AD886">
        <f t="shared" si="188"/>
        <v>2</v>
      </c>
      <c r="AE886" t="str">
        <f t="shared" si="196"/>
        <v>21207111007</v>
      </c>
      <c r="AF886">
        <f t="shared" si="185"/>
        <v>21207111007</v>
      </c>
      <c r="AG886">
        <f t="shared" si="186"/>
        <v>389</v>
      </c>
      <c r="AH886">
        <f t="shared" si="197"/>
        <v>448</v>
      </c>
      <c r="AI886">
        <f t="shared" si="198"/>
        <v>174272</v>
      </c>
      <c r="AL886">
        <f t="shared" si="189"/>
        <v>1</v>
      </c>
    </row>
    <row r="887" spans="1:38" x14ac:dyDescent="0.2">
      <c r="A887" t="s">
        <v>906</v>
      </c>
      <c r="B887" t="str">
        <f t="shared" si="187"/>
        <v>8T728</v>
      </c>
      <c r="C887" s="6" t="str" cm="1">
        <f t="array" ref="C887:G887">_xlfn.LET(
_xlpm.MyHand, B887,
_xlpm.MySplitHand, MID(_xlpm.MyHand,_xlfn.SEQUENCE(1,LEN(_xlpm.MyHand)),1),
_xlpm.MySplitHand
)</f>
        <v>8</v>
      </c>
      <c r="D887" s="7" t="str">
        <v>T</v>
      </c>
      <c r="E887" s="7" t="str">
        <v>7</v>
      </c>
      <c r="F887" s="7" t="str">
        <v>2</v>
      </c>
      <c r="G887" s="8" t="str">
        <v>8</v>
      </c>
      <c r="H887" cm="1">
        <f t="array" ref="H887:L887">COUNTIF(_xlfn.ANCHORARRAY(C887),_xlfn.ANCHORARRAY(C887))</f>
        <v>2</v>
      </c>
      <c r="I887">
        <v>1</v>
      </c>
      <c r="J887">
        <v>1</v>
      </c>
      <c r="K887">
        <v>1</v>
      </c>
      <c r="L887">
        <v>2</v>
      </c>
      <c r="M887" s="6" cm="1">
        <f t="array" ref="M887:Q887">_xlfn.LET(
_xlpm.Options, {"1","2","3","4","5","6","7","8","9","T","J","Q","K","A"},
MATCH(_xlfn.ANCHORARRAY(C887),_xlpm.Options,0)
)</f>
        <v>8</v>
      </c>
      <c r="N887" s="7">
        <v>10</v>
      </c>
      <c r="O887" s="7">
        <v>7</v>
      </c>
      <c r="P887" s="7">
        <v>2</v>
      </c>
      <c r="Q887" s="8">
        <v>8</v>
      </c>
      <c r="R887" s="6" t="str" cm="1">
        <f t="array" ref="R887:V887">TEXT(_xlfn.ANCHORARRAY(M887),"00")</f>
        <v>08</v>
      </c>
      <c r="S887" s="7" t="str">
        <v>10</v>
      </c>
      <c r="T887" s="7" t="str">
        <v>07</v>
      </c>
      <c r="U887" s="7" t="str">
        <v>02</v>
      </c>
      <c r="V887" s="8" t="str">
        <v>08</v>
      </c>
      <c r="W887" s="6" t="b">
        <f t="shared" si="190"/>
        <v>0</v>
      </c>
      <c r="X887" s="7" t="b">
        <f t="shared" si="191"/>
        <v>0</v>
      </c>
      <c r="Y887" s="7" t="b" cm="1">
        <f t="array" ref="Y887">AND(OR(_xlfn.ANCHORARRAY(H887)=3),OR(_xlfn.ANCHORARRAY(H887)=2))</f>
        <v>0</v>
      </c>
      <c r="Z887" s="7" t="b">
        <f t="shared" si="192"/>
        <v>0</v>
      </c>
      <c r="AA887" s="7" t="b">
        <f t="shared" si="193"/>
        <v>0</v>
      </c>
      <c r="AB887" s="7" t="b">
        <f t="shared" si="194"/>
        <v>1</v>
      </c>
      <c r="AC887" s="8" t="b">
        <f t="shared" si="195"/>
        <v>0</v>
      </c>
      <c r="AD887">
        <f t="shared" si="188"/>
        <v>2</v>
      </c>
      <c r="AE887" t="str">
        <f t="shared" si="196"/>
        <v>20810070208</v>
      </c>
      <c r="AF887">
        <f t="shared" si="185"/>
        <v>20810070208</v>
      </c>
      <c r="AG887">
        <f t="shared" si="186"/>
        <v>324</v>
      </c>
      <c r="AH887">
        <f t="shared" si="197"/>
        <v>319</v>
      </c>
      <c r="AI887">
        <f t="shared" si="198"/>
        <v>103356</v>
      </c>
      <c r="AL887">
        <f t="shared" si="189"/>
        <v>1</v>
      </c>
    </row>
    <row r="888" spans="1:38" x14ac:dyDescent="0.2">
      <c r="A888" t="s">
        <v>907</v>
      </c>
      <c r="B888" t="str">
        <f t="shared" si="187"/>
        <v>86J55</v>
      </c>
      <c r="C888" s="6" t="str" cm="1">
        <f t="array" ref="C888:G888">_xlfn.LET(
_xlpm.MyHand, B888,
_xlpm.MySplitHand, MID(_xlpm.MyHand,_xlfn.SEQUENCE(1,LEN(_xlpm.MyHand)),1),
_xlpm.MySplitHand
)</f>
        <v>8</v>
      </c>
      <c r="D888" s="7" t="str">
        <v>6</v>
      </c>
      <c r="E888" s="7" t="str">
        <v>J</v>
      </c>
      <c r="F888" s="7" t="str">
        <v>5</v>
      </c>
      <c r="G888" s="8" t="str">
        <v>5</v>
      </c>
      <c r="H888" cm="1">
        <f t="array" ref="H888:L888">COUNTIF(_xlfn.ANCHORARRAY(C888),_xlfn.ANCHORARRAY(C888))</f>
        <v>1</v>
      </c>
      <c r="I888">
        <v>1</v>
      </c>
      <c r="J888">
        <v>1</v>
      </c>
      <c r="K888">
        <v>2</v>
      </c>
      <c r="L888">
        <v>2</v>
      </c>
      <c r="M888" s="6" cm="1">
        <f t="array" ref="M888:Q888">_xlfn.LET(
_xlpm.Options, {"1","2","3","4","5","6","7","8","9","T","J","Q","K","A"},
MATCH(_xlfn.ANCHORARRAY(C888),_xlpm.Options,0)
)</f>
        <v>8</v>
      </c>
      <c r="N888" s="7">
        <v>6</v>
      </c>
      <c r="O888" s="7">
        <v>11</v>
      </c>
      <c r="P888" s="7">
        <v>5</v>
      </c>
      <c r="Q888" s="8">
        <v>5</v>
      </c>
      <c r="R888" s="6" t="str" cm="1">
        <f t="array" ref="R888:V888">TEXT(_xlfn.ANCHORARRAY(M888),"00")</f>
        <v>08</v>
      </c>
      <c r="S888" s="7" t="str">
        <v>06</v>
      </c>
      <c r="T888" s="7" t="str">
        <v>11</v>
      </c>
      <c r="U888" s="7" t="str">
        <v>05</v>
      </c>
      <c r="V888" s="8" t="str">
        <v>05</v>
      </c>
      <c r="W888" s="6" t="b">
        <f t="shared" si="190"/>
        <v>0</v>
      </c>
      <c r="X888" s="7" t="b">
        <f t="shared" si="191"/>
        <v>0</v>
      </c>
      <c r="Y888" s="7" t="b" cm="1">
        <f t="array" ref="Y888">AND(OR(_xlfn.ANCHORARRAY(H888)=3),OR(_xlfn.ANCHORARRAY(H888)=2))</f>
        <v>0</v>
      </c>
      <c r="Z888" s="7" t="b">
        <f t="shared" si="192"/>
        <v>0</v>
      </c>
      <c r="AA888" s="7" t="b">
        <f t="shared" si="193"/>
        <v>0</v>
      </c>
      <c r="AB888" s="7" t="b">
        <f t="shared" si="194"/>
        <v>1</v>
      </c>
      <c r="AC888" s="8" t="b">
        <f t="shared" si="195"/>
        <v>0</v>
      </c>
      <c r="AD888">
        <f t="shared" si="188"/>
        <v>2</v>
      </c>
      <c r="AE888" t="str">
        <f t="shared" si="196"/>
        <v>20806110505</v>
      </c>
      <c r="AF888">
        <f t="shared" si="185"/>
        <v>20806110505</v>
      </c>
      <c r="AG888">
        <f t="shared" si="186"/>
        <v>320</v>
      </c>
      <c r="AH888">
        <f t="shared" si="197"/>
        <v>161</v>
      </c>
      <c r="AI888">
        <f t="shared" si="198"/>
        <v>51520</v>
      </c>
      <c r="AL888">
        <f t="shared" si="189"/>
        <v>1</v>
      </c>
    </row>
    <row r="889" spans="1:38" x14ac:dyDescent="0.2">
      <c r="A889" t="s">
        <v>908</v>
      </c>
      <c r="B889" t="str">
        <f t="shared" si="187"/>
        <v>8K5KK</v>
      </c>
      <c r="C889" s="6" t="str" cm="1">
        <f t="array" ref="C889:G889">_xlfn.LET(
_xlpm.MyHand, B889,
_xlpm.MySplitHand, MID(_xlpm.MyHand,_xlfn.SEQUENCE(1,LEN(_xlpm.MyHand)),1),
_xlpm.MySplitHand
)</f>
        <v>8</v>
      </c>
      <c r="D889" s="7" t="str">
        <v>K</v>
      </c>
      <c r="E889" s="7" t="str">
        <v>5</v>
      </c>
      <c r="F889" s="7" t="str">
        <v>K</v>
      </c>
      <c r="G889" s="8" t="str">
        <v>K</v>
      </c>
      <c r="H889" cm="1">
        <f t="array" ref="H889:L889">COUNTIF(_xlfn.ANCHORARRAY(C889),_xlfn.ANCHORARRAY(C889))</f>
        <v>1</v>
      </c>
      <c r="I889">
        <v>3</v>
      </c>
      <c r="J889">
        <v>1</v>
      </c>
      <c r="K889">
        <v>3</v>
      </c>
      <c r="L889">
        <v>3</v>
      </c>
      <c r="M889" s="6" cm="1">
        <f t="array" ref="M889:Q889">_xlfn.LET(
_xlpm.Options, {"1","2","3","4","5","6","7","8","9","T","J","Q","K","A"},
MATCH(_xlfn.ANCHORARRAY(C889),_xlpm.Options,0)
)</f>
        <v>8</v>
      </c>
      <c r="N889" s="7">
        <v>13</v>
      </c>
      <c r="O889" s="7">
        <v>5</v>
      </c>
      <c r="P889" s="7">
        <v>13</v>
      </c>
      <c r="Q889" s="8">
        <v>13</v>
      </c>
      <c r="R889" s="6" t="str" cm="1">
        <f t="array" ref="R889:V889">TEXT(_xlfn.ANCHORARRAY(M889),"00")</f>
        <v>08</v>
      </c>
      <c r="S889" s="7" t="str">
        <v>13</v>
      </c>
      <c r="T889" s="7" t="str">
        <v>05</v>
      </c>
      <c r="U889" s="7" t="str">
        <v>13</v>
      </c>
      <c r="V889" s="8" t="str">
        <v>13</v>
      </c>
      <c r="W889" s="6" t="b">
        <f t="shared" si="190"/>
        <v>0</v>
      </c>
      <c r="X889" s="7" t="b">
        <f t="shared" si="191"/>
        <v>0</v>
      </c>
      <c r="Y889" s="7" t="b" cm="1">
        <f t="array" ref="Y889">AND(OR(_xlfn.ANCHORARRAY(H889)=3),OR(_xlfn.ANCHORARRAY(H889)=2))</f>
        <v>0</v>
      </c>
      <c r="Z889" s="7" t="b">
        <f t="shared" si="192"/>
        <v>1</v>
      </c>
      <c r="AA889" s="7" t="b">
        <f t="shared" si="193"/>
        <v>0</v>
      </c>
      <c r="AB889" s="7" t="b">
        <f t="shared" si="194"/>
        <v>0</v>
      </c>
      <c r="AC889" s="8" t="b">
        <f t="shared" si="195"/>
        <v>0</v>
      </c>
      <c r="AD889">
        <f t="shared" si="188"/>
        <v>4</v>
      </c>
      <c r="AE889" t="str">
        <f t="shared" si="196"/>
        <v>40813051313</v>
      </c>
      <c r="AF889">
        <f t="shared" si="185"/>
        <v>40813051313</v>
      </c>
      <c r="AG889">
        <f t="shared" si="186"/>
        <v>719</v>
      </c>
      <c r="AH889">
        <f t="shared" si="197"/>
        <v>805</v>
      </c>
      <c r="AI889">
        <f t="shared" si="198"/>
        <v>578795</v>
      </c>
      <c r="AL889">
        <f t="shared" si="189"/>
        <v>1</v>
      </c>
    </row>
    <row r="890" spans="1:38" x14ac:dyDescent="0.2">
      <c r="A890" t="s">
        <v>909</v>
      </c>
      <c r="B890" t="str">
        <f t="shared" si="187"/>
        <v>KKATT</v>
      </c>
      <c r="C890" s="6" t="str" cm="1">
        <f t="array" ref="C890:G890">_xlfn.LET(
_xlpm.MyHand, B890,
_xlpm.MySplitHand, MID(_xlpm.MyHand,_xlfn.SEQUENCE(1,LEN(_xlpm.MyHand)),1),
_xlpm.MySplitHand
)</f>
        <v>K</v>
      </c>
      <c r="D890" s="7" t="str">
        <v>K</v>
      </c>
      <c r="E890" s="7" t="str">
        <v>A</v>
      </c>
      <c r="F890" s="7" t="str">
        <v>T</v>
      </c>
      <c r="G890" s="8" t="str">
        <v>T</v>
      </c>
      <c r="H890" cm="1">
        <f t="array" ref="H890:L890">COUNTIF(_xlfn.ANCHORARRAY(C890),_xlfn.ANCHORARRAY(C890))</f>
        <v>2</v>
      </c>
      <c r="I890">
        <v>2</v>
      </c>
      <c r="J890">
        <v>1</v>
      </c>
      <c r="K890">
        <v>2</v>
      </c>
      <c r="L890">
        <v>2</v>
      </c>
      <c r="M890" s="6" cm="1">
        <f t="array" ref="M890:Q890">_xlfn.LET(
_xlpm.Options, {"1","2","3","4","5","6","7","8","9","T","J","Q","K","A"},
MATCH(_xlfn.ANCHORARRAY(C890),_xlpm.Options,0)
)</f>
        <v>13</v>
      </c>
      <c r="N890" s="7">
        <v>13</v>
      </c>
      <c r="O890" s="7">
        <v>14</v>
      </c>
      <c r="P890" s="7">
        <v>10</v>
      </c>
      <c r="Q890" s="8">
        <v>10</v>
      </c>
      <c r="R890" s="6" t="str" cm="1">
        <f t="array" ref="R890:V890">TEXT(_xlfn.ANCHORARRAY(M890),"00")</f>
        <v>13</v>
      </c>
      <c r="S890" s="7" t="str">
        <v>13</v>
      </c>
      <c r="T890" s="7" t="str">
        <v>14</v>
      </c>
      <c r="U890" s="7" t="str">
        <v>10</v>
      </c>
      <c r="V890" s="8" t="str">
        <v>10</v>
      </c>
      <c r="W890" s="6" t="b">
        <f t="shared" si="190"/>
        <v>0</v>
      </c>
      <c r="X890" s="7" t="b">
        <f t="shared" si="191"/>
        <v>0</v>
      </c>
      <c r="Y890" s="7" t="b" cm="1">
        <f t="array" ref="Y890">AND(OR(_xlfn.ANCHORARRAY(H890)=3),OR(_xlfn.ANCHORARRAY(H890)=2))</f>
        <v>0</v>
      </c>
      <c r="Z890" s="7" t="b">
        <f t="shared" si="192"/>
        <v>0</v>
      </c>
      <c r="AA890" s="7" t="b">
        <f t="shared" si="193"/>
        <v>1</v>
      </c>
      <c r="AB890" s="7" t="b">
        <f t="shared" si="194"/>
        <v>0</v>
      </c>
      <c r="AC890" s="8" t="b">
        <f t="shared" si="195"/>
        <v>0</v>
      </c>
      <c r="AD890">
        <f t="shared" si="188"/>
        <v>3</v>
      </c>
      <c r="AE890" t="str">
        <f t="shared" si="196"/>
        <v>31313141010</v>
      </c>
      <c r="AF890">
        <f t="shared" si="185"/>
        <v>31313141010</v>
      </c>
      <c r="AG890">
        <f t="shared" si="186"/>
        <v>613</v>
      </c>
      <c r="AH890">
        <f t="shared" si="197"/>
        <v>459</v>
      </c>
      <c r="AI890">
        <f t="shared" si="198"/>
        <v>281367</v>
      </c>
      <c r="AL890">
        <f t="shared" si="189"/>
        <v>1</v>
      </c>
    </row>
    <row r="891" spans="1:38" x14ac:dyDescent="0.2">
      <c r="A891" t="s">
        <v>910</v>
      </c>
      <c r="B891" t="str">
        <f t="shared" si="187"/>
        <v>T929J</v>
      </c>
      <c r="C891" s="6" t="str" cm="1">
        <f t="array" ref="C891:G891">_xlfn.LET(
_xlpm.MyHand, B891,
_xlpm.MySplitHand, MID(_xlpm.MyHand,_xlfn.SEQUENCE(1,LEN(_xlpm.MyHand)),1),
_xlpm.MySplitHand
)</f>
        <v>T</v>
      </c>
      <c r="D891" s="7" t="str">
        <v>9</v>
      </c>
      <c r="E891" s="7" t="str">
        <v>2</v>
      </c>
      <c r="F891" s="7" t="str">
        <v>9</v>
      </c>
      <c r="G891" s="8" t="str">
        <v>J</v>
      </c>
      <c r="H891" cm="1">
        <f t="array" ref="H891:L891">COUNTIF(_xlfn.ANCHORARRAY(C891),_xlfn.ANCHORARRAY(C891))</f>
        <v>1</v>
      </c>
      <c r="I891">
        <v>2</v>
      </c>
      <c r="J891">
        <v>1</v>
      </c>
      <c r="K891">
        <v>2</v>
      </c>
      <c r="L891">
        <v>1</v>
      </c>
      <c r="M891" s="6" cm="1">
        <f t="array" ref="M891:Q891">_xlfn.LET(
_xlpm.Options, {"1","2","3","4","5","6","7","8","9","T","J","Q","K","A"},
MATCH(_xlfn.ANCHORARRAY(C891),_xlpm.Options,0)
)</f>
        <v>10</v>
      </c>
      <c r="N891" s="7">
        <v>9</v>
      </c>
      <c r="O891" s="7">
        <v>2</v>
      </c>
      <c r="P891" s="7">
        <v>9</v>
      </c>
      <c r="Q891" s="8">
        <v>11</v>
      </c>
      <c r="R891" s="6" t="str" cm="1">
        <f t="array" ref="R891:V891">TEXT(_xlfn.ANCHORARRAY(M891),"00")</f>
        <v>10</v>
      </c>
      <c r="S891" s="7" t="str">
        <v>09</v>
      </c>
      <c r="T891" s="7" t="str">
        <v>02</v>
      </c>
      <c r="U891" s="7" t="str">
        <v>09</v>
      </c>
      <c r="V891" s="8" t="str">
        <v>11</v>
      </c>
      <c r="W891" s="6" t="b">
        <f t="shared" si="190"/>
        <v>0</v>
      </c>
      <c r="X891" s="7" t="b">
        <f t="shared" si="191"/>
        <v>0</v>
      </c>
      <c r="Y891" s="7" t="b" cm="1">
        <f t="array" ref="Y891">AND(OR(_xlfn.ANCHORARRAY(H891)=3),OR(_xlfn.ANCHORARRAY(H891)=2))</f>
        <v>0</v>
      </c>
      <c r="Z891" s="7" t="b">
        <f t="shared" si="192"/>
        <v>0</v>
      </c>
      <c r="AA891" s="7" t="b">
        <f t="shared" si="193"/>
        <v>0</v>
      </c>
      <c r="AB891" s="7" t="b">
        <f t="shared" si="194"/>
        <v>1</v>
      </c>
      <c r="AC891" s="8" t="b">
        <f t="shared" si="195"/>
        <v>0</v>
      </c>
      <c r="AD891">
        <f t="shared" si="188"/>
        <v>2</v>
      </c>
      <c r="AE891" t="str">
        <f t="shared" si="196"/>
        <v>21009020911</v>
      </c>
      <c r="AF891">
        <f t="shared" si="185"/>
        <v>21009020911</v>
      </c>
      <c r="AG891">
        <f t="shared" si="186"/>
        <v>357</v>
      </c>
      <c r="AH891">
        <f t="shared" si="197"/>
        <v>743</v>
      </c>
      <c r="AI891">
        <f t="shared" si="198"/>
        <v>265251</v>
      </c>
      <c r="AL891">
        <f t="shared" si="189"/>
        <v>1</v>
      </c>
    </row>
    <row r="892" spans="1:38" x14ac:dyDescent="0.2">
      <c r="A892" t="s">
        <v>911</v>
      </c>
      <c r="B892" t="str">
        <f t="shared" si="187"/>
        <v>2238J</v>
      </c>
      <c r="C892" s="6" t="str" cm="1">
        <f t="array" ref="C892:G892">_xlfn.LET(
_xlpm.MyHand, B892,
_xlpm.MySplitHand, MID(_xlpm.MyHand,_xlfn.SEQUENCE(1,LEN(_xlpm.MyHand)),1),
_xlpm.MySplitHand
)</f>
        <v>2</v>
      </c>
      <c r="D892" s="7" t="str">
        <v>2</v>
      </c>
      <c r="E892" s="7" t="str">
        <v>3</v>
      </c>
      <c r="F892" s="7" t="str">
        <v>8</v>
      </c>
      <c r="G892" s="8" t="str">
        <v>J</v>
      </c>
      <c r="H892" cm="1">
        <f t="array" ref="H892:L892">COUNTIF(_xlfn.ANCHORARRAY(C892),_xlfn.ANCHORARRAY(C892))</f>
        <v>2</v>
      </c>
      <c r="I892">
        <v>2</v>
      </c>
      <c r="J892">
        <v>1</v>
      </c>
      <c r="K892">
        <v>1</v>
      </c>
      <c r="L892">
        <v>1</v>
      </c>
      <c r="M892" s="6" cm="1">
        <f t="array" ref="M892:Q892">_xlfn.LET(
_xlpm.Options, {"1","2","3","4","5","6","7","8","9","T","J","Q","K","A"},
MATCH(_xlfn.ANCHORARRAY(C892),_xlpm.Options,0)
)</f>
        <v>2</v>
      </c>
      <c r="N892" s="7">
        <v>2</v>
      </c>
      <c r="O892" s="7">
        <v>3</v>
      </c>
      <c r="P892" s="7">
        <v>8</v>
      </c>
      <c r="Q892" s="8">
        <v>11</v>
      </c>
      <c r="R892" s="6" t="str" cm="1">
        <f t="array" ref="R892:V892">TEXT(_xlfn.ANCHORARRAY(M892),"00")</f>
        <v>02</v>
      </c>
      <c r="S892" s="7" t="str">
        <v>02</v>
      </c>
      <c r="T892" s="7" t="str">
        <v>03</v>
      </c>
      <c r="U892" s="7" t="str">
        <v>08</v>
      </c>
      <c r="V892" s="8" t="str">
        <v>11</v>
      </c>
      <c r="W892" s="6" t="b">
        <f t="shared" si="190"/>
        <v>0</v>
      </c>
      <c r="X892" s="7" t="b">
        <f t="shared" si="191"/>
        <v>0</v>
      </c>
      <c r="Y892" s="7" t="b" cm="1">
        <f t="array" ref="Y892">AND(OR(_xlfn.ANCHORARRAY(H892)=3),OR(_xlfn.ANCHORARRAY(H892)=2))</f>
        <v>0</v>
      </c>
      <c r="Z892" s="7" t="b">
        <f t="shared" si="192"/>
        <v>0</v>
      </c>
      <c r="AA892" s="7" t="b">
        <f t="shared" si="193"/>
        <v>0</v>
      </c>
      <c r="AB892" s="7" t="b">
        <f t="shared" si="194"/>
        <v>1</v>
      </c>
      <c r="AC892" s="8" t="b">
        <f t="shared" si="195"/>
        <v>0</v>
      </c>
      <c r="AD892">
        <f t="shared" si="188"/>
        <v>2</v>
      </c>
      <c r="AE892" t="str">
        <f t="shared" si="196"/>
        <v>20202030811</v>
      </c>
      <c r="AF892">
        <f t="shared" si="185"/>
        <v>20202030811</v>
      </c>
      <c r="AG892">
        <f t="shared" si="186"/>
        <v>198</v>
      </c>
      <c r="AH892">
        <f t="shared" si="197"/>
        <v>86</v>
      </c>
      <c r="AI892">
        <f t="shared" si="198"/>
        <v>17028</v>
      </c>
      <c r="AL892">
        <f t="shared" si="189"/>
        <v>1</v>
      </c>
    </row>
    <row r="893" spans="1:38" x14ac:dyDescent="0.2">
      <c r="A893" t="s">
        <v>912</v>
      </c>
      <c r="B893" t="str">
        <f t="shared" si="187"/>
        <v>99929</v>
      </c>
      <c r="C893" s="6" t="str" cm="1">
        <f t="array" ref="C893:G893">_xlfn.LET(
_xlpm.MyHand, B893,
_xlpm.MySplitHand, MID(_xlpm.MyHand,_xlfn.SEQUENCE(1,LEN(_xlpm.MyHand)),1),
_xlpm.MySplitHand
)</f>
        <v>9</v>
      </c>
      <c r="D893" s="7" t="str">
        <v>9</v>
      </c>
      <c r="E893" s="7" t="str">
        <v>9</v>
      </c>
      <c r="F893" s="7" t="str">
        <v>2</v>
      </c>
      <c r="G893" s="8" t="str">
        <v>9</v>
      </c>
      <c r="H893" cm="1">
        <f t="array" ref="H893:L893">COUNTIF(_xlfn.ANCHORARRAY(C893),_xlfn.ANCHORARRAY(C893))</f>
        <v>4</v>
      </c>
      <c r="I893">
        <v>4</v>
      </c>
      <c r="J893">
        <v>4</v>
      </c>
      <c r="K893">
        <v>1</v>
      </c>
      <c r="L893">
        <v>4</v>
      </c>
      <c r="M893" s="6" cm="1">
        <f t="array" ref="M893:Q893">_xlfn.LET(
_xlpm.Options, {"1","2","3","4","5","6","7","8","9","T","J","Q","K","A"},
MATCH(_xlfn.ANCHORARRAY(C893),_xlpm.Options,0)
)</f>
        <v>9</v>
      </c>
      <c r="N893" s="7">
        <v>9</v>
      </c>
      <c r="O893" s="7">
        <v>9</v>
      </c>
      <c r="P893" s="7">
        <v>2</v>
      </c>
      <c r="Q893" s="8">
        <v>9</v>
      </c>
      <c r="R893" s="6" t="str" cm="1">
        <f t="array" ref="R893:V893">TEXT(_xlfn.ANCHORARRAY(M893),"00")</f>
        <v>09</v>
      </c>
      <c r="S893" s="7" t="str">
        <v>09</v>
      </c>
      <c r="T893" s="7" t="str">
        <v>09</v>
      </c>
      <c r="U893" s="7" t="str">
        <v>02</v>
      </c>
      <c r="V893" s="8" t="str">
        <v>09</v>
      </c>
      <c r="W893" s="6" t="b">
        <f t="shared" si="190"/>
        <v>0</v>
      </c>
      <c r="X893" s="7" t="b">
        <f t="shared" si="191"/>
        <v>1</v>
      </c>
      <c r="Y893" s="7" t="b" cm="1">
        <f t="array" ref="Y893">AND(OR(_xlfn.ANCHORARRAY(H893)=3),OR(_xlfn.ANCHORARRAY(H893)=2))</f>
        <v>0</v>
      </c>
      <c r="Z893" s="7" t="b">
        <f t="shared" si="192"/>
        <v>0</v>
      </c>
      <c r="AA893" s="7" t="b">
        <f t="shared" si="193"/>
        <v>0</v>
      </c>
      <c r="AB893" s="7" t="b">
        <f t="shared" si="194"/>
        <v>0</v>
      </c>
      <c r="AC893" s="8" t="b">
        <f t="shared" si="195"/>
        <v>0</v>
      </c>
      <c r="AD893">
        <f t="shared" si="188"/>
        <v>6</v>
      </c>
      <c r="AE893" t="str">
        <f t="shared" si="196"/>
        <v>60909090209</v>
      </c>
      <c r="AF893">
        <f t="shared" si="185"/>
        <v>60909090209</v>
      </c>
      <c r="AG893">
        <f t="shared" si="186"/>
        <v>960</v>
      </c>
      <c r="AH893">
        <f t="shared" si="197"/>
        <v>119</v>
      </c>
      <c r="AI893">
        <f t="shared" si="198"/>
        <v>114240</v>
      </c>
      <c r="AL893">
        <f t="shared" si="189"/>
        <v>1</v>
      </c>
    </row>
    <row r="894" spans="1:38" x14ac:dyDescent="0.2">
      <c r="A894" t="s">
        <v>913</v>
      </c>
      <c r="B894" t="str">
        <f t="shared" si="187"/>
        <v>82Q5T</v>
      </c>
      <c r="C894" s="6" t="str" cm="1">
        <f t="array" ref="C894:G894">_xlfn.LET(
_xlpm.MyHand, B894,
_xlpm.MySplitHand, MID(_xlpm.MyHand,_xlfn.SEQUENCE(1,LEN(_xlpm.MyHand)),1),
_xlpm.MySplitHand
)</f>
        <v>8</v>
      </c>
      <c r="D894" s="7" t="str">
        <v>2</v>
      </c>
      <c r="E894" s="7" t="str">
        <v>Q</v>
      </c>
      <c r="F894" s="7" t="str">
        <v>5</v>
      </c>
      <c r="G894" s="8" t="str">
        <v>T</v>
      </c>
      <c r="H894" cm="1">
        <f t="array" ref="H894:L894">COUNTIF(_xlfn.ANCHORARRAY(C894),_xlfn.ANCHORARRAY(C894))</f>
        <v>1</v>
      </c>
      <c r="I894">
        <v>1</v>
      </c>
      <c r="J894">
        <v>1</v>
      </c>
      <c r="K894">
        <v>1</v>
      </c>
      <c r="L894">
        <v>1</v>
      </c>
      <c r="M894" s="6" cm="1">
        <f t="array" ref="M894:Q894">_xlfn.LET(
_xlpm.Options, {"1","2","3","4","5","6","7","8","9","T","J","Q","K","A"},
MATCH(_xlfn.ANCHORARRAY(C894),_xlpm.Options,0)
)</f>
        <v>8</v>
      </c>
      <c r="N894" s="7">
        <v>2</v>
      </c>
      <c r="O894" s="7">
        <v>12</v>
      </c>
      <c r="P894" s="7">
        <v>5</v>
      </c>
      <c r="Q894" s="8">
        <v>10</v>
      </c>
      <c r="R894" s="6" t="str" cm="1">
        <f t="array" ref="R894:V894">TEXT(_xlfn.ANCHORARRAY(M894),"00")</f>
        <v>08</v>
      </c>
      <c r="S894" s="7" t="str">
        <v>02</v>
      </c>
      <c r="T894" s="7" t="str">
        <v>12</v>
      </c>
      <c r="U894" s="7" t="str">
        <v>05</v>
      </c>
      <c r="V894" s="8" t="str">
        <v>10</v>
      </c>
      <c r="W894" s="6" t="b">
        <f t="shared" si="190"/>
        <v>0</v>
      </c>
      <c r="X894" s="7" t="b">
        <f t="shared" si="191"/>
        <v>0</v>
      </c>
      <c r="Y894" s="7" t="b" cm="1">
        <f t="array" ref="Y894">AND(OR(_xlfn.ANCHORARRAY(H894)=3),OR(_xlfn.ANCHORARRAY(H894)=2))</f>
        <v>0</v>
      </c>
      <c r="Z894" s="7" t="b">
        <f t="shared" si="192"/>
        <v>0</v>
      </c>
      <c r="AA894" s="7" t="b">
        <f t="shared" si="193"/>
        <v>0</v>
      </c>
      <c r="AB894" s="7" t="b">
        <f t="shared" si="194"/>
        <v>0</v>
      </c>
      <c r="AC894" s="8" t="b">
        <f t="shared" si="195"/>
        <v>1</v>
      </c>
      <c r="AD894">
        <f t="shared" si="188"/>
        <v>1</v>
      </c>
      <c r="AE894" t="str">
        <f t="shared" si="196"/>
        <v>10802120510</v>
      </c>
      <c r="AF894">
        <f t="shared" si="185"/>
        <v>10802120510</v>
      </c>
      <c r="AG894">
        <f t="shared" si="186"/>
        <v>99</v>
      </c>
      <c r="AH894">
        <f t="shared" si="197"/>
        <v>314</v>
      </c>
      <c r="AI894">
        <f t="shared" si="198"/>
        <v>31086</v>
      </c>
      <c r="AL894">
        <f t="shared" si="189"/>
        <v>1</v>
      </c>
    </row>
    <row r="895" spans="1:38" x14ac:dyDescent="0.2">
      <c r="A895" t="s">
        <v>914</v>
      </c>
      <c r="B895" t="str">
        <f t="shared" si="187"/>
        <v>22297</v>
      </c>
      <c r="C895" s="6" t="str" cm="1">
        <f t="array" ref="C895:G895">_xlfn.LET(
_xlpm.MyHand, B895,
_xlpm.MySplitHand, MID(_xlpm.MyHand,_xlfn.SEQUENCE(1,LEN(_xlpm.MyHand)),1),
_xlpm.MySplitHand
)</f>
        <v>2</v>
      </c>
      <c r="D895" s="7" t="str">
        <v>2</v>
      </c>
      <c r="E895" s="7" t="str">
        <v>2</v>
      </c>
      <c r="F895" s="7" t="str">
        <v>9</v>
      </c>
      <c r="G895" s="8" t="str">
        <v>7</v>
      </c>
      <c r="H895" cm="1">
        <f t="array" ref="H895:L895">COUNTIF(_xlfn.ANCHORARRAY(C895),_xlfn.ANCHORARRAY(C895))</f>
        <v>3</v>
      </c>
      <c r="I895">
        <v>3</v>
      </c>
      <c r="J895">
        <v>3</v>
      </c>
      <c r="K895">
        <v>1</v>
      </c>
      <c r="L895">
        <v>1</v>
      </c>
      <c r="M895" s="6" cm="1">
        <f t="array" ref="M895:Q895">_xlfn.LET(
_xlpm.Options, {"1","2","3","4","5","6","7","8","9","T","J","Q","K","A"},
MATCH(_xlfn.ANCHORARRAY(C895),_xlpm.Options,0)
)</f>
        <v>2</v>
      </c>
      <c r="N895" s="7">
        <v>2</v>
      </c>
      <c r="O895" s="7">
        <v>2</v>
      </c>
      <c r="P895" s="7">
        <v>9</v>
      </c>
      <c r="Q895" s="8">
        <v>7</v>
      </c>
      <c r="R895" s="6" t="str" cm="1">
        <f t="array" ref="R895:V895">TEXT(_xlfn.ANCHORARRAY(M895),"00")</f>
        <v>02</v>
      </c>
      <c r="S895" s="7" t="str">
        <v>02</v>
      </c>
      <c r="T895" s="7" t="str">
        <v>02</v>
      </c>
      <c r="U895" s="7" t="str">
        <v>09</v>
      </c>
      <c r="V895" s="8" t="str">
        <v>07</v>
      </c>
      <c r="W895" s="6" t="b">
        <f t="shared" si="190"/>
        <v>0</v>
      </c>
      <c r="X895" s="7" t="b">
        <f t="shared" si="191"/>
        <v>0</v>
      </c>
      <c r="Y895" s="7" t="b" cm="1">
        <f t="array" ref="Y895">AND(OR(_xlfn.ANCHORARRAY(H895)=3),OR(_xlfn.ANCHORARRAY(H895)=2))</f>
        <v>0</v>
      </c>
      <c r="Z895" s="7" t="b">
        <f t="shared" si="192"/>
        <v>1</v>
      </c>
      <c r="AA895" s="7" t="b">
        <f t="shared" si="193"/>
        <v>0</v>
      </c>
      <c r="AB895" s="7" t="b">
        <f t="shared" si="194"/>
        <v>0</v>
      </c>
      <c r="AC895" s="8" t="b">
        <f t="shared" si="195"/>
        <v>0</v>
      </c>
      <c r="AD895">
        <f t="shared" si="188"/>
        <v>4</v>
      </c>
      <c r="AE895" t="str">
        <f t="shared" si="196"/>
        <v>40202020907</v>
      </c>
      <c r="AF895">
        <f t="shared" si="185"/>
        <v>40202020907</v>
      </c>
      <c r="AG895">
        <f t="shared" si="186"/>
        <v>630</v>
      </c>
      <c r="AH895">
        <f t="shared" si="197"/>
        <v>7</v>
      </c>
      <c r="AI895">
        <f t="shared" si="198"/>
        <v>4410</v>
      </c>
      <c r="AL895">
        <f t="shared" si="189"/>
        <v>1</v>
      </c>
    </row>
    <row r="896" spans="1:38" x14ac:dyDescent="0.2">
      <c r="A896" t="s">
        <v>915</v>
      </c>
      <c r="B896" t="str">
        <f t="shared" si="187"/>
        <v>Q58QQ</v>
      </c>
      <c r="C896" s="6" t="str" cm="1">
        <f t="array" ref="C896:G896">_xlfn.LET(
_xlpm.MyHand, B896,
_xlpm.MySplitHand, MID(_xlpm.MyHand,_xlfn.SEQUENCE(1,LEN(_xlpm.MyHand)),1),
_xlpm.MySplitHand
)</f>
        <v>Q</v>
      </c>
      <c r="D896" s="7" t="str">
        <v>5</v>
      </c>
      <c r="E896" s="7" t="str">
        <v>8</v>
      </c>
      <c r="F896" s="7" t="str">
        <v>Q</v>
      </c>
      <c r="G896" s="8" t="str">
        <v>Q</v>
      </c>
      <c r="H896" cm="1">
        <f t="array" ref="H896:L896">COUNTIF(_xlfn.ANCHORARRAY(C896),_xlfn.ANCHORARRAY(C896))</f>
        <v>3</v>
      </c>
      <c r="I896">
        <v>1</v>
      </c>
      <c r="J896">
        <v>1</v>
      </c>
      <c r="K896">
        <v>3</v>
      </c>
      <c r="L896">
        <v>3</v>
      </c>
      <c r="M896" s="6" cm="1">
        <f t="array" ref="M896:Q896">_xlfn.LET(
_xlpm.Options, {"1","2","3","4","5","6","7","8","9","T","J","Q","K","A"},
MATCH(_xlfn.ANCHORARRAY(C896),_xlpm.Options,0)
)</f>
        <v>12</v>
      </c>
      <c r="N896" s="7">
        <v>5</v>
      </c>
      <c r="O896" s="7">
        <v>8</v>
      </c>
      <c r="P896" s="7">
        <v>12</v>
      </c>
      <c r="Q896" s="8">
        <v>12</v>
      </c>
      <c r="R896" s="6" t="str" cm="1">
        <f t="array" ref="R896:V896">TEXT(_xlfn.ANCHORARRAY(M896),"00")</f>
        <v>12</v>
      </c>
      <c r="S896" s="7" t="str">
        <v>05</v>
      </c>
      <c r="T896" s="7" t="str">
        <v>08</v>
      </c>
      <c r="U896" s="7" t="str">
        <v>12</v>
      </c>
      <c r="V896" s="8" t="str">
        <v>12</v>
      </c>
      <c r="W896" s="6" t="b">
        <f t="shared" si="190"/>
        <v>0</v>
      </c>
      <c r="X896" s="7" t="b">
        <f t="shared" si="191"/>
        <v>0</v>
      </c>
      <c r="Y896" s="7" t="b" cm="1">
        <f t="array" ref="Y896">AND(OR(_xlfn.ANCHORARRAY(H896)=3),OR(_xlfn.ANCHORARRAY(H896)=2))</f>
        <v>0</v>
      </c>
      <c r="Z896" s="7" t="b">
        <f t="shared" si="192"/>
        <v>1</v>
      </c>
      <c r="AA896" s="7" t="b">
        <f t="shared" si="193"/>
        <v>0</v>
      </c>
      <c r="AB896" s="7" t="b">
        <f t="shared" si="194"/>
        <v>0</v>
      </c>
      <c r="AC896" s="8" t="b">
        <f t="shared" si="195"/>
        <v>0</v>
      </c>
      <c r="AD896">
        <f t="shared" si="188"/>
        <v>4</v>
      </c>
      <c r="AE896" t="str">
        <f t="shared" si="196"/>
        <v>41205081212</v>
      </c>
      <c r="AF896">
        <f t="shared" si="185"/>
        <v>41205081212</v>
      </c>
      <c r="AG896">
        <f t="shared" si="186"/>
        <v>770</v>
      </c>
      <c r="AH896">
        <f t="shared" si="197"/>
        <v>437</v>
      </c>
      <c r="AI896">
        <f t="shared" si="198"/>
        <v>336490</v>
      </c>
      <c r="AL896">
        <f t="shared" si="189"/>
        <v>1</v>
      </c>
    </row>
    <row r="897" spans="1:38" x14ac:dyDescent="0.2">
      <c r="A897" t="s">
        <v>916</v>
      </c>
      <c r="B897" t="str">
        <f t="shared" si="187"/>
        <v>8A8Q5</v>
      </c>
      <c r="C897" s="6" t="str" cm="1">
        <f t="array" ref="C897:G897">_xlfn.LET(
_xlpm.MyHand, B897,
_xlpm.MySplitHand, MID(_xlpm.MyHand,_xlfn.SEQUENCE(1,LEN(_xlpm.MyHand)),1),
_xlpm.MySplitHand
)</f>
        <v>8</v>
      </c>
      <c r="D897" s="7" t="str">
        <v>A</v>
      </c>
      <c r="E897" s="7" t="str">
        <v>8</v>
      </c>
      <c r="F897" s="7" t="str">
        <v>Q</v>
      </c>
      <c r="G897" s="8" t="str">
        <v>5</v>
      </c>
      <c r="H897" cm="1">
        <f t="array" ref="H897:L897">COUNTIF(_xlfn.ANCHORARRAY(C897),_xlfn.ANCHORARRAY(C897))</f>
        <v>2</v>
      </c>
      <c r="I897">
        <v>1</v>
      </c>
      <c r="J897">
        <v>2</v>
      </c>
      <c r="K897">
        <v>1</v>
      </c>
      <c r="L897">
        <v>1</v>
      </c>
      <c r="M897" s="6" cm="1">
        <f t="array" ref="M897:Q897">_xlfn.LET(
_xlpm.Options, {"1","2","3","4","5","6","7","8","9","T","J","Q","K","A"},
MATCH(_xlfn.ANCHORARRAY(C897),_xlpm.Options,0)
)</f>
        <v>8</v>
      </c>
      <c r="N897" s="7">
        <v>14</v>
      </c>
      <c r="O897" s="7">
        <v>8</v>
      </c>
      <c r="P897" s="7">
        <v>12</v>
      </c>
      <c r="Q897" s="8">
        <v>5</v>
      </c>
      <c r="R897" s="6" t="str" cm="1">
        <f t="array" ref="R897:V897">TEXT(_xlfn.ANCHORARRAY(M897),"00")</f>
        <v>08</v>
      </c>
      <c r="S897" s="7" t="str">
        <v>14</v>
      </c>
      <c r="T897" s="7" t="str">
        <v>08</v>
      </c>
      <c r="U897" s="7" t="str">
        <v>12</v>
      </c>
      <c r="V897" s="8" t="str">
        <v>05</v>
      </c>
      <c r="W897" s="6" t="b">
        <f t="shared" si="190"/>
        <v>0</v>
      </c>
      <c r="X897" s="7" t="b">
        <f t="shared" si="191"/>
        <v>0</v>
      </c>
      <c r="Y897" s="7" t="b" cm="1">
        <f t="array" ref="Y897">AND(OR(_xlfn.ANCHORARRAY(H897)=3),OR(_xlfn.ANCHORARRAY(H897)=2))</f>
        <v>0</v>
      </c>
      <c r="Z897" s="7" t="b">
        <f t="shared" si="192"/>
        <v>0</v>
      </c>
      <c r="AA897" s="7" t="b">
        <f t="shared" si="193"/>
        <v>0</v>
      </c>
      <c r="AB897" s="7" t="b">
        <f t="shared" si="194"/>
        <v>1</v>
      </c>
      <c r="AC897" s="8" t="b">
        <f t="shared" si="195"/>
        <v>0</v>
      </c>
      <c r="AD897">
        <f t="shared" si="188"/>
        <v>2</v>
      </c>
      <c r="AE897" t="str">
        <f t="shared" si="196"/>
        <v>20814081205</v>
      </c>
      <c r="AF897">
        <f t="shared" si="185"/>
        <v>20814081205</v>
      </c>
      <c r="AG897">
        <f t="shared" si="186"/>
        <v>332</v>
      </c>
      <c r="AH897">
        <f t="shared" si="197"/>
        <v>46</v>
      </c>
      <c r="AI897">
        <f t="shared" si="198"/>
        <v>15272</v>
      </c>
      <c r="AL897">
        <f t="shared" si="189"/>
        <v>1</v>
      </c>
    </row>
    <row r="898" spans="1:38" x14ac:dyDescent="0.2">
      <c r="A898" t="s">
        <v>917</v>
      </c>
      <c r="B898" t="str">
        <f t="shared" si="187"/>
        <v>87J2Q</v>
      </c>
      <c r="C898" s="6" t="str" cm="1">
        <f t="array" ref="C898:G898">_xlfn.LET(
_xlpm.MyHand, B898,
_xlpm.MySplitHand, MID(_xlpm.MyHand,_xlfn.SEQUENCE(1,LEN(_xlpm.MyHand)),1),
_xlpm.MySplitHand
)</f>
        <v>8</v>
      </c>
      <c r="D898" s="7" t="str">
        <v>7</v>
      </c>
      <c r="E898" s="7" t="str">
        <v>J</v>
      </c>
      <c r="F898" s="7" t="str">
        <v>2</v>
      </c>
      <c r="G898" s="8" t="str">
        <v>Q</v>
      </c>
      <c r="H898" cm="1">
        <f t="array" ref="H898:L898">COUNTIF(_xlfn.ANCHORARRAY(C898),_xlfn.ANCHORARRAY(C898))</f>
        <v>1</v>
      </c>
      <c r="I898">
        <v>1</v>
      </c>
      <c r="J898">
        <v>1</v>
      </c>
      <c r="K898">
        <v>1</v>
      </c>
      <c r="L898">
        <v>1</v>
      </c>
      <c r="M898" s="6" cm="1">
        <f t="array" ref="M898:Q898">_xlfn.LET(
_xlpm.Options, {"1","2","3","4","5","6","7","8","9","T","J","Q","K","A"},
MATCH(_xlfn.ANCHORARRAY(C898),_xlpm.Options,0)
)</f>
        <v>8</v>
      </c>
      <c r="N898" s="7">
        <v>7</v>
      </c>
      <c r="O898" s="7">
        <v>11</v>
      </c>
      <c r="P898" s="7">
        <v>2</v>
      </c>
      <c r="Q898" s="8">
        <v>12</v>
      </c>
      <c r="R898" s="6" t="str" cm="1">
        <f t="array" ref="R898:V898">TEXT(_xlfn.ANCHORARRAY(M898),"00")</f>
        <v>08</v>
      </c>
      <c r="S898" s="7" t="str">
        <v>07</v>
      </c>
      <c r="T898" s="7" t="str">
        <v>11</v>
      </c>
      <c r="U898" s="7" t="str">
        <v>02</v>
      </c>
      <c r="V898" s="8" t="str">
        <v>12</v>
      </c>
      <c r="W898" s="6" t="b">
        <f t="shared" si="190"/>
        <v>0</v>
      </c>
      <c r="X898" s="7" t="b">
        <f t="shared" si="191"/>
        <v>0</v>
      </c>
      <c r="Y898" s="7" t="b" cm="1">
        <f t="array" ref="Y898">AND(OR(_xlfn.ANCHORARRAY(H898)=3),OR(_xlfn.ANCHORARRAY(H898)=2))</f>
        <v>0</v>
      </c>
      <c r="Z898" s="7" t="b">
        <f t="shared" si="192"/>
        <v>0</v>
      </c>
      <c r="AA898" s="7" t="b">
        <f t="shared" si="193"/>
        <v>0</v>
      </c>
      <c r="AB898" s="7" t="b">
        <f t="shared" si="194"/>
        <v>0</v>
      </c>
      <c r="AC898" s="8" t="b">
        <f t="shared" si="195"/>
        <v>1</v>
      </c>
      <c r="AD898">
        <f t="shared" si="188"/>
        <v>1</v>
      </c>
      <c r="AE898" t="str">
        <f t="shared" si="196"/>
        <v>10807110212</v>
      </c>
      <c r="AF898">
        <f t="shared" ref="AF898:AF961" si="199">INT(AE898)</f>
        <v>10807110212</v>
      </c>
      <c r="AG898">
        <f t="shared" ref="AG898:AG961" si="200">RANK(AF898,AF:AF,1)</f>
        <v>102</v>
      </c>
      <c r="AH898">
        <f t="shared" si="197"/>
        <v>761</v>
      </c>
      <c r="AI898">
        <f t="shared" si="198"/>
        <v>77622</v>
      </c>
      <c r="AL898">
        <f t="shared" si="189"/>
        <v>1</v>
      </c>
    </row>
    <row r="899" spans="1:38" x14ac:dyDescent="0.2">
      <c r="A899" t="s">
        <v>918</v>
      </c>
      <c r="B899" t="str">
        <f t="shared" ref="B899:B962" si="201">_xlfn.TEXTBEFORE(A899," ")</f>
        <v>T2A35</v>
      </c>
      <c r="C899" s="6" t="str" cm="1">
        <f t="array" ref="C899:G899">_xlfn.LET(
_xlpm.MyHand, B899,
_xlpm.MySplitHand, MID(_xlpm.MyHand,_xlfn.SEQUENCE(1,LEN(_xlpm.MyHand)),1),
_xlpm.MySplitHand
)</f>
        <v>T</v>
      </c>
      <c r="D899" s="7" t="str">
        <v>2</v>
      </c>
      <c r="E899" s="7" t="str">
        <v>A</v>
      </c>
      <c r="F899" s="7" t="str">
        <v>3</v>
      </c>
      <c r="G899" s="8" t="str">
        <v>5</v>
      </c>
      <c r="H899" cm="1">
        <f t="array" ref="H899:L899">COUNTIF(_xlfn.ANCHORARRAY(C899),_xlfn.ANCHORARRAY(C899))</f>
        <v>1</v>
      </c>
      <c r="I899">
        <v>1</v>
      </c>
      <c r="J899">
        <v>1</v>
      </c>
      <c r="K899">
        <v>1</v>
      </c>
      <c r="L899">
        <v>1</v>
      </c>
      <c r="M899" s="6" cm="1">
        <f t="array" ref="M899:Q899">_xlfn.LET(
_xlpm.Options, {"1","2","3","4","5","6","7","8","9","T","J","Q","K","A"},
MATCH(_xlfn.ANCHORARRAY(C899),_xlpm.Options,0)
)</f>
        <v>10</v>
      </c>
      <c r="N899" s="7">
        <v>2</v>
      </c>
      <c r="O899" s="7">
        <v>14</v>
      </c>
      <c r="P899" s="7">
        <v>3</v>
      </c>
      <c r="Q899" s="8">
        <v>5</v>
      </c>
      <c r="R899" s="6" t="str" cm="1">
        <f t="array" ref="R899:V899">TEXT(_xlfn.ANCHORARRAY(M899),"00")</f>
        <v>10</v>
      </c>
      <c r="S899" s="7" t="str">
        <v>02</v>
      </c>
      <c r="T899" s="7" t="str">
        <v>14</v>
      </c>
      <c r="U899" s="7" t="str">
        <v>03</v>
      </c>
      <c r="V899" s="8" t="str">
        <v>05</v>
      </c>
      <c r="W899" s="6" t="b">
        <f t="shared" si="190"/>
        <v>0</v>
      </c>
      <c r="X899" s="7" t="b">
        <f t="shared" si="191"/>
        <v>0</v>
      </c>
      <c r="Y899" s="7" t="b" cm="1">
        <f t="array" ref="Y899">AND(OR(_xlfn.ANCHORARRAY(H899)=3),OR(_xlfn.ANCHORARRAY(H899)=2))</f>
        <v>0</v>
      </c>
      <c r="Z899" s="7" t="b">
        <f t="shared" si="192"/>
        <v>0</v>
      </c>
      <c r="AA899" s="7" t="b">
        <f t="shared" si="193"/>
        <v>0</v>
      </c>
      <c r="AB899" s="7" t="b">
        <f t="shared" si="194"/>
        <v>0</v>
      </c>
      <c r="AC899" s="8" t="b">
        <f t="shared" si="195"/>
        <v>1</v>
      </c>
      <c r="AD899">
        <f t="shared" ref="AD899:AD962" si="202">8-MATCH(TRUE,W899:AC899,0)</f>
        <v>1</v>
      </c>
      <c r="AE899" t="str">
        <f t="shared" si="196"/>
        <v>11002140305</v>
      </c>
      <c r="AF899">
        <f t="shared" si="199"/>
        <v>11002140305</v>
      </c>
      <c r="AG899">
        <f t="shared" si="200"/>
        <v>125</v>
      </c>
      <c r="AH899">
        <f t="shared" si="197"/>
        <v>823</v>
      </c>
      <c r="AI899">
        <f t="shared" si="198"/>
        <v>102875</v>
      </c>
      <c r="AL899">
        <f t="shared" ref="AL899:AL962" si="203">COUNTIF(AE:AE,AE899)</f>
        <v>1</v>
      </c>
    </row>
    <row r="900" spans="1:38" x14ac:dyDescent="0.2">
      <c r="A900" t="s">
        <v>919</v>
      </c>
      <c r="B900" t="str">
        <f t="shared" si="201"/>
        <v>9TQQQ</v>
      </c>
      <c r="C900" s="6" t="str" cm="1">
        <f t="array" ref="C900:G900">_xlfn.LET(
_xlpm.MyHand, B900,
_xlpm.MySplitHand, MID(_xlpm.MyHand,_xlfn.SEQUENCE(1,LEN(_xlpm.MyHand)),1),
_xlpm.MySplitHand
)</f>
        <v>9</v>
      </c>
      <c r="D900" s="7" t="str">
        <v>T</v>
      </c>
      <c r="E900" s="7" t="str">
        <v>Q</v>
      </c>
      <c r="F900" s="7" t="str">
        <v>Q</v>
      </c>
      <c r="G900" s="8" t="str">
        <v>Q</v>
      </c>
      <c r="H900" cm="1">
        <f t="array" ref="H900:L900">COUNTIF(_xlfn.ANCHORARRAY(C900),_xlfn.ANCHORARRAY(C900))</f>
        <v>1</v>
      </c>
      <c r="I900">
        <v>1</v>
      </c>
      <c r="J900">
        <v>3</v>
      </c>
      <c r="K900">
        <v>3</v>
      </c>
      <c r="L900">
        <v>3</v>
      </c>
      <c r="M900" s="6" cm="1">
        <f t="array" ref="M900:Q900">_xlfn.LET(
_xlpm.Options, {"1","2","3","4","5","6","7","8","9","T","J","Q","K","A"},
MATCH(_xlfn.ANCHORARRAY(C900),_xlpm.Options,0)
)</f>
        <v>9</v>
      </c>
      <c r="N900" s="7">
        <v>10</v>
      </c>
      <c r="O900" s="7">
        <v>12</v>
      </c>
      <c r="P900" s="7">
        <v>12</v>
      </c>
      <c r="Q900" s="8">
        <v>12</v>
      </c>
      <c r="R900" s="6" t="str" cm="1">
        <f t="array" ref="R900:V900">TEXT(_xlfn.ANCHORARRAY(M900),"00")</f>
        <v>09</v>
      </c>
      <c r="S900" s="7" t="str">
        <v>10</v>
      </c>
      <c r="T900" s="7" t="str">
        <v>12</v>
      </c>
      <c r="U900" s="7" t="str">
        <v>12</v>
      </c>
      <c r="V900" s="8" t="str">
        <v>12</v>
      </c>
      <c r="W900" s="6" t="b">
        <f t="shared" si="190"/>
        <v>0</v>
      </c>
      <c r="X900" s="7" t="b">
        <f t="shared" si="191"/>
        <v>0</v>
      </c>
      <c r="Y900" s="7" t="b" cm="1">
        <f t="array" ref="Y900">AND(OR(_xlfn.ANCHORARRAY(H900)=3),OR(_xlfn.ANCHORARRAY(H900)=2))</f>
        <v>0</v>
      </c>
      <c r="Z900" s="7" t="b">
        <f t="shared" si="192"/>
        <v>1</v>
      </c>
      <c r="AA900" s="7" t="b">
        <f t="shared" si="193"/>
        <v>0</v>
      </c>
      <c r="AB900" s="7" t="b">
        <f t="shared" si="194"/>
        <v>0</v>
      </c>
      <c r="AC900" s="8" t="b">
        <f t="shared" si="195"/>
        <v>0</v>
      </c>
      <c r="AD900">
        <f t="shared" si="202"/>
        <v>4</v>
      </c>
      <c r="AE900" t="str">
        <f t="shared" si="196"/>
        <v>40910121212</v>
      </c>
      <c r="AF900">
        <f t="shared" si="199"/>
        <v>40910121212</v>
      </c>
      <c r="AG900">
        <f t="shared" si="200"/>
        <v>736</v>
      </c>
      <c r="AH900">
        <f t="shared" si="197"/>
        <v>395</v>
      </c>
      <c r="AI900">
        <f t="shared" si="198"/>
        <v>290720</v>
      </c>
      <c r="AL900">
        <f t="shared" si="203"/>
        <v>1</v>
      </c>
    </row>
    <row r="901" spans="1:38" x14ac:dyDescent="0.2">
      <c r="A901" t="s">
        <v>920</v>
      </c>
      <c r="B901" t="str">
        <f t="shared" si="201"/>
        <v>2KT69</v>
      </c>
      <c r="C901" s="6" t="str" cm="1">
        <f t="array" ref="C901:G901">_xlfn.LET(
_xlpm.MyHand, B901,
_xlpm.MySplitHand, MID(_xlpm.MyHand,_xlfn.SEQUENCE(1,LEN(_xlpm.MyHand)),1),
_xlpm.MySplitHand
)</f>
        <v>2</v>
      </c>
      <c r="D901" s="7" t="str">
        <v>K</v>
      </c>
      <c r="E901" s="7" t="str">
        <v>T</v>
      </c>
      <c r="F901" s="7" t="str">
        <v>6</v>
      </c>
      <c r="G901" s="8" t="str">
        <v>9</v>
      </c>
      <c r="H901" cm="1">
        <f t="array" ref="H901:L901">COUNTIF(_xlfn.ANCHORARRAY(C901),_xlfn.ANCHORARRAY(C901))</f>
        <v>1</v>
      </c>
      <c r="I901">
        <v>1</v>
      </c>
      <c r="J901">
        <v>1</v>
      </c>
      <c r="K901">
        <v>1</v>
      </c>
      <c r="L901">
        <v>1</v>
      </c>
      <c r="M901" s="6" cm="1">
        <f t="array" ref="M901:Q901">_xlfn.LET(
_xlpm.Options, {"1","2","3","4","5","6","7","8","9","T","J","Q","K","A"},
MATCH(_xlfn.ANCHORARRAY(C901),_xlpm.Options,0)
)</f>
        <v>2</v>
      </c>
      <c r="N901" s="7">
        <v>13</v>
      </c>
      <c r="O901" s="7">
        <v>10</v>
      </c>
      <c r="P901" s="7">
        <v>6</v>
      </c>
      <c r="Q901" s="8">
        <v>9</v>
      </c>
      <c r="R901" s="6" t="str" cm="1">
        <f t="array" ref="R901:V901">TEXT(_xlfn.ANCHORARRAY(M901),"00")</f>
        <v>02</v>
      </c>
      <c r="S901" s="7" t="str">
        <v>13</v>
      </c>
      <c r="T901" s="7" t="str">
        <v>10</v>
      </c>
      <c r="U901" s="7" t="str">
        <v>06</v>
      </c>
      <c r="V901" s="8" t="str">
        <v>09</v>
      </c>
      <c r="W901" s="6" t="b">
        <f t="shared" si="190"/>
        <v>0</v>
      </c>
      <c r="X901" s="7" t="b">
        <f t="shared" si="191"/>
        <v>0</v>
      </c>
      <c r="Y901" s="7" t="b" cm="1">
        <f t="array" ref="Y901">AND(OR(_xlfn.ANCHORARRAY(H901)=3),OR(_xlfn.ANCHORARRAY(H901)=2))</f>
        <v>0</v>
      </c>
      <c r="Z901" s="7" t="b">
        <f t="shared" si="192"/>
        <v>0</v>
      </c>
      <c r="AA901" s="7" t="b">
        <f t="shared" si="193"/>
        <v>0</v>
      </c>
      <c r="AB901" s="7" t="b">
        <f t="shared" si="194"/>
        <v>0</v>
      </c>
      <c r="AC901" s="8" t="b">
        <f t="shared" si="195"/>
        <v>1</v>
      </c>
      <c r="AD901">
        <f t="shared" si="202"/>
        <v>1</v>
      </c>
      <c r="AE901" t="str">
        <f t="shared" si="196"/>
        <v>10213100609</v>
      </c>
      <c r="AF901">
        <f t="shared" si="199"/>
        <v>10213100609</v>
      </c>
      <c r="AG901">
        <f t="shared" si="200"/>
        <v>16</v>
      </c>
      <c r="AH901">
        <f t="shared" si="197"/>
        <v>232</v>
      </c>
      <c r="AI901">
        <f t="shared" si="198"/>
        <v>3712</v>
      </c>
      <c r="AL901">
        <f t="shared" si="203"/>
        <v>1</v>
      </c>
    </row>
    <row r="902" spans="1:38" x14ac:dyDescent="0.2">
      <c r="A902" t="s">
        <v>921</v>
      </c>
      <c r="B902" t="str">
        <f t="shared" si="201"/>
        <v>5T566</v>
      </c>
      <c r="C902" s="6" t="str" cm="1">
        <f t="array" ref="C902:G902">_xlfn.LET(
_xlpm.MyHand, B902,
_xlpm.MySplitHand, MID(_xlpm.MyHand,_xlfn.SEQUENCE(1,LEN(_xlpm.MyHand)),1),
_xlpm.MySplitHand
)</f>
        <v>5</v>
      </c>
      <c r="D902" s="7" t="str">
        <v>T</v>
      </c>
      <c r="E902" s="7" t="str">
        <v>5</v>
      </c>
      <c r="F902" s="7" t="str">
        <v>6</v>
      </c>
      <c r="G902" s="8" t="str">
        <v>6</v>
      </c>
      <c r="H902" cm="1">
        <f t="array" ref="H902:L902">COUNTIF(_xlfn.ANCHORARRAY(C902),_xlfn.ANCHORARRAY(C902))</f>
        <v>2</v>
      </c>
      <c r="I902">
        <v>1</v>
      </c>
      <c r="J902">
        <v>2</v>
      </c>
      <c r="K902">
        <v>2</v>
      </c>
      <c r="L902">
        <v>2</v>
      </c>
      <c r="M902" s="6" cm="1">
        <f t="array" ref="M902:Q902">_xlfn.LET(
_xlpm.Options, {"1","2","3","4","5","6","7","8","9","T","J","Q","K","A"},
MATCH(_xlfn.ANCHORARRAY(C902),_xlpm.Options,0)
)</f>
        <v>5</v>
      </c>
      <c r="N902" s="7">
        <v>10</v>
      </c>
      <c r="O902" s="7">
        <v>5</v>
      </c>
      <c r="P902" s="7">
        <v>6</v>
      </c>
      <c r="Q902" s="8">
        <v>6</v>
      </c>
      <c r="R902" s="6" t="str" cm="1">
        <f t="array" ref="R902:V902">TEXT(_xlfn.ANCHORARRAY(M902),"00")</f>
        <v>05</v>
      </c>
      <c r="S902" s="7" t="str">
        <v>10</v>
      </c>
      <c r="T902" s="7" t="str">
        <v>05</v>
      </c>
      <c r="U902" s="7" t="str">
        <v>06</v>
      </c>
      <c r="V902" s="8" t="str">
        <v>06</v>
      </c>
      <c r="W902" s="6" t="b">
        <f t="shared" si="190"/>
        <v>0</v>
      </c>
      <c r="X902" s="7" t="b">
        <f t="shared" si="191"/>
        <v>0</v>
      </c>
      <c r="Y902" s="7" t="b" cm="1">
        <f t="array" ref="Y902">AND(OR(_xlfn.ANCHORARRAY(H902)=3),OR(_xlfn.ANCHORARRAY(H902)=2))</f>
        <v>0</v>
      </c>
      <c r="Z902" s="7" t="b">
        <f t="shared" si="192"/>
        <v>0</v>
      </c>
      <c r="AA902" s="7" t="b">
        <f t="shared" si="193"/>
        <v>1</v>
      </c>
      <c r="AB902" s="7" t="b">
        <f t="shared" si="194"/>
        <v>0</v>
      </c>
      <c r="AC902" s="8" t="b">
        <f t="shared" si="195"/>
        <v>0</v>
      </c>
      <c r="AD902">
        <f t="shared" si="202"/>
        <v>3</v>
      </c>
      <c r="AE902" t="str">
        <f t="shared" si="196"/>
        <v>30510050606</v>
      </c>
      <c r="AF902">
        <f t="shared" si="199"/>
        <v>30510050606</v>
      </c>
      <c r="AG902">
        <f t="shared" si="200"/>
        <v>500</v>
      </c>
      <c r="AH902">
        <f t="shared" si="197"/>
        <v>506</v>
      </c>
      <c r="AI902">
        <f t="shared" si="198"/>
        <v>253000</v>
      </c>
      <c r="AL902">
        <f t="shared" si="203"/>
        <v>1</v>
      </c>
    </row>
    <row r="903" spans="1:38" x14ac:dyDescent="0.2">
      <c r="A903" t="s">
        <v>922</v>
      </c>
      <c r="B903" t="str">
        <f t="shared" si="201"/>
        <v>J33QQ</v>
      </c>
      <c r="C903" s="6" t="str" cm="1">
        <f t="array" ref="C903:G903">_xlfn.LET(
_xlpm.MyHand, B903,
_xlpm.MySplitHand, MID(_xlpm.MyHand,_xlfn.SEQUENCE(1,LEN(_xlpm.MyHand)),1),
_xlpm.MySplitHand
)</f>
        <v>J</v>
      </c>
      <c r="D903" s="7" t="str">
        <v>3</v>
      </c>
      <c r="E903" s="7" t="str">
        <v>3</v>
      </c>
      <c r="F903" s="7" t="str">
        <v>Q</v>
      </c>
      <c r="G903" s="8" t="str">
        <v>Q</v>
      </c>
      <c r="H903" cm="1">
        <f t="array" ref="H903:L903">COUNTIF(_xlfn.ANCHORARRAY(C903),_xlfn.ANCHORARRAY(C903))</f>
        <v>1</v>
      </c>
      <c r="I903">
        <v>2</v>
      </c>
      <c r="J903">
        <v>2</v>
      </c>
      <c r="K903">
        <v>2</v>
      </c>
      <c r="L903">
        <v>2</v>
      </c>
      <c r="M903" s="6" cm="1">
        <f t="array" ref="M903:Q903">_xlfn.LET(
_xlpm.Options, {"1","2","3","4","5","6","7","8","9","T","J","Q","K","A"},
MATCH(_xlfn.ANCHORARRAY(C903),_xlpm.Options,0)
)</f>
        <v>11</v>
      </c>
      <c r="N903" s="7">
        <v>3</v>
      </c>
      <c r="O903" s="7">
        <v>3</v>
      </c>
      <c r="P903" s="7">
        <v>12</v>
      </c>
      <c r="Q903" s="8">
        <v>12</v>
      </c>
      <c r="R903" s="6" t="str" cm="1">
        <f t="array" ref="R903:V903">TEXT(_xlfn.ANCHORARRAY(M903),"00")</f>
        <v>11</v>
      </c>
      <c r="S903" s="7" t="str">
        <v>03</v>
      </c>
      <c r="T903" s="7" t="str">
        <v>03</v>
      </c>
      <c r="U903" s="7" t="str">
        <v>12</v>
      </c>
      <c r="V903" s="8" t="str">
        <v>12</v>
      </c>
      <c r="W903" s="6" t="b">
        <f t="shared" ref="W903:W966" si="204">MAX(_xlfn.ANCHORARRAY(H903))=5</f>
        <v>0</v>
      </c>
      <c r="X903" s="7" t="b">
        <f t="shared" ref="X903:X966" si="205">MAX(_xlfn.ANCHORARRAY(H903))=4</f>
        <v>0</v>
      </c>
      <c r="Y903" s="7" t="b" cm="1">
        <f t="array" ref="Y903">AND(OR(_xlfn.ANCHORARRAY(H903)=3),OR(_xlfn.ANCHORARRAY(H903)=2))</f>
        <v>0</v>
      </c>
      <c r="Z903" s="7" t="b">
        <f t="shared" ref="Z903:Z966" si="206">IF(Y903,FALSE,MAX(_xlfn.ANCHORARRAY(H903))=3)</f>
        <v>0</v>
      </c>
      <c r="AA903" s="7" t="b">
        <f t="shared" ref="AA903:AA966" si="207">COUNTIF(_xlfn.ANCHORARRAY(H903),2)=4</f>
        <v>1</v>
      </c>
      <c r="AB903" s="7" t="b">
        <f t="shared" ref="AB903:AB966" si="208">IF(AA903,FALSE,MAX(_xlfn.ANCHORARRAY(H903))=2)</f>
        <v>0</v>
      </c>
      <c r="AC903" s="8" t="b">
        <f t="shared" ref="AC903:AC966" si="209">NOT(OR(W903:AB903))</f>
        <v>0</v>
      </c>
      <c r="AD903">
        <f t="shared" si="202"/>
        <v>3</v>
      </c>
      <c r="AE903" t="str">
        <f t="shared" ref="AE903:AE966" si="210">_xlfn.CONCAT(AD903,_xlfn.ANCHORARRAY(R903))</f>
        <v>31103031212</v>
      </c>
      <c r="AF903">
        <f t="shared" si="199"/>
        <v>31103031212</v>
      </c>
      <c r="AG903">
        <f t="shared" si="200"/>
        <v>571</v>
      </c>
      <c r="AH903">
        <f t="shared" ref="AH903:AH966" si="211">INT(_xlfn.TEXTAFTER(A903," "))</f>
        <v>179</v>
      </c>
      <c r="AI903">
        <f t="shared" ref="AI903:AI966" si="212">AG903*AH903</f>
        <v>102209</v>
      </c>
      <c r="AL903">
        <f t="shared" si="203"/>
        <v>1</v>
      </c>
    </row>
    <row r="904" spans="1:38" x14ac:dyDescent="0.2">
      <c r="A904" t="s">
        <v>923</v>
      </c>
      <c r="B904" t="str">
        <f t="shared" si="201"/>
        <v>2T652</v>
      </c>
      <c r="C904" s="6" t="str" cm="1">
        <f t="array" ref="C904:G904">_xlfn.LET(
_xlpm.MyHand, B904,
_xlpm.MySplitHand, MID(_xlpm.MyHand,_xlfn.SEQUENCE(1,LEN(_xlpm.MyHand)),1),
_xlpm.MySplitHand
)</f>
        <v>2</v>
      </c>
      <c r="D904" s="7" t="str">
        <v>T</v>
      </c>
      <c r="E904" s="7" t="str">
        <v>6</v>
      </c>
      <c r="F904" s="7" t="str">
        <v>5</v>
      </c>
      <c r="G904" s="8" t="str">
        <v>2</v>
      </c>
      <c r="H904" cm="1">
        <f t="array" ref="H904:L904">COUNTIF(_xlfn.ANCHORARRAY(C904),_xlfn.ANCHORARRAY(C904))</f>
        <v>2</v>
      </c>
      <c r="I904">
        <v>1</v>
      </c>
      <c r="J904">
        <v>1</v>
      </c>
      <c r="K904">
        <v>1</v>
      </c>
      <c r="L904">
        <v>2</v>
      </c>
      <c r="M904" s="6" cm="1">
        <f t="array" ref="M904:Q904">_xlfn.LET(
_xlpm.Options, {"1","2","3","4","5","6","7","8","9","T","J","Q","K","A"},
MATCH(_xlfn.ANCHORARRAY(C904),_xlpm.Options,0)
)</f>
        <v>2</v>
      </c>
      <c r="N904" s="7">
        <v>10</v>
      </c>
      <c r="O904" s="7">
        <v>6</v>
      </c>
      <c r="P904" s="7">
        <v>5</v>
      </c>
      <c r="Q904" s="8">
        <v>2</v>
      </c>
      <c r="R904" s="6" t="str" cm="1">
        <f t="array" ref="R904:V904">TEXT(_xlfn.ANCHORARRAY(M904),"00")</f>
        <v>02</v>
      </c>
      <c r="S904" s="7" t="str">
        <v>10</v>
      </c>
      <c r="T904" s="7" t="str">
        <v>06</v>
      </c>
      <c r="U904" s="7" t="str">
        <v>05</v>
      </c>
      <c r="V904" s="8" t="str">
        <v>02</v>
      </c>
      <c r="W904" s="6" t="b">
        <f t="shared" si="204"/>
        <v>0</v>
      </c>
      <c r="X904" s="7" t="b">
        <f t="shared" si="205"/>
        <v>0</v>
      </c>
      <c r="Y904" s="7" t="b" cm="1">
        <f t="array" ref="Y904">AND(OR(_xlfn.ANCHORARRAY(H904)=3),OR(_xlfn.ANCHORARRAY(H904)=2))</f>
        <v>0</v>
      </c>
      <c r="Z904" s="7" t="b">
        <f t="shared" si="206"/>
        <v>0</v>
      </c>
      <c r="AA904" s="7" t="b">
        <f t="shared" si="207"/>
        <v>0</v>
      </c>
      <c r="AB904" s="7" t="b">
        <f t="shared" si="208"/>
        <v>1</v>
      </c>
      <c r="AC904" s="8" t="b">
        <f t="shared" si="209"/>
        <v>0</v>
      </c>
      <c r="AD904">
        <f t="shared" si="202"/>
        <v>2</v>
      </c>
      <c r="AE904" t="str">
        <f t="shared" si="210"/>
        <v>20210060502</v>
      </c>
      <c r="AF904">
        <f t="shared" si="199"/>
        <v>20210060502</v>
      </c>
      <c r="AG904">
        <f t="shared" si="200"/>
        <v>212</v>
      </c>
      <c r="AH904">
        <f t="shared" si="211"/>
        <v>275</v>
      </c>
      <c r="AI904">
        <f t="shared" si="212"/>
        <v>58300</v>
      </c>
      <c r="AL904">
        <f t="shared" si="203"/>
        <v>1</v>
      </c>
    </row>
    <row r="905" spans="1:38" x14ac:dyDescent="0.2">
      <c r="A905" t="s">
        <v>924</v>
      </c>
      <c r="B905" t="str">
        <f t="shared" si="201"/>
        <v>KT228</v>
      </c>
      <c r="C905" s="6" t="str" cm="1">
        <f t="array" ref="C905:G905">_xlfn.LET(
_xlpm.MyHand, B905,
_xlpm.MySplitHand, MID(_xlpm.MyHand,_xlfn.SEQUENCE(1,LEN(_xlpm.MyHand)),1),
_xlpm.MySplitHand
)</f>
        <v>K</v>
      </c>
      <c r="D905" s="7" t="str">
        <v>T</v>
      </c>
      <c r="E905" s="7" t="str">
        <v>2</v>
      </c>
      <c r="F905" s="7" t="str">
        <v>2</v>
      </c>
      <c r="G905" s="8" t="str">
        <v>8</v>
      </c>
      <c r="H905" cm="1">
        <f t="array" ref="H905:L905">COUNTIF(_xlfn.ANCHORARRAY(C905),_xlfn.ANCHORARRAY(C905))</f>
        <v>1</v>
      </c>
      <c r="I905">
        <v>1</v>
      </c>
      <c r="J905">
        <v>2</v>
      </c>
      <c r="K905">
        <v>2</v>
      </c>
      <c r="L905">
        <v>1</v>
      </c>
      <c r="M905" s="6" cm="1">
        <f t="array" ref="M905:Q905">_xlfn.LET(
_xlpm.Options, {"1","2","3","4","5","6","7","8","9","T","J","Q","K","A"},
MATCH(_xlfn.ANCHORARRAY(C905),_xlpm.Options,0)
)</f>
        <v>13</v>
      </c>
      <c r="N905" s="7">
        <v>10</v>
      </c>
      <c r="O905" s="7">
        <v>2</v>
      </c>
      <c r="P905" s="7">
        <v>2</v>
      </c>
      <c r="Q905" s="8">
        <v>8</v>
      </c>
      <c r="R905" s="6" t="str" cm="1">
        <f t="array" ref="R905:V905">TEXT(_xlfn.ANCHORARRAY(M905),"00")</f>
        <v>13</v>
      </c>
      <c r="S905" s="7" t="str">
        <v>10</v>
      </c>
      <c r="T905" s="7" t="str">
        <v>02</v>
      </c>
      <c r="U905" s="7" t="str">
        <v>02</v>
      </c>
      <c r="V905" s="8" t="str">
        <v>08</v>
      </c>
      <c r="W905" s="6" t="b">
        <f t="shared" si="204"/>
        <v>0</v>
      </c>
      <c r="X905" s="7" t="b">
        <f t="shared" si="205"/>
        <v>0</v>
      </c>
      <c r="Y905" s="7" t="b" cm="1">
        <f t="array" ref="Y905">AND(OR(_xlfn.ANCHORARRAY(H905)=3),OR(_xlfn.ANCHORARRAY(H905)=2))</f>
        <v>0</v>
      </c>
      <c r="Z905" s="7" t="b">
        <f t="shared" si="206"/>
        <v>0</v>
      </c>
      <c r="AA905" s="7" t="b">
        <f t="shared" si="207"/>
        <v>0</v>
      </c>
      <c r="AB905" s="7" t="b">
        <f t="shared" si="208"/>
        <v>1</v>
      </c>
      <c r="AC905" s="8" t="b">
        <f t="shared" si="209"/>
        <v>0</v>
      </c>
      <c r="AD905">
        <f t="shared" si="202"/>
        <v>2</v>
      </c>
      <c r="AE905" t="str">
        <f t="shared" si="210"/>
        <v>21310020208</v>
      </c>
      <c r="AF905">
        <f t="shared" si="199"/>
        <v>21310020208</v>
      </c>
      <c r="AG905">
        <f t="shared" si="200"/>
        <v>409</v>
      </c>
      <c r="AH905">
        <f t="shared" si="211"/>
        <v>909</v>
      </c>
      <c r="AI905">
        <f t="shared" si="212"/>
        <v>371781</v>
      </c>
      <c r="AL905">
        <f t="shared" si="203"/>
        <v>1</v>
      </c>
    </row>
    <row r="906" spans="1:38" x14ac:dyDescent="0.2">
      <c r="A906" t="s">
        <v>925</v>
      </c>
      <c r="B906" t="str">
        <f t="shared" si="201"/>
        <v>9T229</v>
      </c>
      <c r="C906" s="6" t="str" cm="1">
        <f t="array" ref="C906:G906">_xlfn.LET(
_xlpm.MyHand, B906,
_xlpm.MySplitHand, MID(_xlpm.MyHand,_xlfn.SEQUENCE(1,LEN(_xlpm.MyHand)),1),
_xlpm.MySplitHand
)</f>
        <v>9</v>
      </c>
      <c r="D906" s="7" t="str">
        <v>T</v>
      </c>
      <c r="E906" s="7" t="str">
        <v>2</v>
      </c>
      <c r="F906" s="7" t="str">
        <v>2</v>
      </c>
      <c r="G906" s="8" t="str">
        <v>9</v>
      </c>
      <c r="H906" cm="1">
        <f t="array" ref="H906:L906">COUNTIF(_xlfn.ANCHORARRAY(C906),_xlfn.ANCHORARRAY(C906))</f>
        <v>2</v>
      </c>
      <c r="I906">
        <v>1</v>
      </c>
      <c r="J906">
        <v>2</v>
      </c>
      <c r="K906">
        <v>2</v>
      </c>
      <c r="L906">
        <v>2</v>
      </c>
      <c r="M906" s="6" cm="1">
        <f t="array" ref="M906:Q906">_xlfn.LET(
_xlpm.Options, {"1","2","3","4","5","6","7","8","9","T","J","Q","K","A"},
MATCH(_xlfn.ANCHORARRAY(C906),_xlpm.Options,0)
)</f>
        <v>9</v>
      </c>
      <c r="N906" s="7">
        <v>10</v>
      </c>
      <c r="O906" s="7">
        <v>2</v>
      </c>
      <c r="P906" s="7">
        <v>2</v>
      </c>
      <c r="Q906" s="8">
        <v>9</v>
      </c>
      <c r="R906" s="6" t="str" cm="1">
        <f t="array" ref="R906:V906">TEXT(_xlfn.ANCHORARRAY(M906),"00")</f>
        <v>09</v>
      </c>
      <c r="S906" s="7" t="str">
        <v>10</v>
      </c>
      <c r="T906" s="7" t="str">
        <v>02</v>
      </c>
      <c r="U906" s="7" t="str">
        <v>02</v>
      </c>
      <c r="V906" s="8" t="str">
        <v>09</v>
      </c>
      <c r="W906" s="6" t="b">
        <f t="shared" si="204"/>
        <v>0</v>
      </c>
      <c r="X906" s="7" t="b">
        <f t="shared" si="205"/>
        <v>0</v>
      </c>
      <c r="Y906" s="7" t="b" cm="1">
        <f t="array" ref="Y906">AND(OR(_xlfn.ANCHORARRAY(H906)=3),OR(_xlfn.ANCHORARRAY(H906)=2))</f>
        <v>0</v>
      </c>
      <c r="Z906" s="7" t="b">
        <f t="shared" si="206"/>
        <v>0</v>
      </c>
      <c r="AA906" s="7" t="b">
        <f t="shared" si="207"/>
        <v>1</v>
      </c>
      <c r="AB906" s="7" t="b">
        <f t="shared" si="208"/>
        <v>0</v>
      </c>
      <c r="AC906" s="8" t="b">
        <f t="shared" si="209"/>
        <v>0</v>
      </c>
      <c r="AD906">
        <f t="shared" si="202"/>
        <v>3</v>
      </c>
      <c r="AE906" t="str">
        <f t="shared" si="210"/>
        <v>30910020209</v>
      </c>
      <c r="AF906">
        <f t="shared" si="199"/>
        <v>30910020209</v>
      </c>
      <c r="AG906">
        <f t="shared" si="200"/>
        <v>553</v>
      </c>
      <c r="AH906">
        <f t="shared" si="211"/>
        <v>82</v>
      </c>
      <c r="AI906">
        <f t="shared" si="212"/>
        <v>45346</v>
      </c>
      <c r="AL906">
        <f t="shared" si="203"/>
        <v>1</v>
      </c>
    </row>
    <row r="907" spans="1:38" x14ac:dyDescent="0.2">
      <c r="A907" t="s">
        <v>926</v>
      </c>
      <c r="B907" t="str">
        <f t="shared" si="201"/>
        <v>TA696</v>
      </c>
      <c r="C907" s="6" t="str" cm="1">
        <f t="array" ref="C907:G907">_xlfn.LET(
_xlpm.MyHand, B907,
_xlpm.MySplitHand, MID(_xlpm.MyHand,_xlfn.SEQUENCE(1,LEN(_xlpm.MyHand)),1),
_xlpm.MySplitHand
)</f>
        <v>T</v>
      </c>
      <c r="D907" s="7" t="str">
        <v>A</v>
      </c>
      <c r="E907" s="7" t="str">
        <v>6</v>
      </c>
      <c r="F907" s="7" t="str">
        <v>9</v>
      </c>
      <c r="G907" s="8" t="str">
        <v>6</v>
      </c>
      <c r="H907" cm="1">
        <f t="array" ref="H907:L907">COUNTIF(_xlfn.ANCHORARRAY(C907),_xlfn.ANCHORARRAY(C907))</f>
        <v>1</v>
      </c>
      <c r="I907">
        <v>1</v>
      </c>
      <c r="J907">
        <v>2</v>
      </c>
      <c r="K907">
        <v>1</v>
      </c>
      <c r="L907">
        <v>2</v>
      </c>
      <c r="M907" s="6" cm="1">
        <f t="array" ref="M907:Q907">_xlfn.LET(
_xlpm.Options, {"1","2","3","4","5","6","7","8","9","T","J","Q","K","A"},
MATCH(_xlfn.ANCHORARRAY(C907),_xlpm.Options,0)
)</f>
        <v>10</v>
      </c>
      <c r="N907" s="7">
        <v>14</v>
      </c>
      <c r="O907" s="7">
        <v>6</v>
      </c>
      <c r="P907" s="7">
        <v>9</v>
      </c>
      <c r="Q907" s="8">
        <v>6</v>
      </c>
      <c r="R907" s="6" t="str" cm="1">
        <f t="array" ref="R907:V907">TEXT(_xlfn.ANCHORARRAY(M907),"00")</f>
        <v>10</v>
      </c>
      <c r="S907" s="7" t="str">
        <v>14</v>
      </c>
      <c r="T907" s="7" t="str">
        <v>06</v>
      </c>
      <c r="U907" s="7" t="str">
        <v>09</v>
      </c>
      <c r="V907" s="8" t="str">
        <v>06</v>
      </c>
      <c r="W907" s="6" t="b">
        <f t="shared" si="204"/>
        <v>0</v>
      </c>
      <c r="X907" s="7" t="b">
        <f t="shared" si="205"/>
        <v>0</v>
      </c>
      <c r="Y907" s="7" t="b" cm="1">
        <f t="array" ref="Y907">AND(OR(_xlfn.ANCHORARRAY(H907)=3),OR(_xlfn.ANCHORARRAY(H907)=2))</f>
        <v>0</v>
      </c>
      <c r="Z907" s="7" t="b">
        <f t="shared" si="206"/>
        <v>0</v>
      </c>
      <c r="AA907" s="7" t="b">
        <f t="shared" si="207"/>
        <v>0</v>
      </c>
      <c r="AB907" s="7" t="b">
        <f t="shared" si="208"/>
        <v>1</v>
      </c>
      <c r="AC907" s="8" t="b">
        <f t="shared" si="209"/>
        <v>0</v>
      </c>
      <c r="AD907">
        <f t="shared" si="202"/>
        <v>2</v>
      </c>
      <c r="AE907" t="str">
        <f t="shared" si="210"/>
        <v>21014060906</v>
      </c>
      <c r="AF907">
        <f t="shared" si="199"/>
        <v>21014060906</v>
      </c>
      <c r="AG907">
        <f t="shared" si="200"/>
        <v>365</v>
      </c>
      <c r="AH907">
        <f t="shared" si="211"/>
        <v>986</v>
      </c>
      <c r="AI907">
        <f t="shared" si="212"/>
        <v>359890</v>
      </c>
      <c r="AL907">
        <f t="shared" si="203"/>
        <v>1</v>
      </c>
    </row>
    <row r="908" spans="1:38" x14ac:dyDescent="0.2">
      <c r="A908" t="s">
        <v>927</v>
      </c>
      <c r="B908" t="str">
        <f t="shared" si="201"/>
        <v>Q3585</v>
      </c>
      <c r="C908" s="6" t="str" cm="1">
        <f t="array" ref="C908:G908">_xlfn.LET(
_xlpm.MyHand, B908,
_xlpm.MySplitHand, MID(_xlpm.MyHand,_xlfn.SEQUENCE(1,LEN(_xlpm.MyHand)),1),
_xlpm.MySplitHand
)</f>
        <v>Q</v>
      </c>
      <c r="D908" s="7" t="str">
        <v>3</v>
      </c>
      <c r="E908" s="7" t="str">
        <v>5</v>
      </c>
      <c r="F908" s="7" t="str">
        <v>8</v>
      </c>
      <c r="G908" s="8" t="str">
        <v>5</v>
      </c>
      <c r="H908" cm="1">
        <f t="array" ref="H908:L908">COUNTIF(_xlfn.ANCHORARRAY(C908),_xlfn.ANCHORARRAY(C908))</f>
        <v>1</v>
      </c>
      <c r="I908">
        <v>1</v>
      </c>
      <c r="J908">
        <v>2</v>
      </c>
      <c r="K908">
        <v>1</v>
      </c>
      <c r="L908">
        <v>2</v>
      </c>
      <c r="M908" s="6" cm="1">
        <f t="array" ref="M908:Q908">_xlfn.LET(
_xlpm.Options, {"1","2","3","4","5","6","7","8","9","T","J","Q","K","A"},
MATCH(_xlfn.ANCHORARRAY(C908),_xlpm.Options,0)
)</f>
        <v>12</v>
      </c>
      <c r="N908" s="7">
        <v>3</v>
      </c>
      <c r="O908" s="7">
        <v>5</v>
      </c>
      <c r="P908" s="7">
        <v>8</v>
      </c>
      <c r="Q908" s="8">
        <v>5</v>
      </c>
      <c r="R908" s="6" t="str" cm="1">
        <f t="array" ref="R908:V908">TEXT(_xlfn.ANCHORARRAY(M908),"00")</f>
        <v>12</v>
      </c>
      <c r="S908" s="7" t="str">
        <v>03</v>
      </c>
      <c r="T908" s="7" t="str">
        <v>05</v>
      </c>
      <c r="U908" s="7" t="str">
        <v>08</v>
      </c>
      <c r="V908" s="8" t="str">
        <v>05</v>
      </c>
      <c r="W908" s="6" t="b">
        <f t="shared" si="204"/>
        <v>0</v>
      </c>
      <c r="X908" s="7" t="b">
        <f t="shared" si="205"/>
        <v>0</v>
      </c>
      <c r="Y908" s="7" t="b" cm="1">
        <f t="array" ref="Y908">AND(OR(_xlfn.ANCHORARRAY(H908)=3),OR(_xlfn.ANCHORARRAY(H908)=2))</f>
        <v>0</v>
      </c>
      <c r="Z908" s="7" t="b">
        <f t="shared" si="206"/>
        <v>0</v>
      </c>
      <c r="AA908" s="7" t="b">
        <f t="shared" si="207"/>
        <v>0</v>
      </c>
      <c r="AB908" s="7" t="b">
        <f t="shared" si="208"/>
        <v>1</v>
      </c>
      <c r="AC908" s="8" t="b">
        <f t="shared" si="209"/>
        <v>0</v>
      </c>
      <c r="AD908">
        <f t="shared" si="202"/>
        <v>2</v>
      </c>
      <c r="AE908" t="str">
        <f t="shared" si="210"/>
        <v>21203050805</v>
      </c>
      <c r="AF908">
        <f t="shared" si="199"/>
        <v>21203050805</v>
      </c>
      <c r="AG908">
        <f t="shared" si="200"/>
        <v>383</v>
      </c>
      <c r="AH908">
        <f t="shared" si="211"/>
        <v>317</v>
      </c>
      <c r="AI908">
        <f t="shared" si="212"/>
        <v>121411</v>
      </c>
      <c r="AL908">
        <f t="shared" si="203"/>
        <v>1</v>
      </c>
    </row>
    <row r="909" spans="1:38" x14ac:dyDescent="0.2">
      <c r="A909" t="s">
        <v>928</v>
      </c>
      <c r="B909" t="str">
        <f t="shared" si="201"/>
        <v>AQKAA</v>
      </c>
      <c r="C909" s="6" t="str" cm="1">
        <f t="array" ref="C909:G909">_xlfn.LET(
_xlpm.MyHand, B909,
_xlpm.MySplitHand, MID(_xlpm.MyHand,_xlfn.SEQUENCE(1,LEN(_xlpm.MyHand)),1),
_xlpm.MySplitHand
)</f>
        <v>A</v>
      </c>
      <c r="D909" s="7" t="str">
        <v>Q</v>
      </c>
      <c r="E909" s="7" t="str">
        <v>K</v>
      </c>
      <c r="F909" s="7" t="str">
        <v>A</v>
      </c>
      <c r="G909" s="8" t="str">
        <v>A</v>
      </c>
      <c r="H909" cm="1">
        <f t="array" ref="H909:L909">COUNTIF(_xlfn.ANCHORARRAY(C909),_xlfn.ANCHORARRAY(C909))</f>
        <v>3</v>
      </c>
      <c r="I909">
        <v>1</v>
      </c>
      <c r="J909">
        <v>1</v>
      </c>
      <c r="K909">
        <v>3</v>
      </c>
      <c r="L909">
        <v>3</v>
      </c>
      <c r="M909" s="6" cm="1">
        <f t="array" ref="M909:Q909">_xlfn.LET(
_xlpm.Options, {"1","2","3","4","5","6","7","8","9","T","J","Q","K","A"},
MATCH(_xlfn.ANCHORARRAY(C909),_xlpm.Options,0)
)</f>
        <v>14</v>
      </c>
      <c r="N909" s="7">
        <v>12</v>
      </c>
      <c r="O909" s="7">
        <v>13</v>
      </c>
      <c r="P909" s="7">
        <v>14</v>
      </c>
      <c r="Q909" s="8">
        <v>14</v>
      </c>
      <c r="R909" s="6" t="str" cm="1">
        <f t="array" ref="R909:V909">TEXT(_xlfn.ANCHORARRAY(M909),"00")</f>
        <v>14</v>
      </c>
      <c r="S909" s="7" t="str">
        <v>12</v>
      </c>
      <c r="T909" s="7" t="str">
        <v>13</v>
      </c>
      <c r="U909" s="7" t="str">
        <v>14</v>
      </c>
      <c r="V909" s="8" t="str">
        <v>14</v>
      </c>
      <c r="W909" s="6" t="b">
        <f t="shared" si="204"/>
        <v>0</v>
      </c>
      <c r="X909" s="7" t="b">
        <f t="shared" si="205"/>
        <v>0</v>
      </c>
      <c r="Y909" s="7" t="b" cm="1">
        <f t="array" ref="Y909">AND(OR(_xlfn.ANCHORARRAY(H909)=3),OR(_xlfn.ANCHORARRAY(H909)=2))</f>
        <v>0</v>
      </c>
      <c r="Z909" s="7" t="b">
        <f t="shared" si="206"/>
        <v>1</v>
      </c>
      <c r="AA909" s="7" t="b">
        <f t="shared" si="207"/>
        <v>0</v>
      </c>
      <c r="AB909" s="7" t="b">
        <f t="shared" si="208"/>
        <v>0</v>
      </c>
      <c r="AC909" s="8" t="b">
        <f t="shared" si="209"/>
        <v>0</v>
      </c>
      <c r="AD909">
        <f t="shared" si="202"/>
        <v>4</v>
      </c>
      <c r="AE909" t="str">
        <f t="shared" si="210"/>
        <v>41412131414</v>
      </c>
      <c r="AF909">
        <f t="shared" si="199"/>
        <v>41412131414</v>
      </c>
      <c r="AG909">
        <f t="shared" si="200"/>
        <v>799</v>
      </c>
      <c r="AH909">
        <f t="shared" si="211"/>
        <v>42</v>
      </c>
      <c r="AI909">
        <f t="shared" si="212"/>
        <v>33558</v>
      </c>
      <c r="AL909">
        <f t="shared" si="203"/>
        <v>1</v>
      </c>
    </row>
    <row r="910" spans="1:38" x14ac:dyDescent="0.2">
      <c r="A910" t="s">
        <v>929</v>
      </c>
      <c r="B910" t="str">
        <f t="shared" si="201"/>
        <v>J9JJ9</v>
      </c>
      <c r="C910" s="6" t="str" cm="1">
        <f t="array" ref="C910:G910">_xlfn.LET(
_xlpm.MyHand, B910,
_xlpm.MySplitHand, MID(_xlpm.MyHand,_xlfn.SEQUENCE(1,LEN(_xlpm.MyHand)),1),
_xlpm.MySplitHand
)</f>
        <v>J</v>
      </c>
      <c r="D910" s="7" t="str">
        <v>9</v>
      </c>
      <c r="E910" s="7" t="str">
        <v>J</v>
      </c>
      <c r="F910" s="7" t="str">
        <v>J</v>
      </c>
      <c r="G910" s="8" t="str">
        <v>9</v>
      </c>
      <c r="H910" cm="1">
        <f t="array" ref="H910:L910">COUNTIF(_xlfn.ANCHORARRAY(C910),_xlfn.ANCHORARRAY(C910))</f>
        <v>3</v>
      </c>
      <c r="I910">
        <v>2</v>
      </c>
      <c r="J910">
        <v>3</v>
      </c>
      <c r="K910">
        <v>3</v>
      </c>
      <c r="L910">
        <v>2</v>
      </c>
      <c r="M910" s="6" cm="1">
        <f t="array" ref="M910:Q910">_xlfn.LET(
_xlpm.Options, {"1","2","3","4","5","6","7","8","9","T","J","Q","K","A"},
MATCH(_xlfn.ANCHORARRAY(C910),_xlpm.Options,0)
)</f>
        <v>11</v>
      </c>
      <c r="N910" s="7">
        <v>9</v>
      </c>
      <c r="O910" s="7">
        <v>11</v>
      </c>
      <c r="P910" s="7">
        <v>11</v>
      </c>
      <c r="Q910" s="8">
        <v>9</v>
      </c>
      <c r="R910" s="6" t="str" cm="1">
        <f t="array" ref="R910:V910">TEXT(_xlfn.ANCHORARRAY(M910),"00")</f>
        <v>11</v>
      </c>
      <c r="S910" s="7" t="str">
        <v>09</v>
      </c>
      <c r="T910" s="7" t="str">
        <v>11</v>
      </c>
      <c r="U910" s="7" t="str">
        <v>11</v>
      </c>
      <c r="V910" s="8" t="str">
        <v>09</v>
      </c>
      <c r="W910" s="6" t="b">
        <f t="shared" si="204"/>
        <v>0</v>
      </c>
      <c r="X910" s="7" t="b">
        <f t="shared" si="205"/>
        <v>0</v>
      </c>
      <c r="Y910" s="7" t="b" cm="1">
        <f t="array" ref="Y910">AND(OR(_xlfn.ANCHORARRAY(H910)=3),OR(_xlfn.ANCHORARRAY(H910)=2))</f>
        <v>1</v>
      </c>
      <c r="Z910" s="7" t="b">
        <f t="shared" si="206"/>
        <v>0</v>
      </c>
      <c r="AA910" s="7" t="b">
        <f t="shared" si="207"/>
        <v>0</v>
      </c>
      <c r="AB910" s="7" t="b">
        <f t="shared" si="208"/>
        <v>0</v>
      </c>
      <c r="AC910" s="8" t="b">
        <f t="shared" si="209"/>
        <v>0</v>
      </c>
      <c r="AD910">
        <f t="shared" si="202"/>
        <v>5</v>
      </c>
      <c r="AE910" t="str">
        <f t="shared" si="210"/>
        <v>51109111109</v>
      </c>
      <c r="AF910">
        <f t="shared" si="199"/>
        <v>51109111109</v>
      </c>
      <c r="AG910">
        <f t="shared" si="200"/>
        <v>887</v>
      </c>
      <c r="AH910">
        <f t="shared" si="211"/>
        <v>713</v>
      </c>
      <c r="AI910">
        <f t="shared" si="212"/>
        <v>632431</v>
      </c>
      <c r="AL910">
        <f t="shared" si="203"/>
        <v>1</v>
      </c>
    </row>
    <row r="911" spans="1:38" x14ac:dyDescent="0.2">
      <c r="A911" t="s">
        <v>930</v>
      </c>
      <c r="B911" t="str">
        <f t="shared" si="201"/>
        <v>QQ448</v>
      </c>
      <c r="C911" s="6" t="str" cm="1">
        <f t="array" ref="C911:G911">_xlfn.LET(
_xlpm.MyHand, B911,
_xlpm.MySplitHand, MID(_xlpm.MyHand,_xlfn.SEQUENCE(1,LEN(_xlpm.MyHand)),1),
_xlpm.MySplitHand
)</f>
        <v>Q</v>
      </c>
      <c r="D911" s="7" t="str">
        <v>Q</v>
      </c>
      <c r="E911" s="7" t="str">
        <v>4</v>
      </c>
      <c r="F911" s="7" t="str">
        <v>4</v>
      </c>
      <c r="G911" s="8" t="str">
        <v>8</v>
      </c>
      <c r="H911" cm="1">
        <f t="array" ref="H911:L911">COUNTIF(_xlfn.ANCHORARRAY(C911),_xlfn.ANCHORARRAY(C911))</f>
        <v>2</v>
      </c>
      <c r="I911">
        <v>2</v>
      </c>
      <c r="J911">
        <v>2</v>
      </c>
      <c r="K911">
        <v>2</v>
      </c>
      <c r="L911">
        <v>1</v>
      </c>
      <c r="M911" s="6" cm="1">
        <f t="array" ref="M911:Q911">_xlfn.LET(
_xlpm.Options, {"1","2","3","4","5","6","7","8","9","T","J","Q","K","A"},
MATCH(_xlfn.ANCHORARRAY(C911),_xlpm.Options,0)
)</f>
        <v>12</v>
      </c>
      <c r="N911" s="7">
        <v>12</v>
      </c>
      <c r="O911" s="7">
        <v>4</v>
      </c>
      <c r="P911" s="7">
        <v>4</v>
      </c>
      <c r="Q911" s="8">
        <v>8</v>
      </c>
      <c r="R911" s="6" t="str" cm="1">
        <f t="array" ref="R911:V911">TEXT(_xlfn.ANCHORARRAY(M911),"00")</f>
        <v>12</v>
      </c>
      <c r="S911" s="7" t="str">
        <v>12</v>
      </c>
      <c r="T911" s="7" t="str">
        <v>04</v>
      </c>
      <c r="U911" s="7" t="str">
        <v>04</v>
      </c>
      <c r="V911" s="8" t="str">
        <v>08</v>
      </c>
      <c r="W911" s="6" t="b">
        <f t="shared" si="204"/>
        <v>0</v>
      </c>
      <c r="X911" s="7" t="b">
        <f t="shared" si="205"/>
        <v>0</v>
      </c>
      <c r="Y911" s="7" t="b" cm="1">
        <f t="array" ref="Y911">AND(OR(_xlfn.ANCHORARRAY(H911)=3),OR(_xlfn.ANCHORARRAY(H911)=2))</f>
        <v>0</v>
      </c>
      <c r="Z911" s="7" t="b">
        <f t="shared" si="206"/>
        <v>0</v>
      </c>
      <c r="AA911" s="7" t="b">
        <f t="shared" si="207"/>
        <v>1</v>
      </c>
      <c r="AB911" s="7" t="b">
        <f t="shared" si="208"/>
        <v>0</v>
      </c>
      <c r="AC911" s="8" t="b">
        <f t="shared" si="209"/>
        <v>0</v>
      </c>
      <c r="AD911">
        <f t="shared" si="202"/>
        <v>3</v>
      </c>
      <c r="AE911" t="str">
        <f t="shared" si="210"/>
        <v>31212040408</v>
      </c>
      <c r="AF911">
        <f t="shared" si="199"/>
        <v>31212040408</v>
      </c>
      <c r="AG911">
        <f t="shared" si="200"/>
        <v>592</v>
      </c>
      <c r="AH911">
        <f t="shared" si="211"/>
        <v>951</v>
      </c>
      <c r="AI911">
        <f t="shared" si="212"/>
        <v>562992</v>
      </c>
      <c r="AL911">
        <f t="shared" si="203"/>
        <v>1</v>
      </c>
    </row>
    <row r="912" spans="1:38" x14ac:dyDescent="0.2">
      <c r="A912" t="s">
        <v>931</v>
      </c>
      <c r="B912" t="str">
        <f t="shared" si="201"/>
        <v>T664T</v>
      </c>
      <c r="C912" s="6" t="str" cm="1">
        <f t="array" ref="C912:G912">_xlfn.LET(
_xlpm.MyHand, B912,
_xlpm.MySplitHand, MID(_xlpm.MyHand,_xlfn.SEQUENCE(1,LEN(_xlpm.MyHand)),1),
_xlpm.MySplitHand
)</f>
        <v>T</v>
      </c>
      <c r="D912" s="7" t="str">
        <v>6</v>
      </c>
      <c r="E912" s="7" t="str">
        <v>6</v>
      </c>
      <c r="F912" s="7" t="str">
        <v>4</v>
      </c>
      <c r="G912" s="8" t="str">
        <v>T</v>
      </c>
      <c r="H912" cm="1">
        <f t="array" ref="H912:L912">COUNTIF(_xlfn.ANCHORARRAY(C912),_xlfn.ANCHORARRAY(C912))</f>
        <v>2</v>
      </c>
      <c r="I912">
        <v>2</v>
      </c>
      <c r="J912">
        <v>2</v>
      </c>
      <c r="K912">
        <v>1</v>
      </c>
      <c r="L912">
        <v>2</v>
      </c>
      <c r="M912" s="6" cm="1">
        <f t="array" ref="M912:Q912">_xlfn.LET(
_xlpm.Options, {"1","2","3","4","5","6","7","8","9","T","J","Q","K","A"},
MATCH(_xlfn.ANCHORARRAY(C912),_xlpm.Options,0)
)</f>
        <v>10</v>
      </c>
      <c r="N912" s="7">
        <v>6</v>
      </c>
      <c r="O912" s="7">
        <v>6</v>
      </c>
      <c r="P912" s="7">
        <v>4</v>
      </c>
      <c r="Q912" s="8">
        <v>10</v>
      </c>
      <c r="R912" s="6" t="str" cm="1">
        <f t="array" ref="R912:V912">TEXT(_xlfn.ANCHORARRAY(M912),"00")</f>
        <v>10</v>
      </c>
      <c r="S912" s="7" t="str">
        <v>06</v>
      </c>
      <c r="T912" s="7" t="str">
        <v>06</v>
      </c>
      <c r="U912" s="7" t="str">
        <v>04</v>
      </c>
      <c r="V912" s="8" t="str">
        <v>10</v>
      </c>
      <c r="W912" s="6" t="b">
        <f t="shared" si="204"/>
        <v>0</v>
      </c>
      <c r="X912" s="7" t="b">
        <f t="shared" si="205"/>
        <v>0</v>
      </c>
      <c r="Y912" s="7" t="b" cm="1">
        <f t="array" ref="Y912">AND(OR(_xlfn.ANCHORARRAY(H912)=3),OR(_xlfn.ANCHORARRAY(H912)=2))</f>
        <v>0</v>
      </c>
      <c r="Z912" s="7" t="b">
        <f t="shared" si="206"/>
        <v>0</v>
      </c>
      <c r="AA912" s="7" t="b">
        <f t="shared" si="207"/>
        <v>1</v>
      </c>
      <c r="AB912" s="7" t="b">
        <f t="shared" si="208"/>
        <v>0</v>
      </c>
      <c r="AC912" s="8" t="b">
        <f t="shared" si="209"/>
        <v>0</v>
      </c>
      <c r="AD912">
        <f t="shared" si="202"/>
        <v>3</v>
      </c>
      <c r="AE912" t="str">
        <f t="shared" si="210"/>
        <v>31006060410</v>
      </c>
      <c r="AF912">
        <f t="shared" si="199"/>
        <v>31006060410</v>
      </c>
      <c r="AG912">
        <f t="shared" si="200"/>
        <v>562</v>
      </c>
      <c r="AH912">
        <f t="shared" si="211"/>
        <v>786</v>
      </c>
      <c r="AI912">
        <f t="shared" si="212"/>
        <v>441732</v>
      </c>
      <c r="AL912">
        <f t="shared" si="203"/>
        <v>1</v>
      </c>
    </row>
    <row r="913" spans="1:38" x14ac:dyDescent="0.2">
      <c r="A913" t="s">
        <v>932</v>
      </c>
      <c r="B913" t="str">
        <f t="shared" si="201"/>
        <v>J2J5J</v>
      </c>
      <c r="C913" s="6" t="str" cm="1">
        <f t="array" ref="C913:G913">_xlfn.LET(
_xlpm.MyHand, B913,
_xlpm.MySplitHand, MID(_xlpm.MyHand,_xlfn.SEQUENCE(1,LEN(_xlpm.MyHand)),1),
_xlpm.MySplitHand
)</f>
        <v>J</v>
      </c>
      <c r="D913" s="7" t="str">
        <v>2</v>
      </c>
      <c r="E913" s="7" t="str">
        <v>J</v>
      </c>
      <c r="F913" s="7" t="str">
        <v>5</v>
      </c>
      <c r="G913" s="8" t="str">
        <v>J</v>
      </c>
      <c r="H913" cm="1">
        <f t="array" ref="H913:L913">COUNTIF(_xlfn.ANCHORARRAY(C913),_xlfn.ANCHORARRAY(C913))</f>
        <v>3</v>
      </c>
      <c r="I913">
        <v>1</v>
      </c>
      <c r="J913">
        <v>3</v>
      </c>
      <c r="K913">
        <v>1</v>
      </c>
      <c r="L913">
        <v>3</v>
      </c>
      <c r="M913" s="6" cm="1">
        <f t="array" ref="M913:Q913">_xlfn.LET(
_xlpm.Options, {"1","2","3","4","5","6","7","8","9","T","J","Q","K","A"},
MATCH(_xlfn.ANCHORARRAY(C913),_xlpm.Options,0)
)</f>
        <v>11</v>
      </c>
      <c r="N913" s="7">
        <v>2</v>
      </c>
      <c r="O913" s="7">
        <v>11</v>
      </c>
      <c r="P913" s="7">
        <v>5</v>
      </c>
      <c r="Q913" s="8">
        <v>11</v>
      </c>
      <c r="R913" s="6" t="str" cm="1">
        <f t="array" ref="R913:V913">TEXT(_xlfn.ANCHORARRAY(M913),"00")</f>
        <v>11</v>
      </c>
      <c r="S913" s="7" t="str">
        <v>02</v>
      </c>
      <c r="T913" s="7" t="str">
        <v>11</v>
      </c>
      <c r="U913" s="7" t="str">
        <v>05</v>
      </c>
      <c r="V913" s="8" t="str">
        <v>11</v>
      </c>
      <c r="W913" s="6" t="b">
        <f t="shared" si="204"/>
        <v>0</v>
      </c>
      <c r="X913" s="7" t="b">
        <f t="shared" si="205"/>
        <v>0</v>
      </c>
      <c r="Y913" s="7" t="b" cm="1">
        <f t="array" ref="Y913">AND(OR(_xlfn.ANCHORARRAY(H913)=3),OR(_xlfn.ANCHORARRAY(H913)=2))</f>
        <v>0</v>
      </c>
      <c r="Z913" s="7" t="b">
        <f t="shared" si="206"/>
        <v>1</v>
      </c>
      <c r="AA913" s="7" t="b">
        <f t="shared" si="207"/>
        <v>0</v>
      </c>
      <c r="AB913" s="7" t="b">
        <f t="shared" si="208"/>
        <v>0</v>
      </c>
      <c r="AC913" s="8" t="b">
        <f t="shared" si="209"/>
        <v>0</v>
      </c>
      <c r="AD913">
        <f t="shared" si="202"/>
        <v>4</v>
      </c>
      <c r="AE913" t="str">
        <f t="shared" si="210"/>
        <v>41102110511</v>
      </c>
      <c r="AF913">
        <f t="shared" si="199"/>
        <v>41102110511</v>
      </c>
      <c r="AG913">
        <f t="shared" si="200"/>
        <v>755</v>
      </c>
      <c r="AH913">
        <f t="shared" si="211"/>
        <v>824</v>
      </c>
      <c r="AI913">
        <f t="shared" si="212"/>
        <v>622120</v>
      </c>
      <c r="AL913">
        <f t="shared" si="203"/>
        <v>1</v>
      </c>
    </row>
    <row r="914" spans="1:38" x14ac:dyDescent="0.2">
      <c r="A914" t="s">
        <v>933</v>
      </c>
      <c r="B914" t="str">
        <f t="shared" si="201"/>
        <v>67677</v>
      </c>
      <c r="C914" s="6" t="str" cm="1">
        <f t="array" ref="C914:G914">_xlfn.LET(
_xlpm.MyHand, B914,
_xlpm.MySplitHand, MID(_xlpm.MyHand,_xlfn.SEQUENCE(1,LEN(_xlpm.MyHand)),1),
_xlpm.MySplitHand
)</f>
        <v>6</v>
      </c>
      <c r="D914" s="7" t="str">
        <v>7</v>
      </c>
      <c r="E914" s="7" t="str">
        <v>6</v>
      </c>
      <c r="F914" s="7" t="str">
        <v>7</v>
      </c>
      <c r="G914" s="8" t="str">
        <v>7</v>
      </c>
      <c r="H914" cm="1">
        <f t="array" ref="H914:L914">COUNTIF(_xlfn.ANCHORARRAY(C914),_xlfn.ANCHORARRAY(C914))</f>
        <v>2</v>
      </c>
      <c r="I914">
        <v>3</v>
      </c>
      <c r="J914">
        <v>2</v>
      </c>
      <c r="K914">
        <v>3</v>
      </c>
      <c r="L914">
        <v>3</v>
      </c>
      <c r="M914" s="6" cm="1">
        <f t="array" ref="M914:Q914">_xlfn.LET(
_xlpm.Options, {"1","2","3","4","5","6","7","8","9","T","J","Q","K","A"},
MATCH(_xlfn.ANCHORARRAY(C914),_xlpm.Options,0)
)</f>
        <v>6</v>
      </c>
      <c r="N914" s="7">
        <v>7</v>
      </c>
      <c r="O914" s="7">
        <v>6</v>
      </c>
      <c r="P914" s="7">
        <v>7</v>
      </c>
      <c r="Q914" s="8">
        <v>7</v>
      </c>
      <c r="R914" s="6" t="str" cm="1">
        <f t="array" ref="R914:V914">TEXT(_xlfn.ANCHORARRAY(M914),"00")</f>
        <v>06</v>
      </c>
      <c r="S914" s="7" t="str">
        <v>07</v>
      </c>
      <c r="T914" s="7" t="str">
        <v>06</v>
      </c>
      <c r="U914" s="7" t="str">
        <v>07</v>
      </c>
      <c r="V914" s="8" t="str">
        <v>07</v>
      </c>
      <c r="W914" s="6" t="b">
        <f t="shared" si="204"/>
        <v>0</v>
      </c>
      <c r="X914" s="7" t="b">
        <f t="shared" si="205"/>
        <v>0</v>
      </c>
      <c r="Y914" s="7" t="b" cm="1">
        <f t="array" ref="Y914">AND(OR(_xlfn.ANCHORARRAY(H914)=3),OR(_xlfn.ANCHORARRAY(H914)=2))</f>
        <v>1</v>
      </c>
      <c r="Z914" s="7" t="b">
        <f t="shared" si="206"/>
        <v>0</v>
      </c>
      <c r="AA914" s="7" t="b">
        <f t="shared" si="207"/>
        <v>0</v>
      </c>
      <c r="AB914" s="7" t="b">
        <f t="shared" si="208"/>
        <v>0</v>
      </c>
      <c r="AC914" s="8" t="b">
        <f t="shared" si="209"/>
        <v>0</v>
      </c>
      <c r="AD914">
        <f t="shared" si="202"/>
        <v>5</v>
      </c>
      <c r="AE914" t="str">
        <f t="shared" si="210"/>
        <v>50607060707</v>
      </c>
      <c r="AF914">
        <f t="shared" si="199"/>
        <v>50607060707</v>
      </c>
      <c r="AG914">
        <f t="shared" si="200"/>
        <v>856</v>
      </c>
      <c r="AH914">
        <f t="shared" si="211"/>
        <v>635</v>
      </c>
      <c r="AI914">
        <f t="shared" si="212"/>
        <v>543560</v>
      </c>
      <c r="AL914">
        <f t="shared" si="203"/>
        <v>1</v>
      </c>
    </row>
    <row r="915" spans="1:38" x14ac:dyDescent="0.2">
      <c r="A915" t="s">
        <v>934</v>
      </c>
      <c r="B915" t="str">
        <f t="shared" si="201"/>
        <v>QQQQT</v>
      </c>
      <c r="C915" s="6" t="str" cm="1">
        <f t="array" ref="C915:G915">_xlfn.LET(
_xlpm.MyHand, B915,
_xlpm.MySplitHand, MID(_xlpm.MyHand,_xlfn.SEQUENCE(1,LEN(_xlpm.MyHand)),1),
_xlpm.MySplitHand
)</f>
        <v>Q</v>
      </c>
      <c r="D915" s="7" t="str">
        <v>Q</v>
      </c>
      <c r="E915" s="7" t="str">
        <v>Q</v>
      </c>
      <c r="F915" s="7" t="str">
        <v>Q</v>
      </c>
      <c r="G915" s="8" t="str">
        <v>T</v>
      </c>
      <c r="H915" cm="1">
        <f t="array" ref="H915:L915">COUNTIF(_xlfn.ANCHORARRAY(C915),_xlfn.ANCHORARRAY(C915))</f>
        <v>4</v>
      </c>
      <c r="I915">
        <v>4</v>
      </c>
      <c r="J915">
        <v>4</v>
      </c>
      <c r="K915">
        <v>4</v>
      </c>
      <c r="L915">
        <v>1</v>
      </c>
      <c r="M915" s="6" cm="1">
        <f t="array" ref="M915:Q915">_xlfn.LET(
_xlpm.Options, {"1","2","3","4","5","6","7","8","9","T","J","Q","K","A"},
MATCH(_xlfn.ANCHORARRAY(C915),_xlpm.Options,0)
)</f>
        <v>12</v>
      </c>
      <c r="N915" s="7">
        <v>12</v>
      </c>
      <c r="O915" s="7">
        <v>12</v>
      </c>
      <c r="P915" s="7">
        <v>12</v>
      </c>
      <c r="Q915" s="8">
        <v>10</v>
      </c>
      <c r="R915" s="6" t="str" cm="1">
        <f t="array" ref="R915:V915">TEXT(_xlfn.ANCHORARRAY(M915),"00")</f>
        <v>12</v>
      </c>
      <c r="S915" s="7" t="str">
        <v>12</v>
      </c>
      <c r="T915" s="7" t="str">
        <v>12</v>
      </c>
      <c r="U915" s="7" t="str">
        <v>12</v>
      </c>
      <c r="V915" s="8" t="str">
        <v>10</v>
      </c>
      <c r="W915" s="6" t="b">
        <f t="shared" si="204"/>
        <v>0</v>
      </c>
      <c r="X915" s="7" t="b">
        <f t="shared" si="205"/>
        <v>1</v>
      </c>
      <c r="Y915" s="7" t="b" cm="1">
        <f t="array" ref="Y915">AND(OR(_xlfn.ANCHORARRAY(H915)=3),OR(_xlfn.ANCHORARRAY(H915)=2))</f>
        <v>0</v>
      </c>
      <c r="Z915" s="7" t="b">
        <f t="shared" si="206"/>
        <v>0</v>
      </c>
      <c r="AA915" s="7" t="b">
        <f t="shared" si="207"/>
        <v>0</v>
      </c>
      <c r="AB915" s="7" t="b">
        <f t="shared" si="208"/>
        <v>0</v>
      </c>
      <c r="AC915" s="8" t="b">
        <f t="shared" si="209"/>
        <v>0</v>
      </c>
      <c r="AD915">
        <f t="shared" si="202"/>
        <v>6</v>
      </c>
      <c r="AE915" t="str">
        <f t="shared" si="210"/>
        <v>61212121210</v>
      </c>
      <c r="AF915">
        <f t="shared" si="199"/>
        <v>61212121210</v>
      </c>
      <c r="AG915">
        <f t="shared" si="200"/>
        <v>984</v>
      </c>
      <c r="AH915">
        <f t="shared" si="211"/>
        <v>899</v>
      </c>
      <c r="AI915">
        <f t="shared" si="212"/>
        <v>884616</v>
      </c>
      <c r="AL915">
        <f t="shared" si="203"/>
        <v>1</v>
      </c>
    </row>
    <row r="916" spans="1:38" x14ac:dyDescent="0.2">
      <c r="A916" t="s">
        <v>935</v>
      </c>
      <c r="B916" t="str">
        <f t="shared" si="201"/>
        <v>333J3</v>
      </c>
      <c r="C916" s="6" t="str" cm="1">
        <f t="array" ref="C916:G916">_xlfn.LET(
_xlpm.MyHand, B916,
_xlpm.MySplitHand, MID(_xlpm.MyHand,_xlfn.SEQUENCE(1,LEN(_xlpm.MyHand)),1),
_xlpm.MySplitHand
)</f>
        <v>3</v>
      </c>
      <c r="D916" s="7" t="str">
        <v>3</v>
      </c>
      <c r="E916" s="7" t="str">
        <v>3</v>
      </c>
      <c r="F916" s="7" t="str">
        <v>J</v>
      </c>
      <c r="G916" s="8" t="str">
        <v>3</v>
      </c>
      <c r="H916" cm="1">
        <f t="array" ref="H916:L916">COUNTIF(_xlfn.ANCHORARRAY(C916),_xlfn.ANCHORARRAY(C916))</f>
        <v>4</v>
      </c>
      <c r="I916">
        <v>4</v>
      </c>
      <c r="J916">
        <v>4</v>
      </c>
      <c r="K916">
        <v>1</v>
      </c>
      <c r="L916">
        <v>4</v>
      </c>
      <c r="M916" s="6" cm="1">
        <f t="array" ref="M916:Q916">_xlfn.LET(
_xlpm.Options, {"1","2","3","4","5","6","7","8","9","T","J","Q","K","A"},
MATCH(_xlfn.ANCHORARRAY(C916),_xlpm.Options,0)
)</f>
        <v>3</v>
      </c>
      <c r="N916" s="7">
        <v>3</v>
      </c>
      <c r="O916" s="7">
        <v>3</v>
      </c>
      <c r="P916" s="7">
        <v>11</v>
      </c>
      <c r="Q916" s="8">
        <v>3</v>
      </c>
      <c r="R916" s="6" t="str" cm="1">
        <f t="array" ref="R916:V916">TEXT(_xlfn.ANCHORARRAY(M916),"00")</f>
        <v>03</v>
      </c>
      <c r="S916" s="7" t="str">
        <v>03</v>
      </c>
      <c r="T916" s="7" t="str">
        <v>03</v>
      </c>
      <c r="U916" s="7" t="str">
        <v>11</v>
      </c>
      <c r="V916" s="8" t="str">
        <v>03</v>
      </c>
      <c r="W916" s="6" t="b">
        <f t="shared" si="204"/>
        <v>0</v>
      </c>
      <c r="X916" s="7" t="b">
        <f t="shared" si="205"/>
        <v>1</v>
      </c>
      <c r="Y916" s="7" t="b" cm="1">
        <f t="array" ref="Y916">AND(OR(_xlfn.ANCHORARRAY(H916)=3),OR(_xlfn.ANCHORARRAY(H916)=2))</f>
        <v>0</v>
      </c>
      <c r="Z916" s="7" t="b">
        <f t="shared" si="206"/>
        <v>0</v>
      </c>
      <c r="AA916" s="7" t="b">
        <f t="shared" si="207"/>
        <v>0</v>
      </c>
      <c r="AB916" s="7" t="b">
        <f t="shared" si="208"/>
        <v>0</v>
      </c>
      <c r="AC916" s="8" t="b">
        <f t="shared" si="209"/>
        <v>0</v>
      </c>
      <c r="AD916">
        <f t="shared" si="202"/>
        <v>6</v>
      </c>
      <c r="AE916" t="str">
        <f t="shared" si="210"/>
        <v>60303031103</v>
      </c>
      <c r="AF916">
        <f t="shared" si="199"/>
        <v>60303031103</v>
      </c>
      <c r="AG916">
        <f t="shared" si="200"/>
        <v>913</v>
      </c>
      <c r="AH916">
        <f t="shared" si="211"/>
        <v>442</v>
      </c>
      <c r="AI916">
        <f t="shared" si="212"/>
        <v>403546</v>
      </c>
      <c r="AL916">
        <f t="shared" si="203"/>
        <v>1</v>
      </c>
    </row>
    <row r="917" spans="1:38" x14ac:dyDescent="0.2">
      <c r="A917" t="s">
        <v>936</v>
      </c>
      <c r="B917" t="str">
        <f t="shared" si="201"/>
        <v>Q2QQ2</v>
      </c>
      <c r="C917" s="6" t="str" cm="1">
        <f t="array" ref="C917:G917">_xlfn.LET(
_xlpm.MyHand, B917,
_xlpm.MySplitHand, MID(_xlpm.MyHand,_xlfn.SEQUENCE(1,LEN(_xlpm.MyHand)),1),
_xlpm.MySplitHand
)</f>
        <v>Q</v>
      </c>
      <c r="D917" s="7" t="str">
        <v>2</v>
      </c>
      <c r="E917" s="7" t="str">
        <v>Q</v>
      </c>
      <c r="F917" s="7" t="str">
        <v>Q</v>
      </c>
      <c r="G917" s="8" t="str">
        <v>2</v>
      </c>
      <c r="H917" cm="1">
        <f t="array" ref="H917:L917">COUNTIF(_xlfn.ANCHORARRAY(C917),_xlfn.ANCHORARRAY(C917))</f>
        <v>3</v>
      </c>
      <c r="I917">
        <v>2</v>
      </c>
      <c r="J917">
        <v>3</v>
      </c>
      <c r="K917">
        <v>3</v>
      </c>
      <c r="L917">
        <v>2</v>
      </c>
      <c r="M917" s="6" cm="1">
        <f t="array" ref="M917:Q917">_xlfn.LET(
_xlpm.Options, {"1","2","3","4","5","6","7","8","9","T","J","Q","K","A"},
MATCH(_xlfn.ANCHORARRAY(C917),_xlpm.Options,0)
)</f>
        <v>12</v>
      </c>
      <c r="N917" s="7">
        <v>2</v>
      </c>
      <c r="O917" s="7">
        <v>12</v>
      </c>
      <c r="P917" s="7">
        <v>12</v>
      </c>
      <c r="Q917" s="8">
        <v>2</v>
      </c>
      <c r="R917" s="6" t="str" cm="1">
        <f t="array" ref="R917:V917">TEXT(_xlfn.ANCHORARRAY(M917),"00")</f>
        <v>12</v>
      </c>
      <c r="S917" s="7" t="str">
        <v>02</v>
      </c>
      <c r="T917" s="7" t="str">
        <v>12</v>
      </c>
      <c r="U917" s="7" t="str">
        <v>12</v>
      </c>
      <c r="V917" s="8" t="str">
        <v>02</v>
      </c>
      <c r="W917" s="6" t="b">
        <f t="shared" si="204"/>
        <v>0</v>
      </c>
      <c r="X917" s="7" t="b">
        <f t="shared" si="205"/>
        <v>0</v>
      </c>
      <c r="Y917" s="7" t="b" cm="1">
        <f t="array" ref="Y917">AND(OR(_xlfn.ANCHORARRAY(H917)=3),OR(_xlfn.ANCHORARRAY(H917)=2))</f>
        <v>1</v>
      </c>
      <c r="Z917" s="7" t="b">
        <f t="shared" si="206"/>
        <v>0</v>
      </c>
      <c r="AA917" s="7" t="b">
        <f t="shared" si="207"/>
        <v>0</v>
      </c>
      <c r="AB917" s="7" t="b">
        <f t="shared" si="208"/>
        <v>0</v>
      </c>
      <c r="AC917" s="8" t="b">
        <f t="shared" si="209"/>
        <v>0</v>
      </c>
      <c r="AD917">
        <f t="shared" si="202"/>
        <v>5</v>
      </c>
      <c r="AE917" t="str">
        <f t="shared" si="210"/>
        <v>51202121202</v>
      </c>
      <c r="AF917">
        <f t="shared" si="199"/>
        <v>51202121202</v>
      </c>
      <c r="AG917">
        <f t="shared" si="200"/>
        <v>891</v>
      </c>
      <c r="AH917">
        <f t="shared" si="211"/>
        <v>753</v>
      </c>
      <c r="AI917">
        <f t="shared" si="212"/>
        <v>670923</v>
      </c>
      <c r="AL917">
        <f t="shared" si="203"/>
        <v>1</v>
      </c>
    </row>
    <row r="918" spans="1:38" x14ac:dyDescent="0.2">
      <c r="A918" t="s">
        <v>937</v>
      </c>
      <c r="B918" t="str">
        <f t="shared" si="201"/>
        <v>8K79T</v>
      </c>
      <c r="C918" s="6" t="str" cm="1">
        <f t="array" ref="C918:G918">_xlfn.LET(
_xlpm.MyHand, B918,
_xlpm.MySplitHand, MID(_xlpm.MyHand,_xlfn.SEQUENCE(1,LEN(_xlpm.MyHand)),1),
_xlpm.MySplitHand
)</f>
        <v>8</v>
      </c>
      <c r="D918" s="7" t="str">
        <v>K</v>
      </c>
      <c r="E918" s="7" t="str">
        <v>7</v>
      </c>
      <c r="F918" s="7" t="str">
        <v>9</v>
      </c>
      <c r="G918" s="8" t="str">
        <v>T</v>
      </c>
      <c r="H918" cm="1">
        <f t="array" ref="H918:L918">COUNTIF(_xlfn.ANCHORARRAY(C918),_xlfn.ANCHORARRAY(C918))</f>
        <v>1</v>
      </c>
      <c r="I918">
        <v>1</v>
      </c>
      <c r="J918">
        <v>1</v>
      </c>
      <c r="K918">
        <v>1</v>
      </c>
      <c r="L918">
        <v>1</v>
      </c>
      <c r="M918" s="6" cm="1">
        <f t="array" ref="M918:Q918">_xlfn.LET(
_xlpm.Options, {"1","2","3","4","5","6","7","8","9","T","J","Q","K","A"},
MATCH(_xlfn.ANCHORARRAY(C918),_xlpm.Options,0)
)</f>
        <v>8</v>
      </c>
      <c r="N918" s="7">
        <v>13</v>
      </c>
      <c r="O918" s="7">
        <v>7</v>
      </c>
      <c r="P918" s="7">
        <v>9</v>
      </c>
      <c r="Q918" s="8">
        <v>10</v>
      </c>
      <c r="R918" s="6" t="str" cm="1">
        <f t="array" ref="R918:V918">TEXT(_xlfn.ANCHORARRAY(M918),"00")</f>
        <v>08</v>
      </c>
      <c r="S918" s="7" t="str">
        <v>13</v>
      </c>
      <c r="T918" s="7" t="str">
        <v>07</v>
      </c>
      <c r="U918" s="7" t="str">
        <v>09</v>
      </c>
      <c r="V918" s="8" t="str">
        <v>10</v>
      </c>
      <c r="W918" s="6" t="b">
        <f t="shared" si="204"/>
        <v>0</v>
      </c>
      <c r="X918" s="7" t="b">
        <f t="shared" si="205"/>
        <v>0</v>
      </c>
      <c r="Y918" s="7" t="b" cm="1">
        <f t="array" ref="Y918">AND(OR(_xlfn.ANCHORARRAY(H918)=3),OR(_xlfn.ANCHORARRAY(H918)=2))</f>
        <v>0</v>
      </c>
      <c r="Z918" s="7" t="b">
        <f t="shared" si="206"/>
        <v>0</v>
      </c>
      <c r="AA918" s="7" t="b">
        <f t="shared" si="207"/>
        <v>0</v>
      </c>
      <c r="AB918" s="7" t="b">
        <f t="shared" si="208"/>
        <v>0</v>
      </c>
      <c r="AC918" s="8" t="b">
        <f t="shared" si="209"/>
        <v>1</v>
      </c>
      <c r="AD918">
        <f t="shared" si="202"/>
        <v>1</v>
      </c>
      <c r="AE918" t="str">
        <f t="shared" si="210"/>
        <v>10813070910</v>
      </c>
      <c r="AF918">
        <f t="shared" si="199"/>
        <v>10813070910</v>
      </c>
      <c r="AG918">
        <f t="shared" si="200"/>
        <v>109</v>
      </c>
      <c r="AH918">
        <f t="shared" si="211"/>
        <v>917</v>
      </c>
      <c r="AI918">
        <f t="shared" si="212"/>
        <v>99953</v>
      </c>
      <c r="AL918">
        <f t="shared" si="203"/>
        <v>1</v>
      </c>
    </row>
    <row r="919" spans="1:38" x14ac:dyDescent="0.2">
      <c r="A919" t="s">
        <v>938</v>
      </c>
      <c r="B919" t="str">
        <f t="shared" si="201"/>
        <v>J82A2</v>
      </c>
      <c r="C919" s="6" t="str" cm="1">
        <f t="array" ref="C919:G919">_xlfn.LET(
_xlpm.MyHand, B919,
_xlpm.MySplitHand, MID(_xlpm.MyHand,_xlfn.SEQUENCE(1,LEN(_xlpm.MyHand)),1),
_xlpm.MySplitHand
)</f>
        <v>J</v>
      </c>
      <c r="D919" s="7" t="str">
        <v>8</v>
      </c>
      <c r="E919" s="7" t="str">
        <v>2</v>
      </c>
      <c r="F919" s="7" t="str">
        <v>A</v>
      </c>
      <c r="G919" s="8" t="str">
        <v>2</v>
      </c>
      <c r="H919" cm="1">
        <f t="array" ref="H919:L919">COUNTIF(_xlfn.ANCHORARRAY(C919),_xlfn.ANCHORARRAY(C919))</f>
        <v>1</v>
      </c>
      <c r="I919">
        <v>1</v>
      </c>
      <c r="J919">
        <v>2</v>
      </c>
      <c r="K919">
        <v>1</v>
      </c>
      <c r="L919">
        <v>2</v>
      </c>
      <c r="M919" s="6" cm="1">
        <f t="array" ref="M919:Q919">_xlfn.LET(
_xlpm.Options, {"1","2","3","4","5","6","7","8","9","T","J","Q","K","A"},
MATCH(_xlfn.ANCHORARRAY(C919),_xlpm.Options,0)
)</f>
        <v>11</v>
      </c>
      <c r="N919" s="7">
        <v>8</v>
      </c>
      <c r="O919" s="7">
        <v>2</v>
      </c>
      <c r="P919" s="7">
        <v>14</v>
      </c>
      <c r="Q919" s="8">
        <v>2</v>
      </c>
      <c r="R919" s="6" t="str" cm="1">
        <f t="array" ref="R919:V919">TEXT(_xlfn.ANCHORARRAY(M919),"00")</f>
        <v>11</v>
      </c>
      <c r="S919" s="7" t="str">
        <v>08</v>
      </c>
      <c r="T919" s="7" t="str">
        <v>02</v>
      </c>
      <c r="U919" s="7" t="str">
        <v>14</v>
      </c>
      <c r="V919" s="8" t="str">
        <v>02</v>
      </c>
      <c r="W919" s="6" t="b">
        <f t="shared" si="204"/>
        <v>0</v>
      </c>
      <c r="X919" s="7" t="b">
        <f t="shared" si="205"/>
        <v>0</v>
      </c>
      <c r="Y919" s="7" t="b" cm="1">
        <f t="array" ref="Y919">AND(OR(_xlfn.ANCHORARRAY(H919)=3),OR(_xlfn.ANCHORARRAY(H919)=2))</f>
        <v>0</v>
      </c>
      <c r="Z919" s="7" t="b">
        <f t="shared" si="206"/>
        <v>0</v>
      </c>
      <c r="AA919" s="7" t="b">
        <f t="shared" si="207"/>
        <v>0</v>
      </c>
      <c r="AB919" s="7" t="b">
        <f t="shared" si="208"/>
        <v>1</v>
      </c>
      <c r="AC919" s="8" t="b">
        <f t="shared" si="209"/>
        <v>0</v>
      </c>
      <c r="AD919">
        <f t="shared" si="202"/>
        <v>2</v>
      </c>
      <c r="AE919" t="str">
        <f t="shared" si="210"/>
        <v>21108021402</v>
      </c>
      <c r="AF919">
        <f t="shared" si="199"/>
        <v>21108021402</v>
      </c>
      <c r="AG919">
        <f t="shared" si="200"/>
        <v>374</v>
      </c>
      <c r="AH919">
        <f t="shared" si="211"/>
        <v>839</v>
      </c>
      <c r="AI919">
        <f t="shared" si="212"/>
        <v>313786</v>
      </c>
      <c r="AL919">
        <f t="shared" si="203"/>
        <v>1</v>
      </c>
    </row>
    <row r="920" spans="1:38" x14ac:dyDescent="0.2">
      <c r="A920" t="s">
        <v>939</v>
      </c>
      <c r="B920" t="str">
        <f t="shared" si="201"/>
        <v>T5TTT</v>
      </c>
      <c r="C920" s="6" t="str" cm="1">
        <f t="array" ref="C920:G920">_xlfn.LET(
_xlpm.MyHand, B920,
_xlpm.MySplitHand, MID(_xlpm.MyHand,_xlfn.SEQUENCE(1,LEN(_xlpm.MyHand)),1),
_xlpm.MySplitHand
)</f>
        <v>T</v>
      </c>
      <c r="D920" s="7" t="str">
        <v>5</v>
      </c>
      <c r="E920" s="7" t="str">
        <v>T</v>
      </c>
      <c r="F920" s="7" t="str">
        <v>T</v>
      </c>
      <c r="G920" s="8" t="str">
        <v>T</v>
      </c>
      <c r="H920" cm="1">
        <f t="array" ref="H920:L920">COUNTIF(_xlfn.ANCHORARRAY(C920),_xlfn.ANCHORARRAY(C920))</f>
        <v>4</v>
      </c>
      <c r="I920">
        <v>1</v>
      </c>
      <c r="J920">
        <v>4</v>
      </c>
      <c r="K920">
        <v>4</v>
      </c>
      <c r="L920">
        <v>4</v>
      </c>
      <c r="M920" s="6" cm="1">
        <f t="array" ref="M920:Q920">_xlfn.LET(
_xlpm.Options, {"1","2","3","4","5","6","7","8","9","T","J","Q","K","A"},
MATCH(_xlfn.ANCHORARRAY(C920),_xlpm.Options,0)
)</f>
        <v>10</v>
      </c>
      <c r="N920" s="7">
        <v>5</v>
      </c>
      <c r="O920" s="7">
        <v>10</v>
      </c>
      <c r="P920" s="7">
        <v>10</v>
      </c>
      <c r="Q920" s="8">
        <v>10</v>
      </c>
      <c r="R920" s="6" t="str" cm="1">
        <f t="array" ref="R920:V920">TEXT(_xlfn.ANCHORARRAY(M920),"00")</f>
        <v>10</v>
      </c>
      <c r="S920" s="7" t="str">
        <v>05</v>
      </c>
      <c r="T920" s="7" t="str">
        <v>10</v>
      </c>
      <c r="U920" s="7" t="str">
        <v>10</v>
      </c>
      <c r="V920" s="8" t="str">
        <v>10</v>
      </c>
      <c r="W920" s="6" t="b">
        <f t="shared" si="204"/>
        <v>0</v>
      </c>
      <c r="X920" s="7" t="b">
        <f t="shared" si="205"/>
        <v>1</v>
      </c>
      <c r="Y920" s="7" t="b" cm="1">
        <f t="array" ref="Y920">AND(OR(_xlfn.ANCHORARRAY(H920)=3),OR(_xlfn.ANCHORARRAY(H920)=2))</f>
        <v>0</v>
      </c>
      <c r="Z920" s="7" t="b">
        <f t="shared" si="206"/>
        <v>0</v>
      </c>
      <c r="AA920" s="7" t="b">
        <f t="shared" si="207"/>
        <v>0</v>
      </c>
      <c r="AB920" s="7" t="b">
        <f t="shared" si="208"/>
        <v>0</v>
      </c>
      <c r="AC920" s="8" t="b">
        <f t="shared" si="209"/>
        <v>0</v>
      </c>
      <c r="AD920">
        <f t="shared" si="202"/>
        <v>6</v>
      </c>
      <c r="AE920" t="str">
        <f t="shared" si="210"/>
        <v>61005101010</v>
      </c>
      <c r="AF920">
        <f t="shared" si="199"/>
        <v>61005101010</v>
      </c>
      <c r="AG920">
        <f t="shared" si="200"/>
        <v>967</v>
      </c>
      <c r="AH920">
        <f t="shared" si="211"/>
        <v>155</v>
      </c>
      <c r="AI920">
        <f t="shared" si="212"/>
        <v>149885</v>
      </c>
      <c r="AL920">
        <f t="shared" si="203"/>
        <v>1</v>
      </c>
    </row>
    <row r="921" spans="1:38" x14ac:dyDescent="0.2">
      <c r="A921" t="s">
        <v>940</v>
      </c>
      <c r="B921" t="str">
        <f t="shared" si="201"/>
        <v>4K4Q8</v>
      </c>
      <c r="C921" s="6" t="str" cm="1">
        <f t="array" ref="C921:G921">_xlfn.LET(
_xlpm.MyHand, B921,
_xlpm.MySplitHand, MID(_xlpm.MyHand,_xlfn.SEQUENCE(1,LEN(_xlpm.MyHand)),1),
_xlpm.MySplitHand
)</f>
        <v>4</v>
      </c>
      <c r="D921" s="7" t="str">
        <v>K</v>
      </c>
      <c r="E921" s="7" t="str">
        <v>4</v>
      </c>
      <c r="F921" s="7" t="str">
        <v>Q</v>
      </c>
      <c r="G921" s="8" t="str">
        <v>8</v>
      </c>
      <c r="H921" cm="1">
        <f t="array" ref="H921:L921">COUNTIF(_xlfn.ANCHORARRAY(C921),_xlfn.ANCHORARRAY(C921))</f>
        <v>2</v>
      </c>
      <c r="I921">
        <v>1</v>
      </c>
      <c r="J921">
        <v>2</v>
      </c>
      <c r="K921">
        <v>1</v>
      </c>
      <c r="L921">
        <v>1</v>
      </c>
      <c r="M921" s="6" cm="1">
        <f t="array" ref="M921:Q921">_xlfn.LET(
_xlpm.Options, {"1","2","3","4","5","6","7","8","9","T","J","Q","K","A"},
MATCH(_xlfn.ANCHORARRAY(C921),_xlpm.Options,0)
)</f>
        <v>4</v>
      </c>
      <c r="N921" s="7">
        <v>13</v>
      </c>
      <c r="O921" s="7">
        <v>4</v>
      </c>
      <c r="P921" s="7">
        <v>12</v>
      </c>
      <c r="Q921" s="8">
        <v>8</v>
      </c>
      <c r="R921" s="6" t="str" cm="1">
        <f t="array" ref="R921:V921">TEXT(_xlfn.ANCHORARRAY(M921),"00")</f>
        <v>04</v>
      </c>
      <c r="S921" s="7" t="str">
        <v>13</v>
      </c>
      <c r="T921" s="7" t="str">
        <v>04</v>
      </c>
      <c r="U921" s="7" t="str">
        <v>12</v>
      </c>
      <c r="V921" s="8" t="str">
        <v>08</v>
      </c>
      <c r="W921" s="6" t="b">
        <f t="shared" si="204"/>
        <v>0</v>
      </c>
      <c r="X921" s="7" t="b">
        <f t="shared" si="205"/>
        <v>0</v>
      </c>
      <c r="Y921" s="7" t="b" cm="1">
        <f t="array" ref="Y921">AND(OR(_xlfn.ANCHORARRAY(H921)=3),OR(_xlfn.ANCHORARRAY(H921)=2))</f>
        <v>0</v>
      </c>
      <c r="Z921" s="7" t="b">
        <f t="shared" si="206"/>
        <v>0</v>
      </c>
      <c r="AA921" s="7" t="b">
        <f t="shared" si="207"/>
        <v>0</v>
      </c>
      <c r="AB921" s="7" t="b">
        <f t="shared" si="208"/>
        <v>1</v>
      </c>
      <c r="AC921" s="8" t="b">
        <f t="shared" si="209"/>
        <v>0</v>
      </c>
      <c r="AD921">
        <f t="shared" si="202"/>
        <v>2</v>
      </c>
      <c r="AE921" t="str">
        <f t="shared" si="210"/>
        <v>20413041208</v>
      </c>
      <c r="AF921">
        <f t="shared" si="199"/>
        <v>20413041208</v>
      </c>
      <c r="AG921">
        <f t="shared" si="200"/>
        <v>248</v>
      </c>
      <c r="AH921">
        <f t="shared" si="211"/>
        <v>721</v>
      </c>
      <c r="AI921">
        <f t="shared" si="212"/>
        <v>178808</v>
      </c>
      <c r="AL921">
        <f t="shared" si="203"/>
        <v>1</v>
      </c>
    </row>
    <row r="922" spans="1:38" x14ac:dyDescent="0.2">
      <c r="A922" t="s">
        <v>941</v>
      </c>
      <c r="B922" t="str">
        <f t="shared" si="201"/>
        <v>A7JAJ</v>
      </c>
      <c r="C922" s="6" t="str" cm="1">
        <f t="array" ref="C922:G922">_xlfn.LET(
_xlpm.MyHand, B922,
_xlpm.MySplitHand, MID(_xlpm.MyHand,_xlfn.SEQUENCE(1,LEN(_xlpm.MyHand)),1),
_xlpm.MySplitHand
)</f>
        <v>A</v>
      </c>
      <c r="D922" s="7" t="str">
        <v>7</v>
      </c>
      <c r="E922" s="7" t="str">
        <v>J</v>
      </c>
      <c r="F922" s="7" t="str">
        <v>A</v>
      </c>
      <c r="G922" s="8" t="str">
        <v>J</v>
      </c>
      <c r="H922" cm="1">
        <f t="array" ref="H922:L922">COUNTIF(_xlfn.ANCHORARRAY(C922),_xlfn.ANCHORARRAY(C922))</f>
        <v>2</v>
      </c>
      <c r="I922">
        <v>1</v>
      </c>
      <c r="J922">
        <v>2</v>
      </c>
      <c r="K922">
        <v>2</v>
      </c>
      <c r="L922">
        <v>2</v>
      </c>
      <c r="M922" s="6" cm="1">
        <f t="array" ref="M922:Q922">_xlfn.LET(
_xlpm.Options, {"1","2","3","4","5","6","7","8","9","T","J","Q","K","A"},
MATCH(_xlfn.ANCHORARRAY(C922),_xlpm.Options,0)
)</f>
        <v>14</v>
      </c>
      <c r="N922" s="7">
        <v>7</v>
      </c>
      <c r="O922" s="7">
        <v>11</v>
      </c>
      <c r="P922" s="7">
        <v>14</v>
      </c>
      <c r="Q922" s="8">
        <v>11</v>
      </c>
      <c r="R922" s="6" t="str" cm="1">
        <f t="array" ref="R922:V922">TEXT(_xlfn.ANCHORARRAY(M922),"00")</f>
        <v>14</v>
      </c>
      <c r="S922" s="7" t="str">
        <v>07</v>
      </c>
      <c r="T922" s="7" t="str">
        <v>11</v>
      </c>
      <c r="U922" s="7" t="str">
        <v>14</v>
      </c>
      <c r="V922" s="8" t="str">
        <v>11</v>
      </c>
      <c r="W922" s="6" t="b">
        <f t="shared" si="204"/>
        <v>0</v>
      </c>
      <c r="X922" s="7" t="b">
        <f t="shared" si="205"/>
        <v>0</v>
      </c>
      <c r="Y922" s="7" t="b" cm="1">
        <f t="array" ref="Y922">AND(OR(_xlfn.ANCHORARRAY(H922)=3),OR(_xlfn.ANCHORARRAY(H922)=2))</f>
        <v>0</v>
      </c>
      <c r="Z922" s="7" t="b">
        <f t="shared" si="206"/>
        <v>0</v>
      </c>
      <c r="AA922" s="7" t="b">
        <f t="shared" si="207"/>
        <v>1</v>
      </c>
      <c r="AB922" s="7" t="b">
        <f t="shared" si="208"/>
        <v>0</v>
      </c>
      <c r="AC922" s="8" t="b">
        <f t="shared" si="209"/>
        <v>0</v>
      </c>
      <c r="AD922">
        <f t="shared" si="202"/>
        <v>3</v>
      </c>
      <c r="AE922" t="str">
        <f t="shared" si="210"/>
        <v>31407111411</v>
      </c>
      <c r="AF922">
        <f t="shared" si="199"/>
        <v>31407111411</v>
      </c>
      <c r="AG922">
        <f t="shared" si="200"/>
        <v>618</v>
      </c>
      <c r="AH922">
        <f t="shared" si="211"/>
        <v>306</v>
      </c>
      <c r="AI922">
        <f t="shared" si="212"/>
        <v>189108</v>
      </c>
      <c r="AL922">
        <f t="shared" si="203"/>
        <v>1</v>
      </c>
    </row>
    <row r="923" spans="1:38" x14ac:dyDescent="0.2">
      <c r="A923" t="s">
        <v>942</v>
      </c>
      <c r="B923" t="str">
        <f t="shared" si="201"/>
        <v>4Q44Q</v>
      </c>
      <c r="C923" s="6" t="str" cm="1">
        <f t="array" ref="C923:G923">_xlfn.LET(
_xlpm.MyHand, B923,
_xlpm.MySplitHand, MID(_xlpm.MyHand,_xlfn.SEQUENCE(1,LEN(_xlpm.MyHand)),1),
_xlpm.MySplitHand
)</f>
        <v>4</v>
      </c>
      <c r="D923" s="7" t="str">
        <v>Q</v>
      </c>
      <c r="E923" s="7" t="str">
        <v>4</v>
      </c>
      <c r="F923" s="7" t="str">
        <v>4</v>
      </c>
      <c r="G923" s="8" t="str">
        <v>Q</v>
      </c>
      <c r="H923" cm="1">
        <f t="array" ref="H923:L923">COUNTIF(_xlfn.ANCHORARRAY(C923),_xlfn.ANCHORARRAY(C923))</f>
        <v>3</v>
      </c>
      <c r="I923">
        <v>2</v>
      </c>
      <c r="J923">
        <v>3</v>
      </c>
      <c r="K923">
        <v>3</v>
      </c>
      <c r="L923">
        <v>2</v>
      </c>
      <c r="M923" s="6" cm="1">
        <f t="array" ref="M923:Q923">_xlfn.LET(
_xlpm.Options, {"1","2","3","4","5","6","7","8","9","T","J","Q","K","A"},
MATCH(_xlfn.ANCHORARRAY(C923),_xlpm.Options,0)
)</f>
        <v>4</v>
      </c>
      <c r="N923" s="7">
        <v>12</v>
      </c>
      <c r="O923" s="7">
        <v>4</v>
      </c>
      <c r="P923" s="7">
        <v>4</v>
      </c>
      <c r="Q923" s="8">
        <v>12</v>
      </c>
      <c r="R923" s="6" t="str" cm="1">
        <f t="array" ref="R923:V923">TEXT(_xlfn.ANCHORARRAY(M923),"00")</f>
        <v>04</v>
      </c>
      <c r="S923" s="7" t="str">
        <v>12</v>
      </c>
      <c r="T923" s="7" t="str">
        <v>04</v>
      </c>
      <c r="U923" s="7" t="str">
        <v>04</v>
      </c>
      <c r="V923" s="8" t="str">
        <v>12</v>
      </c>
      <c r="W923" s="6" t="b">
        <f t="shared" si="204"/>
        <v>0</v>
      </c>
      <c r="X923" s="7" t="b">
        <f t="shared" si="205"/>
        <v>0</v>
      </c>
      <c r="Y923" s="7" t="b" cm="1">
        <f t="array" ref="Y923">AND(OR(_xlfn.ANCHORARRAY(H923)=3),OR(_xlfn.ANCHORARRAY(H923)=2))</f>
        <v>1</v>
      </c>
      <c r="Z923" s="7" t="b">
        <f t="shared" si="206"/>
        <v>0</v>
      </c>
      <c r="AA923" s="7" t="b">
        <f t="shared" si="207"/>
        <v>0</v>
      </c>
      <c r="AB923" s="7" t="b">
        <f t="shared" si="208"/>
        <v>0</v>
      </c>
      <c r="AC923" s="8" t="b">
        <f t="shared" si="209"/>
        <v>0</v>
      </c>
      <c r="AD923">
        <f t="shared" si="202"/>
        <v>5</v>
      </c>
      <c r="AE923" t="str">
        <f t="shared" si="210"/>
        <v>50412040412</v>
      </c>
      <c r="AF923">
        <f t="shared" si="199"/>
        <v>50412040412</v>
      </c>
      <c r="AG923">
        <f t="shared" si="200"/>
        <v>840</v>
      </c>
      <c r="AH923">
        <f t="shared" si="211"/>
        <v>940</v>
      </c>
      <c r="AI923">
        <f t="shared" si="212"/>
        <v>789600</v>
      </c>
      <c r="AL923">
        <f t="shared" si="203"/>
        <v>1</v>
      </c>
    </row>
    <row r="924" spans="1:38" x14ac:dyDescent="0.2">
      <c r="A924" t="s">
        <v>943</v>
      </c>
      <c r="B924" t="str">
        <f t="shared" si="201"/>
        <v>2J6KJ</v>
      </c>
      <c r="C924" s="6" t="str" cm="1">
        <f t="array" ref="C924:G924">_xlfn.LET(
_xlpm.MyHand, B924,
_xlpm.MySplitHand, MID(_xlpm.MyHand,_xlfn.SEQUENCE(1,LEN(_xlpm.MyHand)),1),
_xlpm.MySplitHand
)</f>
        <v>2</v>
      </c>
      <c r="D924" s="7" t="str">
        <v>J</v>
      </c>
      <c r="E924" s="7" t="str">
        <v>6</v>
      </c>
      <c r="F924" s="7" t="str">
        <v>K</v>
      </c>
      <c r="G924" s="8" t="str">
        <v>J</v>
      </c>
      <c r="H924" cm="1">
        <f t="array" ref="H924:L924">COUNTIF(_xlfn.ANCHORARRAY(C924),_xlfn.ANCHORARRAY(C924))</f>
        <v>1</v>
      </c>
      <c r="I924">
        <v>2</v>
      </c>
      <c r="J924">
        <v>1</v>
      </c>
      <c r="K924">
        <v>1</v>
      </c>
      <c r="L924">
        <v>2</v>
      </c>
      <c r="M924" s="6" cm="1">
        <f t="array" ref="M924:Q924">_xlfn.LET(
_xlpm.Options, {"1","2","3","4","5","6","7","8","9","T","J","Q","K","A"},
MATCH(_xlfn.ANCHORARRAY(C924),_xlpm.Options,0)
)</f>
        <v>2</v>
      </c>
      <c r="N924" s="7">
        <v>11</v>
      </c>
      <c r="O924" s="7">
        <v>6</v>
      </c>
      <c r="P924" s="7">
        <v>13</v>
      </c>
      <c r="Q924" s="8">
        <v>11</v>
      </c>
      <c r="R924" s="6" t="str" cm="1">
        <f t="array" ref="R924:V924">TEXT(_xlfn.ANCHORARRAY(M924),"00")</f>
        <v>02</v>
      </c>
      <c r="S924" s="7" t="str">
        <v>11</v>
      </c>
      <c r="T924" s="7" t="str">
        <v>06</v>
      </c>
      <c r="U924" s="7" t="str">
        <v>13</v>
      </c>
      <c r="V924" s="8" t="str">
        <v>11</v>
      </c>
      <c r="W924" s="6" t="b">
        <f t="shared" si="204"/>
        <v>0</v>
      </c>
      <c r="X924" s="7" t="b">
        <f t="shared" si="205"/>
        <v>0</v>
      </c>
      <c r="Y924" s="7" t="b" cm="1">
        <f t="array" ref="Y924">AND(OR(_xlfn.ANCHORARRAY(H924)=3),OR(_xlfn.ANCHORARRAY(H924)=2))</f>
        <v>0</v>
      </c>
      <c r="Z924" s="7" t="b">
        <f t="shared" si="206"/>
        <v>0</v>
      </c>
      <c r="AA924" s="7" t="b">
        <f t="shared" si="207"/>
        <v>0</v>
      </c>
      <c r="AB924" s="7" t="b">
        <f t="shared" si="208"/>
        <v>1</v>
      </c>
      <c r="AC924" s="8" t="b">
        <f t="shared" si="209"/>
        <v>0</v>
      </c>
      <c r="AD924">
        <f t="shared" si="202"/>
        <v>2</v>
      </c>
      <c r="AE924" t="str">
        <f t="shared" si="210"/>
        <v>20211061311</v>
      </c>
      <c r="AF924">
        <f t="shared" si="199"/>
        <v>20211061311</v>
      </c>
      <c r="AG924">
        <f t="shared" si="200"/>
        <v>214</v>
      </c>
      <c r="AH924">
        <f t="shared" si="211"/>
        <v>854</v>
      </c>
      <c r="AI924">
        <f t="shared" si="212"/>
        <v>182756</v>
      </c>
      <c r="AL924">
        <f t="shared" si="203"/>
        <v>1</v>
      </c>
    </row>
    <row r="925" spans="1:38" x14ac:dyDescent="0.2">
      <c r="A925" t="s">
        <v>944</v>
      </c>
      <c r="B925" t="str">
        <f t="shared" si="201"/>
        <v>77979</v>
      </c>
      <c r="C925" s="6" t="str" cm="1">
        <f t="array" ref="C925:G925">_xlfn.LET(
_xlpm.MyHand, B925,
_xlpm.MySplitHand, MID(_xlpm.MyHand,_xlfn.SEQUENCE(1,LEN(_xlpm.MyHand)),1),
_xlpm.MySplitHand
)</f>
        <v>7</v>
      </c>
      <c r="D925" s="7" t="str">
        <v>7</v>
      </c>
      <c r="E925" s="7" t="str">
        <v>9</v>
      </c>
      <c r="F925" s="7" t="str">
        <v>7</v>
      </c>
      <c r="G925" s="8" t="str">
        <v>9</v>
      </c>
      <c r="H925" cm="1">
        <f t="array" ref="H925:L925">COUNTIF(_xlfn.ANCHORARRAY(C925),_xlfn.ANCHORARRAY(C925))</f>
        <v>3</v>
      </c>
      <c r="I925">
        <v>3</v>
      </c>
      <c r="J925">
        <v>2</v>
      </c>
      <c r="K925">
        <v>3</v>
      </c>
      <c r="L925">
        <v>2</v>
      </c>
      <c r="M925" s="6" cm="1">
        <f t="array" ref="M925:Q925">_xlfn.LET(
_xlpm.Options, {"1","2","3","4","5","6","7","8","9","T","J","Q","K","A"},
MATCH(_xlfn.ANCHORARRAY(C925),_xlpm.Options,0)
)</f>
        <v>7</v>
      </c>
      <c r="N925" s="7">
        <v>7</v>
      </c>
      <c r="O925" s="7">
        <v>9</v>
      </c>
      <c r="P925" s="7">
        <v>7</v>
      </c>
      <c r="Q925" s="8">
        <v>9</v>
      </c>
      <c r="R925" s="6" t="str" cm="1">
        <f t="array" ref="R925:V925">TEXT(_xlfn.ANCHORARRAY(M925),"00")</f>
        <v>07</v>
      </c>
      <c r="S925" s="7" t="str">
        <v>07</v>
      </c>
      <c r="T925" s="7" t="str">
        <v>09</v>
      </c>
      <c r="U925" s="7" t="str">
        <v>07</v>
      </c>
      <c r="V925" s="8" t="str">
        <v>09</v>
      </c>
      <c r="W925" s="6" t="b">
        <f t="shared" si="204"/>
        <v>0</v>
      </c>
      <c r="X925" s="7" t="b">
        <f t="shared" si="205"/>
        <v>0</v>
      </c>
      <c r="Y925" s="7" t="b" cm="1">
        <f t="array" ref="Y925">AND(OR(_xlfn.ANCHORARRAY(H925)=3),OR(_xlfn.ANCHORARRAY(H925)=2))</f>
        <v>1</v>
      </c>
      <c r="Z925" s="7" t="b">
        <f t="shared" si="206"/>
        <v>0</v>
      </c>
      <c r="AA925" s="7" t="b">
        <f t="shared" si="207"/>
        <v>0</v>
      </c>
      <c r="AB925" s="7" t="b">
        <f t="shared" si="208"/>
        <v>0</v>
      </c>
      <c r="AC925" s="8" t="b">
        <f t="shared" si="209"/>
        <v>0</v>
      </c>
      <c r="AD925">
        <f t="shared" si="202"/>
        <v>5</v>
      </c>
      <c r="AE925" t="str">
        <f t="shared" si="210"/>
        <v>50707090709</v>
      </c>
      <c r="AF925">
        <f t="shared" si="199"/>
        <v>50707090709</v>
      </c>
      <c r="AG925">
        <f t="shared" si="200"/>
        <v>863</v>
      </c>
      <c r="AH925">
        <f t="shared" si="211"/>
        <v>59</v>
      </c>
      <c r="AI925">
        <f t="shared" si="212"/>
        <v>50917</v>
      </c>
      <c r="AL925">
        <f t="shared" si="203"/>
        <v>1</v>
      </c>
    </row>
    <row r="926" spans="1:38" x14ac:dyDescent="0.2">
      <c r="A926" t="s">
        <v>945</v>
      </c>
      <c r="B926" t="str">
        <f t="shared" si="201"/>
        <v>57575</v>
      </c>
      <c r="C926" s="6" t="str" cm="1">
        <f t="array" ref="C926:G926">_xlfn.LET(
_xlpm.MyHand, B926,
_xlpm.MySplitHand, MID(_xlpm.MyHand,_xlfn.SEQUENCE(1,LEN(_xlpm.MyHand)),1),
_xlpm.MySplitHand
)</f>
        <v>5</v>
      </c>
      <c r="D926" s="7" t="str">
        <v>7</v>
      </c>
      <c r="E926" s="7" t="str">
        <v>5</v>
      </c>
      <c r="F926" s="7" t="str">
        <v>7</v>
      </c>
      <c r="G926" s="8" t="str">
        <v>5</v>
      </c>
      <c r="H926" cm="1">
        <f t="array" ref="H926:L926">COUNTIF(_xlfn.ANCHORARRAY(C926),_xlfn.ANCHORARRAY(C926))</f>
        <v>3</v>
      </c>
      <c r="I926">
        <v>2</v>
      </c>
      <c r="J926">
        <v>3</v>
      </c>
      <c r="K926">
        <v>2</v>
      </c>
      <c r="L926">
        <v>3</v>
      </c>
      <c r="M926" s="6" cm="1">
        <f t="array" ref="M926:Q926">_xlfn.LET(
_xlpm.Options, {"1","2","3","4","5","6","7","8","9","T","J","Q","K","A"},
MATCH(_xlfn.ANCHORARRAY(C926),_xlpm.Options,0)
)</f>
        <v>5</v>
      </c>
      <c r="N926" s="7">
        <v>7</v>
      </c>
      <c r="O926" s="7">
        <v>5</v>
      </c>
      <c r="P926" s="7">
        <v>7</v>
      </c>
      <c r="Q926" s="8">
        <v>5</v>
      </c>
      <c r="R926" s="6" t="str" cm="1">
        <f t="array" ref="R926:V926">TEXT(_xlfn.ANCHORARRAY(M926),"00")</f>
        <v>05</v>
      </c>
      <c r="S926" s="7" t="str">
        <v>07</v>
      </c>
      <c r="T926" s="7" t="str">
        <v>05</v>
      </c>
      <c r="U926" s="7" t="str">
        <v>07</v>
      </c>
      <c r="V926" s="8" t="str">
        <v>05</v>
      </c>
      <c r="W926" s="6" t="b">
        <f t="shared" si="204"/>
        <v>0</v>
      </c>
      <c r="X926" s="7" t="b">
        <f t="shared" si="205"/>
        <v>0</v>
      </c>
      <c r="Y926" s="7" t="b" cm="1">
        <f t="array" ref="Y926">AND(OR(_xlfn.ANCHORARRAY(H926)=3),OR(_xlfn.ANCHORARRAY(H926)=2))</f>
        <v>1</v>
      </c>
      <c r="Z926" s="7" t="b">
        <f t="shared" si="206"/>
        <v>0</v>
      </c>
      <c r="AA926" s="7" t="b">
        <f t="shared" si="207"/>
        <v>0</v>
      </c>
      <c r="AB926" s="7" t="b">
        <f t="shared" si="208"/>
        <v>0</v>
      </c>
      <c r="AC926" s="8" t="b">
        <f t="shared" si="209"/>
        <v>0</v>
      </c>
      <c r="AD926">
        <f t="shared" si="202"/>
        <v>5</v>
      </c>
      <c r="AE926" t="str">
        <f t="shared" si="210"/>
        <v>50507050705</v>
      </c>
      <c r="AF926">
        <f t="shared" si="199"/>
        <v>50507050705</v>
      </c>
      <c r="AG926">
        <f t="shared" si="200"/>
        <v>844</v>
      </c>
      <c r="AH926">
        <f t="shared" si="211"/>
        <v>296</v>
      </c>
      <c r="AI926">
        <f t="shared" si="212"/>
        <v>249824</v>
      </c>
      <c r="AL926">
        <f t="shared" si="203"/>
        <v>1</v>
      </c>
    </row>
    <row r="927" spans="1:38" x14ac:dyDescent="0.2">
      <c r="A927" t="s">
        <v>946</v>
      </c>
      <c r="B927" t="str">
        <f t="shared" si="201"/>
        <v>QK66Q</v>
      </c>
      <c r="C927" s="6" t="str" cm="1">
        <f t="array" ref="C927:G927">_xlfn.LET(
_xlpm.MyHand, B927,
_xlpm.MySplitHand, MID(_xlpm.MyHand,_xlfn.SEQUENCE(1,LEN(_xlpm.MyHand)),1),
_xlpm.MySplitHand
)</f>
        <v>Q</v>
      </c>
      <c r="D927" s="7" t="str">
        <v>K</v>
      </c>
      <c r="E927" s="7" t="str">
        <v>6</v>
      </c>
      <c r="F927" s="7" t="str">
        <v>6</v>
      </c>
      <c r="G927" s="8" t="str">
        <v>Q</v>
      </c>
      <c r="H927" cm="1">
        <f t="array" ref="H927:L927">COUNTIF(_xlfn.ANCHORARRAY(C927),_xlfn.ANCHORARRAY(C927))</f>
        <v>2</v>
      </c>
      <c r="I927">
        <v>1</v>
      </c>
      <c r="J927">
        <v>2</v>
      </c>
      <c r="K927">
        <v>2</v>
      </c>
      <c r="L927">
        <v>2</v>
      </c>
      <c r="M927" s="6" cm="1">
        <f t="array" ref="M927:Q927">_xlfn.LET(
_xlpm.Options, {"1","2","3","4","5","6","7","8","9","T","J","Q","K","A"},
MATCH(_xlfn.ANCHORARRAY(C927),_xlpm.Options,0)
)</f>
        <v>12</v>
      </c>
      <c r="N927" s="7">
        <v>13</v>
      </c>
      <c r="O927" s="7">
        <v>6</v>
      </c>
      <c r="P927" s="7">
        <v>6</v>
      </c>
      <c r="Q927" s="8">
        <v>12</v>
      </c>
      <c r="R927" s="6" t="str" cm="1">
        <f t="array" ref="R927:V927">TEXT(_xlfn.ANCHORARRAY(M927),"00")</f>
        <v>12</v>
      </c>
      <c r="S927" s="7" t="str">
        <v>13</v>
      </c>
      <c r="T927" s="7" t="str">
        <v>06</v>
      </c>
      <c r="U927" s="7" t="str">
        <v>06</v>
      </c>
      <c r="V927" s="8" t="str">
        <v>12</v>
      </c>
      <c r="W927" s="6" t="b">
        <f t="shared" si="204"/>
        <v>0</v>
      </c>
      <c r="X927" s="7" t="b">
        <f t="shared" si="205"/>
        <v>0</v>
      </c>
      <c r="Y927" s="7" t="b" cm="1">
        <f t="array" ref="Y927">AND(OR(_xlfn.ANCHORARRAY(H927)=3),OR(_xlfn.ANCHORARRAY(H927)=2))</f>
        <v>0</v>
      </c>
      <c r="Z927" s="7" t="b">
        <f t="shared" si="206"/>
        <v>0</v>
      </c>
      <c r="AA927" s="7" t="b">
        <f t="shared" si="207"/>
        <v>1</v>
      </c>
      <c r="AB927" s="7" t="b">
        <f t="shared" si="208"/>
        <v>0</v>
      </c>
      <c r="AC927" s="8" t="b">
        <f t="shared" si="209"/>
        <v>0</v>
      </c>
      <c r="AD927">
        <f t="shared" si="202"/>
        <v>3</v>
      </c>
      <c r="AE927" t="str">
        <f t="shared" si="210"/>
        <v>31213060612</v>
      </c>
      <c r="AF927">
        <f t="shared" si="199"/>
        <v>31213060612</v>
      </c>
      <c r="AG927">
        <f t="shared" si="200"/>
        <v>597</v>
      </c>
      <c r="AH927">
        <f t="shared" si="211"/>
        <v>166</v>
      </c>
      <c r="AI927">
        <f t="shared" si="212"/>
        <v>99102</v>
      </c>
      <c r="AL927">
        <f t="shared" si="203"/>
        <v>1</v>
      </c>
    </row>
    <row r="928" spans="1:38" x14ac:dyDescent="0.2">
      <c r="A928" t="s">
        <v>947</v>
      </c>
      <c r="B928" t="str">
        <f t="shared" si="201"/>
        <v>Q5QQK</v>
      </c>
      <c r="C928" s="6" t="str" cm="1">
        <f t="array" ref="C928:G928">_xlfn.LET(
_xlpm.MyHand, B928,
_xlpm.MySplitHand, MID(_xlpm.MyHand,_xlfn.SEQUENCE(1,LEN(_xlpm.MyHand)),1),
_xlpm.MySplitHand
)</f>
        <v>Q</v>
      </c>
      <c r="D928" s="7" t="str">
        <v>5</v>
      </c>
      <c r="E928" s="7" t="str">
        <v>Q</v>
      </c>
      <c r="F928" s="7" t="str">
        <v>Q</v>
      </c>
      <c r="G928" s="8" t="str">
        <v>K</v>
      </c>
      <c r="H928" cm="1">
        <f t="array" ref="H928:L928">COUNTIF(_xlfn.ANCHORARRAY(C928),_xlfn.ANCHORARRAY(C928))</f>
        <v>3</v>
      </c>
      <c r="I928">
        <v>1</v>
      </c>
      <c r="J928">
        <v>3</v>
      </c>
      <c r="K928">
        <v>3</v>
      </c>
      <c r="L928">
        <v>1</v>
      </c>
      <c r="M928" s="6" cm="1">
        <f t="array" ref="M928:Q928">_xlfn.LET(
_xlpm.Options, {"1","2","3","4","5","6","7","8","9","T","J","Q","K","A"},
MATCH(_xlfn.ANCHORARRAY(C928),_xlpm.Options,0)
)</f>
        <v>12</v>
      </c>
      <c r="N928" s="7">
        <v>5</v>
      </c>
      <c r="O928" s="7">
        <v>12</v>
      </c>
      <c r="P928" s="7">
        <v>12</v>
      </c>
      <c r="Q928" s="8">
        <v>13</v>
      </c>
      <c r="R928" s="6" t="str" cm="1">
        <f t="array" ref="R928:V928">TEXT(_xlfn.ANCHORARRAY(M928),"00")</f>
        <v>12</v>
      </c>
      <c r="S928" s="7" t="str">
        <v>05</v>
      </c>
      <c r="T928" s="7" t="str">
        <v>12</v>
      </c>
      <c r="U928" s="7" t="str">
        <v>12</v>
      </c>
      <c r="V928" s="8" t="str">
        <v>13</v>
      </c>
      <c r="W928" s="6" t="b">
        <f t="shared" si="204"/>
        <v>0</v>
      </c>
      <c r="X928" s="7" t="b">
        <f t="shared" si="205"/>
        <v>0</v>
      </c>
      <c r="Y928" s="7" t="b" cm="1">
        <f t="array" ref="Y928">AND(OR(_xlfn.ANCHORARRAY(H928)=3),OR(_xlfn.ANCHORARRAY(H928)=2))</f>
        <v>0</v>
      </c>
      <c r="Z928" s="7" t="b">
        <f t="shared" si="206"/>
        <v>1</v>
      </c>
      <c r="AA928" s="7" t="b">
        <f t="shared" si="207"/>
        <v>0</v>
      </c>
      <c r="AB928" s="7" t="b">
        <f t="shared" si="208"/>
        <v>0</v>
      </c>
      <c r="AC928" s="8" t="b">
        <f t="shared" si="209"/>
        <v>0</v>
      </c>
      <c r="AD928">
        <f t="shared" si="202"/>
        <v>4</v>
      </c>
      <c r="AE928" t="str">
        <f t="shared" si="210"/>
        <v>41205121213</v>
      </c>
      <c r="AF928">
        <f t="shared" si="199"/>
        <v>41205121213</v>
      </c>
      <c r="AG928">
        <f t="shared" si="200"/>
        <v>772</v>
      </c>
      <c r="AH928">
        <f t="shared" si="211"/>
        <v>257</v>
      </c>
      <c r="AI928">
        <f t="shared" si="212"/>
        <v>198404</v>
      </c>
      <c r="AL928">
        <f t="shared" si="203"/>
        <v>1</v>
      </c>
    </row>
    <row r="929" spans="1:38" x14ac:dyDescent="0.2">
      <c r="A929" t="s">
        <v>948</v>
      </c>
      <c r="B929" t="str">
        <f t="shared" si="201"/>
        <v>8Q5J2</v>
      </c>
      <c r="C929" s="6" t="str" cm="1">
        <f t="array" ref="C929:G929">_xlfn.LET(
_xlpm.MyHand, B929,
_xlpm.MySplitHand, MID(_xlpm.MyHand,_xlfn.SEQUENCE(1,LEN(_xlpm.MyHand)),1),
_xlpm.MySplitHand
)</f>
        <v>8</v>
      </c>
      <c r="D929" s="7" t="str">
        <v>Q</v>
      </c>
      <c r="E929" s="7" t="str">
        <v>5</v>
      </c>
      <c r="F929" s="7" t="str">
        <v>J</v>
      </c>
      <c r="G929" s="8" t="str">
        <v>2</v>
      </c>
      <c r="H929" cm="1">
        <f t="array" ref="H929:L929">COUNTIF(_xlfn.ANCHORARRAY(C929),_xlfn.ANCHORARRAY(C929))</f>
        <v>1</v>
      </c>
      <c r="I929">
        <v>1</v>
      </c>
      <c r="J929">
        <v>1</v>
      </c>
      <c r="K929">
        <v>1</v>
      </c>
      <c r="L929">
        <v>1</v>
      </c>
      <c r="M929" s="6" cm="1">
        <f t="array" ref="M929:Q929">_xlfn.LET(
_xlpm.Options, {"1","2","3","4","5","6","7","8","9","T","J","Q","K","A"},
MATCH(_xlfn.ANCHORARRAY(C929),_xlpm.Options,0)
)</f>
        <v>8</v>
      </c>
      <c r="N929" s="7">
        <v>12</v>
      </c>
      <c r="O929" s="7">
        <v>5</v>
      </c>
      <c r="P929" s="7">
        <v>11</v>
      </c>
      <c r="Q929" s="8">
        <v>2</v>
      </c>
      <c r="R929" s="6" t="str" cm="1">
        <f t="array" ref="R929:V929">TEXT(_xlfn.ANCHORARRAY(M929),"00")</f>
        <v>08</v>
      </c>
      <c r="S929" s="7" t="str">
        <v>12</v>
      </c>
      <c r="T929" s="7" t="str">
        <v>05</v>
      </c>
      <c r="U929" s="7" t="str">
        <v>11</v>
      </c>
      <c r="V929" s="8" t="str">
        <v>02</v>
      </c>
      <c r="W929" s="6" t="b">
        <f t="shared" si="204"/>
        <v>0</v>
      </c>
      <c r="X929" s="7" t="b">
        <f t="shared" si="205"/>
        <v>0</v>
      </c>
      <c r="Y929" s="7" t="b" cm="1">
        <f t="array" ref="Y929">AND(OR(_xlfn.ANCHORARRAY(H929)=3),OR(_xlfn.ANCHORARRAY(H929)=2))</f>
        <v>0</v>
      </c>
      <c r="Z929" s="7" t="b">
        <f t="shared" si="206"/>
        <v>0</v>
      </c>
      <c r="AA929" s="7" t="b">
        <f t="shared" si="207"/>
        <v>0</v>
      </c>
      <c r="AB929" s="7" t="b">
        <f t="shared" si="208"/>
        <v>0</v>
      </c>
      <c r="AC929" s="8" t="b">
        <f t="shared" si="209"/>
        <v>1</v>
      </c>
      <c r="AD929">
        <f t="shared" si="202"/>
        <v>1</v>
      </c>
      <c r="AE929" t="str">
        <f t="shared" si="210"/>
        <v>10812051102</v>
      </c>
      <c r="AF929">
        <f t="shared" si="199"/>
        <v>10812051102</v>
      </c>
      <c r="AG929">
        <f t="shared" si="200"/>
        <v>105</v>
      </c>
      <c r="AH929">
        <f t="shared" si="211"/>
        <v>528</v>
      </c>
      <c r="AI929">
        <f t="shared" si="212"/>
        <v>55440</v>
      </c>
      <c r="AL929">
        <f t="shared" si="203"/>
        <v>1</v>
      </c>
    </row>
    <row r="930" spans="1:38" x14ac:dyDescent="0.2">
      <c r="A930" t="s">
        <v>949</v>
      </c>
      <c r="B930" t="str">
        <f t="shared" si="201"/>
        <v>TKJ27</v>
      </c>
      <c r="C930" s="6" t="str" cm="1">
        <f t="array" ref="C930:G930">_xlfn.LET(
_xlpm.MyHand, B930,
_xlpm.MySplitHand, MID(_xlpm.MyHand,_xlfn.SEQUENCE(1,LEN(_xlpm.MyHand)),1),
_xlpm.MySplitHand
)</f>
        <v>T</v>
      </c>
      <c r="D930" s="7" t="str">
        <v>K</v>
      </c>
      <c r="E930" s="7" t="str">
        <v>J</v>
      </c>
      <c r="F930" s="7" t="str">
        <v>2</v>
      </c>
      <c r="G930" s="8" t="str">
        <v>7</v>
      </c>
      <c r="H930" cm="1">
        <f t="array" ref="H930:L930">COUNTIF(_xlfn.ANCHORARRAY(C930),_xlfn.ANCHORARRAY(C930))</f>
        <v>1</v>
      </c>
      <c r="I930">
        <v>1</v>
      </c>
      <c r="J930">
        <v>1</v>
      </c>
      <c r="K930">
        <v>1</v>
      </c>
      <c r="L930">
        <v>1</v>
      </c>
      <c r="M930" s="6" cm="1">
        <f t="array" ref="M930:Q930">_xlfn.LET(
_xlpm.Options, {"1","2","3","4","5","6","7","8","9","T","J","Q","K","A"},
MATCH(_xlfn.ANCHORARRAY(C930),_xlpm.Options,0)
)</f>
        <v>10</v>
      </c>
      <c r="N930" s="7">
        <v>13</v>
      </c>
      <c r="O930" s="7">
        <v>11</v>
      </c>
      <c r="P930" s="7">
        <v>2</v>
      </c>
      <c r="Q930" s="8">
        <v>7</v>
      </c>
      <c r="R930" s="6" t="str" cm="1">
        <f t="array" ref="R930:V930">TEXT(_xlfn.ANCHORARRAY(M930),"00")</f>
        <v>10</v>
      </c>
      <c r="S930" s="7" t="str">
        <v>13</v>
      </c>
      <c r="T930" s="7" t="str">
        <v>11</v>
      </c>
      <c r="U930" s="7" t="str">
        <v>02</v>
      </c>
      <c r="V930" s="8" t="str">
        <v>07</v>
      </c>
      <c r="W930" s="6" t="b">
        <f t="shared" si="204"/>
        <v>0</v>
      </c>
      <c r="X930" s="7" t="b">
        <f t="shared" si="205"/>
        <v>0</v>
      </c>
      <c r="Y930" s="7" t="b" cm="1">
        <f t="array" ref="Y930">AND(OR(_xlfn.ANCHORARRAY(H930)=3),OR(_xlfn.ANCHORARRAY(H930)=2))</f>
        <v>0</v>
      </c>
      <c r="Z930" s="7" t="b">
        <f t="shared" si="206"/>
        <v>0</v>
      </c>
      <c r="AA930" s="7" t="b">
        <f t="shared" si="207"/>
        <v>0</v>
      </c>
      <c r="AB930" s="7" t="b">
        <f t="shared" si="208"/>
        <v>0</v>
      </c>
      <c r="AC930" s="8" t="b">
        <f t="shared" si="209"/>
        <v>1</v>
      </c>
      <c r="AD930">
        <f t="shared" si="202"/>
        <v>1</v>
      </c>
      <c r="AE930" t="str">
        <f t="shared" si="210"/>
        <v>11013110207</v>
      </c>
      <c r="AF930">
        <f t="shared" si="199"/>
        <v>11013110207</v>
      </c>
      <c r="AG930">
        <f t="shared" si="200"/>
        <v>136</v>
      </c>
      <c r="AH930">
        <f t="shared" si="211"/>
        <v>882</v>
      </c>
      <c r="AI930">
        <f t="shared" si="212"/>
        <v>119952</v>
      </c>
      <c r="AL930">
        <f t="shared" si="203"/>
        <v>1</v>
      </c>
    </row>
    <row r="931" spans="1:38" x14ac:dyDescent="0.2">
      <c r="A931" t="s">
        <v>950</v>
      </c>
      <c r="B931" t="str">
        <f t="shared" si="201"/>
        <v>TT7T5</v>
      </c>
      <c r="C931" s="6" t="str" cm="1">
        <f t="array" ref="C931:G931">_xlfn.LET(
_xlpm.MyHand, B931,
_xlpm.MySplitHand, MID(_xlpm.MyHand,_xlfn.SEQUENCE(1,LEN(_xlpm.MyHand)),1),
_xlpm.MySplitHand
)</f>
        <v>T</v>
      </c>
      <c r="D931" s="7" t="str">
        <v>T</v>
      </c>
      <c r="E931" s="7" t="str">
        <v>7</v>
      </c>
      <c r="F931" s="7" t="str">
        <v>T</v>
      </c>
      <c r="G931" s="8" t="str">
        <v>5</v>
      </c>
      <c r="H931" cm="1">
        <f t="array" ref="H931:L931">COUNTIF(_xlfn.ANCHORARRAY(C931),_xlfn.ANCHORARRAY(C931))</f>
        <v>3</v>
      </c>
      <c r="I931">
        <v>3</v>
      </c>
      <c r="J931">
        <v>1</v>
      </c>
      <c r="K931">
        <v>3</v>
      </c>
      <c r="L931">
        <v>1</v>
      </c>
      <c r="M931" s="6" cm="1">
        <f t="array" ref="M931:Q931">_xlfn.LET(
_xlpm.Options, {"1","2","3","4","5","6","7","8","9","T","J","Q","K","A"},
MATCH(_xlfn.ANCHORARRAY(C931),_xlpm.Options,0)
)</f>
        <v>10</v>
      </c>
      <c r="N931" s="7">
        <v>10</v>
      </c>
      <c r="O931" s="7">
        <v>7</v>
      </c>
      <c r="P931" s="7">
        <v>10</v>
      </c>
      <c r="Q931" s="8">
        <v>5</v>
      </c>
      <c r="R931" s="6" t="str" cm="1">
        <f t="array" ref="R931:V931">TEXT(_xlfn.ANCHORARRAY(M931),"00")</f>
        <v>10</v>
      </c>
      <c r="S931" s="7" t="str">
        <v>10</v>
      </c>
      <c r="T931" s="7" t="str">
        <v>07</v>
      </c>
      <c r="U931" s="7" t="str">
        <v>10</v>
      </c>
      <c r="V931" s="8" t="str">
        <v>05</v>
      </c>
      <c r="W931" s="6" t="b">
        <f t="shared" si="204"/>
        <v>0</v>
      </c>
      <c r="X931" s="7" t="b">
        <f t="shared" si="205"/>
        <v>0</v>
      </c>
      <c r="Y931" s="7" t="b" cm="1">
        <f t="array" ref="Y931">AND(OR(_xlfn.ANCHORARRAY(H931)=3),OR(_xlfn.ANCHORARRAY(H931)=2))</f>
        <v>0</v>
      </c>
      <c r="Z931" s="7" t="b">
        <f t="shared" si="206"/>
        <v>1</v>
      </c>
      <c r="AA931" s="7" t="b">
        <f t="shared" si="207"/>
        <v>0</v>
      </c>
      <c r="AB931" s="7" t="b">
        <f t="shared" si="208"/>
        <v>0</v>
      </c>
      <c r="AC931" s="8" t="b">
        <f t="shared" si="209"/>
        <v>0</v>
      </c>
      <c r="AD931">
        <f t="shared" si="202"/>
        <v>4</v>
      </c>
      <c r="AE931" t="str">
        <f t="shared" si="210"/>
        <v>41010071005</v>
      </c>
      <c r="AF931">
        <f t="shared" si="199"/>
        <v>41010071005</v>
      </c>
      <c r="AG931">
        <f t="shared" si="200"/>
        <v>745</v>
      </c>
      <c r="AH931">
        <f t="shared" si="211"/>
        <v>843</v>
      </c>
      <c r="AI931">
        <f t="shared" si="212"/>
        <v>628035</v>
      </c>
      <c r="AL931">
        <f t="shared" si="203"/>
        <v>1</v>
      </c>
    </row>
    <row r="932" spans="1:38" x14ac:dyDescent="0.2">
      <c r="A932" t="s">
        <v>951</v>
      </c>
      <c r="B932" t="str">
        <f t="shared" si="201"/>
        <v>2227A</v>
      </c>
      <c r="C932" s="6" t="str" cm="1">
        <f t="array" ref="C932:G932">_xlfn.LET(
_xlpm.MyHand, B932,
_xlpm.MySplitHand, MID(_xlpm.MyHand,_xlfn.SEQUENCE(1,LEN(_xlpm.MyHand)),1),
_xlpm.MySplitHand
)</f>
        <v>2</v>
      </c>
      <c r="D932" s="7" t="str">
        <v>2</v>
      </c>
      <c r="E932" s="7" t="str">
        <v>2</v>
      </c>
      <c r="F932" s="7" t="str">
        <v>7</v>
      </c>
      <c r="G932" s="8" t="str">
        <v>A</v>
      </c>
      <c r="H932" cm="1">
        <f t="array" ref="H932:L932">COUNTIF(_xlfn.ANCHORARRAY(C932),_xlfn.ANCHORARRAY(C932))</f>
        <v>3</v>
      </c>
      <c r="I932">
        <v>3</v>
      </c>
      <c r="J932">
        <v>3</v>
      </c>
      <c r="K932">
        <v>1</v>
      </c>
      <c r="L932">
        <v>1</v>
      </c>
      <c r="M932" s="6" cm="1">
        <f t="array" ref="M932:Q932">_xlfn.LET(
_xlpm.Options, {"1","2","3","4","5","6","7","8","9","T","J","Q","K","A"},
MATCH(_xlfn.ANCHORARRAY(C932),_xlpm.Options,0)
)</f>
        <v>2</v>
      </c>
      <c r="N932" s="7">
        <v>2</v>
      </c>
      <c r="O932" s="7">
        <v>2</v>
      </c>
      <c r="P932" s="7">
        <v>7</v>
      </c>
      <c r="Q932" s="8">
        <v>14</v>
      </c>
      <c r="R932" s="6" t="str" cm="1">
        <f t="array" ref="R932:V932">TEXT(_xlfn.ANCHORARRAY(M932),"00")</f>
        <v>02</v>
      </c>
      <c r="S932" s="7" t="str">
        <v>02</v>
      </c>
      <c r="T932" s="7" t="str">
        <v>02</v>
      </c>
      <c r="U932" s="7" t="str">
        <v>07</v>
      </c>
      <c r="V932" s="8" t="str">
        <v>14</v>
      </c>
      <c r="W932" s="6" t="b">
        <f t="shared" si="204"/>
        <v>0</v>
      </c>
      <c r="X932" s="7" t="b">
        <f t="shared" si="205"/>
        <v>0</v>
      </c>
      <c r="Y932" s="7" t="b" cm="1">
        <f t="array" ref="Y932">AND(OR(_xlfn.ANCHORARRAY(H932)=3),OR(_xlfn.ANCHORARRAY(H932)=2))</f>
        <v>0</v>
      </c>
      <c r="Z932" s="7" t="b">
        <f t="shared" si="206"/>
        <v>1</v>
      </c>
      <c r="AA932" s="7" t="b">
        <f t="shared" si="207"/>
        <v>0</v>
      </c>
      <c r="AB932" s="7" t="b">
        <f t="shared" si="208"/>
        <v>0</v>
      </c>
      <c r="AC932" s="8" t="b">
        <f t="shared" si="209"/>
        <v>0</v>
      </c>
      <c r="AD932">
        <f t="shared" si="202"/>
        <v>4</v>
      </c>
      <c r="AE932" t="str">
        <f t="shared" si="210"/>
        <v>40202020714</v>
      </c>
      <c r="AF932">
        <f t="shared" si="199"/>
        <v>40202020714</v>
      </c>
      <c r="AG932">
        <f t="shared" si="200"/>
        <v>629</v>
      </c>
      <c r="AH932">
        <f t="shared" si="211"/>
        <v>94</v>
      </c>
      <c r="AI932">
        <f t="shared" si="212"/>
        <v>59126</v>
      </c>
      <c r="AL932">
        <f t="shared" si="203"/>
        <v>1</v>
      </c>
    </row>
    <row r="933" spans="1:38" x14ac:dyDescent="0.2">
      <c r="A933" t="s">
        <v>952</v>
      </c>
      <c r="B933" t="str">
        <f t="shared" si="201"/>
        <v>45784</v>
      </c>
      <c r="C933" s="6" t="str" cm="1">
        <f t="array" ref="C933:G933">_xlfn.LET(
_xlpm.MyHand, B933,
_xlpm.MySplitHand, MID(_xlpm.MyHand,_xlfn.SEQUENCE(1,LEN(_xlpm.MyHand)),1),
_xlpm.MySplitHand
)</f>
        <v>4</v>
      </c>
      <c r="D933" s="7" t="str">
        <v>5</v>
      </c>
      <c r="E933" s="7" t="str">
        <v>7</v>
      </c>
      <c r="F933" s="7" t="str">
        <v>8</v>
      </c>
      <c r="G933" s="8" t="str">
        <v>4</v>
      </c>
      <c r="H933" cm="1">
        <f t="array" ref="H933:L933">COUNTIF(_xlfn.ANCHORARRAY(C933),_xlfn.ANCHORARRAY(C933))</f>
        <v>2</v>
      </c>
      <c r="I933">
        <v>1</v>
      </c>
      <c r="J933">
        <v>1</v>
      </c>
      <c r="K933">
        <v>1</v>
      </c>
      <c r="L933">
        <v>2</v>
      </c>
      <c r="M933" s="6" cm="1">
        <f t="array" ref="M933:Q933">_xlfn.LET(
_xlpm.Options, {"1","2","3","4","5","6","7","8","9","T","J","Q","K","A"},
MATCH(_xlfn.ANCHORARRAY(C933),_xlpm.Options,0)
)</f>
        <v>4</v>
      </c>
      <c r="N933" s="7">
        <v>5</v>
      </c>
      <c r="O933" s="7">
        <v>7</v>
      </c>
      <c r="P933" s="7">
        <v>8</v>
      </c>
      <c r="Q933" s="8">
        <v>4</v>
      </c>
      <c r="R933" s="6" t="str" cm="1">
        <f t="array" ref="R933:V933">TEXT(_xlfn.ANCHORARRAY(M933),"00")</f>
        <v>04</v>
      </c>
      <c r="S933" s="7" t="str">
        <v>05</v>
      </c>
      <c r="T933" s="7" t="str">
        <v>07</v>
      </c>
      <c r="U933" s="7" t="str">
        <v>08</v>
      </c>
      <c r="V933" s="8" t="str">
        <v>04</v>
      </c>
      <c r="W933" s="6" t="b">
        <f t="shared" si="204"/>
        <v>0</v>
      </c>
      <c r="X933" s="7" t="b">
        <f t="shared" si="205"/>
        <v>0</v>
      </c>
      <c r="Y933" s="7" t="b" cm="1">
        <f t="array" ref="Y933">AND(OR(_xlfn.ANCHORARRAY(H933)=3),OR(_xlfn.ANCHORARRAY(H933)=2))</f>
        <v>0</v>
      </c>
      <c r="Z933" s="7" t="b">
        <f t="shared" si="206"/>
        <v>0</v>
      </c>
      <c r="AA933" s="7" t="b">
        <f t="shared" si="207"/>
        <v>0</v>
      </c>
      <c r="AB933" s="7" t="b">
        <f t="shared" si="208"/>
        <v>1</v>
      </c>
      <c r="AC933" s="8" t="b">
        <f t="shared" si="209"/>
        <v>0</v>
      </c>
      <c r="AD933">
        <f t="shared" si="202"/>
        <v>2</v>
      </c>
      <c r="AE933" t="str">
        <f t="shared" si="210"/>
        <v>20405070804</v>
      </c>
      <c r="AF933">
        <f t="shared" si="199"/>
        <v>20405070804</v>
      </c>
      <c r="AG933">
        <f t="shared" si="200"/>
        <v>241</v>
      </c>
      <c r="AH933">
        <f t="shared" si="211"/>
        <v>594</v>
      </c>
      <c r="AI933">
        <f t="shared" si="212"/>
        <v>143154</v>
      </c>
      <c r="AL933">
        <f t="shared" si="203"/>
        <v>1</v>
      </c>
    </row>
    <row r="934" spans="1:38" x14ac:dyDescent="0.2">
      <c r="A934" t="s">
        <v>953</v>
      </c>
      <c r="B934" t="str">
        <f t="shared" si="201"/>
        <v>AQK97</v>
      </c>
      <c r="C934" s="6" t="str" cm="1">
        <f t="array" ref="C934:G934">_xlfn.LET(
_xlpm.MyHand, B934,
_xlpm.MySplitHand, MID(_xlpm.MyHand,_xlfn.SEQUENCE(1,LEN(_xlpm.MyHand)),1),
_xlpm.MySplitHand
)</f>
        <v>A</v>
      </c>
      <c r="D934" s="7" t="str">
        <v>Q</v>
      </c>
      <c r="E934" s="7" t="str">
        <v>K</v>
      </c>
      <c r="F934" s="7" t="str">
        <v>9</v>
      </c>
      <c r="G934" s="8" t="str">
        <v>7</v>
      </c>
      <c r="H934" cm="1">
        <f t="array" ref="H934:L934">COUNTIF(_xlfn.ANCHORARRAY(C934),_xlfn.ANCHORARRAY(C934))</f>
        <v>1</v>
      </c>
      <c r="I934">
        <v>1</v>
      </c>
      <c r="J934">
        <v>1</v>
      </c>
      <c r="K934">
        <v>1</v>
      </c>
      <c r="L934">
        <v>1</v>
      </c>
      <c r="M934" s="6" cm="1">
        <f t="array" ref="M934:Q934">_xlfn.LET(
_xlpm.Options, {"1","2","3","4","5","6","7","8","9","T","J","Q","K","A"},
MATCH(_xlfn.ANCHORARRAY(C934),_xlpm.Options,0)
)</f>
        <v>14</v>
      </c>
      <c r="N934" s="7">
        <v>12</v>
      </c>
      <c r="O934" s="7">
        <v>13</v>
      </c>
      <c r="P934" s="7">
        <v>9</v>
      </c>
      <c r="Q934" s="8">
        <v>7</v>
      </c>
      <c r="R934" s="6" t="str" cm="1">
        <f t="array" ref="R934:V934">TEXT(_xlfn.ANCHORARRAY(M934),"00")</f>
        <v>14</v>
      </c>
      <c r="S934" s="7" t="str">
        <v>12</v>
      </c>
      <c r="T934" s="7" t="str">
        <v>13</v>
      </c>
      <c r="U934" s="7" t="str">
        <v>09</v>
      </c>
      <c r="V934" s="8" t="str">
        <v>07</v>
      </c>
      <c r="W934" s="6" t="b">
        <f t="shared" si="204"/>
        <v>0</v>
      </c>
      <c r="X934" s="7" t="b">
        <f t="shared" si="205"/>
        <v>0</v>
      </c>
      <c r="Y934" s="7" t="b" cm="1">
        <f t="array" ref="Y934">AND(OR(_xlfn.ANCHORARRAY(H934)=3),OR(_xlfn.ANCHORARRAY(H934)=2))</f>
        <v>0</v>
      </c>
      <c r="Z934" s="7" t="b">
        <f t="shared" si="206"/>
        <v>0</v>
      </c>
      <c r="AA934" s="7" t="b">
        <f t="shared" si="207"/>
        <v>0</v>
      </c>
      <c r="AB934" s="7" t="b">
        <f t="shared" si="208"/>
        <v>0</v>
      </c>
      <c r="AC934" s="8" t="b">
        <f t="shared" si="209"/>
        <v>1</v>
      </c>
      <c r="AD934">
        <f t="shared" si="202"/>
        <v>1</v>
      </c>
      <c r="AE934" t="str">
        <f t="shared" si="210"/>
        <v>11412130907</v>
      </c>
      <c r="AF934">
        <f t="shared" si="199"/>
        <v>11412130907</v>
      </c>
      <c r="AG934">
        <f t="shared" si="200"/>
        <v>195</v>
      </c>
      <c r="AH934">
        <f t="shared" si="211"/>
        <v>468</v>
      </c>
      <c r="AI934">
        <f t="shared" si="212"/>
        <v>91260</v>
      </c>
      <c r="AL934">
        <f t="shared" si="203"/>
        <v>1</v>
      </c>
    </row>
    <row r="935" spans="1:38" x14ac:dyDescent="0.2">
      <c r="A935" t="s">
        <v>954</v>
      </c>
      <c r="B935" t="str">
        <f t="shared" si="201"/>
        <v>98TTT</v>
      </c>
      <c r="C935" s="6" t="str" cm="1">
        <f t="array" ref="C935:G935">_xlfn.LET(
_xlpm.MyHand, B935,
_xlpm.MySplitHand, MID(_xlpm.MyHand,_xlfn.SEQUENCE(1,LEN(_xlpm.MyHand)),1),
_xlpm.MySplitHand
)</f>
        <v>9</v>
      </c>
      <c r="D935" s="7" t="str">
        <v>8</v>
      </c>
      <c r="E935" s="7" t="str">
        <v>T</v>
      </c>
      <c r="F935" s="7" t="str">
        <v>T</v>
      </c>
      <c r="G935" s="8" t="str">
        <v>T</v>
      </c>
      <c r="H935" cm="1">
        <f t="array" ref="H935:L935">COUNTIF(_xlfn.ANCHORARRAY(C935),_xlfn.ANCHORARRAY(C935))</f>
        <v>1</v>
      </c>
      <c r="I935">
        <v>1</v>
      </c>
      <c r="J935">
        <v>3</v>
      </c>
      <c r="K935">
        <v>3</v>
      </c>
      <c r="L935">
        <v>3</v>
      </c>
      <c r="M935" s="6" cm="1">
        <f t="array" ref="M935:Q935">_xlfn.LET(
_xlpm.Options, {"1","2","3","4","5","6","7","8","9","T","J","Q","K","A"},
MATCH(_xlfn.ANCHORARRAY(C935),_xlpm.Options,0)
)</f>
        <v>9</v>
      </c>
      <c r="N935" s="7">
        <v>8</v>
      </c>
      <c r="O935" s="7">
        <v>10</v>
      </c>
      <c r="P935" s="7">
        <v>10</v>
      </c>
      <c r="Q935" s="8">
        <v>10</v>
      </c>
      <c r="R935" s="6" t="str" cm="1">
        <f t="array" ref="R935:V935">TEXT(_xlfn.ANCHORARRAY(M935),"00")</f>
        <v>09</v>
      </c>
      <c r="S935" s="7" t="str">
        <v>08</v>
      </c>
      <c r="T935" s="7" t="str">
        <v>10</v>
      </c>
      <c r="U935" s="7" t="str">
        <v>10</v>
      </c>
      <c r="V935" s="8" t="str">
        <v>10</v>
      </c>
      <c r="W935" s="6" t="b">
        <f t="shared" si="204"/>
        <v>0</v>
      </c>
      <c r="X935" s="7" t="b">
        <f t="shared" si="205"/>
        <v>0</v>
      </c>
      <c r="Y935" s="7" t="b" cm="1">
        <f t="array" ref="Y935">AND(OR(_xlfn.ANCHORARRAY(H935)=3),OR(_xlfn.ANCHORARRAY(H935)=2))</f>
        <v>0</v>
      </c>
      <c r="Z935" s="7" t="b">
        <f t="shared" si="206"/>
        <v>1</v>
      </c>
      <c r="AA935" s="7" t="b">
        <f t="shared" si="207"/>
        <v>0</v>
      </c>
      <c r="AB935" s="7" t="b">
        <f t="shared" si="208"/>
        <v>0</v>
      </c>
      <c r="AC935" s="8" t="b">
        <f t="shared" si="209"/>
        <v>0</v>
      </c>
      <c r="AD935">
        <f t="shared" si="202"/>
        <v>4</v>
      </c>
      <c r="AE935" t="str">
        <f t="shared" si="210"/>
        <v>40908101010</v>
      </c>
      <c r="AF935">
        <f t="shared" si="199"/>
        <v>40908101010</v>
      </c>
      <c r="AG935">
        <f t="shared" si="200"/>
        <v>730</v>
      </c>
      <c r="AH935">
        <f t="shared" si="211"/>
        <v>446</v>
      </c>
      <c r="AI935">
        <f t="shared" si="212"/>
        <v>325580</v>
      </c>
      <c r="AL935">
        <f t="shared" si="203"/>
        <v>1</v>
      </c>
    </row>
    <row r="936" spans="1:38" x14ac:dyDescent="0.2">
      <c r="A936" t="s">
        <v>955</v>
      </c>
      <c r="B936" t="str">
        <f t="shared" si="201"/>
        <v>2886T</v>
      </c>
      <c r="C936" s="6" t="str" cm="1">
        <f t="array" ref="C936:G936">_xlfn.LET(
_xlpm.MyHand, B936,
_xlpm.MySplitHand, MID(_xlpm.MyHand,_xlfn.SEQUENCE(1,LEN(_xlpm.MyHand)),1),
_xlpm.MySplitHand
)</f>
        <v>2</v>
      </c>
      <c r="D936" s="7" t="str">
        <v>8</v>
      </c>
      <c r="E936" s="7" t="str">
        <v>8</v>
      </c>
      <c r="F936" s="7" t="str">
        <v>6</v>
      </c>
      <c r="G936" s="8" t="str">
        <v>T</v>
      </c>
      <c r="H936" cm="1">
        <f t="array" ref="H936:L936">COUNTIF(_xlfn.ANCHORARRAY(C936),_xlfn.ANCHORARRAY(C936))</f>
        <v>1</v>
      </c>
      <c r="I936">
        <v>2</v>
      </c>
      <c r="J936">
        <v>2</v>
      </c>
      <c r="K936">
        <v>1</v>
      </c>
      <c r="L936">
        <v>1</v>
      </c>
      <c r="M936" s="6" cm="1">
        <f t="array" ref="M936:Q936">_xlfn.LET(
_xlpm.Options, {"1","2","3","4","5","6","7","8","9","T","J","Q","K","A"},
MATCH(_xlfn.ANCHORARRAY(C936),_xlpm.Options,0)
)</f>
        <v>2</v>
      </c>
      <c r="N936" s="7">
        <v>8</v>
      </c>
      <c r="O936" s="7">
        <v>8</v>
      </c>
      <c r="P936" s="7">
        <v>6</v>
      </c>
      <c r="Q936" s="8">
        <v>10</v>
      </c>
      <c r="R936" s="6" t="str" cm="1">
        <f t="array" ref="R936:V936">TEXT(_xlfn.ANCHORARRAY(M936),"00")</f>
        <v>02</v>
      </c>
      <c r="S936" s="7" t="str">
        <v>08</v>
      </c>
      <c r="T936" s="7" t="str">
        <v>08</v>
      </c>
      <c r="U936" s="7" t="str">
        <v>06</v>
      </c>
      <c r="V936" s="8" t="str">
        <v>10</v>
      </c>
      <c r="W936" s="6" t="b">
        <f t="shared" si="204"/>
        <v>0</v>
      </c>
      <c r="X936" s="7" t="b">
        <f t="shared" si="205"/>
        <v>0</v>
      </c>
      <c r="Y936" s="7" t="b" cm="1">
        <f t="array" ref="Y936">AND(OR(_xlfn.ANCHORARRAY(H936)=3),OR(_xlfn.ANCHORARRAY(H936)=2))</f>
        <v>0</v>
      </c>
      <c r="Z936" s="7" t="b">
        <f t="shared" si="206"/>
        <v>0</v>
      </c>
      <c r="AA936" s="7" t="b">
        <f t="shared" si="207"/>
        <v>0</v>
      </c>
      <c r="AB936" s="7" t="b">
        <f t="shared" si="208"/>
        <v>1</v>
      </c>
      <c r="AC936" s="8" t="b">
        <f t="shared" si="209"/>
        <v>0</v>
      </c>
      <c r="AD936">
        <f t="shared" si="202"/>
        <v>2</v>
      </c>
      <c r="AE936" t="str">
        <f t="shared" si="210"/>
        <v>20208080610</v>
      </c>
      <c r="AF936">
        <f t="shared" si="199"/>
        <v>20208080610</v>
      </c>
      <c r="AG936">
        <f t="shared" si="200"/>
        <v>209</v>
      </c>
      <c r="AH936">
        <f t="shared" si="211"/>
        <v>346</v>
      </c>
      <c r="AI936">
        <f t="shared" si="212"/>
        <v>72314</v>
      </c>
      <c r="AL936">
        <f t="shared" si="203"/>
        <v>1</v>
      </c>
    </row>
    <row r="937" spans="1:38" x14ac:dyDescent="0.2">
      <c r="A937" t="s">
        <v>956</v>
      </c>
      <c r="B937" t="str">
        <f t="shared" si="201"/>
        <v>JAA66</v>
      </c>
      <c r="C937" s="6" t="str" cm="1">
        <f t="array" ref="C937:G937">_xlfn.LET(
_xlpm.MyHand, B937,
_xlpm.MySplitHand, MID(_xlpm.MyHand,_xlfn.SEQUENCE(1,LEN(_xlpm.MyHand)),1),
_xlpm.MySplitHand
)</f>
        <v>J</v>
      </c>
      <c r="D937" s="7" t="str">
        <v>A</v>
      </c>
      <c r="E937" s="7" t="str">
        <v>A</v>
      </c>
      <c r="F937" s="7" t="str">
        <v>6</v>
      </c>
      <c r="G937" s="8" t="str">
        <v>6</v>
      </c>
      <c r="H937" cm="1">
        <f t="array" ref="H937:L937">COUNTIF(_xlfn.ANCHORARRAY(C937),_xlfn.ANCHORARRAY(C937))</f>
        <v>1</v>
      </c>
      <c r="I937">
        <v>2</v>
      </c>
      <c r="J937">
        <v>2</v>
      </c>
      <c r="K937">
        <v>2</v>
      </c>
      <c r="L937">
        <v>2</v>
      </c>
      <c r="M937" s="6" cm="1">
        <f t="array" ref="M937:Q937">_xlfn.LET(
_xlpm.Options, {"1","2","3","4","5","6","7","8","9","T","J","Q","K","A"},
MATCH(_xlfn.ANCHORARRAY(C937),_xlpm.Options,0)
)</f>
        <v>11</v>
      </c>
      <c r="N937" s="7">
        <v>14</v>
      </c>
      <c r="O937" s="7">
        <v>14</v>
      </c>
      <c r="P937" s="7">
        <v>6</v>
      </c>
      <c r="Q937" s="8">
        <v>6</v>
      </c>
      <c r="R937" s="6" t="str" cm="1">
        <f t="array" ref="R937:V937">TEXT(_xlfn.ANCHORARRAY(M937),"00")</f>
        <v>11</v>
      </c>
      <c r="S937" s="7" t="str">
        <v>14</v>
      </c>
      <c r="T937" s="7" t="str">
        <v>14</v>
      </c>
      <c r="U937" s="7" t="str">
        <v>06</v>
      </c>
      <c r="V937" s="8" t="str">
        <v>06</v>
      </c>
      <c r="W937" s="6" t="b">
        <f t="shared" si="204"/>
        <v>0</v>
      </c>
      <c r="X937" s="7" t="b">
        <f t="shared" si="205"/>
        <v>0</v>
      </c>
      <c r="Y937" s="7" t="b" cm="1">
        <f t="array" ref="Y937">AND(OR(_xlfn.ANCHORARRAY(H937)=3),OR(_xlfn.ANCHORARRAY(H937)=2))</f>
        <v>0</v>
      </c>
      <c r="Z937" s="7" t="b">
        <f t="shared" si="206"/>
        <v>0</v>
      </c>
      <c r="AA937" s="7" t="b">
        <f t="shared" si="207"/>
        <v>1</v>
      </c>
      <c r="AB937" s="7" t="b">
        <f t="shared" si="208"/>
        <v>0</v>
      </c>
      <c r="AC937" s="8" t="b">
        <f t="shared" si="209"/>
        <v>0</v>
      </c>
      <c r="AD937">
        <f t="shared" si="202"/>
        <v>3</v>
      </c>
      <c r="AE937" t="str">
        <f t="shared" si="210"/>
        <v>31114140606</v>
      </c>
      <c r="AF937">
        <f t="shared" si="199"/>
        <v>31114140606</v>
      </c>
      <c r="AG937">
        <f t="shared" si="200"/>
        <v>582</v>
      </c>
      <c r="AH937">
        <f t="shared" si="211"/>
        <v>826</v>
      </c>
      <c r="AI937">
        <f t="shared" si="212"/>
        <v>480732</v>
      </c>
      <c r="AL937">
        <f t="shared" si="203"/>
        <v>1</v>
      </c>
    </row>
    <row r="938" spans="1:38" x14ac:dyDescent="0.2">
      <c r="A938" t="s">
        <v>957</v>
      </c>
      <c r="B938" t="str">
        <f t="shared" si="201"/>
        <v>44333</v>
      </c>
      <c r="C938" s="6" t="str" cm="1">
        <f t="array" ref="C938:G938">_xlfn.LET(
_xlpm.MyHand, B938,
_xlpm.MySplitHand, MID(_xlpm.MyHand,_xlfn.SEQUENCE(1,LEN(_xlpm.MyHand)),1),
_xlpm.MySplitHand
)</f>
        <v>4</v>
      </c>
      <c r="D938" s="7" t="str">
        <v>4</v>
      </c>
      <c r="E938" s="7" t="str">
        <v>3</v>
      </c>
      <c r="F938" s="7" t="str">
        <v>3</v>
      </c>
      <c r="G938" s="8" t="str">
        <v>3</v>
      </c>
      <c r="H938" cm="1">
        <f t="array" ref="H938:L938">COUNTIF(_xlfn.ANCHORARRAY(C938),_xlfn.ANCHORARRAY(C938))</f>
        <v>2</v>
      </c>
      <c r="I938">
        <v>2</v>
      </c>
      <c r="J938">
        <v>3</v>
      </c>
      <c r="K938">
        <v>3</v>
      </c>
      <c r="L938">
        <v>3</v>
      </c>
      <c r="M938" s="6" cm="1">
        <f t="array" ref="M938:Q938">_xlfn.LET(
_xlpm.Options, {"1","2","3","4","5","6","7","8","9","T","J","Q","K","A"},
MATCH(_xlfn.ANCHORARRAY(C938),_xlpm.Options,0)
)</f>
        <v>4</v>
      </c>
      <c r="N938" s="7">
        <v>4</v>
      </c>
      <c r="O938" s="7">
        <v>3</v>
      </c>
      <c r="P938" s="7">
        <v>3</v>
      </c>
      <c r="Q938" s="8">
        <v>3</v>
      </c>
      <c r="R938" s="6" t="str" cm="1">
        <f t="array" ref="R938:V938">TEXT(_xlfn.ANCHORARRAY(M938),"00")</f>
        <v>04</v>
      </c>
      <c r="S938" s="7" t="str">
        <v>04</v>
      </c>
      <c r="T938" s="7" t="str">
        <v>03</v>
      </c>
      <c r="U938" s="7" t="str">
        <v>03</v>
      </c>
      <c r="V938" s="8" t="str">
        <v>03</v>
      </c>
      <c r="W938" s="6" t="b">
        <f t="shared" si="204"/>
        <v>0</v>
      </c>
      <c r="X938" s="7" t="b">
        <f t="shared" si="205"/>
        <v>0</v>
      </c>
      <c r="Y938" s="7" t="b" cm="1">
        <f t="array" ref="Y938">AND(OR(_xlfn.ANCHORARRAY(H938)=3),OR(_xlfn.ANCHORARRAY(H938)=2))</f>
        <v>1</v>
      </c>
      <c r="Z938" s="7" t="b">
        <f t="shared" si="206"/>
        <v>0</v>
      </c>
      <c r="AA938" s="7" t="b">
        <f t="shared" si="207"/>
        <v>0</v>
      </c>
      <c r="AB938" s="7" t="b">
        <f t="shared" si="208"/>
        <v>0</v>
      </c>
      <c r="AC938" s="8" t="b">
        <f t="shared" si="209"/>
        <v>0</v>
      </c>
      <c r="AD938">
        <f t="shared" si="202"/>
        <v>5</v>
      </c>
      <c r="AE938" t="str">
        <f t="shared" si="210"/>
        <v>50404030303</v>
      </c>
      <c r="AF938">
        <f t="shared" si="199"/>
        <v>50404030303</v>
      </c>
      <c r="AG938">
        <f t="shared" si="200"/>
        <v>833</v>
      </c>
      <c r="AH938">
        <f t="shared" si="211"/>
        <v>478</v>
      </c>
      <c r="AI938">
        <f t="shared" si="212"/>
        <v>398174</v>
      </c>
      <c r="AL938">
        <f t="shared" si="203"/>
        <v>1</v>
      </c>
    </row>
    <row r="939" spans="1:38" x14ac:dyDescent="0.2">
      <c r="A939" t="s">
        <v>958</v>
      </c>
      <c r="B939" t="str">
        <f t="shared" si="201"/>
        <v>A33J3</v>
      </c>
      <c r="C939" s="6" t="str" cm="1">
        <f t="array" ref="C939:G939">_xlfn.LET(
_xlpm.MyHand, B939,
_xlpm.MySplitHand, MID(_xlpm.MyHand,_xlfn.SEQUENCE(1,LEN(_xlpm.MyHand)),1),
_xlpm.MySplitHand
)</f>
        <v>A</v>
      </c>
      <c r="D939" s="7" t="str">
        <v>3</v>
      </c>
      <c r="E939" s="7" t="str">
        <v>3</v>
      </c>
      <c r="F939" s="7" t="str">
        <v>J</v>
      </c>
      <c r="G939" s="8" t="str">
        <v>3</v>
      </c>
      <c r="H939" cm="1">
        <f t="array" ref="H939:L939">COUNTIF(_xlfn.ANCHORARRAY(C939),_xlfn.ANCHORARRAY(C939))</f>
        <v>1</v>
      </c>
      <c r="I939">
        <v>3</v>
      </c>
      <c r="J939">
        <v>3</v>
      </c>
      <c r="K939">
        <v>1</v>
      </c>
      <c r="L939">
        <v>3</v>
      </c>
      <c r="M939" s="6" cm="1">
        <f t="array" ref="M939:Q939">_xlfn.LET(
_xlpm.Options, {"1","2","3","4","5","6","7","8","9","T","J","Q","K","A"},
MATCH(_xlfn.ANCHORARRAY(C939),_xlpm.Options,0)
)</f>
        <v>14</v>
      </c>
      <c r="N939" s="7">
        <v>3</v>
      </c>
      <c r="O939" s="7">
        <v>3</v>
      </c>
      <c r="P939" s="7">
        <v>11</v>
      </c>
      <c r="Q939" s="8">
        <v>3</v>
      </c>
      <c r="R939" s="6" t="str" cm="1">
        <f t="array" ref="R939:V939">TEXT(_xlfn.ANCHORARRAY(M939),"00")</f>
        <v>14</v>
      </c>
      <c r="S939" s="7" t="str">
        <v>03</v>
      </c>
      <c r="T939" s="7" t="str">
        <v>03</v>
      </c>
      <c r="U939" s="7" t="str">
        <v>11</v>
      </c>
      <c r="V939" s="8" t="str">
        <v>03</v>
      </c>
      <c r="W939" s="6" t="b">
        <f t="shared" si="204"/>
        <v>0</v>
      </c>
      <c r="X939" s="7" t="b">
        <f t="shared" si="205"/>
        <v>0</v>
      </c>
      <c r="Y939" s="7" t="b" cm="1">
        <f t="array" ref="Y939">AND(OR(_xlfn.ANCHORARRAY(H939)=3),OR(_xlfn.ANCHORARRAY(H939)=2))</f>
        <v>0</v>
      </c>
      <c r="Z939" s="7" t="b">
        <f t="shared" si="206"/>
        <v>1</v>
      </c>
      <c r="AA939" s="7" t="b">
        <f t="shared" si="207"/>
        <v>0</v>
      </c>
      <c r="AB939" s="7" t="b">
        <f t="shared" si="208"/>
        <v>0</v>
      </c>
      <c r="AC939" s="8" t="b">
        <f t="shared" si="209"/>
        <v>0</v>
      </c>
      <c r="AD939">
        <f t="shared" si="202"/>
        <v>4</v>
      </c>
      <c r="AE939" t="str">
        <f t="shared" si="210"/>
        <v>41403031103</v>
      </c>
      <c r="AF939">
        <f t="shared" si="199"/>
        <v>41403031103</v>
      </c>
      <c r="AG939">
        <f t="shared" si="200"/>
        <v>792</v>
      </c>
      <c r="AH939">
        <f t="shared" si="211"/>
        <v>114</v>
      </c>
      <c r="AI939">
        <f t="shared" si="212"/>
        <v>90288</v>
      </c>
      <c r="AL939">
        <f t="shared" si="203"/>
        <v>1</v>
      </c>
    </row>
    <row r="940" spans="1:38" x14ac:dyDescent="0.2">
      <c r="A940" t="s">
        <v>959</v>
      </c>
      <c r="B940" t="str">
        <f t="shared" si="201"/>
        <v>Q82T6</v>
      </c>
      <c r="C940" s="6" t="str" cm="1">
        <f t="array" ref="C940:G940">_xlfn.LET(
_xlpm.MyHand, B940,
_xlpm.MySplitHand, MID(_xlpm.MyHand,_xlfn.SEQUENCE(1,LEN(_xlpm.MyHand)),1),
_xlpm.MySplitHand
)</f>
        <v>Q</v>
      </c>
      <c r="D940" s="7" t="str">
        <v>8</v>
      </c>
      <c r="E940" s="7" t="str">
        <v>2</v>
      </c>
      <c r="F940" s="7" t="str">
        <v>T</v>
      </c>
      <c r="G940" s="8" t="str">
        <v>6</v>
      </c>
      <c r="H940" cm="1">
        <f t="array" ref="H940:L940">COUNTIF(_xlfn.ANCHORARRAY(C940),_xlfn.ANCHORARRAY(C940))</f>
        <v>1</v>
      </c>
      <c r="I940">
        <v>1</v>
      </c>
      <c r="J940">
        <v>1</v>
      </c>
      <c r="K940">
        <v>1</v>
      </c>
      <c r="L940">
        <v>1</v>
      </c>
      <c r="M940" s="6" cm="1">
        <f t="array" ref="M940:Q940">_xlfn.LET(
_xlpm.Options, {"1","2","3","4","5","6","7","8","9","T","J","Q","K","A"},
MATCH(_xlfn.ANCHORARRAY(C940),_xlpm.Options,0)
)</f>
        <v>12</v>
      </c>
      <c r="N940" s="7">
        <v>8</v>
      </c>
      <c r="O940" s="7">
        <v>2</v>
      </c>
      <c r="P940" s="7">
        <v>10</v>
      </c>
      <c r="Q940" s="8">
        <v>6</v>
      </c>
      <c r="R940" s="6" t="str" cm="1">
        <f t="array" ref="R940:V940">TEXT(_xlfn.ANCHORARRAY(M940),"00")</f>
        <v>12</v>
      </c>
      <c r="S940" s="7" t="str">
        <v>08</v>
      </c>
      <c r="T940" s="7" t="str">
        <v>02</v>
      </c>
      <c r="U940" s="7" t="str">
        <v>10</v>
      </c>
      <c r="V940" s="8" t="str">
        <v>06</v>
      </c>
      <c r="W940" s="6" t="b">
        <f t="shared" si="204"/>
        <v>0</v>
      </c>
      <c r="X940" s="7" t="b">
        <f t="shared" si="205"/>
        <v>0</v>
      </c>
      <c r="Y940" s="7" t="b" cm="1">
        <f t="array" ref="Y940">AND(OR(_xlfn.ANCHORARRAY(H940)=3),OR(_xlfn.ANCHORARRAY(H940)=2))</f>
        <v>0</v>
      </c>
      <c r="Z940" s="7" t="b">
        <f t="shared" si="206"/>
        <v>0</v>
      </c>
      <c r="AA940" s="7" t="b">
        <f t="shared" si="207"/>
        <v>0</v>
      </c>
      <c r="AB940" s="7" t="b">
        <f t="shared" si="208"/>
        <v>0</v>
      </c>
      <c r="AC940" s="8" t="b">
        <f t="shared" si="209"/>
        <v>1</v>
      </c>
      <c r="AD940">
        <f t="shared" si="202"/>
        <v>1</v>
      </c>
      <c r="AE940" t="str">
        <f t="shared" si="210"/>
        <v>11208021006</v>
      </c>
      <c r="AF940">
        <f t="shared" si="199"/>
        <v>11208021006</v>
      </c>
      <c r="AG940">
        <f t="shared" si="200"/>
        <v>161</v>
      </c>
      <c r="AH940">
        <f t="shared" si="211"/>
        <v>620</v>
      </c>
      <c r="AI940">
        <f t="shared" si="212"/>
        <v>99820</v>
      </c>
      <c r="AL940">
        <f t="shared" si="203"/>
        <v>1</v>
      </c>
    </row>
    <row r="941" spans="1:38" x14ac:dyDescent="0.2">
      <c r="A941" t="s">
        <v>960</v>
      </c>
      <c r="B941" t="str">
        <f t="shared" si="201"/>
        <v>J833Q</v>
      </c>
      <c r="C941" s="6" t="str" cm="1">
        <f t="array" ref="C941:G941">_xlfn.LET(
_xlpm.MyHand, B941,
_xlpm.MySplitHand, MID(_xlpm.MyHand,_xlfn.SEQUENCE(1,LEN(_xlpm.MyHand)),1),
_xlpm.MySplitHand
)</f>
        <v>J</v>
      </c>
      <c r="D941" s="7" t="str">
        <v>8</v>
      </c>
      <c r="E941" s="7" t="str">
        <v>3</v>
      </c>
      <c r="F941" s="7" t="str">
        <v>3</v>
      </c>
      <c r="G941" s="8" t="str">
        <v>Q</v>
      </c>
      <c r="H941" cm="1">
        <f t="array" ref="H941:L941">COUNTIF(_xlfn.ANCHORARRAY(C941),_xlfn.ANCHORARRAY(C941))</f>
        <v>1</v>
      </c>
      <c r="I941">
        <v>1</v>
      </c>
      <c r="J941">
        <v>2</v>
      </c>
      <c r="K941">
        <v>2</v>
      </c>
      <c r="L941">
        <v>1</v>
      </c>
      <c r="M941" s="6" cm="1">
        <f t="array" ref="M941:Q941">_xlfn.LET(
_xlpm.Options, {"1","2","3","4","5","6","7","8","9","T","J","Q","K","A"},
MATCH(_xlfn.ANCHORARRAY(C941),_xlpm.Options,0)
)</f>
        <v>11</v>
      </c>
      <c r="N941" s="7">
        <v>8</v>
      </c>
      <c r="O941" s="7">
        <v>3</v>
      </c>
      <c r="P941" s="7">
        <v>3</v>
      </c>
      <c r="Q941" s="8">
        <v>12</v>
      </c>
      <c r="R941" s="6" t="str" cm="1">
        <f t="array" ref="R941:V941">TEXT(_xlfn.ANCHORARRAY(M941),"00")</f>
        <v>11</v>
      </c>
      <c r="S941" s="7" t="str">
        <v>08</v>
      </c>
      <c r="T941" s="7" t="str">
        <v>03</v>
      </c>
      <c r="U941" s="7" t="str">
        <v>03</v>
      </c>
      <c r="V941" s="8" t="str">
        <v>12</v>
      </c>
      <c r="W941" s="6" t="b">
        <f t="shared" si="204"/>
        <v>0</v>
      </c>
      <c r="X941" s="7" t="b">
        <f t="shared" si="205"/>
        <v>0</v>
      </c>
      <c r="Y941" s="7" t="b" cm="1">
        <f t="array" ref="Y941">AND(OR(_xlfn.ANCHORARRAY(H941)=3),OR(_xlfn.ANCHORARRAY(H941)=2))</f>
        <v>0</v>
      </c>
      <c r="Z941" s="7" t="b">
        <f t="shared" si="206"/>
        <v>0</v>
      </c>
      <c r="AA941" s="7" t="b">
        <f t="shared" si="207"/>
        <v>0</v>
      </c>
      <c r="AB941" s="7" t="b">
        <f t="shared" si="208"/>
        <v>1</v>
      </c>
      <c r="AC941" s="8" t="b">
        <f t="shared" si="209"/>
        <v>0</v>
      </c>
      <c r="AD941">
        <f t="shared" si="202"/>
        <v>2</v>
      </c>
      <c r="AE941" t="str">
        <f t="shared" si="210"/>
        <v>21108030312</v>
      </c>
      <c r="AF941">
        <f t="shared" si="199"/>
        <v>21108030312</v>
      </c>
      <c r="AG941">
        <f t="shared" si="200"/>
        <v>375</v>
      </c>
      <c r="AH941">
        <f t="shared" si="211"/>
        <v>165</v>
      </c>
      <c r="AI941">
        <f t="shared" si="212"/>
        <v>61875</v>
      </c>
      <c r="AL941">
        <f t="shared" si="203"/>
        <v>1</v>
      </c>
    </row>
    <row r="942" spans="1:38" x14ac:dyDescent="0.2">
      <c r="A942" t="s">
        <v>961</v>
      </c>
      <c r="B942" t="str">
        <f t="shared" si="201"/>
        <v>4T98J</v>
      </c>
      <c r="C942" s="6" t="str" cm="1">
        <f t="array" ref="C942:G942">_xlfn.LET(
_xlpm.MyHand, B942,
_xlpm.MySplitHand, MID(_xlpm.MyHand,_xlfn.SEQUENCE(1,LEN(_xlpm.MyHand)),1),
_xlpm.MySplitHand
)</f>
        <v>4</v>
      </c>
      <c r="D942" s="7" t="str">
        <v>T</v>
      </c>
      <c r="E942" s="7" t="str">
        <v>9</v>
      </c>
      <c r="F942" s="7" t="str">
        <v>8</v>
      </c>
      <c r="G942" s="8" t="str">
        <v>J</v>
      </c>
      <c r="H942" cm="1">
        <f t="array" ref="H942:L942">COUNTIF(_xlfn.ANCHORARRAY(C942),_xlfn.ANCHORARRAY(C942))</f>
        <v>1</v>
      </c>
      <c r="I942">
        <v>1</v>
      </c>
      <c r="J942">
        <v>1</v>
      </c>
      <c r="K942">
        <v>1</v>
      </c>
      <c r="L942">
        <v>1</v>
      </c>
      <c r="M942" s="6" cm="1">
        <f t="array" ref="M942:Q942">_xlfn.LET(
_xlpm.Options, {"1","2","3","4","5","6","7","8","9","T","J","Q","K","A"},
MATCH(_xlfn.ANCHORARRAY(C942),_xlpm.Options,0)
)</f>
        <v>4</v>
      </c>
      <c r="N942" s="7">
        <v>10</v>
      </c>
      <c r="O942" s="7">
        <v>9</v>
      </c>
      <c r="P942" s="7">
        <v>8</v>
      </c>
      <c r="Q942" s="8">
        <v>11</v>
      </c>
      <c r="R942" s="6" t="str" cm="1">
        <f t="array" ref="R942:V942">TEXT(_xlfn.ANCHORARRAY(M942),"00")</f>
        <v>04</v>
      </c>
      <c r="S942" s="7" t="str">
        <v>10</v>
      </c>
      <c r="T942" s="7" t="str">
        <v>09</v>
      </c>
      <c r="U942" s="7" t="str">
        <v>08</v>
      </c>
      <c r="V942" s="8" t="str">
        <v>11</v>
      </c>
      <c r="W942" s="6" t="b">
        <f t="shared" si="204"/>
        <v>0</v>
      </c>
      <c r="X942" s="7" t="b">
        <f t="shared" si="205"/>
        <v>0</v>
      </c>
      <c r="Y942" s="7" t="b" cm="1">
        <f t="array" ref="Y942">AND(OR(_xlfn.ANCHORARRAY(H942)=3),OR(_xlfn.ANCHORARRAY(H942)=2))</f>
        <v>0</v>
      </c>
      <c r="Z942" s="7" t="b">
        <f t="shared" si="206"/>
        <v>0</v>
      </c>
      <c r="AA942" s="7" t="b">
        <f t="shared" si="207"/>
        <v>0</v>
      </c>
      <c r="AB942" s="7" t="b">
        <f t="shared" si="208"/>
        <v>0</v>
      </c>
      <c r="AC942" s="8" t="b">
        <f t="shared" si="209"/>
        <v>1</v>
      </c>
      <c r="AD942">
        <f t="shared" si="202"/>
        <v>1</v>
      </c>
      <c r="AE942" t="str">
        <f t="shared" si="210"/>
        <v>10410090811</v>
      </c>
      <c r="AF942">
        <f t="shared" si="199"/>
        <v>10410090811</v>
      </c>
      <c r="AG942">
        <f t="shared" si="200"/>
        <v>41</v>
      </c>
      <c r="AH942">
        <f t="shared" si="211"/>
        <v>105</v>
      </c>
      <c r="AI942">
        <f t="shared" si="212"/>
        <v>4305</v>
      </c>
      <c r="AL942">
        <f t="shared" si="203"/>
        <v>1</v>
      </c>
    </row>
    <row r="943" spans="1:38" x14ac:dyDescent="0.2">
      <c r="A943" t="s">
        <v>962</v>
      </c>
      <c r="B943" t="str">
        <f t="shared" si="201"/>
        <v>44499</v>
      </c>
      <c r="C943" s="6" t="str" cm="1">
        <f t="array" ref="C943:G943">_xlfn.LET(
_xlpm.MyHand, B943,
_xlpm.MySplitHand, MID(_xlpm.MyHand,_xlfn.SEQUENCE(1,LEN(_xlpm.MyHand)),1),
_xlpm.MySplitHand
)</f>
        <v>4</v>
      </c>
      <c r="D943" s="7" t="str">
        <v>4</v>
      </c>
      <c r="E943" s="7" t="str">
        <v>4</v>
      </c>
      <c r="F943" s="7" t="str">
        <v>9</v>
      </c>
      <c r="G943" s="8" t="str">
        <v>9</v>
      </c>
      <c r="H943" cm="1">
        <f t="array" ref="H943:L943">COUNTIF(_xlfn.ANCHORARRAY(C943),_xlfn.ANCHORARRAY(C943))</f>
        <v>3</v>
      </c>
      <c r="I943">
        <v>3</v>
      </c>
      <c r="J943">
        <v>3</v>
      </c>
      <c r="K943">
        <v>2</v>
      </c>
      <c r="L943">
        <v>2</v>
      </c>
      <c r="M943" s="6" cm="1">
        <f t="array" ref="M943:Q943">_xlfn.LET(
_xlpm.Options, {"1","2","3","4","5","6","7","8","9","T","J","Q","K","A"},
MATCH(_xlfn.ANCHORARRAY(C943),_xlpm.Options,0)
)</f>
        <v>4</v>
      </c>
      <c r="N943" s="7">
        <v>4</v>
      </c>
      <c r="O943" s="7">
        <v>4</v>
      </c>
      <c r="P943" s="7">
        <v>9</v>
      </c>
      <c r="Q943" s="8">
        <v>9</v>
      </c>
      <c r="R943" s="6" t="str" cm="1">
        <f t="array" ref="R943:V943">TEXT(_xlfn.ANCHORARRAY(M943),"00")</f>
        <v>04</v>
      </c>
      <c r="S943" s="7" t="str">
        <v>04</v>
      </c>
      <c r="T943" s="7" t="str">
        <v>04</v>
      </c>
      <c r="U943" s="7" t="str">
        <v>09</v>
      </c>
      <c r="V943" s="8" t="str">
        <v>09</v>
      </c>
      <c r="W943" s="6" t="b">
        <f t="shared" si="204"/>
        <v>0</v>
      </c>
      <c r="X943" s="7" t="b">
        <f t="shared" si="205"/>
        <v>0</v>
      </c>
      <c r="Y943" s="7" t="b" cm="1">
        <f t="array" ref="Y943">AND(OR(_xlfn.ANCHORARRAY(H943)=3),OR(_xlfn.ANCHORARRAY(H943)=2))</f>
        <v>1</v>
      </c>
      <c r="Z943" s="7" t="b">
        <f t="shared" si="206"/>
        <v>0</v>
      </c>
      <c r="AA943" s="7" t="b">
        <f t="shared" si="207"/>
        <v>0</v>
      </c>
      <c r="AB943" s="7" t="b">
        <f t="shared" si="208"/>
        <v>0</v>
      </c>
      <c r="AC943" s="8" t="b">
        <f t="shared" si="209"/>
        <v>0</v>
      </c>
      <c r="AD943">
        <f t="shared" si="202"/>
        <v>5</v>
      </c>
      <c r="AE943" t="str">
        <f t="shared" si="210"/>
        <v>50404040909</v>
      </c>
      <c r="AF943">
        <f t="shared" si="199"/>
        <v>50404040909</v>
      </c>
      <c r="AG943">
        <f t="shared" si="200"/>
        <v>835</v>
      </c>
      <c r="AH943">
        <f t="shared" si="211"/>
        <v>775</v>
      </c>
      <c r="AI943">
        <f t="shared" si="212"/>
        <v>647125</v>
      </c>
      <c r="AL943">
        <f t="shared" si="203"/>
        <v>1</v>
      </c>
    </row>
    <row r="944" spans="1:38" x14ac:dyDescent="0.2">
      <c r="A944" t="s">
        <v>963</v>
      </c>
      <c r="B944" t="str">
        <f t="shared" si="201"/>
        <v>Q5Q5Q</v>
      </c>
      <c r="C944" s="6" t="str" cm="1">
        <f t="array" ref="C944:G944">_xlfn.LET(
_xlpm.MyHand, B944,
_xlpm.MySplitHand, MID(_xlpm.MyHand,_xlfn.SEQUENCE(1,LEN(_xlpm.MyHand)),1),
_xlpm.MySplitHand
)</f>
        <v>Q</v>
      </c>
      <c r="D944" s="7" t="str">
        <v>5</v>
      </c>
      <c r="E944" s="7" t="str">
        <v>Q</v>
      </c>
      <c r="F944" s="7" t="str">
        <v>5</v>
      </c>
      <c r="G944" s="8" t="str">
        <v>Q</v>
      </c>
      <c r="H944" cm="1">
        <f t="array" ref="H944:L944">COUNTIF(_xlfn.ANCHORARRAY(C944),_xlfn.ANCHORARRAY(C944))</f>
        <v>3</v>
      </c>
      <c r="I944">
        <v>2</v>
      </c>
      <c r="J944">
        <v>3</v>
      </c>
      <c r="K944">
        <v>2</v>
      </c>
      <c r="L944">
        <v>3</v>
      </c>
      <c r="M944" s="6" cm="1">
        <f t="array" ref="M944:Q944">_xlfn.LET(
_xlpm.Options, {"1","2","3","4","5","6","7","8","9","T","J","Q","K","A"},
MATCH(_xlfn.ANCHORARRAY(C944),_xlpm.Options,0)
)</f>
        <v>12</v>
      </c>
      <c r="N944" s="7">
        <v>5</v>
      </c>
      <c r="O944" s="7">
        <v>12</v>
      </c>
      <c r="P944" s="7">
        <v>5</v>
      </c>
      <c r="Q944" s="8">
        <v>12</v>
      </c>
      <c r="R944" s="6" t="str" cm="1">
        <f t="array" ref="R944:V944">TEXT(_xlfn.ANCHORARRAY(M944),"00")</f>
        <v>12</v>
      </c>
      <c r="S944" s="7" t="str">
        <v>05</v>
      </c>
      <c r="T944" s="7" t="str">
        <v>12</v>
      </c>
      <c r="U944" s="7" t="str">
        <v>05</v>
      </c>
      <c r="V944" s="8" t="str">
        <v>12</v>
      </c>
      <c r="W944" s="6" t="b">
        <f t="shared" si="204"/>
        <v>0</v>
      </c>
      <c r="X944" s="7" t="b">
        <f t="shared" si="205"/>
        <v>0</v>
      </c>
      <c r="Y944" s="7" t="b" cm="1">
        <f t="array" ref="Y944">AND(OR(_xlfn.ANCHORARRAY(H944)=3),OR(_xlfn.ANCHORARRAY(H944)=2))</f>
        <v>1</v>
      </c>
      <c r="Z944" s="7" t="b">
        <f t="shared" si="206"/>
        <v>0</v>
      </c>
      <c r="AA944" s="7" t="b">
        <f t="shared" si="207"/>
        <v>0</v>
      </c>
      <c r="AB944" s="7" t="b">
        <f t="shared" si="208"/>
        <v>0</v>
      </c>
      <c r="AC944" s="8" t="b">
        <f t="shared" si="209"/>
        <v>0</v>
      </c>
      <c r="AD944">
        <f t="shared" si="202"/>
        <v>5</v>
      </c>
      <c r="AE944" t="str">
        <f t="shared" si="210"/>
        <v>51205120512</v>
      </c>
      <c r="AF944">
        <f t="shared" si="199"/>
        <v>51205120512</v>
      </c>
      <c r="AG944">
        <f t="shared" si="200"/>
        <v>893</v>
      </c>
      <c r="AH944">
        <f t="shared" si="211"/>
        <v>245</v>
      </c>
      <c r="AI944">
        <f t="shared" si="212"/>
        <v>218785</v>
      </c>
      <c r="AL944">
        <f t="shared" si="203"/>
        <v>1</v>
      </c>
    </row>
    <row r="945" spans="1:38" x14ac:dyDescent="0.2">
      <c r="A945" t="s">
        <v>964</v>
      </c>
      <c r="B945" t="str">
        <f t="shared" si="201"/>
        <v>37477</v>
      </c>
      <c r="C945" s="6" t="str" cm="1">
        <f t="array" ref="C945:G945">_xlfn.LET(
_xlpm.MyHand, B945,
_xlpm.MySplitHand, MID(_xlpm.MyHand,_xlfn.SEQUENCE(1,LEN(_xlpm.MyHand)),1),
_xlpm.MySplitHand
)</f>
        <v>3</v>
      </c>
      <c r="D945" s="7" t="str">
        <v>7</v>
      </c>
      <c r="E945" s="7" t="str">
        <v>4</v>
      </c>
      <c r="F945" s="7" t="str">
        <v>7</v>
      </c>
      <c r="G945" s="8" t="str">
        <v>7</v>
      </c>
      <c r="H945" cm="1">
        <f t="array" ref="H945:L945">COUNTIF(_xlfn.ANCHORARRAY(C945),_xlfn.ANCHORARRAY(C945))</f>
        <v>1</v>
      </c>
      <c r="I945">
        <v>3</v>
      </c>
      <c r="J945">
        <v>1</v>
      </c>
      <c r="K945">
        <v>3</v>
      </c>
      <c r="L945">
        <v>3</v>
      </c>
      <c r="M945" s="6" cm="1">
        <f t="array" ref="M945:Q945">_xlfn.LET(
_xlpm.Options, {"1","2","3","4","5","6","7","8","9","T","J","Q","K","A"},
MATCH(_xlfn.ANCHORARRAY(C945),_xlpm.Options,0)
)</f>
        <v>3</v>
      </c>
      <c r="N945" s="7">
        <v>7</v>
      </c>
      <c r="O945" s="7">
        <v>4</v>
      </c>
      <c r="P945" s="7">
        <v>7</v>
      </c>
      <c r="Q945" s="8">
        <v>7</v>
      </c>
      <c r="R945" s="6" t="str" cm="1">
        <f t="array" ref="R945:V945">TEXT(_xlfn.ANCHORARRAY(M945),"00")</f>
        <v>03</v>
      </c>
      <c r="S945" s="7" t="str">
        <v>07</v>
      </c>
      <c r="T945" s="7" t="str">
        <v>04</v>
      </c>
      <c r="U945" s="7" t="str">
        <v>07</v>
      </c>
      <c r="V945" s="8" t="str">
        <v>07</v>
      </c>
      <c r="W945" s="6" t="b">
        <f t="shared" si="204"/>
        <v>0</v>
      </c>
      <c r="X945" s="7" t="b">
        <f t="shared" si="205"/>
        <v>0</v>
      </c>
      <c r="Y945" s="7" t="b" cm="1">
        <f t="array" ref="Y945">AND(OR(_xlfn.ANCHORARRAY(H945)=3),OR(_xlfn.ANCHORARRAY(H945)=2))</f>
        <v>0</v>
      </c>
      <c r="Z945" s="7" t="b">
        <f t="shared" si="206"/>
        <v>1</v>
      </c>
      <c r="AA945" s="7" t="b">
        <f t="shared" si="207"/>
        <v>0</v>
      </c>
      <c r="AB945" s="7" t="b">
        <f t="shared" si="208"/>
        <v>0</v>
      </c>
      <c r="AC945" s="8" t="b">
        <f t="shared" si="209"/>
        <v>0</v>
      </c>
      <c r="AD945">
        <f t="shared" si="202"/>
        <v>4</v>
      </c>
      <c r="AE945" t="str">
        <f t="shared" si="210"/>
        <v>40307040707</v>
      </c>
      <c r="AF945">
        <f t="shared" si="199"/>
        <v>40307040707</v>
      </c>
      <c r="AG945">
        <f t="shared" si="200"/>
        <v>647</v>
      </c>
      <c r="AH945">
        <f t="shared" si="211"/>
        <v>931</v>
      </c>
      <c r="AI945">
        <f t="shared" si="212"/>
        <v>602357</v>
      </c>
      <c r="AL945">
        <f t="shared" si="203"/>
        <v>1</v>
      </c>
    </row>
    <row r="946" spans="1:38" x14ac:dyDescent="0.2">
      <c r="A946" t="s">
        <v>965</v>
      </c>
      <c r="B946" t="str">
        <f t="shared" si="201"/>
        <v>28QKT</v>
      </c>
      <c r="C946" s="6" t="str" cm="1">
        <f t="array" ref="C946:G946">_xlfn.LET(
_xlpm.MyHand, B946,
_xlpm.MySplitHand, MID(_xlpm.MyHand,_xlfn.SEQUENCE(1,LEN(_xlpm.MyHand)),1),
_xlpm.MySplitHand
)</f>
        <v>2</v>
      </c>
      <c r="D946" s="7" t="str">
        <v>8</v>
      </c>
      <c r="E946" s="7" t="str">
        <v>Q</v>
      </c>
      <c r="F946" s="7" t="str">
        <v>K</v>
      </c>
      <c r="G946" s="8" t="str">
        <v>T</v>
      </c>
      <c r="H946" cm="1">
        <f t="array" ref="H946:L946">COUNTIF(_xlfn.ANCHORARRAY(C946),_xlfn.ANCHORARRAY(C946))</f>
        <v>1</v>
      </c>
      <c r="I946">
        <v>1</v>
      </c>
      <c r="J946">
        <v>1</v>
      </c>
      <c r="K946">
        <v>1</v>
      </c>
      <c r="L946">
        <v>1</v>
      </c>
      <c r="M946" s="6" cm="1">
        <f t="array" ref="M946:Q946">_xlfn.LET(
_xlpm.Options, {"1","2","3","4","5","6","7","8","9","T","J","Q","K","A"},
MATCH(_xlfn.ANCHORARRAY(C946),_xlpm.Options,0)
)</f>
        <v>2</v>
      </c>
      <c r="N946" s="7">
        <v>8</v>
      </c>
      <c r="O946" s="7">
        <v>12</v>
      </c>
      <c r="P946" s="7">
        <v>13</v>
      </c>
      <c r="Q946" s="8">
        <v>10</v>
      </c>
      <c r="R946" s="6" t="str" cm="1">
        <f t="array" ref="R946:V946">TEXT(_xlfn.ANCHORARRAY(M946),"00")</f>
        <v>02</v>
      </c>
      <c r="S946" s="7" t="str">
        <v>08</v>
      </c>
      <c r="T946" s="7" t="str">
        <v>12</v>
      </c>
      <c r="U946" s="7" t="str">
        <v>13</v>
      </c>
      <c r="V946" s="8" t="str">
        <v>10</v>
      </c>
      <c r="W946" s="6" t="b">
        <f t="shared" si="204"/>
        <v>0</v>
      </c>
      <c r="X946" s="7" t="b">
        <f t="shared" si="205"/>
        <v>0</v>
      </c>
      <c r="Y946" s="7" t="b" cm="1">
        <f t="array" ref="Y946">AND(OR(_xlfn.ANCHORARRAY(H946)=3),OR(_xlfn.ANCHORARRAY(H946)=2))</f>
        <v>0</v>
      </c>
      <c r="Z946" s="7" t="b">
        <f t="shared" si="206"/>
        <v>0</v>
      </c>
      <c r="AA946" s="7" t="b">
        <f t="shared" si="207"/>
        <v>0</v>
      </c>
      <c r="AB946" s="7" t="b">
        <f t="shared" si="208"/>
        <v>0</v>
      </c>
      <c r="AC946" s="8" t="b">
        <f t="shared" si="209"/>
        <v>1</v>
      </c>
      <c r="AD946">
        <f t="shared" si="202"/>
        <v>1</v>
      </c>
      <c r="AE946" t="str">
        <f t="shared" si="210"/>
        <v>10208121310</v>
      </c>
      <c r="AF946">
        <f t="shared" si="199"/>
        <v>10208121310</v>
      </c>
      <c r="AG946">
        <f t="shared" si="200"/>
        <v>10</v>
      </c>
      <c r="AH946">
        <f t="shared" si="211"/>
        <v>655</v>
      </c>
      <c r="AI946">
        <f t="shared" si="212"/>
        <v>6550</v>
      </c>
      <c r="AL946">
        <f t="shared" si="203"/>
        <v>1</v>
      </c>
    </row>
    <row r="947" spans="1:38" x14ac:dyDescent="0.2">
      <c r="A947" t="s">
        <v>966</v>
      </c>
      <c r="B947" t="str">
        <f t="shared" si="201"/>
        <v>3K388</v>
      </c>
      <c r="C947" s="6" t="str" cm="1">
        <f t="array" ref="C947:G947">_xlfn.LET(
_xlpm.MyHand, B947,
_xlpm.MySplitHand, MID(_xlpm.MyHand,_xlfn.SEQUENCE(1,LEN(_xlpm.MyHand)),1),
_xlpm.MySplitHand
)</f>
        <v>3</v>
      </c>
      <c r="D947" s="7" t="str">
        <v>K</v>
      </c>
      <c r="E947" s="7" t="str">
        <v>3</v>
      </c>
      <c r="F947" s="7" t="str">
        <v>8</v>
      </c>
      <c r="G947" s="8" t="str">
        <v>8</v>
      </c>
      <c r="H947" cm="1">
        <f t="array" ref="H947:L947">COUNTIF(_xlfn.ANCHORARRAY(C947),_xlfn.ANCHORARRAY(C947))</f>
        <v>2</v>
      </c>
      <c r="I947">
        <v>1</v>
      </c>
      <c r="J947">
        <v>2</v>
      </c>
      <c r="K947">
        <v>2</v>
      </c>
      <c r="L947">
        <v>2</v>
      </c>
      <c r="M947" s="6" cm="1">
        <f t="array" ref="M947:Q947">_xlfn.LET(
_xlpm.Options, {"1","2","3","4","5","6","7","8","9","T","J","Q","K","A"},
MATCH(_xlfn.ANCHORARRAY(C947),_xlpm.Options,0)
)</f>
        <v>3</v>
      </c>
      <c r="N947" s="7">
        <v>13</v>
      </c>
      <c r="O947" s="7">
        <v>3</v>
      </c>
      <c r="P947" s="7">
        <v>8</v>
      </c>
      <c r="Q947" s="8">
        <v>8</v>
      </c>
      <c r="R947" s="6" t="str" cm="1">
        <f t="array" ref="R947:V947">TEXT(_xlfn.ANCHORARRAY(M947),"00")</f>
        <v>03</v>
      </c>
      <c r="S947" s="7" t="str">
        <v>13</v>
      </c>
      <c r="T947" s="7" t="str">
        <v>03</v>
      </c>
      <c r="U947" s="7" t="str">
        <v>08</v>
      </c>
      <c r="V947" s="8" t="str">
        <v>08</v>
      </c>
      <c r="W947" s="6" t="b">
        <f t="shared" si="204"/>
        <v>0</v>
      </c>
      <c r="X947" s="7" t="b">
        <f t="shared" si="205"/>
        <v>0</v>
      </c>
      <c r="Y947" s="7" t="b" cm="1">
        <f t="array" ref="Y947">AND(OR(_xlfn.ANCHORARRAY(H947)=3),OR(_xlfn.ANCHORARRAY(H947)=2))</f>
        <v>0</v>
      </c>
      <c r="Z947" s="7" t="b">
        <f t="shared" si="206"/>
        <v>0</v>
      </c>
      <c r="AA947" s="7" t="b">
        <f t="shared" si="207"/>
        <v>1</v>
      </c>
      <c r="AB947" s="7" t="b">
        <f t="shared" si="208"/>
        <v>0</v>
      </c>
      <c r="AC947" s="8" t="b">
        <f t="shared" si="209"/>
        <v>0</v>
      </c>
      <c r="AD947">
        <f t="shared" si="202"/>
        <v>3</v>
      </c>
      <c r="AE947" t="str">
        <f t="shared" si="210"/>
        <v>30313030808</v>
      </c>
      <c r="AF947">
        <f t="shared" si="199"/>
        <v>30313030808</v>
      </c>
      <c r="AG947">
        <f t="shared" si="200"/>
        <v>470</v>
      </c>
      <c r="AH947">
        <f t="shared" si="211"/>
        <v>213</v>
      </c>
      <c r="AI947">
        <f t="shared" si="212"/>
        <v>100110</v>
      </c>
      <c r="AL947">
        <f t="shared" si="203"/>
        <v>1</v>
      </c>
    </row>
    <row r="948" spans="1:38" x14ac:dyDescent="0.2">
      <c r="A948" t="s">
        <v>967</v>
      </c>
      <c r="B948" t="str">
        <f t="shared" si="201"/>
        <v>J3838</v>
      </c>
      <c r="C948" s="6" t="str" cm="1">
        <f t="array" ref="C948:G948">_xlfn.LET(
_xlpm.MyHand, B948,
_xlpm.MySplitHand, MID(_xlpm.MyHand,_xlfn.SEQUENCE(1,LEN(_xlpm.MyHand)),1),
_xlpm.MySplitHand
)</f>
        <v>J</v>
      </c>
      <c r="D948" s="7" t="str">
        <v>3</v>
      </c>
      <c r="E948" s="7" t="str">
        <v>8</v>
      </c>
      <c r="F948" s="7" t="str">
        <v>3</v>
      </c>
      <c r="G948" s="8" t="str">
        <v>8</v>
      </c>
      <c r="H948" cm="1">
        <f t="array" ref="H948:L948">COUNTIF(_xlfn.ANCHORARRAY(C948),_xlfn.ANCHORARRAY(C948))</f>
        <v>1</v>
      </c>
      <c r="I948">
        <v>2</v>
      </c>
      <c r="J948">
        <v>2</v>
      </c>
      <c r="K948">
        <v>2</v>
      </c>
      <c r="L948">
        <v>2</v>
      </c>
      <c r="M948" s="6" cm="1">
        <f t="array" ref="M948:Q948">_xlfn.LET(
_xlpm.Options, {"1","2","3","4","5","6","7","8","9","T","J","Q","K","A"},
MATCH(_xlfn.ANCHORARRAY(C948),_xlpm.Options,0)
)</f>
        <v>11</v>
      </c>
      <c r="N948" s="7">
        <v>3</v>
      </c>
      <c r="O948" s="7">
        <v>8</v>
      </c>
      <c r="P948" s="7">
        <v>3</v>
      </c>
      <c r="Q948" s="8">
        <v>8</v>
      </c>
      <c r="R948" s="6" t="str" cm="1">
        <f t="array" ref="R948:V948">TEXT(_xlfn.ANCHORARRAY(M948),"00")</f>
        <v>11</v>
      </c>
      <c r="S948" s="7" t="str">
        <v>03</v>
      </c>
      <c r="T948" s="7" t="str">
        <v>08</v>
      </c>
      <c r="U948" s="7" t="str">
        <v>03</v>
      </c>
      <c r="V948" s="8" t="str">
        <v>08</v>
      </c>
      <c r="W948" s="6" t="b">
        <f t="shared" si="204"/>
        <v>0</v>
      </c>
      <c r="X948" s="7" t="b">
        <f t="shared" si="205"/>
        <v>0</v>
      </c>
      <c r="Y948" s="7" t="b" cm="1">
        <f t="array" ref="Y948">AND(OR(_xlfn.ANCHORARRAY(H948)=3),OR(_xlfn.ANCHORARRAY(H948)=2))</f>
        <v>0</v>
      </c>
      <c r="Z948" s="7" t="b">
        <f t="shared" si="206"/>
        <v>0</v>
      </c>
      <c r="AA948" s="7" t="b">
        <f t="shared" si="207"/>
        <v>1</v>
      </c>
      <c r="AB948" s="7" t="b">
        <f t="shared" si="208"/>
        <v>0</v>
      </c>
      <c r="AC948" s="8" t="b">
        <f t="shared" si="209"/>
        <v>0</v>
      </c>
      <c r="AD948">
        <f t="shared" si="202"/>
        <v>3</v>
      </c>
      <c r="AE948" t="str">
        <f t="shared" si="210"/>
        <v>31103080308</v>
      </c>
      <c r="AF948">
        <f t="shared" si="199"/>
        <v>31103080308</v>
      </c>
      <c r="AG948">
        <f t="shared" si="200"/>
        <v>572</v>
      </c>
      <c r="AH948">
        <f t="shared" si="211"/>
        <v>19</v>
      </c>
      <c r="AI948">
        <f t="shared" si="212"/>
        <v>10868</v>
      </c>
      <c r="AL948">
        <f t="shared" si="203"/>
        <v>1</v>
      </c>
    </row>
    <row r="949" spans="1:38" x14ac:dyDescent="0.2">
      <c r="A949" t="s">
        <v>968</v>
      </c>
      <c r="B949" t="str">
        <f t="shared" si="201"/>
        <v>83444</v>
      </c>
      <c r="C949" s="6" t="str" cm="1">
        <f t="array" ref="C949:G949">_xlfn.LET(
_xlpm.MyHand, B949,
_xlpm.MySplitHand, MID(_xlpm.MyHand,_xlfn.SEQUENCE(1,LEN(_xlpm.MyHand)),1),
_xlpm.MySplitHand
)</f>
        <v>8</v>
      </c>
      <c r="D949" s="7" t="str">
        <v>3</v>
      </c>
      <c r="E949" s="7" t="str">
        <v>4</v>
      </c>
      <c r="F949" s="7" t="str">
        <v>4</v>
      </c>
      <c r="G949" s="8" t="str">
        <v>4</v>
      </c>
      <c r="H949" cm="1">
        <f t="array" ref="H949:L949">COUNTIF(_xlfn.ANCHORARRAY(C949),_xlfn.ANCHORARRAY(C949))</f>
        <v>1</v>
      </c>
      <c r="I949">
        <v>1</v>
      </c>
      <c r="J949">
        <v>3</v>
      </c>
      <c r="K949">
        <v>3</v>
      </c>
      <c r="L949">
        <v>3</v>
      </c>
      <c r="M949" s="6" cm="1">
        <f t="array" ref="M949:Q949">_xlfn.LET(
_xlpm.Options, {"1","2","3","4","5","6","7","8","9","T","J","Q","K","A"},
MATCH(_xlfn.ANCHORARRAY(C949),_xlpm.Options,0)
)</f>
        <v>8</v>
      </c>
      <c r="N949" s="7">
        <v>3</v>
      </c>
      <c r="O949" s="7">
        <v>4</v>
      </c>
      <c r="P949" s="7">
        <v>4</v>
      </c>
      <c r="Q949" s="8">
        <v>4</v>
      </c>
      <c r="R949" s="6" t="str" cm="1">
        <f t="array" ref="R949:V949">TEXT(_xlfn.ANCHORARRAY(M949),"00")</f>
        <v>08</v>
      </c>
      <c r="S949" s="7" t="str">
        <v>03</v>
      </c>
      <c r="T949" s="7" t="str">
        <v>04</v>
      </c>
      <c r="U949" s="7" t="str">
        <v>04</v>
      </c>
      <c r="V949" s="8" t="str">
        <v>04</v>
      </c>
      <c r="W949" s="6" t="b">
        <f t="shared" si="204"/>
        <v>0</v>
      </c>
      <c r="X949" s="7" t="b">
        <f t="shared" si="205"/>
        <v>0</v>
      </c>
      <c r="Y949" s="7" t="b" cm="1">
        <f t="array" ref="Y949">AND(OR(_xlfn.ANCHORARRAY(H949)=3),OR(_xlfn.ANCHORARRAY(H949)=2))</f>
        <v>0</v>
      </c>
      <c r="Z949" s="7" t="b">
        <f t="shared" si="206"/>
        <v>1</v>
      </c>
      <c r="AA949" s="7" t="b">
        <f t="shared" si="207"/>
        <v>0</v>
      </c>
      <c r="AB949" s="7" t="b">
        <f t="shared" si="208"/>
        <v>0</v>
      </c>
      <c r="AC949" s="8" t="b">
        <f t="shared" si="209"/>
        <v>0</v>
      </c>
      <c r="AD949">
        <f t="shared" si="202"/>
        <v>4</v>
      </c>
      <c r="AE949" t="str">
        <f t="shared" si="210"/>
        <v>40803040404</v>
      </c>
      <c r="AF949">
        <f t="shared" si="199"/>
        <v>40803040404</v>
      </c>
      <c r="AG949">
        <f t="shared" si="200"/>
        <v>707</v>
      </c>
      <c r="AH949">
        <f t="shared" si="211"/>
        <v>48</v>
      </c>
      <c r="AI949">
        <f t="shared" si="212"/>
        <v>33936</v>
      </c>
      <c r="AL949">
        <f t="shared" si="203"/>
        <v>1</v>
      </c>
    </row>
    <row r="950" spans="1:38" x14ac:dyDescent="0.2">
      <c r="A950" t="s">
        <v>969</v>
      </c>
      <c r="B950" t="str">
        <f t="shared" si="201"/>
        <v>7TTAT</v>
      </c>
      <c r="C950" s="6" t="str" cm="1">
        <f t="array" ref="C950:G950">_xlfn.LET(
_xlpm.MyHand, B950,
_xlpm.MySplitHand, MID(_xlpm.MyHand,_xlfn.SEQUENCE(1,LEN(_xlpm.MyHand)),1),
_xlpm.MySplitHand
)</f>
        <v>7</v>
      </c>
      <c r="D950" s="7" t="str">
        <v>T</v>
      </c>
      <c r="E950" s="7" t="str">
        <v>T</v>
      </c>
      <c r="F950" s="7" t="str">
        <v>A</v>
      </c>
      <c r="G950" s="8" t="str">
        <v>T</v>
      </c>
      <c r="H950" cm="1">
        <f t="array" ref="H950:L950">COUNTIF(_xlfn.ANCHORARRAY(C950),_xlfn.ANCHORARRAY(C950))</f>
        <v>1</v>
      </c>
      <c r="I950">
        <v>3</v>
      </c>
      <c r="J950">
        <v>3</v>
      </c>
      <c r="K950">
        <v>1</v>
      </c>
      <c r="L950">
        <v>3</v>
      </c>
      <c r="M950" s="6" cm="1">
        <f t="array" ref="M950:Q950">_xlfn.LET(
_xlpm.Options, {"1","2","3","4","5","6","7","8","9","T","J","Q","K","A"},
MATCH(_xlfn.ANCHORARRAY(C950),_xlpm.Options,0)
)</f>
        <v>7</v>
      </c>
      <c r="N950" s="7">
        <v>10</v>
      </c>
      <c r="O950" s="7">
        <v>10</v>
      </c>
      <c r="P950" s="7">
        <v>14</v>
      </c>
      <c r="Q950" s="8">
        <v>10</v>
      </c>
      <c r="R950" s="6" t="str" cm="1">
        <f t="array" ref="R950:V950">TEXT(_xlfn.ANCHORARRAY(M950),"00")</f>
        <v>07</v>
      </c>
      <c r="S950" s="7" t="str">
        <v>10</v>
      </c>
      <c r="T950" s="7" t="str">
        <v>10</v>
      </c>
      <c r="U950" s="7" t="str">
        <v>14</v>
      </c>
      <c r="V950" s="8" t="str">
        <v>10</v>
      </c>
      <c r="W950" s="6" t="b">
        <f t="shared" si="204"/>
        <v>0</v>
      </c>
      <c r="X950" s="7" t="b">
        <f t="shared" si="205"/>
        <v>0</v>
      </c>
      <c r="Y950" s="7" t="b" cm="1">
        <f t="array" ref="Y950">AND(OR(_xlfn.ANCHORARRAY(H950)=3),OR(_xlfn.ANCHORARRAY(H950)=2))</f>
        <v>0</v>
      </c>
      <c r="Z950" s="7" t="b">
        <f t="shared" si="206"/>
        <v>1</v>
      </c>
      <c r="AA950" s="7" t="b">
        <f t="shared" si="207"/>
        <v>0</v>
      </c>
      <c r="AB950" s="7" t="b">
        <f t="shared" si="208"/>
        <v>0</v>
      </c>
      <c r="AC950" s="8" t="b">
        <f t="shared" si="209"/>
        <v>0</v>
      </c>
      <c r="AD950">
        <f t="shared" si="202"/>
        <v>4</v>
      </c>
      <c r="AE950" t="str">
        <f t="shared" si="210"/>
        <v>40710101410</v>
      </c>
      <c r="AF950">
        <f t="shared" si="199"/>
        <v>40710101410</v>
      </c>
      <c r="AG950">
        <f t="shared" si="200"/>
        <v>699</v>
      </c>
      <c r="AH950">
        <f t="shared" si="211"/>
        <v>316</v>
      </c>
      <c r="AI950">
        <f t="shared" si="212"/>
        <v>220884</v>
      </c>
      <c r="AL950">
        <f t="shared" si="203"/>
        <v>1</v>
      </c>
    </row>
    <row r="951" spans="1:38" x14ac:dyDescent="0.2">
      <c r="A951" t="s">
        <v>970</v>
      </c>
      <c r="B951" t="str">
        <f t="shared" si="201"/>
        <v>87777</v>
      </c>
      <c r="C951" s="6" t="str" cm="1">
        <f t="array" ref="C951:G951">_xlfn.LET(
_xlpm.MyHand, B951,
_xlpm.MySplitHand, MID(_xlpm.MyHand,_xlfn.SEQUENCE(1,LEN(_xlpm.MyHand)),1),
_xlpm.MySplitHand
)</f>
        <v>8</v>
      </c>
      <c r="D951" s="7" t="str">
        <v>7</v>
      </c>
      <c r="E951" s="7" t="str">
        <v>7</v>
      </c>
      <c r="F951" s="7" t="str">
        <v>7</v>
      </c>
      <c r="G951" s="8" t="str">
        <v>7</v>
      </c>
      <c r="H951" cm="1">
        <f t="array" ref="H951:L951">COUNTIF(_xlfn.ANCHORARRAY(C951),_xlfn.ANCHORARRAY(C951))</f>
        <v>1</v>
      </c>
      <c r="I951">
        <v>4</v>
      </c>
      <c r="J951">
        <v>4</v>
      </c>
      <c r="K951">
        <v>4</v>
      </c>
      <c r="L951">
        <v>4</v>
      </c>
      <c r="M951" s="6" cm="1">
        <f t="array" ref="M951:Q951">_xlfn.LET(
_xlpm.Options, {"1","2","3","4","5","6","7","8","9","T","J","Q","K","A"},
MATCH(_xlfn.ANCHORARRAY(C951),_xlpm.Options,0)
)</f>
        <v>8</v>
      </c>
      <c r="N951" s="7">
        <v>7</v>
      </c>
      <c r="O951" s="7">
        <v>7</v>
      </c>
      <c r="P951" s="7">
        <v>7</v>
      </c>
      <c r="Q951" s="8">
        <v>7</v>
      </c>
      <c r="R951" s="6" t="str" cm="1">
        <f t="array" ref="R951:V951">TEXT(_xlfn.ANCHORARRAY(M951),"00")</f>
        <v>08</v>
      </c>
      <c r="S951" s="7" t="str">
        <v>07</v>
      </c>
      <c r="T951" s="7" t="str">
        <v>07</v>
      </c>
      <c r="U951" s="7" t="str">
        <v>07</v>
      </c>
      <c r="V951" s="8" t="str">
        <v>07</v>
      </c>
      <c r="W951" s="6" t="b">
        <f t="shared" si="204"/>
        <v>0</v>
      </c>
      <c r="X951" s="7" t="b">
        <f t="shared" si="205"/>
        <v>1</v>
      </c>
      <c r="Y951" s="7" t="b" cm="1">
        <f t="array" ref="Y951">AND(OR(_xlfn.ANCHORARRAY(H951)=3),OR(_xlfn.ANCHORARRAY(H951)=2))</f>
        <v>0</v>
      </c>
      <c r="Z951" s="7" t="b">
        <f t="shared" si="206"/>
        <v>0</v>
      </c>
      <c r="AA951" s="7" t="b">
        <f t="shared" si="207"/>
        <v>0</v>
      </c>
      <c r="AB951" s="7" t="b">
        <f t="shared" si="208"/>
        <v>0</v>
      </c>
      <c r="AC951" s="8" t="b">
        <f t="shared" si="209"/>
        <v>0</v>
      </c>
      <c r="AD951">
        <f t="shared" si="202"/>
        <v>6</v>
      </c>
      <c r="AE951" t="str">
        <f t="shared" si="210"/>
        <v>60807070707</v>
      </c>
      <c r="AF951">
        <f t="shared" si="199"/>
        <v>60807070707</v>
      </c>
      <c r="AG951">
        <f t="shared" si="200"/>
        <v>952</v>
      </c>
      <c r="AH951">
        <f t="shared" si="211"/>
        <v>768</v>
      </c>
      <c r="AI951">
        <f t="shared" si="212"/>
        <v>731136</v>
      </c>
      <c r="AL951">
        <f t="shared" si="203"/>
        <v>1</v>
      </c>
    </row>
    <row r="952" spans="1:38" x14ac:dyDescent="0.2">
      <c r="A952" t="s">
        <v>971</v>
      </c>
      <c r="B952" t="str">
        <f t="shared" si="201"/>
        <v>KJTK5</v>
      </c>
      <c r="C952" s="6" t="str" cm="1">
        <f t="array" ref="C952:G952">_xlfn.LET(
_xlpm.MyHand, B952,
_xlpm.MySplitHand, MID(_xlpm.MyHand,_xlfn.SEQUENCE(1,LEN(_xlpm.MyHand)),1),
_xlpm.MySplitHand
)</f>
        <v>K</v>
      </c>
      <c r="D952" s="7" t="str">
        <v>J</v>
      </c>
      <c r="E952" s="7" t="str">
        <v>T</v>
      </c>
      <c r="F952" s="7" t="str">
        <v>K</v>
      </c>
      <c r="G952" s="8" t="str">
        <v>5</v>
      </c>
      <c r="H952" cm="1">
        <f t="array" ref="H952:L952">COUNTIF(_xlfn.ANCHORARRAY(C952),_xlfn.ANCHORARRAY(C952))</f>
        <v>2</v>
      </c>
      <c r="I952">
        <v>1</v>
      </c>
      <c r="J952">
        <v>1</v>
      </c>
      <c r="K952">
        <v>2</v>
      </c>
      <c r="L952">
        <v>1</v>
      </c>
      <c r="M952" s="6" cm="1">
        <f t="array" ref="M952:Q952">_xlfn.LET(
_xlpm.Options, {"1","2","3","4","5","6","7","8","9","T","J","Q","K","A"},
MATCH(_xlfn.ANCHORARRAY(C952),_xlpm.Options,0)
)</f>
        <v>13</v>
      </c>
      <c r="N952" s="7">
        <v>11</v>
      </c>
      <c r="O952" s="7">
        <v>10</v>
      </c>
      <c r="P952" s="7">
        <v>13</v>
      </c>
      <c r="Q952" s="8">
        <v>5</v>
      </c>
      <c r="R952" s="6" t="str" cm="1">
        <f t="array" ref="R952:V952">TEXT(_xlfn.ANCHORARRAY(M952),"00")</f>
        <v>13</v>
      </c>
      <c r="S952" s="7" t="str">
        <v>11</v>
      </c>
      <c r="T952" s="7" t="str">
        <v>10</v>
      </c>
      <c r="U952" s="7" t="str">
        <v>13</v>
      </c>
      <c r="V952" s="8" t="str">
        <v>05</v>
      </c>
      <c r="W952" s="6" t="b">
        <f t="shared" si="204"/>
        <v>0</v>
      </c>
      <c r="X952" s="7" t="b">
        <f t="shared" si="205"/>
        <v>0</v>
      </c>
      <c r="Y952" s="7" t="b" cm="1">
        <f t="array" ref="Y952">AND(OR(_xlfn.ANCHORARRAY(H952)=3),OR(_xlfn.ANCHORARRAY(H952)=2))</f>
        <v>0</v>
      </c>
      <c r="Z952" s="7" t="b">
        <f t="shared" si="206"/>
        <v>0</v>
      </c>
      <c r="AA952" s="7" t="b">
        <f t="shared" si="207"/>
        <v>0</v>
      </c>
      <c r="AB952" s="7" t="b">
        <f t="shared" si="208"/>
        <v>1</v>
      </c>
      <c r="AC952" s="8" t="b">
        <f t="shared" si="209"/>
        <v>0</v>
      </c>
      <c r="AD952">
        <f t="shared" si="202"/>
        <v>2</v>
      </c>
      <c r="AE952" t="str">
        <f t="shared" si="210"/>
        <v>21311101305</v>
      </c>
      <c r="AF952">
        <f t="shared" si="199"/>
        <v>21311101305</v>
      </c>
      <c r="AG952">
        <f t="shared" si="200"/>
        <v>412</v>
      </c>
      <c r="AH952">
        <f t="shared" si="211"/>
        <v>639</v>
      </c>
      <c r="AI952">
        <f t="shared" si="212"/>
        <v>263268</v>
      </c>
      <c r="AL952">
        <f t="shared" si="203"/>
        <v>1</v>
      </c>
    </row>
    <row r="953" spans="1:38" x14ac:dyDescent="0.2">
      <c r="A953" t="s">
        <v>972</v>
      </c>
      <c r="B953" t="str">
        <f t="shared" si="201"/>
        <v>QQQ27</v>
      </c>
      <c r="C953" s="6" t="str" cm="1">
        <f t="array" ref="C953:G953">_xlfn.LET(
_xlpm.MyHand, B953,
_xlpm.MySplitHand, MID(_xlpm.MyHand,_xlfn.SEQUENCE(1,LEN(_xlpm.MyHand)),1),
_xlpm.MySplitHand
)</f>
        <v>Q</v>
      </c>
      <c r="D953" s="7" t="str">
        <v>Q</v>
      </c>
      <c r="E953" s="7" t="str">
        <v>Q</v>
      </c>
      <c r="F953" s="7" t="str">
        <v>2</v>
      </c>
      <c r="G953" s="8" t="str">
        <v>7</v>
      </c>
      <c r="H953" cm="1">
        <f t="array" ref="H953:L953">COUNTIF(_xlfn.ANCHORARRAY(C953),_xlfn.ANCHORARRAY(C953))</f>
        <v>3</v>
      </c>
      <c r="I953">
        <v>3</v>
      </c>
      <c r="J953">
        <v>3</v>
      </c>
      <c r="K953">
        <v>1</v>
      </c>
      <c r="L953">
        <v>1</v>
      </c>
      <c r="M953" s="6" cm="1">
        <f t="array" ref="M953:Q953">_xlfn.LET(
_xlpm.Options, {"1","2","3","4","5","6","7","8","9","T","J","Q","K","A"},
MATCH(_xlfn.ANCHORARRAY(C953),_xlpm.Options,0)
)</f>
        <v>12</v>
      </c>
      <c r="N953" s="7">
        <v>12</v>
      </c>
      <c r="O953" s="7">
        <v>12</v>
      </c>
      <c r="P953" s="7">
        <v>2</v>
      </c>
      <c r="Q953" s="8">
        <v>7</v>
      </c>
      <c r="R953" s="6" t="str" cm="1">
        <f t="array" ref="R953:V953">TEXT(_xlfn.ANCHORARRAY(M953),"00")</f>
        <v>12</v>
      </c>
      <c r="S953" s="7" t="str">
        <v>12</v>
      </c>
      <c r="T953" s="7" t="str">
        <v>12</v>
      </c>
      <c r="U953" s="7" t="str">
        <v>02</v>
      </c>
      <c r="V953" s="8" t="str">
        <v>07</v>
      </c>
      <c r="W953" s="6" t="b">
        <f t="shared" si="204"/>
        <v>0</v>
      </c>
      <c r="X953" s="7" t="b">
        <f t="shared" si="205"/>
        <v>0</v>
      </c>
      <c r="Y953" s="7" t="b" cm="1">
        <f t="array" ref="Y953">AND(OR(_xlfn.ANCHORARRAY(H953)=3),OR(_xlfn.ANCHORARRAY(H953)=2))</f>
        <v>0</v>
      </c>
      <c r="Z953" s="7" t="b">
        <f t="shared" si="206"/>
        <v>1</v>
      </c>
      <c r="AA953" s="7" t="b">
        <f t="shared" si="207"/>
        <v>0</v>
      </c>
      <c r="AB953" s="7" t="b">
        <f t="shared" si="208"/>
        <v>0</v>
      </c>
      <c r="AC953" s="8" t="b">
        <f t="shared" si="209"/>
        <v>0</v>
      </c>
      <c r="AD953">
        <f t="shared" si="202"/>
        <v>4</v>
      </c>
      <c r="AE953" t="str">
        <f t="shared" si="210"/>
        <v>41212120207</v>
      </c>
      <c r="AF953">
        <f t="shared" si="199"/>
        <v>41212120207</v>
      </c>
      <c r="AG953">
        <f t="shared" si="200"/>
        <v>777</v>
      </c>
      <c r="AH953">
        <f t="shared" si="211"/>
        <v>200</v>
      </c>
      <c r="AI953">
        <f t="shared" si="212"/>
        <v>155400</v>
      </c>
      <c r="AL953">
        <f t="shared" si="203"/>
        <v>1</v>
      </c>
    </row>
    <row r="954" spans="1:38" x14ac:dyDescent="0.2">
      <c r="A954" t="s">
        <v>973</v>
      </c>
      <c r="B954" t="str">
        <f t="shared" si="201"/>
        <v>22299</v>
      </c>
      <c r="C954" s="6" t="str" cm="1">
        <f t="array" ref="C954:G954">_xlfn.LET(
_xlpm.MyHand, B954,
_xlpm.MySplitHand, MID(_xlpm.MyHand,_xlfn.SEQUENCE(1,LEN(_xlpm.MyHand)),1),
_xlpm.MySplitHand
)</f>
        <v>2</v>
      </c>
      <c r="D954" s="7" t="str">
        <v>2</v>
      </c>
      <c r="E954" s="7" t="str">
        <v>2</v>
      </c>
      <c r="F954" s="7" t="str">
        <v>9</v>
      </c>
      <c r="G954" s="8" t="str">
        <v>9</v>
      </c>
      <c r="H954" cm="1">
        <f t="array" ref="H954:L954">COUNTIF(_xlfn.ANCHORARRAY(C954),_xlfn.ANCHORARRAY(C954))</f>
        <v>3</v>
      </c>
      <c r="I954">
        <v>3</v>
      </c>
      <c r="J954">
        <v>3</v>
      </c>
      <c r="K954">
        <v>2</v>
      </c>
      <c r="L954">
        <v>2</v>
      </c>
      <c r="M954" s="6" cm="1">
        <f t="array" ref="M954:Q954">_xlfn.LET(
_xlpm.Options, {"1","2","3","4","5","6","7","8","9","T","J","Q","K","A"},
MATCH(_xlfn.ANCHORARRAY(C954),_xlpm.Options,0)
)</f>
        <v>2</v>
      </c>
      <c r="N954" s="7">
        <v>2</v>
      </c>
      <c r="O954" s="7">
        <v>2</v>
      </c>
      <c r="P954" s="7">
        <v>9</v>
      </c>
      <c r="Q954" s="8">
        <v>9</v>
      </c>
      <c r="R954" s="6" t="str" cm="1">
        <f t="array" ref="R954:V954">TEXT(_xlfn.ANCHORARRAY(M954),"00")</f>
        <v>02</v>
      </c>
      <c r="S954" s="7" t="str">
        <v>02</v>
      </c>
      <c r="T954" s="7" t="str">
        <v>02</v>
      </c>
      <c r="U954" s="7" t="str">
        <v>09</v>
      </c>
      <c r="V954" s="8" t="str">
        <v>09</v>
      </c>
      <c r="W954" s="6" t="b">
        <f t="shared" si="204"/>
        <v>0</v>
      </c>
      <c r="X954" s="7" t="b">
        <f t="shared" si="205"/>
        <v>0</v>
      </c>
      <c r="Y954" s="7" t="b" cm="1">
        <f t="array" ref="Y954">AND(OR(_xlfn.ANCHORARRAY(H954)=3),OR(_xlfn.ANCHORARRAY(H954)=2))</f>
        <v>1</v>
      </c>
      <c r="Z954" s="7" t="b">
        <f t="shared" si="206"/>
        <v>0</v>
      </c>
      <c r="AA954" s="7" t="b">
        <f t="shared" si="207"/>
        <v>0</v>
      </c>
      <c r="AB954" s="7" t="b">
        <f t="shared" si="208"/>
        <v>0</v>
      </c>
      <c r="AC954" s="8" t="b">
        <f t="shared" si="209"/>
        <v>0</v>
      </c>
      <c r="AD954">
        <f t="shared" si="202"/>
        <v>5</v>
      </c>
      <c r="AE954" t="str">
        <f t="shared" si="210"/>
        <v>50202020909</v>
      </c>
      <c r="AF954">
        <f t="shared" si="199"/>
        <v>50202020909</v>
      </c>
      <c r="AG954">
        <f t="shared" si="200"/>
        <v>806</v>
      </c>
      <c r="AH954">
        <f t="shared" si="211"/>
        <v>797</v>
      </c>
      <c r="AI954">
        <f t="shared" si="212"/>
        <v>642382</v>
      </c>
      <c r="AL954">
        <f t="shared" si="203"/>
        <v>1</v>
      </c>
    </row>
    <row r="955" spans="1:38" x14ac:dyDescent="0.2">
      <c r="A955" t="s">
        <v>974</v>
      </c>
      <c r="B955" t="str">
        <f t="shared" si="201"/>
        <v>99K9A</v>
      </c>
      <c r="C955" s="6" t="str" cm="1">
        <f t="array" ref="C955:G955">_xlfn.LET(
_xlpm.MyHand, B955,
_xlpm.MySplitHand, MID(_xlpm.MyHand,_xlfn.SEQUENCE(1,LEN(_xlpm.MyHand)),1),
_xlpm.MySplitHand
)</f>
        <v>9</v>
      </c>
      <c r="D955" s="7" t="str">
        <v>9</v>
      </c>
      <c r="E955" s="7" t="str">
        <v>K</v>
      </c>
      <c r="F955" s="7" t="str">
        <v>9</v>
      </c>
      <c r="G955" s="8" t="str">
        <v>A</v>
      </c>
      <c r="H955" cm="1">
        <f t="array" ref="H955:L955">COUNTIF(_xlfn.ANCHORARRAY(C955),_xlfn.ANCHORARRAY(C955))</f>
        <v>3</v>
      </c>
      <c r="I955">
        <v>3</v>
      </c>
      <c r="J955">
        <v>1</v>
      </c>
      <c r="K955">
        <v>3</v>
      </c>
      <c r="L955">
        <v>1</v>
      </c>
      <c r="M955" s="6" cm="1">
        <f t="array" ref="M955:Q955">_xlfn.LET(
_xlpm.Options, {"1","2","3","4","5","6","7","8","9","T","J","Q","K","A"},
MATCH(_xlfn.ANCHORARRAY(C955),_xlpm.Options,0)
)</f>
        <v>9</v>
      </c>
      <c r="N955" s="7">
        <v>9</v>
      </c>
      <c r="O955" s="7">
        <v>13</v>
      </c>
      <c r="P955" s="7">
        <v>9</v>
      </c>
      <c r="Q955" s="8">
        <v>14</v>
      </c>
      <c r="R955" s="6" t="str" cm="1">
        <f t="array" ref="R955:V955">TEXT(_xlfn.ANCHORARRAY(M955),"00")</f>
        <v>09</v>
      </c>
      <c r="S955" s="7" t="str">
        <v>09</v>
      </c>
      <c r="T955" s="7" t="str">
        <v>13</v>
      </c>
      <c r="U955" s="7" t="str">
        <v>09</v>
      </c>
      <c r="V955" s="8" t="str">
        <v>14</v>
      </c>
      <c r="W955" s="6" t="b">
        <f t="shared" si="204"/>
        <v>0</v>
      </c>
      <c r="X955" s="7" t="b">
        <f t="shared" si="205"/>
        <v>0</v>
      </c>
      <c r="Y955" s="7" t="b" cm="1">
        <f t="array" ref="Y955">AND(OR(_xlfn.ANCHORARRAY(H955)=3),OR(_xlfn.ANCHORARRAY(H955)=2))</f>
        <v>0</v>
      </c>
      <c r="Z955" s="7" t="b">
        <f t="shared" si="206"/>
        <v>1</v>
      </c>
      <c r="AA955" s="7" t="b">
        <f t="shared" si="207"/>
        <v>0</v>
      </c>
      <c r="AB955" s="7" t="b">
        <f t="shared" si="208"/>
        <v>0</v>
      </c>
      <c r="AC955" s="8" t="b">
        <f t="shared" si="209"/>
        <v>0</v>
      </c>
      <c r="AD955">
        <f t="shared" si="202"/>
        <v>4</v>
      </c>
      <c r="AE955" t="str">
        <f t="shared" si="210"/>
        <v>40909130914</v>
      </c>
      <c r="AF955">
        <f t="shared" si="199"/>
        <v>40909130914</v>
      </c>
      <c r="AG955">
        <f t="shared" si="200"/>
        <v>733</v>
      </c>
      <c r="AH955">
        <f t="shared" si="211"/>
        <v>412</v>
      </c>
      <c r="AI955">
        <f t="shared" si="212"/>
        <v>301996</v>
      </c>
      <c r="AL955">
        <f t="shared" si="203"/>
        <v>1</v>
      </c>
    </row>
    <row r="956" spans="1:38" x14ac:dyDescent="0.2">
      <c r="A956" t="s">
        <v>975</v>
      </c>
      <c r="B956" t="str">
        <f t="shared" si="201"/>
        <v>44454</v>
      </c>
      <c r="C956" s="6" t="str" cm="1">
        <f t="array" ref="C956:G956">_xlfn.LET(
_xlpm.MyHand, B956,
_xlpm.MySplitHand, MID(_xlpm.MyHand,_xlfn.SEQUENCE(1,LEN(_xlpm.MyHand)),1),
_xlpm.MySplitHand
)</f>
        <v>4</v>
      </c>
      <c r="D956" s="7" t="str">
        <v>4</v>
      </c>
      <c r="E956" s="7" t="str">
        <v>4</v>
      </c>
      <c r="F956" s="7" t="str">
        <v>5</v>
      </c>
      <c r="G956" s="8" t="str">
        <v>4</v>
      </c>
      <c r="H956" cm="1">
        <f t="array" ref="H956:L956">COUNTIF(_xlfn.ANCHORARRAY(C956),_xlfn.ANCHORARRAY(C956))</f>
        <v>4</v>
      </c>
      <c r="I956">
        <v>4</v>
      </c>
      <c r="J956">
        <v>4</v>
      </c>
      <c r="K956">
        <v>1</v>
      </c>
      <c r="L956">
        <v>4</v>
      </c>
      <c r="M956" s="6" cm="1">
        <f t="array" ref="M956:Q956">_xlfn.LET(
_xlpm.Options, {"1","2","3","4","5","6","7","8","9","T","J","Q","K","A"},
MATCH(_xlfn.ANCHORARRAY(C956),_xlpm.Options,0)
)</f>
        <v>4</v>
      </c>
      <c r="N956" s="7">
        <v>4</v>
      </c>
      <c r="O956" s="7">
        <v>4</v>
      </c>
      <c r="P956" s="7">
        <v>5</v>
      </c>
      <c r="Q956" s="8">
        <v>4</v>
      </c>
      <c r="R956" s="6" t="str" cm="1">
        <f t="array" ref="R956:V956">TEXT(_xlfn.ANCHORARRAY(M956),"00")</f>
        <v>04</v>
      </c>
      <c r="S956" s="7" t="str">
        <v>04</v>
      </c>
      <c r="T956" s="7" t="str">
        <v>04</v>
      </c>
      <c r="U956" s="7" t="str">
        <v>05</v>
      </c>
      <c r="V956" s="8" t="str">
        <v>04</v>
      </c>
      <c r="W956" s="6" t="b">
        <f t="shared" si="204"/>
        <v>0</v>
      </c>
      <c r="X956" s="7" t="b">
        <f t="shared" si="205"/>
        <v>1</v>
      </c>
      <c r="Y956" s="7" t="b" cm="1">
        <f t="array" ref="Y956">AND(OR(_xlfn.ANCHORARRAY(H956)=3),OR(_xlfn.ANCHORARRAY(H956)=2))</f>
        <v>0</v>
      </c>
      <c r="Z956" s="7" t="b">
        <f t="shared" si="206"/>
        <v>0</v>
      </c>
      <c r="AA956" s="7" t="b">
        <f t="shared" si="207"/>
        <v>0</v>
      </c>
      <c r="AB956" s="7" t="b">
        <f t="shared" si="208"/>
        <v>0</v>
      </c>
      <c r="AC956" s="8" t="b">
        <f t="shared" si="209"/>
        <v>0</v>
      </c>
      <c r="AD956">
        <f t="shared" si="202"/>
        <v>6</v>
      </c>
      <c r="AE956" t="str">
        <f t="shared" si="210"/>
        <v>60404040504</v>
      </c>
      <c r="AF956">
        <f t="shared" si="199"/>
        <v>60404040504</v>
      </c>
      <c r="AG956">
        <f t="shared" si="200"/>
        <v>918</v>
      </c>
      <c r="AH956">
        <f t="shared" si="211"/>
        <v>586</v>
      </c>
      <c r="AI956">
        <f t="shared" si="212"/>
        <v>537948</v>
      </c>
      <c r="AL956">
        <f t="shared" si="203"/>
        <v>1</v>
      </c>
    </row>
    <row r="957" spans="1:38" x14ac:dyDescent="0.2">
      <c r="A957" t="s">
        <v>976</v>
      </c>
      <c r="B957" t="str">
        <f t="shared" si="201"/>
        <v>J689T</v>
      </c>
      <c r="C957" s="6" t="str" cm="1">
        <f t="array" ref="C957:G957">_xlfn.LET(
_xlpm.MyHand, B957,
_xlpm.MySplitHand, MID(_xlpm.MyHand,_xlfn.SEQUENCE(1,LEN(_xlpm.MyHand)),1),
_xlpm.MySplitHand
)</f>
        <v>J</v>
      </c>
      <c r="D957" s="7" t="str">
        <v>6</v>
      </c>
      <c r="E957" s="7" t="str">
        <v>8</v>
      </c>
      <c r="F957" s="7" t="str">
        <v>9</v>
      </c>
      <c r="G957" s="8" t="str">
        <v>T</v>
      </c>
      <c r="H957" cm="1">
        <f t="array" ref="H957:L957">COUNTIF(_xlfn.ANCHORARRAY(C957),_xlfn.ANCHORARRAY(C957))</f>
        <v>1</v>
      </c>
      <c r="I957">
        <v>1</v>
      </c>
      <c r="J957">
        <v>1</v>
      </c>
      <c r="K957">
        <v>1</v>
      </c>
      <c r="L957">
        <v>1</v>
      </c>
      <c r="M957" s="6" cm="1">
        <f t="array" ref="M957:Q957">_xlfn.LET(
_xlpm.Options, {"1","2","3","4","5","6","7","8","9","T","J","Q","K","A"},
MATCH(_xlfn.ANCHORARRAY(C957),_xlpm.Options,0)
)</f>
        <v>11</v>
      </c>
      <c r="N957" s="7">
        <v>6</v>
      </c>
      <c r="O957" s="7">
        <v>8</v>
      </c>
      <c r="P957" s="7">
        <v>9</v>
      </c>
      <c r="Q957" s="8">
        <v>10</v>
      </c>
      <c r="R957" s="6" t="str" cm="1">
        <f t="array" ref="R957:V957">TEXT(_xlfn.ANCHORARRAY(M957),"00")</f>
        <v>11</v>
      </c>
      <c r="S957" s="7" t="str">
        <v>06</v>
      </c>
      <c r="T957" s="7" t="str">
        <v>08</v>
      </c>
      <c r="U957" s="7" t="str">
        <v>09</v>
      </c>
      <c r="V957" s="8" t="str">
        <v>10</v>
      </c>
      <c r="W957" s="6" t="b">
        <f t="shared" si="204"/>
        <v>0</v>
      </c>
      <c r="X957" s="7" t="b">
        <f t="shared" si="205"/>
        <v>0</v>
      </c>
      <c r="Y957" s="7" t="b" cm="1">
        <f t="array" ref="Y957">AND(OR(_xlfn.ANCHORARRAY(H957)=3),OR(_xlfn.ANCHORARRAY(H957)=2))</f>
        <v>0</v>
      </c>
      <c r="Z957" s="7" t="b">
        <f t="shared" si="206"/>
        <v>0</v>
      </c>
      <c r="AA957" s="7" t="b">
        <f t="shared" si="207"/>
        <v>0</v>
      </c>
      <c r="AB957" s="7" t="b">
        <f t="shared" si="208"/>
        <v>0</v>
      </c>
      <c r="AC957" s="8" t="b">
        <f t="shared" si="209"/>
        <v>1</v>
      </c>
      <c r="AD957">
        <f t="shared" si="202"/>
        <v>1</v>
      </c>
      <c r="AE957" t="str">
        <f t="shared" si="210"/>
        <v>11106080910</v>
      </c>
      <c r="AF957">
        <f t="shared" si="199"/>
        <v>11106080910</v>
      </c>
      <c r="AG957">
        <f t="shared" si="200"/>
        <v>139</v>
      </c>
      <c r="AH957">
        <f t="shared" si="211"/>
        <v>894</v>
      </c>
      <c r="AI957">
        <f t="shared" si="212"/>
        <v>124266</v>
      </c>
      <c r="AL957">
        <f t="shared" si="203"/>
        <v>1</v>
      </c>
    </row>
    <row r="958" spans="1:38" x14ac:dyDescent="0.2">
      <c r="A958" t="s">
        <v>977</v>
      </c>
      <c r="B958" t="str">
        <f t="shared" si="201"/>
        <v>86888</v>
      </c>
      <c r="C958" s="6" t="str" cm="1">
        <f t="array" ref="C958:G958">_xlfn.LET(
_xlpm.MyHand, B958,
_xlpm.MySplitHand, MID(_xlpm.MyHand,_xlfn.SEQUENCE(1,LEN(_xlpm.MyHand)),1),
_xlpm.MySplitHand
)</f>
        <v>8</v>
      </c>
      <c r="D958" s="7" t="str">
        <v>6</v>
      </c>
      <c r="E958" s="7" t="str">
        <v>8</v>
      </c>
      <c r="F958" s="7" t="str">
        <v>8</v>
      </c>
      <c r="G958" s="8" t="str">
        <v>8</v>
      </c>
      <c r="H958" cm="1">
        <f t="array" ref="H958:L958">COUNTIF(_xlfn.ANCHORARRAY(C958),_xlfn.ANCHORARRAY(C958))</f>
        <v>4</v>
      </c>
      <c r="I958">
        <v>1</v>
      </c>
      <c r="J958">
        <v>4</v>
      </c>
      <c r="K958">
        <v>4</v>
      </c>
      <c r="L958">
        <v>4</v>
      </c>
      <c r="M958" s="6" cm="1">
        <f t="array" ref="M958:Q958">_xlfn.LET(
_xlpm.Options, {"1","2","3","4","5","6","7","8","9","T","J","Q","K","A"},
MATCH(_xlfn.ANCHORARRAY(C958),_xlpm.Options,0)
)</f>
        <v>8</v>
      </c>
      <c r="N958" s="7">
        <v>6</v>
      </c>
      <c r="O958" s="7">
        <v>8</v>
      </c>
      <c r="P958" s="7">
        <v>8</v>
      </c>
      <c r="Q958" s="8">
        <v>8</v>
      </c>
      <c r="R958" s="6" t="str" cm="1">
        <f t="array" ref="R958:V958">TEXT(_xlfn.ANCHORARRAY(M958),"00")</f>
        <v>08</v>
      </c>
      <c r="S958" s="7" t="str">
        <v>06</v>
      </c>
      <c r="T958" s="7" t="str">
        <v>08</v>
      </c>
      <c r="U958" s="7" t="str">
        <v>08</v>
      </c>
      <c r="V958" s="8" t="str">
        <v>08</v>
      </c>
      <c r="W958" s="6" t="b">
        <f t="shared" si="204"/>
        <v>0</v>
      </c>
      <c r="X958" s="7" t="b">
        <f t="shared" si="205"/>
        <v>1</v>
      </c>
      <c r="Y958" s="7" t="b" cm="1">
        <f t="array" ref="Y958">AND(OR(_xlfn.ANCHORARRAY(H958)=3),OR(_xlfn.ANCHORARRAY(H958)=2))</f>
        <v>0</v>
      </c>
      <c r="Z958" s="7" t="b">
        <f t="shared" si="206"/>
        <v>0</v>
      </c>
      <c r="AA958" s="7" t="b">
        <f t="shared" si="207"/>
        <v>0</v>
      </c>
      <c r="AB958" s="7" t="b">
        <f t="shared" si="208"/>
        <v>0</v>
      </c>
      <c r="AC958" s="8" t="b">
        <f t="shared" si="209"/>
        <v>0</v>
      </c>
      <c r="AD958">
        <f t="shared" si="202"/>
        <v>6</v>
      </c>
      <c r="AE958" t="str">
        <f t="shared" si="210"/>
        <v>60806080808</v>
      </c>
      <c r="AF958">
        <f t="shared" si="199"/>
        <v>60806080808</v>
      </c>
      <c r="AG958">
        <f t="shared" si="200"/>
        <v>951</v>
      </c>
      <c r="AH958">
        <f t="shared" si="211"/>
        <v>294</v>
      </c>
      <c r="AI958">
        <f t="shared" si="212"/>
        <v>279594</v>
      </c>
      <c r="AL958">
        <f t="shared" si="203"/>
        <v>1</v>
      </c>
    </row>
    <row r="959" spans="1:38" x14ac:dyDescent="0.2">
      <c r="A959" t="s">
        <v>978</v>
      </c>
      <c r="B959" t="str">
        <f t="shared" si="201"/>
        <v>TATTA</v>
      </c>
      <c r="C959" s="6" t="str" cm="1">
        <f t="array" ref="C959:G959">_xlfn.LET(
_xlpm.MyHand, B959,
_xlpm.MySplitHand, MID(_xlpm.MyHand,_xlfn.SEQUENCE(1,LEN(_xlpm.MyHand)),1),
_xlpm.MySplitHand
)</f>
        <v>T</v>
      </c>
      <c r="D959" s="7" t="str">
        <v>A</v>
      </c>
      <c r="E959" s="7" t="str">
        <v>T</v>
      </c>
      <c r="F959" s="7" t="str">
        <v>T</v>
      </c>
      <c r="G959" s="8" t="str">
        <v>A</v>
      </c>
      <c r="H959" cm="1">
        <f t="array" ref="H959:L959">COUNTIF(_xlfn.ANCHORARRAY(C959),_xlfn.ANCHORARRAY(C959))</f>
        <v>3</v>
      </c>
      <c r="I959">
        <v>2</v>
      </c>
      <c r="J959">
        <v>3</v>
      </c>
      <c r="K959">
        <v>3</v>
      </c>
      <c r="L959">
        <v>2</v>
      </c>
      <c r="M959" s="6" cm="1">
        <f t="array" ref="M959:Q959">_xlfn.LET(
_xlpm.Options, {"1","2","3","4","5","6","7","8","9","T","J","Q","K","A"},
MATCH(_xlfn.ANCHORARRAY(C959),_xlpm.Options,0)
)</f>
        <v>10</v>
      </c>
      <c r="N959" s="7">
        <v>14</v>
      </c>
      <c r="O959" s="7">
        <v>10</v>
      </c>
      <c r="P959" s="7">
        <v>10</v>
      </c>
      <c r="Q959" s="8">
        <v>14</v>
      </c>
      <c r="R959" s="6" t="str" cm="1">
        <f t="array" ref="R959:V959">TEXT(_xlfn.ANCHORARRAY(M959),"00")</f>
        <v>10</v>
      </c>
      <c r="S959" s="7" t="str">
        <v>14</v>
      </c>
      <c r="T959" s="7" t="str">
        <v>10</v>
      </c>
      <c r="U959" s="7" t="str">
        <v>10</v>
      </c>
      <c r="V959" s="8" t="str">
        <v>14</v>
      </c>
      <c r="W959" s="6" t="b">
        <f t="shared" si="204"/>
        <v>0</v>
      </c>
      <c r="X959" s="7" t="b">
        <f t="shared" si="205"/>
        <v>0</v>
      </c>
      <c r="Y959" s="7" t="b" cm="1">
        <f t="array" ref="Y959">AND(OR(_xlfn.ANCHORARRAY(H959)=3),OR(_xlfn.ANCHORARRAY(H959)=2))</f>
        <v>1</v>
      </c>
      <c r="Z959" s="7" t="b">
        <f t="shared" si="206"/>
        <v>0</v>
      </c>
      <c r="AA959" s="7" t="b">
        <f t="shared" si="207"/>
        <v>0</v>
      </c>
      <c r="AB959" s="7" t="b">
        <f t="shared" si="208"/>
        <v>0</v>
      </c>
      <c r="AC959" s="8" t="b">
        <f t="shared" si="209"/>
        <v>0</v>
      </c>
      <c r="AD959">
        <f t="shared" si="202"/>
        <v>5</v>
      </c>
      <c r="AE959" t="str">
        <f t="shared" si="210"/>
        <v>51014101014</v>
      </c>
      <c r="AF959">
        <f t="shared" si="199"/>
        <v>51014101014</v>
      </c>
      <c r="AG959">
        <f t="shared" si="200"/>
        <v>882</v>
      </c>
      <c r="AH959">
        <f t="shared" si="211"/>
        <v>456</v>
      </c>
      <c r="AI959">
        <f t="shared" si="212"/>
        <v>402192</v>
      </c>
      <c r="AL959">
        <f t="shared" si="203"/>
        <v>1</v>
      </c>
    </row>
    <row r="960" spans="1:38" x14ac:dyDescent="0.2">
      <c r="A960" t="s">
        <v>979</v>
      </c>
      <c r="B960" t="str">
        <f t="shared" si="201"/>
        <v>24452</v>
      </c>
      <c r="C960" s="6" t="str" cm="1">
        <f t="array" ref="C960:G960">_xlfn.LET(
_xlpm.MyHand, B960,
_xlpm.MySplitHand, MID(_xlpm.MyHand,_xlfn.SEQUENCE(1,LEN(_xlpm.MyHand)),1),
_xlpm.MySplitHand
)</f>
        <v>2</v>
      </c>
      <c r="D960" s="7" t="str">
        <v>4</v>
      </c>
      <c r="E960" s="7" t="str">
        <v>4</v>
      </c>
      <c r="F960" s="7" t="str">
        <v>5</v>
      </c>
      <c r="G960" s="8" t="str">
        <v>2</v>
      </c>
      <c r="H960" cm="1">
        <f t="array" ref="H960:L960">COUNTIF(_xlfn.ANCHORARRAY(C960),_xlfn.ANCHORARRAY(C960))</f>
        <v>2</v>
      </c>
      <c r="I960">
        <v>2</v>
      </c>
      <c r="J960">
        <v>2</v>
      </c>
      <c r="K960">
        <v>1</v>
      </c>
      <c r="L960">
        <v>2</v>
      </c>
      <c r="M960" s="6" cm="1">
        <f t="array" ref="M960:Q960">_xlfn.LET(
_xlpm.Options, {"1","2","3","4","5","6","7","8","9","T","J","Q","K","A"},
MATCH(_xlfn.ANCHORARRAY(C960),_xlpm.Options,0)
)</f>
        <v>2</v>
      </c>
      <c r="N960" s="7">
        <v>4</v>
      </c>
      <c r="O960" s="7">
        <v>4</v>
      </c>
      <c r="P960" s="7">
        <v>5</v>
      </c>
      <c r="Q960" s="8">
        <v>2</v>
      </c>
      <c r="R960" s="6" t="str" cm="1">
        <f t="array" ref="R960:V960">TEXT(_xlfn.ANCHORARRAY(M960),"00")</f>
        <v>02</v>
      </c>
      <c r="S960" s="7" t="str">
        <v>04</v>
      </c>
      <c r="T960" s="7" t="str">
        <v>04</v>
      </c>
      <c r="U960" s="7" t="str">
        <v>05</v>
      </c>
      <c r="V960" s="8" t="str">
        <v>02</v>
      </c>
      <c r="W960" s="6" t="b">
        <f t="shared" si="204"/>
        <v>0</v>
      </c>
      <c r="X960" s="7" t="b">
        <f t="shared" si="205"/>
        <v>0</v>
      </c>
      <c r="Y960" s="7" t="b" cm="1">
        <f t="array" ref="Y960">AND(OR(_xlfn.ANCHORARRAY(H960)=3),OR(_xlfn.ANCHORARRAY(H960)=2))</f>
        <v>0</v>
      </c>
      <c r="Z960" s="7" t="b">
        <f t="shared" si="206"/>
        <v>0</v>
      </c>
      <c r="AA960" s="7" t="b">
        <f t="shared" si="207"/>
        <v>1</v>
      </c>
      <c r="AB960" s="7" t="b">
        <f t="shared" si="208"/>
        <v>0</v>
      </c>
      <c r="AC960" s="8" t="b">
        <f t="shared" si="209"/>
        <v>0</v>
      </c>
      <c r="AD960">
        <f t="shared" si="202"/>
        <v>3</v>
      </c>
      <c r="AE960" t="str">
        <f t="shared" si="210"/>
        <v>30204040502</v>
      </c>
      <c r="AF960">
        <f t="shared" si="199"/>
        <v>30204040502</v>
      </c>
      <c r="AG960">
        <f t="shared" si="200"/>
        <v>442</v>
      </c>
      <c r="AH960">
        <f t="shared" si="211"/>
        <v>517</v>
      </c>
      <c r="AI960">
        <f t="shared" si="212"/>
        <v>228514</v>
      </c>
      <c r="AL960">
        <f t="shared" si="203"/>
        <v>1</v>
      </c>
    </row>
    <row r="961" spans="1:38" x14ac:dyDescent="0.2">
      <c r="A961" t="s">
        <v>980</v>
      </c>
      <c r="B961" t="str">
        <f t="shared" si="201"/>
        <v>54Q42</v>
      </c>
      <c r="C961" s="6" t="str" cm="1">
        <f t="array" ref="C961:G961">_xlfn.LET(
_xlpm.MyHand, B961,
_xlpm.MySplitHand, MID(_xlpm.MyHand,_xlfn.SEQUENCE(1,LEN(_xlpm.MyHand)),1),
_xlpm.MySplitHand
)</f>
        <v>5</v>
      </c>
      <c r="D961" s="7" t="str">
        <v>4</v>
      </c>
      <c r="E961" s="7" t="str">
        <v>Q</v>
      </c>
      <c r="F961" s="7" t="str">
        <v>4</v>
      </c>
      <c r="G961" s="8" t="str">
        <v>2</v>
      </c>
      <c r="H961" cm="1">
        <f t="array" ref="H961:L961">COUNTIF(_xlfn.ANCHORARRAY(C961),_xlfn.ANCHORARRAY(C961))</f>
        <v>1</v>
      </c>
      <c r="I961">
        <v>2</v>
      </c>
      <c r="J961">
        <v>1</v>
      </c>
      <c r="K961">
        <v>2</v>
      </c>
      <c r="L961">
        <v>1</v>
      </c>
      <c r="M961" s="6" cm="1">
        <f t="array" ref="M961:Q961">_xlfn.LET(
_xlpm.Options, {"1","2","3","4","5","6","7","8","9","T","J","Q","K","A"},
MATCH(_xlfn.ANCHORARRAY(C961),_xlpm.Options,0)
)</f>
        <v>5</v>
      </c>
      <c r="N961" s="7">
        <v>4</v>
      </c>
      <c r="O961" s="7">
        <v>12</v>
      </c>
      <c r="P961" s="7">
        <v>4</v>
      </c>
      <c r="Q961" s="8">
        <v>2</v>
      </c>
      <c r="R961" s="6" t="str" cm="1">
        <f t="array" ref="R961:V961">TEXT(_xlfn.ANCHORARRAY(M961),"00")</f>
        <v>05</v>
      </c>
      <c r="S961" s="7" t="str">
        <v>04</v>
      </c>
      <c r="T961" s="7" t="str">
        <v>12</v>
      </c>
      <c r="U961" s="7" t="str">
        <v>04</v>
      </c>
      <c r="V961" s="8" t="str">
        <v>02</v>
      </c>
      <c r="W961" s="6" t="b">
        <f t="shared" si="204"/>
        <v>0</v>
      </c>
      <c r="X961" s="7" t="b">
        <f t="shared" si="205"/>
        <v>0</v>
      </c>
      <c r="Y961" s="7" t="b" cm="1">
        <f t="array" ref="Y961">AND(OR(_xlfn.ANCHORARRAY(H961)=3),OR(_xlfn.ANCHORARRAY(H961)=2))</f>
        <v>0</v>
      </c>
      <c r="Z961" s="7" t="b">
        <f t="shared" si="206"/>
        <v>0</v>
      </c>
      <c r="AA961" s="7" t="b">
        <f t="shared" si="207"/>
        <v>0</v>
      </c>
      <c r="AB961" s="7" t="b">
        <f t="shared" si="208"/>
        <v>1</v>
      </c>
      <c r="AC961" s="8" t="b">
        <f t="shared" si="209"/>
        <v>0</v>
      </c>
      <c r="AD961">
        <f t="shared" si="202"/>
        <v>2</v>
      </c>
      <c r="AE961" t="str">
        <f t="shared" si="210"/>
        <v>20504120402</v>
      </c>
      <c r="AF961">
        <f t="shared" si="199"/>
        <v>20504120402</v>
      </c>
      <c r="AG961">
        <f t="shared" si="200"/>
        <v>251</v>
      </c>
      <c r="AH961">
        <f t="shared" si="211"/>
        <v>62</v>
      </c>
      <c r="AI961">
        <f t="shared" si="212"/>
        <v>15562</v>
      </c>
      <c r="AL961">
        <f t="shared" si="203"/>
        <v>1</v>
      </c>
    </row>
    <row r="962" spans="1:38" x14ac:dyDescent="0.2">
      <c r="A962" t="s">
        <v>981</v>
      </c>
      <c r="B962" t="str">
        <f t="shared" si="201"/>
        <v>T97TT</v>
      </c>
      <c r="C962" s="6" t="str" cm="1">
        <f t="array" ref="C962:G962">_xlfn.LET(
_xlpm.MyHand, B962,
_xlpm.MySplitHand, MID(_xlpm.MyHand,_xlfn.SEQUENCE(1,LEN(_xlpm.MyHand)),1),
_xlpm.MySplitHand
)</f>
        <v>T</v>
      </c>
      <c r="D962" s="7" t="str">
        <v>9</v>
      </c>
      <c r="E962" s="7" t="str">
        <v>7</v>
      </c>
      <c r="F962" s="7" t="str">
        <v>T</v>
      </c>
      <c r="G962" s="8" t="str">
        <v>T</v>
      </c>
      <c r="H962" cm="1">
        <f t="array" ref="H962:L962">COUNTIF(_xlfn.ANCHORARRAY(C962),_xlfn.ANCHORARRAY(C962))</f>
        <v>3</v>
      </c>
      <c r="I962">
        <v>1</v>
      </c>
      <c r="J962">
        <v>1</v>
      </c>
      <c r="K962">
        <v>3</v>
      </c>
      <c r="L962">
        <v>3</v>
      </c>
      <c r="M962" s="6" cm="1">
        <f t="array" ref="M962:Q962">_xlfn.LET(
_xlpm.Options, {"1","2","3","4","5","6","7","8","9","T","J","Q","K","A"},
MATCH(_xlfn.ANCHORARRAY(C962),_xlpm.Options,0)
)</f>
        <v>10</v>
      </c>
      <c r="N962" s="7">
        <v>9</v>
      </c>
      <c r="O962" s="7">
        <v>7</v>
      </c>
      <c r="P962" s="7">
        <v>10</v>
      </c>
      <c r="Q962" s="8">
        <v>10</v>
      </c>
      <c r="R962" s="6" t="str" cm="1">
        <f t="array" ref="R962:V962">TEXT(_xlfn.ANCHORARRAY(M962),"00")</f>
        <v>10</v>
      </c>
      <c r="S962" s="7" t="str">
        <v>09</v>
      </c>
      <c r="T962" s="7" t="str">
        <v>07</v>
      </c>
      <c r="U962" s="7" t="str">
        <v>10</v>
      </c>
      <c r="V962" s="8" t="str">
        <v>10</v>
      </c>
      <c r="W962" s="6" t="b">
        <f t="shared" si="204"/>
        <v>0</v>
      </c>
      <c r="X962" s="7" t="b">
        <f t="shared" si="205"/>
        <v>0</v>
      </c>
      <c r="Y962" s="7" t="b" cm="1">
        <f t="array" ref="Y962">AND(OR(_xlfn.ANCHORARRAY(H962)=3),OR(_xlfn.ANCHORARRAY(H962)=2))</f>
        <v>0</v>
      </c>
      <c r="Z962" s="7" t="b">
        <f t="shared" si="206"/>
        <v>1</v>
      </c>
      <c r="AA962" s="7" t="b">
        <f t="shared" si="207"/>
        <v>0</v>
      </c>
      <c r="AB962" s="7" t="b">
        <f t="shared" si="208"/>
        <v>0</v>
      </c>
      <c r="AC962" s="8" t="b">
        <f t="shared" si="209"/>
        <v>0</v>
      </c>
      <c r="AD962">
        <f t="shared" si="202"/>
        <v>4</v>
      </c>
      <c r="AE962" t="str">
        <f t="shared" si="210"/>
        <v>41009071010</v>
      </c>
      <c r="AF962">
        <f t="shared" ref="AF962:AF1001" si="213">INT(AE962)</f>
        <v>41009071010</v>
      </c>
      <c r="AG962">
        <f t="shared" ref="AG962:AG1001" si="214">RANK(AF962,AF:AF,1)</f>
        <v>744</v>
      </c>
      <c r="AH962">
        <f t="shared" si="211"/>
        <v>646</v>
      </c>
      <c r="AI962">
        <f t="shared" si="212"/>
        <v>480624</v>
      </c>
      <c r="AL962">
        <f t="shared" si="203"/>
        <v>1</v>
      </c>
    </row>
    <row r="963" spans="1:38" x14ac:dyDescent="0.2">
      <c r="A963" t="s">
        <v>982</v>
      </c>
      <c r="B963" t="str">
        <f t="shared" ref="B963:B1001" si="215">_xlfn.TEXTBEFORE(A963," ")</f>
        <v>QJAAJ</v>
      </c>
      <c r="C963" s="6" t="str" cm="1">
        <f t="array" ref="C963:G963">_xlfn.LET(
_xlpm.MyHand, B963,
_xlpm.MySplitHand, MID(_xlpm.MyHand,_xlfn.SEQUENCE(1,LEN(_xlpm.MyHand)),1),
_xlpm.MySplitHand
)</f>
        <v>Q</v>
      </c>
      <c r="D963" s="7" t="str">
        <v>J</v>
      </c>
      <c r="E963" s="7" t="str">
        <v>A</v>
      </c>
      <c r="F963" s="7" t="str">
        <v>A</v>
      </c>
      <c r="G963" s="8" t="str">
        <v>J</v>
      </c>
      <c r="H963" cm="1">
        <f t="array" ref="H963:L963">COUNTIF(_xlfn.ANCHORARRAY(C963),_xlfn.ANCHORARRAY(C963))</f>
        <v>1</v>
      </c>
      <c r="I963">
        <v>2</v>
      </c>
      <c r="J963">
        <v>2</v>
      </c>
      <c r="K963">
        <v>2</v>
      </c>
      <c r="L963">
        <v>2</v>
      </c>
      <c r="M963" s="6" cm="1">
        <f t="array" ref="M963:Q963">_xlfn.LET(
_xlpm.Options, {"1","2","3","4","5","6","7","8","9","T","J","Q","K","A"},
MATCH(_xlfn.ANCHORARRAY(C963),_xlpm.Options,0)
)</f>
        <v>12</v>
      </c>
      <c r="N963" s="7">
        <v>11</v>
      </c>
      <c r="O963" s="7">
        <v>14</v>
      </c>
      <c r="P963" s="7">
        <v>14</v>
      </c>
      <c r="Q963" s="8">
        <v>11</v>
      </c>
      <c r="R963" s="6" t="str" cm="1">
        <f t="array" ref="R963:V963">TEXT(_xlfn.ANCHORARRAY(M963),"00")</f>
        <v>12</v>
      </c>
      <c r="S963" s="7" t="str">
        <v>11</v>
      </c>
      <c r="T963" s="7" t="str">
        <v>14</v>
      </c>
      <c r="U963" s="7" t="str">
        <v>14</v>
      </c>
      <c r="V963" s="8" t="str">
        <v>11</v>
      </c>
      <c r="W963" s="6" t="b">
        <f t="shared" si="204"/>
        <v>0</v>
      </c>
      <c r="X963" s="7" t="b">
        <f t="shared" si="205"/>
        <v>0</v>
      </c>
      <c r="Y963" s="7" t="b" cm="1">
        <f t="array" ref="Y963">AND(OR(_xlfn.ANCHORARRAY(H963)=3),OR(_xlfn.ANCHORARRAY(H963)=2))</f>
        <v>0</v>
      </c>
      <c r="Z963" s="7" t="b">
        <f t="shared" si="206"/>
        <v>0</v>
      </c>
      <c r="AA963" s="7" t="b">
        <f t="shared" si="207"/>
        <v>1</v>
      </c>
      <c r="AB963" s="7" t="b">
        <f t="shared" si="208"/>
        <v>0</v>
      </c>
      <c r="AC963" s="8" t="b">
        <f t="shared" si="209"/>
        <v>0</v>
      </c>
      <c r="AD963">
        <f t="shared" ref="AD963:AD1001" si="216">8-MATCH(TRUE,W963:AC963,0)</f>
        <v>3</v>
      </c>
      <c r="AE963" t="str">
        <f t="shared" si="210"/>
        <v>31211141411</v>
      </c>
      <c r="AF963">
        <f t="shared" si="213"/>
        <v>31211141411</v>
      </c>
      <c r="AG963">
        <f t="shared" si="214"/>
        <v>590</v>
      </c>
      <c r="AH963">
        <f t="shared" si="211"/>
        <v>533</v>
      </c>
      <c r="AI963">
        <f t="shared" si="212"/>
        <v>314470</v>
      </c>
      <c r="AL963">
        <f t="shared" ref="AL963:AL1001" si="217">COUNTIF(AE:AE,AE963)</f>
        <v>1</v>
      </c>
    </row>
    <row r="964" spans="1:38" x14ac:dyDescent="0.2">
      <c r="A964" t="s">
        <v>983</v>
      </c>
      <c r="B964" t="str">
        <f t="shared" si="215"/>
        <v>23K8Q</v>
      </c>
      <c r="C964" s="6" t="str" cm="1">
        <f t="array" ref="C964:G964">_xlfn.LET(
_xlpm.MyHand, B964,
_xlpm.MySplitHand, MID(_xlpm.MyHand,_xlfn.SEQUENCE(1,LEN(_xlpm.MyHand)),1),
_xlpm.MySplitHand
)</f>
        <v>2</v>
      </c>
      <c r="D964" s="7" t="str">
        <v>3</v>
      </c>
      <c r="E964" s="7" t="str">
        <v>K</v>
      </c>
      <c r="F964" s="7" t="str">
        <v>8</v>
      </c>
      <c r="G964" s="8" t="str">
        <v>Q</v>
      </c>
      <c r="H964" cm="1">
        <f t="array" ref="H964:L964">COUNTIF(_xlfn.ANCHORARRAY(C964),_xlfn.ANCHORARRAY(C964))</f>
        <v>1</v>
      </c>
      <c r="I964">
        <v>1</v>
      </c>
      <c r="J964">
        <v>1</v>
      </c>
      <c r="K964">
        <v>1</v>
      </c>
      <c r="L964">
        <v>1</v>
      </c>
      <c r="M964" s="6" cm="1">
        <f t="array" ref="M964:Q964">_xlfn.LET(
_xlpm.Options, {"1","2","3","4","5","6","7","8","9","T","J","Q","K","A"},
MATCH(_xlfn.ANCHORARRAY(C964),_xlpm.Options,0)
)</f>
        <v>2</v>
      </c>
      <c r="N964" s="7">
        <v>3</v>
      </c>
      <c r="O964" s="7">
        <v>13</v>
      </c>
      <c r="P964" s="7">
        <v>8</v>
      </c>
      <c r="Q964" s="8">
        <v>12</v>
      </c>
      <c r="R964" s="6" t="str" cm="1">
        <f t="array" ref="R964:V964">TEXT(_xlfn.ANCHORARRAY(M964),"00")</f>
        <v>02</v>
      </c>
      <c r="S964" s="7" t="str">
        <v>03</v>
      </c>
      <c r="T964" s="7" t="str">
        <v>13</v>
      </c>
      <c r="U964" s="7" t="str">
        <v>08</v>
      </c>
      <c r="V964" s="8" t="str">
        <v>12</v>
      </c>
      <c r="W964" s="6" t="b">
        <f t="shared" si="204"/>
        <v>0</v>
      </c>
      <c r="X964" s="7" t="b">
        <f t="shared" si="205"/>
        <v>0</v>
      </c>
      <c r="Y964" s="7" t="b" cm="1">
        <f t="array" ref="Y964">AND(OR(_xlfn.ANCHORARRAY(H964)=3),OR(_xlfn.ANCHORARRAY(H964)=2))</f>
        <v>0</v>
      </c>
      <c r="Z964" s="7" t="b">
        <f t="shared" si="206"/>
        <v>0</v>
      </c>
      <c r="AA964" s="7" t="b">
        <f t="shared" si="207"/>
        <v>0</v>
      </c>
      <c r="AB964" s="7" t="b">
        <f t="shared" si="208"/>
        <v>0</v>
      </c>
      <c r="AC964" s="8" t="b">
        <f t="shared" si="209"/>
        <v>1</v>
      </c>
      <c r="AD964">
        <f t="shared" si="216"/>
        <v>1</v>
      </c>
      <c r="AE964" t="str">
        <f t="shared" si="210"/>
        <v>10203130812</v>
      </c>
      <c r="AF964">
        <f t="shared" si="213"/>
        <v>10203130812</v>
      </c>
      <c r="AG964">
        <f t="shared" si="214"/>
        <v>1</v>
      </c>
      <c r="AH964">
        <f t="shared" si="211"/>
        <v>359</v>
      </c>
      <c r="AI964">
        <f t="shared" si="212"/>
        <v>359</v>
      </c>
      <c r="AL964">
        <f t="shared" si="217"/>
        <v>1</v>
      </c>
    </row>
    <row r="965" spans="1:38" x14ac:dyDescent="0.2">
      <c r="A965" t="s">
        <v>984</v>
      </c>
      <c r="B965" t="str">
        <f t="shared" si="215"/>
        <v>AAJ5A</v>
      </c>
      <c r="C965" s="6" t="str" cm="1">
        <f t="array" ref="C965:G965">_xlfn.LET(
_xlpm.MyHand, B965,
_xlpm.MySplitHand, MID(_xlpm.MyHand,_xlfn.SEQUENCE(1,LEN(_xlpm.MyHand)),1),
_xlpm.MySplitHand
)</f>
        <v>A</v>
      </c>
      <c r="D965" s="7" t="str">
        <v>A</v>
      </c>
      <c r="E965" s="7" t="str">
        <v>J</v>
      </c>
      <c r="F965" s="7" t="str">
        <v>5</v>
      </c>
      <c r="G965" s="8" t="str">
        <v>A</v>
      </c>
      <c r="H965" cm="1">
        <f t="array" ref="H965:L965">COUNTIF(_xlfn.ANCHORARRAY(C965),_xlfn.ANCHORARRAY(C965))</f>
        <v>3</v>
      </c>
      <c r="I965">
        <v>3</v>
      </c>
      <c r="J965">
        <v>1</v>
      </c>
      <c r="K965">
        <v>1</v>
      </c>
      <c r="L965">
        <v>3</v>
      </c>
      <c r="M965" s="6" cm="1">
        <f t="array" ref="M965:Q965">_xlfn.LET(
_xlpm.Options, {"1","2","3","4","5","6","7","8","9","T","J","Q","K","A"},
MATCH(_xlfn.ANCHORARRAY(C965),_xlpm.Options,0)
)</f>
        <v>14</v>
      </c>
      <c r="N965" s="7">
        <v>14</v>
      </c>
      <c r="O965" s="7">
        <v>11</v>
      </c>
      <c r="P965" s="7">
        <v>5</v>
      </c>
      <c r="Q965" s="8">
        <v>14</v>
      </c>
      <c r="R965" s="6" t="str" cm="1">
        <f t="array" ref="R965:V965">TEXT(_xlfn.ANCHORARRAY(M965),"00")</f>
        <v>14</v>
      </c>
      <c r="S965" s="7" t="str">
        <v>14</v>
      </c>
      <c r="T965" s="7" t="str">
        <v>11</v>
      </c>
      <c r="U965" s="7" t="str">
        <v>05</v>
      </c>
      <c r="V965" s="8" t="str">
        <v>14</v>
      </c>
      <c r="W965" s="6" t="b">
        <f t="shared" si="204"/>
        <v>0</v>
      </c>
      <c r="X965" s="7" t="b">
        <f t="shared" si="205"/>
        <v>0</v>
      </c>
      <c r="Y965" s="7" t="b" cm="1">
        <f t="array" ref="Y965">AND(OR(_xlfn.ANCHORARRAY(H965)=3),OR(_xlfn.ANCHORARRAY(H965)=2))</f>
        <v>0</v>
      </c>
      <c r="Z965" s="7" t="b">
        <f t="shared" si="206"/>
        <v>1</v>
      </c>
      <c r="AA965" s="7" t="b">
        <f t="shared" si="207"/>
        <v>0</v>
      </c>
      <c r="AB965" s="7" t="b">
        <f t="shared" si="208"/>
        <v>0</v>
      </c>
      <c r="AC965" s="8" t="b">
        <f t="shared" si="209"/>
        <v>0</v>
      </c>
      <c r="AD965">
        <f t="shared" si="216"/>
        <v>4</v>
      </c>
      <c r="AE965" t="str">
        <f t="shared" si="210"/>
        <v>41414110514</v>
      </c>
      <c r="AF965">
        <f t="shared" si="213"/>
        <v>41414110514</v>
      </c>
      <c r="AG965">
        <f t="shared" si="214"/>
        <v>803</v>
      </c>
      <c r="AH965">
        <f t="shared" si="211"/>
        <v>941</v>
      </c>
      <c r="AI965">
        <f t="shared" si="212"/>
        <v>755623</v>
      </c>
      <c r="AL965">
        <f t="shared" si="217"/>
        <v>1</v>
      </c>
    </row>
    <row r="966" spans="1:38" x14ac:dyDescent="0.2">
      <c r="A966" t="s">
        <v>985</v>
      </c>
      <c r="B966" t="str">
        <f t="shared" si="215"/>
        <v>59985</v>
      </c>
      <c r="C966" s="6" t="str" cm="1">
        <f t="array" ref="C966:G966">_xlfn.LET(
_xlpm.MyHand, B966,
_xlpm.MySplitHand, MID(_xlpm.MyHand,_xlfn.SEQUENCE(1,LEN(_xlpm.MyHand)),1),
_xlpm.MySplitHand
)</f>
        <v>5</v>
      </c>
      <c r="D966" s="7" t="str">
        <v>9</v>
      </c>
      <c r="E966" s="7" t="str">
        <v>9</v>
      </c>
      <c r="F966" s="7" t="str">
        <v>8</v>
      </c>
      <c r="G966" s="8" t="str">
        <v>5</v>
      </c>
      <c r="H966" cm="1">
        <f t="array" ref="H966:L966">COUNTIF(_xlfn.ANCHORARRAY(C966),_xlfn.ANCHORARRAY(C966))</f>
        <v>2</v>
      </c>
      <c r="I966">
        <v>2</v>
      </c>
      <c r="J966">
        <v>2</v>
      </c>
      <c r="K966">
        <v>1</v>
      </c>
      <c r="L966">
        <v>2</v>
      </c>
      <c r="M966" s="6" cm="1">
        <f t="array" ref="M966:Q966">_xlfn.LET(
_xlpm.Options, {"1","2","3","4","5","6","7","8","9","T","J","Q","K","A"},
MATCH(_xlfn.ANCHORARRAY(C966),_xlpm.Options,0)
)</f>
        <v>5</v>
      </c>
      <c r="N966" s="7">
        <v>9</v>
      </c>
      <c r="O966" s="7">
        <v>9</v>
      </c>
      <c r="P966" s="7">
        <v>8</v>
      </c>
      <c r="Q966" s="8">
        <v>5</v>
      </c>
      <c r="R966" s="6" t="str" cm="1">
        <f t="array" ref="R966:V966">TEXT(_xlfn.ANCHORARRAY(M966),"00")</f>
        <v>05</v>
      </c>
      <c r="S966" s="7" t="str">
        <v>09</v>
      </c>
      <c r="T966" s="7" t="str">
        <v>09</v>
      </c>
      <c r="U966" s="7" t="str">
        <v>08</v>
      </c>
      <c r="V966" s="8" t="str">
        <v>05</v>
      </c>
      <c r="W966" s="6" t="b">
        <f t="shared" si="204"/>
        <v>0</v>
      </c>
      <c r="X966" s="7" t="b">
        <f t="shared" si="205"/>
        <v>0</v>
      </c>
      <c r="Y966" s="7" t="b" cm="1">
        <f t="array" ref="Y966">AND(OR(_xlfn.ANCHORARRAY(H966)=3),OR(_xlfn.ANCHORARRAY(H966)=2))</f>
        <v>0</v>
      </c>
      <c r="Z966" s="7" t="b">
        <f t="shared" si="206"/>
        <v>0</v>
      </c>
      <c r="AA966" s="7" t="b">
        <f t="shared" si="207"/>
        <v>1</v>
      </c>
      <c r="AB966" s="7" t="b">
        <f t="shared" si="208"/>
        <v>0</v>
      </c>
      <c r="AC966" s="8" t="b">
        <f t="shared" si="209"/>
        <v>0</v>
      </c>
      <c r="AD966">
        <f t="shared" si="216"/>
        <v>3</v>
      </c>
      <c r="AE966" t="str">
        <f t="shared" si="210"/>
        <v>30509090805</v>
      </c>
      <c r="AF966">
        <f t="shared" si="213"/>
        <v>30509090805</v>
      </c>
      <c r="AG966">
        <f t="shared" si="214"/>
        <v>499</v>
      </c>
      <c r="AH966">
        <f t="shared" si="211"/>
        <v>747</v>
      </c>
      <c r="AI966">
        <f t="shared" si="212"/>
        <v>372753</v>
      </c>
      <c r="AL966">
        <f t="shared" si="217"/>
        <v>1</v>
      </c>
    </row>
    <row r="967" spans="1:38" x14ac:dyDescent="0.2">
      <c r="A967" t="s">
        <v>986</v>
      </c>
      <c r="B967" t="str">
        <f t="shared" si="215"/>
        <v>6TT55</v>
      </c>
      <c r="C967" s="6" t="str" cm="1">
        <f t="array" ref="C967:G967">_xlfn.LET(
_xlpm.MyHand, B967,
_xlpm.MySplitHand, MID(_xlpm.MyHand,_xlfn.SEQUENCE(1,LEN(_xlpm.MyHand)),1),
_xlpm.MySplitHand
)</f>
        <v>6</v>
      </c>
      <c r="D967" s="7" t="str">
        <v>T</v>
      </c>
      <c r="E967" s="7" t="str">
        <v>T</v>
      </c>
      <c r="F967" s="7" t="str">
        <v>5</v>
      </c>
      <c r="G967" s="8" t="str">
        <v>5</v>
      </c>
      <c r="H967" cm="1">
        <f t="array" ref="H967:L967">COUNTIF(_xlfn.ANCHORARRAY(C967),_xlfn.ANCHORARRAY(C967))</f>
        <v>1</v>
      </c>
      <c r="I967">
        <v>2</v>
      </c>
      <c r="J967">
        <v>2</v>
      </c>
      <c r="K967">
        <v>2</v>
      </c>
      <c r="L967">
        <v>2</v>
      </c>
      <c r="M967" s="6" cm="1">
        <f t="array" ref="M967:Q967">_xlfn.LET(
_xlpm.Options, {"1","2","3","4","5","6","7","8","9","T","J","Q","K","A"},
MATCH(_xlfn.ANCHORARRAY(C967),_xlpm.Options,0)
)</f>
        <v>6</v>
      </c>
      <c r="N967" s="7">
        <v>10</v>
      </c>
      <c r="O967" s="7">
        <v>10</v>
      </c>
      <c r="P967" s="7">
        <v>5</v>
      </c>
      <c r="Q967" s="8">
        <v>5</v>
      </c>
      <c r="R967" s="6" t="str" cm="1">
        <f t="array" ref="R967:V967">TEXT(_xlfn.ANCHORARRAY(M967),"00")</f>
        <v>06</v>
      </c>
      <c r="S967" s="7" t="str">
        <v>10</v>
      </c>
      <c r="T967" s="7" t="str">
        <v>10</v>
      </c>
      <c r="U967" s="7" t="str">
        <v>05</v>
      </c>
      <c r="V967" s="8" t="str">
        <v>05</v>
      </c>
      <c r="W967" s="6" t="b">
        <f t="shared" ref="W967:W1001" si="218">MAX(_xlfn.ANCHORARRAY(H967))=5</f>
        <v>0</v>
      </c>
      <c r="X967" s="7" t="b">
        <f t="shared" ref="X967:X1001" si="219">MAX(_xlfn.ANCHORARRAY(H967))=4</f>
        <v>0</v>
      </c>
      <c r="Y967" s="7" t="b" cm="1">
        <f t="array" ref="Y967">AND(OR(_xlfn.ANCHORARRAY(H967)=3),OR(_xlfn.ANCHORARRAY(H967)=2))</f>
        <v>0</v>
      </c>
      <c r="Z967" s="7" t="b">
        <f t="shared" ref="Z967:Z1001" si="220">IF(Y967,FALSE,MAX(_xlfn.ANCHORARRAY(H967))=3)</f>
        <v>0</v>
      </c>
      <c r="AA967" s="7" t="b">
        <f t="shared" ref="AA967:AA1001" si="221">COUNTIF(_xlfn.ANCHORARRAY(H967),2)=4</f>
        <v>1</v>
      </c>
      <c r="AB967" s="7" t="b">
        <f t="shared" ref="AB967:AB1001" si="222">IF(AA967,FALSE,MAX(_xlfn.ANCHORARRAY(H967))=2)</f>
        <v>0</v>
      </c>
      <c r="AC967" s="8" t="b">
        <f t="shared" ref="AC967:AC1001" si="223">NOT(OR(W967:AB967))</f>
        <v>0</v>
      </c>
      <c r="AD967">
        <f t="shared" si="216"/>
        <v>3</v>
      </c>
      <c r="AE967" t="str">
        <f t="shared" ref="AE967:AE1001" si="224">_xlfn.CONCAT(AD967,_xlfn.ANCHORARRAY(R967))</f>
        <v>30610100505</v>
      </c>
      <c r="AF967">
        <f t="shared" si="213"/>
        <v>30610100505</v>
      </c>
      <c r="AG967">
        <f t="shared" si="214"/>
        <v>509</v>
      </c>
      <c r="AH967">
        <f t="shared" ref="AH967:AH1001" si="225">INT(_xlfn.TEXTAFTER(A967," "))</f>
        <v>510</v>
      </c>
      <c r="AI967">
        <f t="shared" ref="AI967:AI1001" si="226">AG967*AH967</f>
        <v>259590</v>
      </c>
      <c r="AL967">
        <f t="shared" si="217"/>
        <v>1</v>
      </c>
    </row>
    <row r="968" spans="1:38" x14ac:dyDescent="0.2">
      <c r="A968" t="s">
        <v>987</v>
      </c>
      <c r="B968" t="str">
        <f t="shared" si="215"/>
        <v>Q6892</v>
      </c>
      <c r="C968" s="6" t="str" cm="1">
        <f t="array" ref="C968:G968">_xlfn.LET(
_xlpm.MyHand, B968,
_xlpm.MySplitHand, MID(_xlpm.MyHand,_xlfn.SEQUENCE(1,LEN(_xlpm.MyHand)),1),
_xlpm.MySplitHand
)</f>
        <v>Q</v>
      </c>
      <c r="D968" s="7" t="str">
        <v>6</v>
      </c>
      <c r="E968" s="7" t="str">
        <v>8</v>
      </c>
      <c r="F968" s="7" t="str">
        <v>9</v>
      </c>
      <c r="G968" s="8" t="str">
        <v>2</v>
      </c>
      <c r="H968" cm="1">
        <f t="array" ref="H968:L968">COUNTIF(_xlfn.ANCHORARRAY(C968),_xlfn.ANCHORARRAY(C968))</f>
        <v>1</v>
      </c>
      <c r="I968">
        <v>1</v>
      </c>
      <c r="J968">
        <v>1</v>
      </c>
      <c r="K968">
        <v>1</v>
      </c>
      <c r="L968">
        <v>1</v>
      </c>
      <c r="M968" s="6" cm="1">
        <f t="array" ref="M968:Q968">_xlfn.LET(
_xlpm.Options, {"1","2","3","4","5","6","7","8","9","T","J","Q","K","A"},
MATCH(_xlfn.ANCHORARRAY(C968),_xlpm.Options,0)
)</f>
        <v>12</v>
      </c>
      <c r="N968" s="7">
        <v>6</v>
      </c>
      <c r="O968" s="7">
        <v>8</v>
      </c>
      <c r="P968" s="7">
        <v>9</v>
      </c>
      <c r="Q968" s="8">
        <v>2</v>
      </c>
      <c r="R968" s="6" t="str" cm="1">
        <f t="array" ref="R968:V968">TEXT(_xlfn.ANCHORARRAY(M968),"00")</f>
        <v>12</v>
      </c>
      <c r="S968" s="7" t="str">
        <v>06</v>
      </c>
      <c r="T968" s="7" t="str">
        <v>08</v>
      </c>
      <c r="U968" s="7" t="str">
        <v>09</v>
      </c>
      <c r="V968" s="8" t="str">
        <v>02</v>
      </c>
      <c r="W968" s="6" t="b">
        <f t="shared" si="218"/>
        <v>0</v>
      </c>
      <c r="X968" s="7" t="b">
        <f t="shared" si="219"/>
        <v>0</v>
      </c>
      <c r="Y968" s="7" t="b" cm="1">
        <f t="array" ref="Y968">AND(OR(_xlfn.ANCHORARRAY(H968)=3),OR(_xlfn.ANCHORARRAY(H968)=2))</f>
        <v>0</v>
      </c>
      <c r="Z968" s="7" t="b">
        <f t="shared" si="220"/>
        <v>0</v>
      </c>
      <c r="AA968" s="7" t="b">
        <f t="shared" si="221"/>
        <v>0</v>
      </c>
      <c r="AB968" s="7" t="b">
        <f t="shared" si="222"/>
        <v>0</v>
      </c>
      <c r="AC968" s="8" t="b">
        <f t="shared" si="223"/>
        <v>1</v>
      </c>
      <c r="AD968">
        <f t="shared" si="216"/>
        <v>1</v>
      </c>
      <c r="AE968" t="str">
        <f t="shared" si="224"/>
        <v>11206080902</v>
      </c>
      <c r="AF968">
        <f t="shared" si="213"/>
        <v>11206080902</v>
      </c>
      <c r="AG968">
        <f t="shared" si="214"/>
        <v>158</v>
      </c>
      <c r="AH968">
        <f t="shared" si="225"/>
        <v>784</v>
      </c>
      <c r="AI968">
        <f t="shared" si="226"/>
        <v>123872</v>
      </c>
      <c r="AL968">
        <f t="shared" si="217"/>
        <v>1</v>
      </c>
    </row>
    <row r="969" spans="1:38" x14ac:dyDescent="0.2">
      <c r="A969" t="s">
        <v>988</v>
      </c>
      <c r="B969" t="str">
        <f t="shared" si="215"/>
        <v>Q66Q7</v>
      </c>
      <c r="C969" s="6" t="str" cm="1">
        <f t="array" ref="C969:G969">_xlfn.LET(
_xlpm.MyHand, B969,
_xlpm.MySplitHand, MID(_xlpm.MyHand,_xlfn.SEQUENCE(1,LEN(_xlpm.MyHand)),1),
_xlpm.MySplitHand
)</f>
        <v>Q</v>
      </c>
      <c r="D969" s="7" t="str">
        <v>6</v>
      </c>
      <c r="E969" s="7" t="str">
        <v>6</v>
      </c>
      <c r="F969" s="7" t="str">
        <v>Q</v>
      </c>
      <c r="G969" s="8" t="str">
        <v>7</v>
      </c>
      <c r="H969" cm="1">
        <f t="array" ref="H969:L969">COUNTIF(_xlfn.ANCHORARRAY(C969),_xlfn.ANCHORARRAY(C969))</f>
        <v>2</v>
      </c>
      <c r="I969">
        <v>2</v>
      </c>
      <c r="J969">
        <v>2</v>
      </c>
      <c r="K969">
        <v>2</v>
      </c>
      <c r="L969">
        <v>1</v>
      </c>
      <c r="M969" s="6" cm="1">
        <f t="array" ref="M969:Q969">_xlfn.LET(
_xlpm.Options, {"1","2","3","4","5","6","7","8","9","T","J","Q","K","A"},
MATCH(_xlfn.ANCHORARRAY(C969),_xlpm.Options,0)
)</f>
        <v>12</v>
      </c>
      <c r="N969" s="7">
        <v>6</v>
      </c>
      <c r="O969" s="7">
        <v>6</v>
      </c>
      <c r="P969" s="7">
        <v>12</v>
      </c>
      <c r="Q969" s="8">
        <v>7</v>
      </c>
      <c r="R969" s="6" t="str" cm="1">
        <f t="array" ref="R969:V969">TEXT(_xlfn.ANCHORARRAY(M969),"00")</f>
        <v>12</v>
      </c>
      <c r="S969" s="7" t="str">
        <v>06</v>
      </c>
      <c r="T969" s="7" t="str">
        <v>06</v>
      </c>
      <c r="U969" s="7" t="str">
        <v>12</v>
      </c>
      <c r="V969" s="8" t="str">
        <v>07</v>
      </c>
      <c r="W969" s="6" t="b">
        <f t="shared" si="218"/>
        <v>0</v>
      </c>
      <c r="X969" s="7" t="b">
        <f t="shared" si="219"/>
        <v>0</v>
      </c>
      <c r="Y969" s="7" t="b" cm="1">
        <f t="array" ref="Y969">AND(OR(_xlfn.ANCHORARRAY(H969)=3),OR(_xlfn.ANCHORARRAY(H969)=2))</f>
        <v>0</v>
      </c>
      <c r="Z969" s="7" t="b">
        <f t="shared" si="220"/>
        <v>0</v>
      </c>
      <c r="AA969" s="7" t="b">
        <f t="shared" si="221"/>
        <v>1</v>
      </c>
      <c r="AB969" s="7" t="b">
        <f t="shared" si="222"/>
        <v>0</v>
      </c>
      <c r="AC969" s="8" t="b">
        <f t="shared" si="223"/>
        <v>0</v>
      </c>
      <c r="AD969">
        <f t="shared" si="216"/>
        <v>3</v>
      </c>
      <c r="AE969" t="str">
        <f t="shared" si="224"/>
        <v>31206061207</v>
      </c>
      <c r="AF969">
        <f t="shared" si="213"/>
        <v>31206061207</v>
      </c>
      <c r="AG969">
        <f t="shared" si="214"/>
        <v>586</v>
      </c>
      <c r="AH969">
        <f t="shared" si="225"/>
        <v>595</v>
      </c>
      <c r="AI969">
        <f t="shared" si="226"/>
        <v>348670</v>
      </c>
      <c r="AL969">
        <f t="shared" si="217"/>
        <v>1</v>
      </c>
    </row>
    <row r="970" spans="1:38" x14ac:dyDescent="0.2">
      <c r="A970" t="s">
        <v>989</v>
      </c>
      <c r="B970" t="str">
        <f t="shared" si="215"/>
        <v>A2223</v>
      </c>
      <c r="C970" s="6" t="str" cm="1">
        <f t="array" ref="C970:G970">_xlfn.LET(
_xlpm.MyHand, B970,
_xlpm.MySplitHand, MID(_xlpm.MyHand,_xlfn.SEQUENCE(1,LEN(_xlpm.MyHand)),1),
_xlpm.MySplitHand
)</f>
        <v>A</v>
      </c>
      <c r="D970" s="7" t="str">
        <v>2</v>
      </c>
      <c r="E970" s="7" t="str">
        <v>2</v>
      </c>
      <c r="F970" s="7" t="str">
        <v>2</v>
      </c>
      <c r="G970" s="8" t="str">
        <v>3</v>
      </c>
      <c r="H970" cm="1">
        <f t="array" ref="H970:L970">COUNTIF(_xlfn.ANCHORARRAY(C970),_xlfn.ANCHORARRAY(C970))</f>
        <v>1</v>
      </c>
      <c r="I970">
        <v>3</v>
      </c>
      <c r="J970">
        <v>3</v>
      </c>
      <c r="K970">
        <v>3</v>
      </c>
      <c r="L970">
        <v>1</v>
      </c>
      <c r="M970" s="6" cm="1">
        <f t="array" ref="M970:Q970">_xlfn.LET(
_xlpm.Options, {"1","2","3","4","5","6","7","8","9","T","J","Q","K","A"},
MATCH(_xlfn.ANCHORARRAY(C970),_xlpm.Options,0)
)</f>
        <v>14</v>
      </c>
      <c r="N970" s="7">
        <v>2</v>
      </c>
      <c r="O970" s="7">
        <v>2</v>
      </c>
      <c r="P970" s="7">
        <v>2</v>
      </c>
      <c r="Q970" s="8">
        <v>3</v>
      </c>
      <c r="R970" s="6" t="str" cm="1">
        <f t="array" ref="R970:V970">TEXT(_xlfn.ANCHORARRAY(M970),"00")</f>
        <v>14</v>
      </c>
      <c r="S970" s="7" t="str">
        <v>02</v>
      </c>
      <c r="T970" s="7" t="str">
        <v>02</v>
      </c>
      <c r="U970" s="7" t="str">
        <v>02</v>
      </c>
      <c r="V970" s="8" t="str">
        <v>03</v>
      </c>
      <c r="W970" s="6" t="b">
        <f t="shared" si="218"/>
        <v>0</v>
      </c>
      <c r="X970" s="7" t="b">
        <f t="shared" si="219"/>
        <v>0</v>
      </c>
      <c r="Y970" s="7" t="b" cm="1">
        <f t="array" ref="Y970">AND(OR(_xlfn.ANCHORARRAY(H970)=3),OR(_xlfn.ANCHORARRAY(H970)=2))</f>
        <v>0</v>
      </c>
      <c r="Z970" s="7" t="b">
        <f t="shared" si="220"/>
        <v>1</v>
      </c>
      <c r="AA970" s="7" t="b">
        <f t="shared" si="221"/>
        <v>0</v>
      </c>
      <c r="AB970" s="7" t="b">
        <f t="shared" si="222"/>
        <v>0</v>
      </c>
      <c r="AC970" s="8" t="b">
        <f t="shared" si="223"/>
        <v>0</v>
      </c>
      <c r="AD970">
        <f t="shared" si="216"/>
        <v>4</v>
      </c>
      <c r="AE970" t="str">
        <f t="shared" si="224"/>
        <v>41402020203</v>
      </c>
      <c r="AF970">
        <f t="shared" si="213"/>
        <v>41402020203</v>
      </c>
      <c r="AG970">
        <f t="shared" si="214"/>
        <v>791</v>
      </c>
      <c r="AH970">
        <f t="shared" si="225"/>
        <v>28</v>
      </c>
      <c r="AI970">
        <f t="shared" si="226"/>
        <v>22148</v>
      </c>
      <c r="AL970">
        <f t="shared" si="217"/>
        <v>1</v>
      </c>
    </row>
    <row r="971" spans="1:38" x14ac:dyDescent="0.2">
      <c r="A971" t="s">
        <v>990</v>
      </c>
      <c r="B971" t="str">
        <f t="shared" si="215"/>
        <v>6989J</v>
      </c>
      <c r="C971" s="6" t="str" cm="1">
        <f t="array" ref="C971:G971">_xlfn.LET(
_xlpm.MyHand, B971,
_xlpm.MySplitHand, MID(_xlpm.MyHand,_xlfn.SEQUENCE(1,LEN(_xlpm.MyHand)),1),
_xlpm.MySplitHand
)</f>
        <v>6</v>
      </c>
      <c r="D971" s="7" t="str">
        <v>9</v>
      </c>
      <c r="E971" s="7" t="str">
        <v>8</v>
      </c>
      <c r="F971" s="7" t="str">
        <v>9</v>
      </c>
      <c r="G971" s="8" t="str">
        <v>J</v>
      </c>
      <c r="H971" cm="1">
        <f t="array" ref="H971:L971">COUNTIF(_xlfn.ANCHORARRAY(C971),_xlfn.ANCHORARRAY(C971))</f>
        <v>1</v>
      </c>
      <c r="I971">
        <v>2</v>
      </c>
      <c r="J971">
        <v>1</v>
      </c>
      <c r="K971">
        <v>2</v>
      </c>
      <c r="L971">
        <v>1</v>
      </c>
      <c r="M971" s="6" cm="1">
        <f t="array" ref="M971:Q971">_xlfn.LET(
_xlpm.Options, {"1","2","3","4","5","6","7","8","9","T","J","Q","K","A"},
MATCH(_xlfn.ANCHORARRAY(C971),_xlpm.Options,0)
)</f>
        <v>6</v>
      </c>
      <c r="N971" s="7">
        <v>9</v>
      </c>
      <c r="O971" s="7">
        <v>8</v>
      </c>
      <c r="P971" s="7">
        <v>9</v>
      </c>
      <c r="Q971" s="8">
        <v>11</v>
      </c>
      <c r="R971" s="6" t="str" cm="1">
        <f t="array" ref="R971:V971">TEXT(_xlfn.ANCHORARRAY(M971),"00")</f>
        <v>06</v>
      </c>
      <c r="S971" s="7" t="str">
        <v>09</v>
      </c>
      <c r="T971" s="7" t="str">
        <v>08</v>
      </c>
      <c r="U971" s="7" t="str">
        <v>09</v>
      </c>
      <c r="V971" s="8" t="str">
        <v>11</v>
      </c>
      <c r="W971" s="6" t="b">
        <f t="shared" si="218"/>
        <v>0</v>
      </c>
      <c r="X971" s="7" t="b">
        <f t="shared" si="219"/>
        <v>0</v>
      </c>
      <c r="Y971" s="7" t="b" cm="1">
        <f t="array" ref="Y971">AND(OR(_xlfn.ANCHORARRAY(H971)=3),OR(_xlfn.ANCHORARRAY(H971)=2))</f>
        <v>0</v>
      </c>
      <c r="Z971" s="7" t="b">
        <f t="shared" si="220"/>
        <v>0</v>
      </c>
      <c r="AA971" s="7" t="b">
        <f t="shared" si="221"/>
        <v>0</v>
      </c>
      <c r="AB971" s="7" t="b">
        <f t="shared" si="222"/>
        <v>1</v>
      </c>
      <c r="AC971" s="8" t="b">
        <f t="shared" si="223"/>
        <v>0</v>
      </c>
      <c r="AD971">
        <f t="shared" si="216"/>
        <v>2</v>
      </c>
      <c r="AE971" t="str">
        <f t="shared" si="224"/>
        <v>20609080911</v>
      </c>
      <c r="AF971">
        <f t="shared" si="213"/>
        <v>20609080911</v>
      </c>
      <c r="AG971">
        <f t="shared" si="214"/>
        <v>284</v>
      </c>
      <c r="AH971">
        <f t="shared" si="225"/>
        <v>221</v>
      </c>
      <c r="AI971">
        <f t="shared" si="226"/>
        <v>62764</v>
      </c>
      <c r="AL971">
        <f t="shared" si="217"/>
        <v>1</v>
      </c>
    </row>
    <row r="972" spans="1:38" x14ac:dyDescent="0.2">
      <c r="A972" t="s">
        <v>991</v>
      </c>
      <c r="B972" t="str">
        <f t="shared" si="215"/>
        <v>944A6</v>
      </c>
      <c r="C972" s="6" t="str" cm="1">
        <f t="array" ref="C972:G972">_xlfn.LET(
_xlpm.MyHand, B972,
_xlpm.MySplitHand, MID(_xlpm.MyHand,_xlfn.SEQUENCE(1,LEN(_xlpm.MyHand)),1),
_xlpm.MySplitHand
)</f>
        <v>9</v>
      </c>
      <c r="D972" s="7" t="str">
        <v>4</v>
      </c>
      <c r="E972" s="7" t="str">
        <v>4</v>
      </c>
      <c r="F972" s="7" t="str">
        <v>A</v>
      </c>
      <c r="G972" s="8" t="str">
        <v>6</v>
      </c>
      <c r="H972" cm="1">
        <f t="array" ref="H972:L972">COUNTIF(_xlfn.ANCHORARRAY(C972),_xlfn.ANCHORARRAY(C972))</f>
        <v>1</v>
      </c>
      <c r="I972">
        <v>2</v>
      </c>
      <c r="J972">
        <v>2</v>
      </c>
      <c r="K972">
        <v>1</v>
      </c>
      <c r="L972">
        <v>1</v>
      </c>
      <c r="M972" s="6" cm="1">
        <f t="array" ref="M972:Q972">_xlfn.LET(
_xlpm.Options, {"1","2","3","4","5","6","7","8","9","T","J","Q","K","A"},
MATCH(_xlfn.ANCHORARRAY(C972),_xlpm.Options,0)
)</f>
        <v>9</v>
      </c>
      <c r="N972" s="7">
        <v>4</v>
      </c>
      <c r="O972" s="7">
        <v>4</v>
      </c>
      <c r="P972" s="7">
        <v>14</v>
      </c>
      <c r="Q972" s="8">
        <v>6</v>
      </c>
      <c r="R972" s="6" t="str" cm="1">
        <f t="array" ref="R972:V972">TEXT(_xlfn.ANCHORARRAY(M972),"00")</f>
        <v>09</v>
      </c>
      <c r="S972" s="7" t="str">
        <v>04</v>
      </c>
      <c r="T972" s="7" t="str">
        <v>04</v>
      </c>
      <c r="U972" s="7" t="str">
        <v>14</v>
      </c>
      <c r="V972" s="8" t="str">
        <v>06</v>
      </c>
      <c r="W972" s="6" t="b">
        <f t="shared" si="218"/>
        <v>0</v>
      </c>
      <c r="X972" s="7" t="b">
        <f t="shared" si="219"/>
        <v>0</v>
      </c>
      <c r="Y972" s="7" t="b" cm="1">
        <f t="array" ref="Y972">AND(OR(_xlfn.ANCHORARRAY(H972)=3),OR(_xlfn.ANCHORARRAY(H972)=2))</f>
        <v>0</v>
      </c>
      <c r="Z972" s="7" t="b">
        <f t="shared" si="220"/>
        <v>0</v>
      </c>
      <c r="AA972" s="7" t="b">
        <f t="shared" si="221"/>
        <v>0</v>
      </c>
      <c r="AB972" s="7" t="b">
        <f t="shared" si="222"/>
        <v>1</v>
      </c>
      <c r="AC972" s="8" t="b">
        <f t="shared" si="223"/>
        <v>0</v>
      </c>
      <c r="AD972">
        <f t="shared" si="216"/>
        <v>2</v>
      </c>
      <c r="AE972" t="str">
        <f t="shared" si="224"/>
        <v>20904041406</v>
      </c>
      <c r="AF972">
        <f t="shared" si="213"/>
        <v>20904041406</v>
      </c>
      <c r="AG972">
        <f t="shared" si="214"/>
        <v>336</v>
      </c>
      <c r="AH972">
        <f t="shared" si="225"/>
        <v>659</v>
      </c>
      <c r="AI972">
        <f t="shared" si="226"/>
        <v>221424</v>
      </c>
      <c r="AL972">
        <f t="shared" si="217"/>
        <v>1</v>
      </c>
    </row>
    <row r="973" spans="1:38" x14ac:dyDescent="0.2">
      <c r="A973" t="s">
        <v>992</v>
      </c>
      <c r="B973" t="str">
        <f t="shared" si="215"/>
        <v>7K524</v>
      </c>
      <c r="C973" s="6" t="str" cm="1">
        <f t="array" ref="C973:G973">_xlfn.LET(
_xlpm.MyHand, B973,
_xlpm.MySplitHand, MID(_xlpm.MyHand,_xlfn.SEQUENCE(1,LEN(_xlpm.MyHand)),1),
_xlpm.MySplitHand
)</f>
        <v>7</v>
      </c>
      <c r="D973" s="7" t="str">
        <v>K</v>
      </c>
      <c r="E973" s="7" t="str">
        <v>5</v>
      </c>
      <c r="F973" s="7" t="str">
        <v>2</v>
      </c>
      <c r="G973" s="8" t="str">
        <v>4</v>
      </c>
      <c r="H973" cm="1">
        <f t="array" ref="H973:L973">COUNTIF(_xlfn.ANCHORARRAY(C973),_xlfn.ANCHORARRAY(C973))</f>
        <v>1</v>
      </c>
      <c r="I973">
        <v>1</v>
      </c>
      <c r="J973">
        <v>1</v>
      </c>
      <c r="K973">
        <v>1</v>
      </c>
      <c r="L973">
        <v>1</v>
      </c>
      <c r="M973" s="6" cm="1">
        <f t="array" ref="M973:Q973">_xlfn.LET(
_xlpm.Options, {"1","2","3","4","5","6","7","8","9","T","J","Q","K","A"},
MATCH(_xlfn.ANCHORARRAY(C973),_xlpm.Options,0)
)</f>
        <v>7</v>
      </c>
      <c r="N973" s="7">
        <v>13</v>
      </c>
      <c r="O973" s="7">
        <v>5</v>
      </c>
      <c r="P973" s="7">
        <v>2</v>
      </c>
      <c r="Q973" s="8">
        <v>4</v>
      </c>
      <c r="R973" s="6" t="str" cm="1">
        <f t="array" ref="R973:V973">TEXT(_xlfn.ANCHORARRAY(M973),"00")</f>
        <v>07</v>
      </c>
      <c r="S973" s="7" t="str">
        <v>13</v>
      </c>
      <c r="T973" s="7" t="str">
        <v>05</v>
      </c>
      <c r="U973" s="7" t="str">
        <v>02</v>
      </c>
      <c r="V973" s="8" t="str">
        <v>04</v>
      </c>
      <c r="W973" s="6" t="b">
        <f t="shared" si="218"/>
        <v>0</v>
      </c>
      <c r="X973" s="7" t="b">
        <f t="shared" si="219"/>
        <v>0</v>
      </c>
      <c r="Y973" s="7" t="b" cm="1">
        <f t="array" ref="Y973">AND(OR(_xlfn.ANCHORARRAY(H973)=3),OR(_xlfn.ANCHORARRAY(H973)=2))</f>
        <v>0</v>
      </c>
      <c r="Z973" s="7" t="b">
        <f t="shared" si="220"/>
        <v>0</v>
      </c>
      <c r="AA973" s="7" t="b">
        <f t="shared" si="221"/>
        <v>0</v>
      </c>
      <c r="AB973" s="7" t="b">
        <f t="shared" si="222"/>
        <v>0</v>
      </c>
      <c r="AC973" s="8" t="b">
        <f t="shared" si="223"/>
        <v>1</v>
      </c>
      <c r="AD973">
        <f t="shared" si="216"/>
        <v>1</v>
      </c>
      <c r="AE973" t="str">
        <f t="shared" si="224"/>
        <v>10713050204</v>
      </c>
      <c r="AF973">
        <f t="shared" si="213"/>
        <v>10713050204</v>
      </c>
      <c r="AG973">
        <f t="shared" si="214"/>
        <v>96</v>
      </c>
      <c r="AH973">
        <f t="shared" si="225"/>
        <v>171</v>
      </c>
      <c r="AI973">
        <f t="shared" si="226"/>
        <v>16416</v>
      </c>
      <c r="AL973">
        <f t="shared" si="217"/>
        <v>1</v>
      </c>
    </row>
    <row r="974" spans="1:38" x14ac:dyDescent="0.2">
      <c r="A974" t="s">
        <v>993</v>
      </c>
      <c r="B974" t="str">
        <f t="shared" si="215"/>
        <v>49498</v>
      </c>
      <c r="C974" s="6" t="str" cm="1">
        <f t="array" ref="C974:G974">_xlfn.LET(
_xlpm.MyHand, B974,
_xlpm.MySplitHand, MID(_xlpm.MyHand,_xlfn.SEQUENCE(1,LEN(_xlpm.MyHand)),1),
_xlpm.MySplitHand
)</f>
        <v>4</v>
      </c>
      <c r="D974" s="7" t="str">
        <v>9</v>
      </c>
      <c r="E974" s="7" t="str">
        <v>4</v>
      </c>
      <c r="F974" s="7" t="str">
        <v>9</v>
      </c>
      <c r="G974" s="8" t="str">
        <v>8</v>
      </c>
      <c r="H974" cm="1">
        <f t="array" ref="H974:L974">COUNTIF(_xlfn.ANCHORARRAY(C974),_xlfn.ANCHORARRAY(C974))</f>
        <v>2</v>
      </c>
      <c r="I974">
        <v>2</v>
      </c>
      <c r="J974">
        <v>2</v>
      </c>
      <c r="K974">
        <v>2</v>
      </c>
      <c r="L974">
        <v>1</v>
      </c>
      <c r="M974" s="6" cm="1">
        <f t="array" ref="M974:Q974">_xlfn.LET(
_xlpm.Options, {"1","2","3","4","5","6","7","8","9","T","J","Q","K","A"},
MATCH(_xlfn.ANCHORARRAY(C974),_xlpm.Options,0)
)</f>
        <v>4</v>
      </c>
      <c r="N974" s="7">
        <v>9</v>
      </c>
      <c r="O974" s="7">
        <v>4</v>
      </c>
      <c r="P974" s="7">
        <v>9</v>
      </c>
      <c r="Q974" s="8">
        <v>8</v>
      </c>
      <c r="R974" s="6" t="str" cm="1">
        <f t="array" ref="R974:V974">TEXT(_xlfn.ANCHORARRAY(M974),"00")</f>
        <v>04</v>
      </c>
      <c r="S974" s="7" t="str">
        <v>09</v>
      </c>
      <c r="T974" s="7" t="str">
        <v>04</v>
      </c>
      <c r="U974" s="7" t="str">
        <v>09</v>
      </c>
      <c r="V974" s="8" t="str">
        <v>08</v>
      </c>
      <c r="W974" s="6" t="b">
        <f t="shared" si="218"/>
        <v>0</v>
      </c>
      <c r="X974" s="7" t="b">
        <f t="shared" si="219"/>
        <v>0</v>
      </c>
      <c r="Y974" s="7" t="b" cm="1">
        <f t="array" ref="Y974">AND(OR(_xlfn.ANCHORARRAY(H974)=3),OR(_xlfn.ANCHORARRAY(H974)=2))</f>
        <v>0</v>
      </c>
      <c r="Z974" s="7" t="b">
        <f t="shared" si="220"/>
        <v>0</v>
      </c>
      <c r="AA974" s="7" t="b">
        <f t="shared" si="221"/>
        <v>1</v>
      </c>
      <c r="AB974" s="7" t="b">
        <f t="shared" si="222"/>
        <v>0</v>
      </c>
      <c r="AC974" s="8" t="b">
        <f t="shared" si="223"/>
        <v>0</v>
      </c>
      <c r="AD974">
        <f t="shared" si="216"/>
        <v>3</v>
      </c>
      <c r="AE974" t="str">
        <f t="shared" si="224"/>
        <v>30409040908</v>
      </c>
      <c r="AF974">
        <f t="shared" si="213"/>
        <v>30409040908</v>
      </c>
      <c r="AG974">
        <f t="shared" si="214"/>
        <v>486</v>
      </c>
      <c r="AH974">
        <f t="shared" si="225"/>
        <v>544</v>
      </c>
      <c r="AI974">
        <f t="shared" si="226"/>
        <v>264384</v>
      </c>
      <c r="AL974">
        <f t="shared" si="217"/>
        <v>1</v>
      </c>
    </row>
    <row r="975" spans="1:38" x14ac:dyDescent="0.2">
      <c r="A975" t="s">
        <v>994</v>
      </c>
      <c r="B975" t="str">
        <f t="shared" si="215"/>
        <v>55Q29</v>
      </c>
      <c r="C975" s="6" t="str" cm="1">
        <f t="array" ref="C975:G975">_xlfn.LET(
_xlpm.MyHand, B975,
_xlpm.MySplitHand, MID(_xlpm.MyHand,_xlfn.SEQUENCE(1,LEN(_xlpm.MyHand)),1),
_xlpm.MySplitHand
)</f>
        <v>5</v>
      </c>
      <c r="D975" s="7" t="str">
        <v>5</v>
      </c>
      <c r="E975" s="7" t="str">
        <v>Q</v>
      </c>
      <c r="F975" s="7" t="str">
        <v>2</v>
      </c>
      <c r="G975" s="8" t="str">
        <v>9</v>
      </c>
      <c r="H975" cm="1">
        <f t="array" ref="H975:L975">COUNTIF(_xlfn.ANCHORARRAY(C975),_xlfn.ANCHORARRAY(C975))</f>
        <v>2</v>
      </c>
      <c r="I975">
        <v>2</v>
      </c>
      <c r="J975">
        <v>1</v>
      </c>
      <c r="K975">
        <v>1</v>
      </c>
      <c r="L975">
        <v>1</v>
      </c>
      <c r="M975" s="6" cm="1">
        <f t="array" ref="M975:Q975">_xlfn.LET(
_xlpm.Options, {"1","2","3","4","5","6","7","8","9","T","J","Q","K","A"},
MATCH(_xlfn.ANCHORARRAY(C975),_xlpm.Options,0)
)</f>
        <v>5</v>
      </c>
      <c r="N975" s="7">
        <v>5</v>
      </c>
      <c r="O975" s="7">
        <v>12</v>
      </c>
      <c r="P975" s="7">
        <v>2</v>
      </c>
      <c r="Q975" s="8">
        <v>9</v>
      </c>
      <c r="R975" s="6" t="str" cm="1">
        <f t="array" ref="R975:V975">TEXT(_xlfn.ANCHORARRAY(M975),"00")</f>
        <v>05</v>
      </c>
      <c r="S975" s="7" t="str">
        <v>05</v>
      </c>
      <c r="T975" s="7" t="str">
        <v>12</v>
      </c>
      <c r="U975" s="7" t="str">
        <v>02</v>
      </c>
      <c r="V975" s="8" t="str">
        <v>09</v>
      </c>
      <c r="W975" s="6" t="b">
        <f t="shared" si="218"/>
        <v>0</v>
      </c>
      <c r="X975" s="7" t="b">
        <f t="shared" si="219"/>
        <v>0</v>
      </c>
      <c r="Y975" s="7" t="b" cm="1">
        <f t="array" ref="Y975">AND(OR(_xlfn.ANCHORARRAY(H975)=3),OR(_xlfn.ANCHORARRAY(H975)=2))</f>
        <v>0</v>
      </c>
      <c r="Z975" s="7" t="b">
        <f t="shared" si="220"/>
        <v>0</v>
      </c>
      <c r="AA975" s="7" t="b">
        <f t="shared" si="221"/>
        <v>0</v>
      </c>
      <c r="AB975" s="7" t="b">
        <f t="shared" si="222"/>
        <v>1</v>
      </c>
      <c r="AC975" s="8" t="b">
        <f t="shared" si="223"/>
        <v>0</v>
      </c>
      <c r="AD975">
        <f t="shared" si="216"/>
        <v>2</v>
      </c>
      <c r="AE975" t="str">
        <f t="shared" si="224"/>
        <v>20505120209</v>
      </c>
      <c r="AF975">
        <f t="shared" si="213"/>
        <v>20505120209</v>
      </c>
      <c r="AG975">
        <f t="shared" si="214"/>
        <v>256</v>
      </c>
      <c r="AH975">
        <f t="shared" si="225"/>
        <v>8</v>
      </c>
      <c r="AI975">
        <f t="shared" si="226"/>
        <v>2048</v>
      </c>
      <c r="AL975">
        <f t="shared" si="217"/>
        <v>1</v>
      </c>
    </row>
    <row r="976" spans="1:38" x14ac:dyDescent="0.2">
      <c r="A976" t="s">
        <v>995</v>
      </c>
      <c r="B976" t="str">
        <f t="shared" si="215"/>
        <v>8A787</v>
      </c>
      <c r="C976" s="6" t="str" cm="1">
        <f t="array" ref="C976:G976">_xlfn.LET(
_xlpm.MyHand, B976,
_xlpm.MySplitHand, MID(_xlpm.MyHand,_xlfn.SEQUENCE(1,LEN(_xlpm.MyHand)),1),
_xlpm.MySplitHand
)</f>
        <v>8</v>
      </c>
      <c r="D976" s="7" t="str">
        <v>A</v>
      </c>
      <c r="E976" s="7" t="str">
        <v>7</v>
      </c>
      <c r="F976" s="7" t="str">
        <v>8</v>
      </c>
      <c r="G976" s="8" t="str">
        <v>7</v>
      </c>
      <c r="H976" cm="1">
        <f t="array" ref="H976:L976">COUNTIF(_xlfn.ANCHORARRAY(C976),_xlfn.ANCHORARRAY(C976))</f>
        <v>2</v>
      </c>
      <c r="I976">
        <v>1</v>
      </c>
      <c r="J976">
        <v>2</v>
      </c>
      <c r="K976">
        <v>2</v>
      </c>
      <c r="L976">
        <v>2</v>
      </c>
      <c r="M976" s="6" cm="1">
        <f t="array" ref="M976:Q976">_xlfn.LET(
_xlpm.Options, {"1","2","3","4","5","6","7","8","9","T","J","Q","K","A"},
MATCH(_xlfn.ANCHORARRAY(C976),_xlpm.Options,0)
)</f>
        <v>8</v>
      </c>
      <c r="N976" s="7">
        <v>14</v>
      </c>
      <c r="O976" s="7">
        <v>7</v>
      </c>
      <c r="P976" s="7">
        <v>8</v>
      </c>
      <c r="Q976" s="8">
        <v>7</v>
      </c>
      <c r="R976" s="6" t="str" cm="1">
        <f t="array" ref="R976:V976">TEXT(_xlfn.ANCHORARRAY(M976),"00")</f>
        <v>08</v>
      </c>
      <c r="S976" s="7" t="str">
        <v>14</v>
      </c>
      <c r="T976" s="7" t="str">
        <v>07</v>
      </c>
      <c r="U976" s="7" t="str">
        <v>08</v>
      </c>
      <c r="V976" s="8" t="str">
        <v>07</v>
      </c>
      <c r="W976" s="6" t="b">
        <f t="shared" si="218"/>
        <v>0</v>
      </c>
      <c r="X976" s="7" t="b">
        <f t="shared" si="219"/>
        <v>0</v>
      </c>
      <c r="Y976" s="7" t="b" cm="1">
        <f t="array" ref="Y976">AND(OR(_xlfn.ANCHORARRAY(H976)=3),OR(_xlfn.ANCHORARRAY(H976)=2))</f>
        <v>0</v>
      </c>
      <c r="Z976" s="7" t="b">
        <f t="shared" si="220"/>
        <v>0</v>
      </c>
      <c r="AA976" s="7" t="b">
        <f t="shared" si="221"/>
        <v>1</v>
      </c>
      <c r="AB976" s="7" t="b">
        <f t="shared" si="222"/>
        <v>0</v>
      </c>
      <c r="AC976" s="8" t="b">
        <f t="shared" si="223"/>
        <v>0</v>
      </c>
      <c r="AD976">
        <f t="shared" si="216"/>
        <v>3</v>
      </c>
      <c r="AE976" t="str">
        <f t="shared" si="224"/>
        <v>30814070807</v>
      </c>
      <c r="AF976">
        <f t="shared" si="213"/>
        <v>30814070807</v>
      </c>
      <c r="AG976">
        <f t="shared" si="214"/>
        <v>544</v>
      </c>
      <c r="AH976">
        <f t="shared" si="225"/>
        <v>351</v>
      </c>
      <c r="AI976">
        <f t="shared" si="226"/>
        <v>190944</v>
      </c>
      <c r="AL976">
        <f t="shared" si="217"/>
        <v>1</v>
      </c>
    </row>
    <row r="977" spans="1:38" x14ac:dyDescent="0.2">
      <c r="A977" t="s">
        <v>996</v>
      </c>
      <c r="B977" t="str">
        <f t="shared" si="215"/>
        <v>A7Q7Q</v>
      </c>
      <c r="C977" s="6" t="str" cm="1">
        <f t="array" ref="C977:G977">_xlfn.LET(
_xlpm.MyHand, B977,
_xlpm.MySplitHand, MID(_xlpm.MyHand,_xlfn.SEQUENCE(1,LEN(_xlpm.MyHand)),1),
_xlpm.MySplitHand
)</f>
        <v>A</v>
      </c>
      <c r="D977" s="7" t="str">
        <v>7</v>
      </c>
      <c r="E977" s="7" t="str">
        <v>Q</v>
      </c>
      <c r="F977" s="7" t="str">
        <v>7</v>
      </c>
      <c r="G977" s="8" t="str">
        <v>Q</v>
      </c>
      <c r="H977" cm="1">
        <f t="array" ref="H977:L977">COUNTIF(_xlfn.ANCHORARRAY(C977),_xlfn.ANCHORARRAY(C977))</f>
        <v>1</v>
      </c>
      <c r="I977">
        <v>2</v>
      </c>
      <c r="J977">
        <v>2</v>
      </c>
      <c r="K977">
        <v>2</v>
      </c>
      <c r="L977">
        <v>2</v>
      </c>
      <c r="M977" s="6" cm="1">
        <f t="array" ref="M977:Q977">_xlfn.LET(
_xlpm.Options, {"1","2","3","4","5","6","7","8","9","T","J","Q","K","A"},
MATCH(_xlfn.ANCHORARRAY(C977),_xlpm.Options,0)
)</f>
        <v>14</v>
      </c>
      <c r="N977" s="7">
        <v>7</v>
      </c>
      <c r="O977" s="7">
        <v>12</v>
      </c>
      <c r="P977" s="7">
        <v>7</v>
      </c>
      <c r="Q977" s="8">
        <v>12</v>
      </c>
      <c r="R977" s="6" t="str" cm="1">
        <f t="array" ref="R977:V977">TEXT(_xlfn.ANCHORARRAY(M977),"00")</f>
        <v>14</v>
      </c>
      <c r="S977" s="7" t="str">
        <v>07</v>
      </c>
      <c r="T977" s="7" t="str">
        <v>12</v>
      </c>
      <c r="U977" s="7" t="str">
        <v>07</v>
      </c>
      <c r="V977" s="8" t="str">
        <v>12</v>
      </c>
      <c r="W977" s="6" t="b">
        <f t="shared" si="218"/>
        <v>0</v>
      </c>
      <c r="X977" s="7" t="b">
        <f t="shared" si="219"/>
        <v>0</v>
      </c>
      <c r="Y977" s="7" t="b" cm="1">
        <f t="array" ref="Y977">AND(OR(_xlfn.ANCHORARRAY(H977)=3),OR(_xlfn.ANCHORARRAY(H977)=2))</f>
        <v>0</v>
      </c>
      <c r="Z977" s="7" t="b">
        <f t="shared" si="220"/>
        <v>0</v>
      </c>
      <c r="AA977" s="7" t="b">
        <f t="shared" si="221"/>
        <v>1</v>
      </c>
      <c r="AB977" s="7" t="b">
        <f t="shared" si="222"/>
        <v>0</v>
      </c>
      <c r="AC977" s="8" t="b">
        <f t="shared" si="223"/>
        <v>0</v>
      </c>
      <c r="AD977">
        <f t="shared" si="216"/>
        <v>3</v>
      </c>
      <c r="AE977" t="str">
        <f t="shared" si="224"/>
        <v>31407120712</v>
      </c>
      <c r="AF977">
        <f t="shared" si="213"/>
        <v>31407120712</v>
      </c>
      <c r="AG977">
        <f t="shared" si="214"/>
        <v>619</v>
      </c>
      <c r="AH977">
        <f t="shared" si="225"/>
        <v>242</v>
      </c>
      <c r="AI977">
        <f t="shared" si="226"/>
        <v>149798</v>
      </c>
      <c r="AL977">
        <f t="shared" si="217"/>
        <v>1</v>
      </c>
    </row>
    <row r="978" spans="1:38" x14ac:dyDescent="0.2">
      <c r="A978" t="s">
        <v>997</v>
      </c>
      <c r="B978" t="str">
        <f t="shared" si="215"/>
        <v>92444</v>
      </c>
      <c r="C978" s="6" t="str" cm="1">
        <f t="array" ref="C978:G978">_xlfn.LET(
_xlpm.MyHand, B978,
_xlpm.MySplitHand, MID(_xlpm.MyHand,_xlfn.SEQUENCE(1,LEN(_xlpm.MyHand)),1),
_xlpm.MySplitHand
)</f>
        <v>9</v>
      </c>
      <c r="D978" s="7" t="str">
        <v>2</v>
      </c>
      <c r="E978" s="7" t="str">
        <v>4</v>
      </c>
      <c r="F978" s="7" t="str">
        <v>4</v>
      </c>
      <c r="G978" s="8" t="str">
        <v>4</v>
      </c>
      <c r="H978" cm="1">
        <f t="array" ref="H978:L978">COUNTIF(_xlfn.ANCHORARRAY(C978),_xlfn.ANCHORARRAY(C978))</f>
        <v>1</v>
      </c>
      <c r="I978">
        <v>1</v>
      </c>
      <c r="J978">
        <v>3</v>
      </c>
      <c r="K978">
        <v>3</v>
      </c>
      <c r="L978">
        <v>3</v>
      </c>
      <c r="M978" s="6" cm="1">
        <f t="array" ref="M978:Q978">_xlfn.LET(
_xlpm.Options, {"1","2","3","4","5","6","7","8","9","T","J","Q","K","A"},
MATCH(_xlfn.ANCHORARRAY(C978),_xlpm.Options,0)
)</f>
        <v>9</v>
      </c>
      <c r="N978" s="7">
        <v>2</v>
      </c>
      <c r="O978" s="7">
        <v>4</v>
      </c>
      <c r="P978" s="7">
        <v>4</v>
      </c>
      <c r="Q978" s="8">
        <v>4</v>
      </c>
      <c r="R978" s="6" t="str" cm="1">
        <f t="array" ref="R978:V978">TEXT(_xlfn.ANCHORARRAY(M978),"00")</f>
        <v>09</v>
      </c>
      <c r="S978" s="7" t="str">
        <v>02</v>
      </c>
      <c r="T978" s="7" t="str">
        <v>04</v>
      </c>
      <c r="U978" s="7" t="str">
        <v>04</v>
      </c>
      <c r="V978" s="8" t="str">
        <v>04</v>
      </c>
      <c r="W978" s="6" t="b">
        <f t="shared" si="218"/>
        <v>0</v>
      </c>
      <c r="X978" s="7" t="b">
        <f t="shared" si="219"/>
        <v>0</v>
      </c>
      <c r="Y978" s="7" t="b" cm="1">
        <f t="array" ref="Y978">AND(OR(_xlfn.ANCHORARRAY(H978)=3),OR(_xlfn.ANCHORARRAY(H978)=2))</f>
        <v>0</v>
      </c>
      <c r="Z978" s="7" t="b">
        <f t="shared" si="220"/>
        <v>1</v>
      </c>
      <c r="AA978" s="7" t="b">
        <f t="shared" si="221"/>
        <v>0</v>
      </c>
      <c r="AB978" s="7" t="b">
        <f t="shared" si="222"/>
        <v>0</v>
      </c>
      <c r="AC978" s="8" t="b">
        <f t="shared" si="223"/>
        <v>0</v>
      </c>
      <c r="AD978">
        <f t="shared" si="216"/>
        <v>4</v>
      </c>
      <c r="AE978" t="str">
        <f t="shared" si="224"/>
        <v>40902040404</v>
      </c>
      <c r="AF978">
        <f t="shared" si="213"/>
        <v>40902040404</v>
      </c>
      <c r="AG978">
        <f t="shared" si="214"/>
        <v>721</v>
      </c>
      <c r="AH978">
        <f t="shared" si="225"/>
        <v>406</v>
      </c>
      <c r="AI978">
        <f t="shared" si="226"/>
        <v>292726</v>
      </c>
      <c r="AL978">
        <f t="shared" si="217"/>
        <v>1</v>
      </c>
    </row>
    <row r="979" spans="1:38" x14ac:dyDescent="0.2">
      <c r="A979" t="s">
        <v>998</v>
      </c>
      <c r="B979" t="str">
        <f t="shared" si="215"/>
        <v>558J2</v>
      </c>
      <c r="C979" s="6" t="str" cm="1">
        <f t="array" ref="C979:G979">_xlfn.LET(
_xlpm.MyHand, B979,
_xlpm.MySplitHand, MID(_xlpm.MyHand,_xlfn.SEQUENCE(1,LEN(_xlpm.MyHand)),1),
_xlpm.MySplitHand
)</f>
        <v>5</v>
      </c>
      <c r="D979" s="7" t="str">
        <v>5</v>
      </c>
      <c r="E979" s="7" t="str">
        <v>8</v>
      </c>
      <c r="F979" s="7" t="str">
        <v>J</v>
      </c>
      <c r="G979" s="8" t="str">
        <v>2</v>
      </c>
      <c r="H979" cm="1">
        <f t="array" ref="H979:L979">COUNTIF(_xlfn.ANCHORARRAY(C979),_xlfn.ANCHORARRAY(C979))</f>
        <v>2</v>
      </c>
      <c r="I979">
        <v>2</v>
      </c>
      <c r="J979">
        <v>1</v>
      </c>
      <c r="K979">
        <v>1</v>
      </c>
      <c r="L979">
        <v>1</v>
      </c>
      <c r="M979" s="6" cm="1">
        <f t="array" ref="M979:Q979">_xlfn.LET(
_xlpm.Options, {"1","2","3","4","5","6","7","8","9","T","J","Q","K","A"},
MATCH(_xlfn.ANCHORARRAY(C979),_xlpm.Options,0)
)</f>
        <v>5</v>
      </c>
      <c r="N979" s="7">
        <v>5</v>
      </c>
      <c r="O979" s="7">
        <v>8</v>
      </c>
      <c r="P979" s="7">
        <v>11</v>
      </c>
      <c r="Q979" s="8">
        <v>2</v>
      </c>
      <c r="R979" s="6" t="str" cm="1">
        <f t="array" ref="R979:V979">TEXT(_xlfn.ANCHORARRAY(M979),"00")</f>
        <v>05</v>
      </c>
      <c r="S979" s="7" t="str">
        <v>05</v>
      </c>
      <c r="T979" s="7" t="str">
        <v>08</v>
      </c>
      <c r="U979" s="7" t="str">
        <v>11</v>
      </c>
      <c r="V979" s="8" t="str">
        <v>02</v>
      </c>
      <c r="W979" s="6" t="b">
        <f t="shared" si="218"/>
        <v>0</v>
      </c>
      <c r="X979" s="7" t="b">
        <f t="shared" si="219"/>
        <v>0</v>
      </c>
      <c r="Y979" s="7" t="b" cm="1">
        <f t="array" ref="Y979">AND(OR(_xlfn.ANCHORARRAY(H979)=3),OR(_xlfn.ANCHORARRAY(H979)=2))</f>
        <v>0</v>
      </c>
      <c r="Z979" s="7" t="b">
        <f t="shared" si="220"/>
        <v>0</v>
      </c>
      <c r="AA979" s="7" t="b">
        <f t="shared" si="221"/>
        <v>0</v>
      </c>
      <c r="AB979" s="7" t="b">
        <f t="shared" si="222"/>
        <v>1</v>
      </c>
      <c r="AC979" s="8" t="b">
        <f t="shared" si="223"/>
        <v>0</v>
      </c>
      <c r="AD979">
        <f t="shared" si="216"/>
        <v>2</v>
      </c>
      <c r="AE979" t="str">
        <f t="shared" si="224"/>
        <v>20505081102</v>
      </c>
      <c r="AF979">
        <f t="shared" si="213"/>
        <v>20505081102</v>
      </c>
      <c r="AG979">
        <f t="shared" si="214"/>
        <v>253</v>
      </c>
      <c r="AH979">
        <f t="shared" si="225"/>
        <v>255</v>
      </c>
      <c r="AI979">
        <f t="shared" si="226"/>
        <v>64515</v>
      </c>
      <c r="AL979">
        <f t="shared" si="217"/>
        <v>1</v>
      </c>
    </row>
    <row r="980" spans="1:38" x14ac:dyDescent="0.2">
      <c r="A980" t="s">
        <v>999</v>
      </c>
      <c r="B980" t="str">
        <f t="shared" si="215"/>
        <v>7JT77</v>
      </c>
      <c r="C980" s="6" t="str" cm="1">
        <f t="array" ref="C980:G980">_xlfn.LET(
_xlpm.MyHand, B980,
_xlpm.MySplitHand, MID(_xlpm.MyHand,_xlfn.SEQUENCE(1,LEN(_xlpm.MyHand)),1),
_xlpm.MySplitHand
)</f>
        <v>7</v>
      </c>
      <c r="D980" s="7" t="str">
        <v>J</v>
      </c>
      <c r="E980" s="7" t="str">
        <v>T</v>
      </c>
      <c r="F980" s="7" t="str">
        <v>7</v>
      </c>
      <c r="G980" s="8" t="str">
        <v>7</v>
      </c>
      <c r="H980" cm="1">
        <f t="array" ref="H980:L980">COUNTIF(_xlfn.ANCHORARRAY(C980),_xlfn.ANCHORARRAY(C980))</f>
        <v>3</v>
      </c>
      <c r="I980">
        <v>1</v>
      </c>
      <c r="J980">
        <v>1</v>
      </c>
      <c r="K980">
        <v>3</v>
      </c>
      <c r="L980">
        <v>3</v>
      </c>
      <c r="M980" s="6" cm="1">
        <f t="array" ref="M980:Q980">_xlfn.LET(
_xlpm.Options, {"1","2","3","4","5","6","7","8","9","T","J","Q","K","A"},
MATCH(_xlfn.ANCHORARRAY(C980),_xlpm.Options,0)
)</f>
        <v>7</v>
      </c>
      <c r="N980" s="7">
        <v>11</v>
      </c>
      <c r="O980" s="7">
        <v>10</v>
      </c>
      <c r="P980" s="7">
        <v>7</v>
      </c>
      <c r="Q980" s="8">
        <v>7</v>
      </c>
      <c r="R980" s="6" t="str" cm="1">
        <f t="array" ref="R980:V980">TEXT(_xlfn.ANCHORARRAY(M980),"00")</f>
        <v>07</v>
      </c>
      <c r="S980" s="7" t="str">
        <v>11</v>
      </c>
      <c r="T980" s="7" t="str">
        <v>10</v>
      </c>
      <c r="U980" s="7" t="str">
        <v>07</v>
      </c>
      <c r="V980" s="8" t="str">
        <v>07</v>
      </c>
      <c r="W980" s="6" t="b">
        <f t="shared" si="218"/>
        <v>0</v>
      </c>
      <c r="X980" s="7" t="b">
        <f t="shared" si="219"/>
        <v>0</v>
      </c>
      <c r="Y980" s="7" t="b" cm="1">
        <f t="array" ref="Y980">AND(OR(_xlfn.ANCHORARRAY(H980)=3),OR(_xlfn.ANCHORARRAY(H980)=2))</f>
        <v>0</v>
      </c>
      <c r="Z980" s="7" t="b">
        <f t="shared" si="220"/>
        <v>1</v>
      </c>
      <c r="AA980" s="7" t="b">
        <f t="shared" si="221"/>
        <v>0</v>
      </c>
      <c r="AB980" s="7" t="b">
        <f t="shared" si="222"/>
        <v>0</v>
      </c>
      <c r="AC980" s="8" t="b">
        <f t="shared" si="223"/>
        <v>0</v>
      </c>
      <c r="AD980">
        <f t="shared" si="216"/>
        <v>4</v>
      </c>
      <c r="AE980" t="str">
        <f t="shared" si="224"/>
        <v>40711100707</v>
      </c>
      <c r="AF980">
        <f t="shared" si="213"/>
        <v>40711100707</v>
      </c>
      <c r="AG980">
        <f t="shared" si="214"/>
        <v>701</v>
      </c>
      <c r="AH980">
        <f t="shared" si="225"/>
        <v>258</v>
      </c>
      <c r="AI980">
        <f t="shared" si="226"/>
        <v>180858</v>
      </c>
      <c r="AL980">
        <f t="shared" si="217"/>
        <v>1</v>
      </c>
    </row>
    <row r="981" spans="1:38" x14ac:dyDescent="0.2">
      <c r="A981" t="s">
        <v>1000</v>
      </c>
      <c r="B981" t="str">
        <f t="shared" si="215"/>
        <v>493K9</v>
      </c>
      <c r="C981" s="6" t="str" cm="1">
        <f t="array" ref="C981:G981">_xlfn.LET(
_xlpm.MyHand, B981,
_xlpm.MySplitHand, MID(_xlpm.MyHand,_xlfn.SEQUENCE(1,LEN(_xlpm.MyHand)),1),
_xlpm.MySplitHand
)</f>
        <v>4</v>
      </c>
      <c r="D981" s="7" t="str">
        <v>9</v>
      </c>
      <c r="E981" s="7" t="str">
        <v>3</v>
      </c>
      <c r="F981" s="7" t="str">
        <v>K</v>
      </c>
      <c r="G981" s="8" t="str">
        <v>9</v>
      </c>
      <c r="H981" cm="1">
        <f t="array" ref="H981:L981">COUNTIF(_xlfn.ANCHORARRAY(C981),_xlfn.ANCHORARRAY(C981))</f>
        <v>1</v>
      </c>
      <c r="I981">
        <v>2</v>
      </c>
      <c r="J981">
        <v>1</v>
      </c>
      <c r="K981">
        <v>1</v>
      </c>
      <c r="L981">
        <v>2</v>
      </c>
      <c r="M981" s="6" cm="1">
        <f t="array" ref="M981:Q981">_xlfn.LET(
_xlpm.Options, {"1","2","3","4","5","6","7","8","9","T","J","Q","K","A"},
MATCH(_xlfn.ANCHORARRAY(C981),_xlpm.Options,0)
)</f>
        <v>4</v>
      </c>
      <c r="N981" s="7">
        <v>9</v>
      </c>
      <c r="O981" s="7">
        <v>3</v>
      </c>
      <c r="P981" s="7">
        <v>13</v>
      </c>
      <c r="Q981" s="8">
        <v>9</v>
      </c>
      <c r="R981" s="6" t="str" cm="1">
        <f t="array" ref="R981:V981">TEXT(_xlfn.ANCHORARRAY(M981),"00")</f>
        <v>04</v>
      </c>
      <c r="S981" s="7" t="str">
        <v>09</v>
      </c>
      <c r="T981" s="7" t="str">
        <v>03</v>
      </c>
      <c r="U981" s="7" t="str">
        <v>13</v>
      </c>
      <c r="V981" s="8" t="str">
        <v>09</v>
      </c>
      <c r="W981" s="6" t="b">
        <f t="shared" si="218"/>
        <v>0</v>
      </c>
      <c r="X981" s="7" t="b">
        <f t="shared" si="219"/>
        <v>0</v>
      </c>
      <c r="Y981" s="7" t="b" cm="1">
        <f t="array" ref="Y981">AND(OR(_xlfn.ANCHORARRAY(H981)=3),OR(_xlfn.ANCHORARRAY(H981)=2))</f>
        <v>0</v>
      </c>
      <c r="Z981" s="7" t="b">
        <f t="shared" si="220"/>
        <v>0</v>
      </c>
      <c r="AA981" s="7" t="b">
        <f t="shared" si="221"/>
        <v>0</v>
      </c>
      <c r="AB981" s="7" t="b">
        <f t="shared" si="222"/>
        <v>1</v>
      </c>
      <c r="AC981" s="8" t="b">
        <f t="shared" si="223"/>
        <v>0</v>
      </c>
      <c r="AD981">
        <f t="shared" si="216"/>
        <v>2</v>
      </c>
      <c r="AE981" t="str">
        <f t="shared" si="224"/>
        <v>20409031309</v>
      </c>
      <c r="AF981">
        <f t="shared" si="213"/>
        <v>20409031309</v>
      </c>
      <c r="AG981">
        <f t="shared" si="214"/>
        <v>243</v>
      </c>
      <c r="AH981">
        <f t="shared" si="225"/>
        <v>233</v>
      </c>
      <c r="AI981">
        <f t="shared" si="226"/>
        <v>56619</v>
      </c>
      <c r="AL981">
        <f t="shared" si="217"/>
        <v>1</v>
      </c>
    </row>
    <row r="982" spans="1:38" x14ac:dyDescent="0.2">
      <c r="A982" t="s">
        <v>1001</v>
      </c>
      <c r="B982" t="str">
        <f t="shared" si="215"/>
        <v>7A333</v>
      </c>
      <c r="C982" s="6" t="str" cm="1">
        <f t="array" ref="C982:G982">_xlfn.LET(
_xlpm.MyHand, B982,
_xlpm.MySplitHand, MID(_xlpm.MyHand,_xlfn.SEQUENCE(1,LEN(_xlpm.MyHand)),1),
_xlpm.MySplitHand
)</f>
        <v>7</v>
      </c>
      <c r="D982" s="7" t="str">
        <v>A</v>
      </c>
      <c r="E982" s="7" t="str">
        <v>3</v>
      </c>
      <c r="F982" s="7" t="str">
        <v>3</v>
      </c>
      <c r="G982" s="8" t="str">
        <v>3</v>
      </c>
      <c r="H982" cm="1">
        <f t="array" ref="H982:L982">COUNTIF(_xlfn.ANCHORARRAY(C982),_xlfn.ANCHORARRAY(C982))</f>
        <v>1</v>
      </c>
      <c r="I982">
        <v>1</v>
      </c>
      <c r="J982">
        <v>3</v>
      </c>
      <c r="K982">
        <v>3</v>
      </c>
      <c r="L982">
        <v>3</v>
      </c>
      <c r="M982" s="6" cm="1">
        <f t="array" ref="M982:Q982">_xlfn.LET(
_xlpm.Options, {"1","2","3","4","5","6","7","8","9","T","J","Q","K","A"},
MATCH(_xlfn.ANCHORARRAY(C982),_xlpm.Options,0)
)</f>
        <v>7</v>
      </c>
      <c r="N982" s="7">
        <v>14</v>
      </c>
      <c r="O982" s="7">
        <v>3</v>
      </c>
      <c r="P982" s="7">
        <v>3</v>
      </c>
      <c r="Q982" s="8">
        <v>3</v>
      </c>
      <c r="R982" s="6" t="str" cm="1">
        <f t="array" ref="R982:V982">TEXT(_xlfn.ANCHORARRAY(M982),"00")</f>
        <v>07</v>
      </c>
      <c r="S982" s="7" t="str">
        <v>14</v>
      </c>
      <c r="T982" s="7" t="str">
        <v>03</v>
      </c>
      <c r="U982" s="7" t="str">
        <v>03</v>
      </c>
      <c r="V982" s="8" t="str">
        <v>03</v>
      </c>
      <c r="W982" s="6" t="b">
        <f t="shared" si="218"/>
        <v>0</v>
      </c>
      <c r="X982" s="7" t="b">
        <f t="shared" si="219"/>
        <v>0</v>
      </c>
      <c r="Y982" s="7" t="b" cm="1">
        <f t="array" ref="Y982">AND(OR(_xlfn.ANCHORARRAY(H982)=3),OR(_xlfn.ANCHORARRAY(H982)=2))</f>
        <v>0</v>
      </c>
      <c r="Z982" s="7" t="b">
        <f t="shared" si="220"/>
        <v>1</v>
      </c>
      <c r="AA982" s="7" t="b">
        <f t="shared" si="221"/>
        <v>0</v>
      </c>
      <c r="AB982" s="7" t="b">
        <f t="shared" si="222"/>
        <v>0</v>
      </c>
      <c r="AC982" s="8" t="b">
        <f t="shared" si="223"/>
        <v>0</v>
      </c>
      <c r="AD982">
        <f t="shared" si="216"/>
        <v>4</v>
      </c>
      <c r="AE982" t="str">
        <f t="shared" si="224"/>
        <v>40714030303</v>
      </c>
      <c r="AF982">
        <f t="shared" si="213"/>
        <v>40714030303</v>
      </c>
      <c r="AG982">
        <f t="shared" si="214"/>
        <v>703</v>
      </c>
      <c r="AH982">
        <f t="shared" si="225"/>
        <v>501</v>
      </c>
      <c r="AI982">
        <f t="shared" si="226"/>
        <v>352203</v>
      </c>
      <c r="AL982">
        <f t="shared" si="217"/>
        <v>1</v>
      </c>
    </row>
    <row r="983" spans="1:38" x14ac:dyDescent="0.2">
      <c r="A983" t="s">
        <v>1002</v>
      </c>
      <c r="B983" t="str">
        <f t="shared" si="215"/>
        <v>9TQ9Q</v>
      </c>
      <c r="C983" s="6" t="str" cm="1">
        <f t="array" ref="C983:G983">_xlfn.LET(
_xlpm.MyHand, B983,
_xlpm.MySplitHand, MID(_xlpm.MyHand,_xlfn.SEQUENCE(1,LEN(_xlpm.MyHand)),1),
_xlpm.MySplitHand
)</f>
        <v>9</v>
      </c>
      <c r="D983" s="7" t="str">
        <v>T</v>
      </c>
      <c r="E983" s="7" t="str">
        <v>Q</v>
      </c>
      <c r="F983" s="7" t="str">
        <v>9</v>
      </c>
      <c r="G983" s="8" t="str">
        <v>Q</v>
      </c>
      <c r="H983" cm="1">
        <f t="array" ref="H983:L983">COUNTIF(_xlfn.ANCHORARRAY(C983),_xlfn.ANCHORARRAY(C983))</f>
        <v>2</v>
      </c>
      <c r="I983">
        <v>1</v>
      </c>
      <c r="J983">
        <v>2</v>
      </c>
      <c r="K983">
        <v>2</v>
      </c>
      <c r="L983">
        <v>2</v>
      </c>
      <c r="M983" s="6" cm="1">
        <f t="array" ref="M983:Q983">_xlfn.LET(
_xlpm.Options, {"1","2","3","4","5","6","7","8","9","T","J","Q","K","A"},
MATCH(_xlfn.ANCHORARRAY(C983),_xlpm.Options,0)
)</f>
        <v>9</v>
      </c>
      <c r="N983" s="7">
        <v>10</v>
      </c>
      <c r="O983" s="7">
        <v>12</v>
      </c>
      <c r="P983" s="7">
        <v>9</v>
      </c>
      <c r="Q983" s="8">
        <v>12</v>
      </c>
      <c r="R983" s="6" t="str" cm="1">
        <f t="array" ref="R983:V983">TEXT(_xlfn.ANCHORARRAY(M983),"00")</f>
        <v>09</v>
      </c>
      <c r="S983" s="7" t="str">
        <v>10</v>
      </c>
      <c r="T983" s="7" t="str">
        <v>12</v>
      </c>
      <c r="U983" s="7" t="str">
        <v>09</v>
      </c>
      <c r="V983" s="8" t="str">
        <v>12</v>
      </c>
      <c r="W983" s="6" t="b">
        <f t="shared" si="218"/>
        <v>0</v>
      </c>
      <c r="X983" s="7" t="b">
        <f t="shared" si="219"/>
        <v>0</v>
      </c>
      <c r="Y983" s="7" t="b" cm="1">
        <f t="array" ref="Y983">AND(OR(_xlfn.ANCHORARRAY(H983)=3),OR(_xlfn.ANCHORARRAY(H983)=2))</f>
        <v>0</v>
      </c>
      <c r="Z983" s="7" t="b">
        <f t="shared" si="220"/>
        <v>0</v>
      </c>
      <c r="AA983" s="7" t="b">
        <f t="shared" si="221"/>
        <v>1</v>
      </c>
      <c r="AB983" s="7" t="b">
        <f t="shared" si="222"/>
        <v>0</v>
      </c>
      <c r="AC983" s="8" t="b">
        <f t="shared" si="223"/>
        <v>0</v>
      </c>
      <c r="AD983">
        <f t="shared" si="216"/>
        <v>3</v>
      </c>
      <c r="AE983" t="str">
        <f t="shared" si="224"/>
        <v>30910120912</v>
      </c>
      <c r="AF983">
        <f t="shared" si="213"/>
        <v>30910120912</v>
      </c>
      <c r="AG983">
        <f t="shared" si="214"/>
        <v>556</v>
      </c>
      <c r="AH983">
        <f t="shared" si="225"/>
        <v>554</v>
      </c>
      <c r="AI983">
        <f t="shared" si="226"/>
        <v>308024</v>
      </c>
      <c r="AL983">
        <f t="shared" si="217"/>
        <v>1</v>
      </c>
    </row>
    <row r="984" spans="1:38" x14ac:dyDescent="0.2">
      <c r="A984" t="s">
        <v>1003</v>
      </c>
      <c r="B984" t="str">
        <f t="shared" si="215"/>
        <v>J92KT</v>
      </c>
      <c r="C984" s="6" t="str" cm="1">
        <f t="array" ref="C984:G984">_xlfn.LET(
_xlpm.MyHand, B984,
_xlpm.MySplitHand, MID(_xlpm.MyHand,_xlfn.SEQUENCE(1,LEN(_xlpm.MyHand)),1),
_xlpm.MySplitHand
)</f>
        <v>J</v>
      </c>
      <c r="D984" s="7" t="str">
        <v>9</v>
      </c>
      <c r="E984" s="7" t="str">
        <v>2</v>
      </c>
      <c r="F984" s="7" t="str">
        <v>K</v>
      </c>
      <c r="G984" s="8" t="str">
        <v>T</v>
      </c>
      <c r="H984" cm="1">
        <f t="array" ref="H984:L984">COUNTIF(_xlfn.ANCHORARRAY(C984),_xlfn.ANCHORARRAY(C984))</f>
        <v>1</v>
      </c>
      <c r="I984">
        <v>1</v>
      </c>
      <c r="J984">
        <v>1</v>
      </c>
      <c r="K984">
        <v>1</v>
      </c>
      <c r="L984">
        <v>1</v>
      </c>
      <c r="M984" s="6" cm="1">
        <f t="array" ref="M984:Q984">_xlfn.LET(
_xlpm.Options, {"1","2","3","4","5","6","7","8","9","T","J","Q","K","A"},
MATCH(_xlfn.ANCHORARRAY(C984),_xlpm.Options,0)
)</f>
        <v>11</v>
      </c>
      <c r="N984" s="7">
        <v>9</v>
      </c>
      <c r="O984" s="7">
        <v>2</v>
      </c>
      <c r="P984" s="7">
        <v>13</v>
      </c>
      <c r="Q984" s="8">
        <v>10</v>
      </c>
      <c r="R984" s="6" t="str" cm="1">
        <f t="array" ref="R984:V984">TEXT(_xlfn.ANCHORARRAY(M984),"00")</f>
        <v>11</v>
      </c>
      <c r="S984" s="7" t="str">
        <v>09</v>
      </c>
      <c r="T984" s="7" t="str">
        <v>02</v>
      </c>
      <c r="U984" s="7" t="str">
        <v>13</v>
      </c>
      <c r="V984" s="8" t="str">
        <v>10</v>
      </c>
      <c r="W984" s="6" t="b">
        <f t="shared" si="218"/>
        <v>0</v>
      </c>
      <c r="X984" s="7" t="b">
        <f t="shared" si="219"/>
        <v>0</v>
      </c>
      <c r="Y984" s="7" t="b" cm="1">
        <f t="array" ref="Y984">AND(OR(_xlfn.ANCHORARRAY(H984)=3),OR(_xlfn.ANCHORARRAY(H984)=2))</f>
        <v>0</v>
      </c>
      <c r="Z984" s="7" t="b">
        <f t="shared" si="220"/>
        <v>0</v>
      </c>
      <c r="AA984" s="7" t="b">
        <f t="shared" si="221"/>
        <v>0</v>
      </c>
      <c r="AB984" s="7" t="b">
        <f t="shared" si="222"/>
        <v>0</v>
      </c>
      <c r="AC984" s="8" t="b">
        <f t="shared" si="223"/>
        <v>1</v>
      </c>
      <c r="AD984">
        <f t="shared" si="216"/>
        <v>1</v>
      </c>
      <c r="AE984" t="str">
        <f t="shared" si="224"/>
        <v>11109021310</v>
      </c>
      <c r="AF984">
        <f t="shared" si="213"/>
        <v>11109021310</v>
      </c>
      <c r="AG984">
        <f t="shared" si="214"/>
        <v>143</v>
      </c>
      <c r="AH984">
        <f t="shared" si="225"/>
        <v>76</v>
      </c>
      <c r="AI984">
        <f t="shared" si="226"/>
        <v>10868</v>
      </c>
      <c r="AL984">
        <f t="shared" si="217"/>
        <v>1</v>
      </c>
    </row>
    <row r="985" spans="1:38" x14ac:dyDescent="0.2">
      <c r="A985" t="s">
        <v>1004</v>
      </c>
      <c r="B985" t="str">
        <f t="shared" si="215"/>
        <v>9TJ67</v>
      </c>
      <c r="C985" s="6" t="str" cm="1">
        <f t="array" ref="C985:G985">_xlfn.LET(
_xlpm.MyHand, B985,
_xlpm.MySplitHand, MID(_xlpm.MyHand,_xlfn.SEQUENCE(1,LEN(_xlpm.MyHand)),1),
_xlpm.MySplitHand
)</f>
        <v>9</v>
      </c>
      <c r="D985" s="7" t="str">
        <v>T</v>
      </c>
      <c r="E985" s="7" t="str">
        <v>J</v>
      </c>
      <c r="F985" s="7" t="str">
        <v>6</v>
      </c>
      <c r="G985" s="8" t="str">
        <v>7</v>
      </c>
      <c r="H985" cm="1">
        <f t="array" ref="H985:L985">COUNTIF(_xlfn.ANCHORARRAY(C985),_xlfn.ANCHORARRAY(C985))</f>
        <v>1</v>
      </c>
      <c r="I985">
        <v>1</v>
      </c>
      <c r="J985">
        <v>1</v>
      </c>
      <c r="K985">
        <v>1</v>
      </c>
      <c r="L985">
        <v>1</v>
      </c>
      <c r="M985" s="6" cm="1">
        <f t="array" ref="M985:Q985">_xlfn.LET(
_xlpm.Options, {"1","2","3","4","5","6","7","8","9","T","J","Q","K","A"},
MATCH(_xlfn.ANCHORARRAY(C985),_xlpm.Options,0)
)</f>
        <v>9</v>
      </c>
      <c r="N985" s="7">
        <v>10</v>
      </c>
      <c r="O985" s="7">
        <v>11</v>
      </c>
      <c r="P985" s="7">
        <v>6</v>
      </c>
      <c r="Q985" s="8">
        <v>7</v>
      </c>
      <c r="R985" s="6" t="str" cm="1">
        <f t="array" ref="R985:V985">TEXT(_xlfn.ANCHORARRAY(M985),"00")</f>
        <v>09</v>
      </c>
      <c r="S985" s="7" t="str">
        <v>10</v>
      </c>
      <c r="T985" s="7" t="str">
        <v>11</v>
      </c>
      <c r="U985" s="7" t="str">
        <v>06</v>
      </c>
      <c r="V985" s="8" t="str">
        <v>07</v>
      </c>
      <c r="W985" s="6" t="b">
        <f t="shared" si="218"/>
        <v>0</v>
      </c>
      <c r="X985" s="7" t="b">
        <f t="shared" si="219"/>
        <v>0</v>
      </c>
      <c r="Y985" s="7" t="b" cm="1">
        <f t="array" ref="Y985">AND(OR(_xlfn.ANCHORARRAY(H985)=3),OR(_xlfn.ANCHORARRAY(H985)=2))</f>
        <v>0</v>
      </c>
      <c r="Z985" s="7" t="b">
        <f t="shared" si="220"/>
        <v>0</v>
      </c>
      <c r="AA985" s="7" t="b">
        <f t="shared" si="221"/>
        <v>0</v>
      </c>
      <c r="AB985" s="7" t="b">
        <f t="shared" si="222"/>
        <v>0</v>
      </c>
      <c r="AC985" s="8" t="b">
        <f t="shared" si="223"/>
        <v>1</v>
      </c>
      <c r="AD985">
        <f t="shared" si="216"/>
        <v>1</v>
      </c>
      <c r="AE985" t="str">
        <f t="shared" si="224"/>
        <v>10910110607</v>
      </c>
      <c r="AF985">
        <f t="shared" si="213"/>
        <v>10910110607</v>
      </c>
      <c r="AG985">
        <f t="shared" si="214"/>
        <v>121</v>
      </c>
      <c r="AH985">
        <f t="shared" si="225"/>
        <v>522</v>
      </c>
      <c r="AI985">
        <f t="shared" si="226"/>
        <v>63162</v>
      </c>
      <c r="AL985">
        <f t="shared" si="217"/>
        <v>1</v>
      </c>
    </row>
    <row r="986" spans="1:38" x14ac:dyDescent="0.2">
      <c r="A986" t="s">
        <v>1005</v>
      </c>
      <c r="B986" t="str">
        <f t="shared" si="215"/>
        <v>43443</v>
      </c>
      <c r="C986" s="6" t="str" cm="1">
        <f t="array" ref="C986:G986">_xlfn.LET(
_xlpm.MyHand, B986,
_xlpm.MySplitHand, MID(_xlpm.MyHand,_xlfn.SEQUENCE(1,LEN(_xlpm.MyHand)),1),
_xlpm.MySplitHand
)</f>
        <v>4</v>
      </c>
      <c r="D986" s="7" t="str">
        <v>3</v>
      </c>
      <c r="E986" s="7" t="str">
        <v>4</v>
      </c>
      <c r="F986" s="7" t="str">
        <v>4</v>
      </c>
      <c r="G986" s="8" t="str">
        <v>3</v>
      </c>
      <c r="H986" cm="1">
        <f t="array" ref="H986:L986">COUNTIF(_xlfn.ANCHORARRAY(C986),_xlfn.ANCHORARRAY(C986))</f>
        <v>3</v>
      </c>
      <c r="I986">
        <v>2</v>
      </c>
      <c r="J986">
        <v>3</v>
      </c>
      <c r="K986">
        <v>3</v>
      </c>
      <c r="L986">
        <v>2</v>
      </c>
      <c r="M986" s="6" cm="1">
        <f t="array" ref="M986:Q986">_xlfn.LET(
_xlpm.Options, {"1","2","3","4","5","6","7","8","9","T","J","Q","K","A"},
MATCH(_xlfn.ANCHORARRAY(C986),_xlpm.Options,0)
)</f>
        <v>4</v>
      </c>
      <c r="N986" s="7">
        <v>3</v>
      </c>
      <c r="O986" s="7">
        <v>4</v>
      </c>
      <c r="P986" s="7">
        <v>4</v>
      </c>
      <c r="Q986" s="8">
        <v>3</v>
      </c>
      <c r="R986" s="6" t="str" cm="1">
        <f t="array" ref="R986:V986">TEXT(_xlfn.ANCHORARRAY(M986),"00")</f>
        <v>04</v>
      </c>
      <c r="S986" s="7" t="str">
        <v>03</v>
      </c>
      <c r="T986" s="7" t="str">
        <v>04</v>
      </c>
      <c r="U986" s="7" t="str">
        <v>04</v>
      </c>
      <c r="V986" s="8" t="str">
        <v>03</v>
      </c>
      <c r="W986" s="6" t="b">
        <f t="shared" si="218"/>
        <v>0</v>
      </c>
      <c r="X986" s="7" t="b">
        <f t="shared" si="219"/>
        <v>0</v>
      </c>
      <c r="Y986" s="7" t="b" cm="1">
        <f t="array" ref="Y986">AND(OR(_xlfn.ANCHORARRAY(H986)=3),OR(_xlfn.ANCHORARRAY(H986)=2))</f>
        <v>1</v>
      </c>
      <c r="Z986" s="7" t="b">
        <f t="shared" si="220"/>
        <v>0</v>
      </c>
      <c r="AA986" s="7" t="b">
        <f t="shared" si="221"/>
        <v>0</v>
      </c>
      <c r="AB986" s="7" t="b">
        <f t="shared" si="222"/>
        <v>0</v>
      </c>
      <c r="AC986" s="8" t="b">
        <f t="shared" si="223"/>
        <v>0</v>
      </c>
      <c r="AD986">
        <f t="shared" si="216"/>
        <v>5</v>
      </c>
      <c r="AE986" t="str">
        <f t="shared" si="224"/>
        <v>50403040403</v>
      </c>
      <c r="AF986">
        <f t="shared" si="213"/>
        <v>50403040403</v>
      </c>
      <c r="AG986">
        <f t="shared" si="214"/>
        <v>832</v>
      </c>
      <c r="AH986">
        <f t="shared" si="225"/>
        <v>906</v>
      </c>
      <c r="AI986">
        <f t="shared" si="226"/>
        <v>753792</v>
      </c>
      <c r="AL986">
        <f t="shared" si="217"/>
        <v>1</v>
      </c>
    </row>
    <row r="987" spans="1:38" x14ac:dyDescent="0.2">
      <c r="A987" t="s">
        <v>1006</v>
      </c>
      <c r="B987" t="str">
        <f t="shared" si="215"/>
        <v>9TTT9</v>
      </c>
      <c r="C987" s="6" t="str" cm="1">
        <f t="array" ref="C987:G987">_xlfn.LET(
_xlpm.MyHand, B987,
_xlpm.MySplitHand, MID(_xlpm.MyHand,_xlfn.SEQUENCE(1,LEN(_xlpm.MyHand)),1),
_xlpm.MySplitHand
)</f>
        <v>9</v>
      </c>
      <c r="D987" s="7" t="str">
        <v>T</v>
      </c>
      <c r="E987" s="7" t="str">
        <v>T</v>
      </c>
      <c r="F987" s="7" t="str">
        <v>T</v>
      </c>
      <c r="G987" s="8" t="str">
        <v>9</v>
      </c>
      <c r="H987" cm="1">
        <f t="array" ref="H987:L987">COUNTIF(_xlfn.ANCHORARRAY(C987),_xlfn.ANCHORARRAY(C987))</f>
        <v>2</v>
      </c>
      <c r="I987">
        <v>3</v>
      </c>
      <c r="J987">
        <v>3</v>
      </c>
      <c r="K987">
        <v>3</v>
      </c>
      <c r="L987">
        <v>2</v>
      </c>
      <c r="M987" s="6" cm="1">
        <f t="array" ref="M987:Q987">_xlfn.LET(
_xlpm.Options, {"1","2","3","4","5","6","7","8","9","T","J","Q","K","A"},
MATCH(_xlfn.ANCHORARRAY(C987),_xlpm.Options,0)
)</f>
        <v>9</v>
      </c>
      <c r="N987" s="7">
        <v>10</v>
      </c>
      <c r="O987" s="7">
        <v>10</v>
      </c>
      <c r="P987" s="7">
        <v>10</v>
      </c>
      <c r="Q987" s="8">
        <v>9</v>
      </c>
      <c r="R987" s="6" t="str" cm="1">
        <f t="array" ref="R987:V987">TEXT(_xlfn.ANCHORARRAY(M987),"00")</f>
        <v>09</v>
      </c>
      <c r="S987" s="7" t="str">
        <v>10</v>
      </c>
      <c r="T987" s="7" t="str">
        <v>10</v>
      </c>
      <c r="U987" s="7" t="str">
        <v>10</v>
      </c>
      <c r="V987" s="8" t="str">
        <v>09</v>
      </c>
      <c r="W987" s="6" t="b">
        <f t="shared" si="218"/>
        <v>0</v>
      </c>
      <c r="X987" s="7" t="b">
        <f t="shared" si="219"/>
        <v>0</v>
      </c>
      <c r="Y987" s="7" t="b" cm="1">
        <f t="array" ref="Y987">AND(OR(_xlfn.ANCHORARRAY(H987)=3),OR(_xlfn.ANCHORARRAY(H987)=2))</f>
        <v>1</v>
      </c>
      <c r="Z987" s="7" t="b">
        <f t="shared" si="220"/>
        <v>0</v>
      </c>
      <c r="AA987" s="7" t="b">
        <f t="shared" si="221"/>
        <v>0</v>
      </c>
      <c r="AB987" s="7" t="b">
        <f t="shared" si="222"/>
        <v>0</v>
      </c>
      <c r="AC987" s="8" t="b">
        <f t="shared" si="223"/>
        <v>0</v>
      </c>
      <c r="AD987">
        <f t="shared" si="216"/>
        <v>5</v>
      </c>
      <c r="AE987" t="str">
        <f t="shared" si="224"/>
        <v>50910101009</v>
      </c>
      <c r="AF987">
        <f t="shared" si="213"/>
        <v>50910101009</v>
      </c>
      <c r="AG987">
        <f t="shared" si="214"/>
        <v>879</v>
      </c>
      <c r="AH987">
        <f t="shared" si="225"/>
        <v>92</v>
      </c>
      <c r="AI987">
        <f t="shared" si="226"/>
        <v>80868</v>
      </c>
      <c r="AL987">
        <f t="shared" si="217"/>
        <v>1</v>
      </c>
    </row>
    <row r="988" spans="1:38" x14ac:dyDescent="0.2">
      <c r="A988" t="s">
        <v>1007</v>
      </c>
      <c r="B988" t="str">
        <f t="shared" si="215"/>
        <v>66266</v>
      </c>
      <c r="C988" s="6" t="str" cm="1">
        <f t="array" ref="C988:G988">_xlfn.LET(
_xlpm.MyHand, B988,
_xlpm.MySplitHand, MID(_xlpm.MyHand,_xlfn.SEQUENCE(1,LEN(_xlpm.MyHand)),1),
_xlpm.MySplitHand
)</f>
        <v>6</v>
      </c>
      <c r="D988" s="7" t="str">
        <v>6</v>
      </c>
      <c r="E988" s="7" t="str">
        <v>2</v>
      </c>
      <c r="F988" s="7" t="str">
        <v>6</v>
      </c>
      <c r="G988" s="8" t="str">
        <v>6</v>
      </c>
      <c r="H988" cm="1">
        <f t="array" ref="H988:L988">COUNTIF(_xlfn.ANCHORARRAY(C988),_xlfn.ANCHORARRAY(C988))</f>
        <v>4</v>
      </c>
      <c r="I988">
        <v>4</v>
      </c>
      <c r="J988">
        <v>1</v>
      </c>
      <c r="K988">
        <v>4</v>
      </c>
      <c r="L988">
        <v>4</v>
      </c>
      <c r="M988" s="6" cm="1">
        <f t="array" ref="M988:Q988">_xlfn.LET(
_xlpm.Options, {"1","2","3","4","5","6","7","8","9","T","J","Q","K","A"},
MATCH(_xlfn.ANCHORARRAY(C988),_xlpm.Options,0)
)</f>
        <v>6</v>
      </c>
      <c r="N988" s="7">
        <v>6</v>
      </c>
      <c r="O988" s="7">
        <v>2</v>
      </c>
      <c r="P988" s="7">
        <v>6</v>
      </c>
      <c r="Q988" s="8">
        <v>6</v>
      </c>
      <c r="R988" s="6" t="str" cm="1">
        <f t="array" ref="R988:V988">TEXT(_xlfn.ANCHORARRAY(M988),"00")</f>
        <v>06</v>
      </c>
      <c r="S988" s="7" t="str">
        <v>06</v>
      </c>
      <c r="T988" s="7" t="str">
        <v>02</v>
      </c>
      <c r="U988" s="7" t="str">
        <v>06</v>
      </c>
      <c r="V988" s="8" t="str">
        <v>06</v>
      </c>
      <c r="W988" s="6" t="b">
        <f t="shared" si="218"/>
        <v>0</v>
      </c>
      <c r="X988" s="7" t="b">
        <f t="shared" si="219"/>
        <v>1</v>
      </c>
      <c r="Y988" s="7" t="b" cm="1">
        <f t="array" ref="Y988">AND(OR(_xlfn.ANCHORARRAY(H988)=3),OR(_xlfn.ANCHORARRAY(H988)=2))</f>
        <v>0</v>
      </c>
      <c r="Z988" s="7" t="b">
        <f t="shared" si="220"/>
        <v>0</v>
      </c>
      <c r="AA988" s="7" t="b">
        <f t="shared" si="221"/>
        <v>0</v>
      </c>
      <c r="AB988" s="7" t="b">
        <f t="shared" si="222"/>
        <v>0</v>
      </c>
      <c r="AC988" s="8" t="b">
        <f t="shared" si="223"/>
        <v>0</v>
      </c>
      <c r="AD988">
        <f t="shared" si="216"/>
        <v>6</v>
      </c>
      <c r="AE988" t="str">
        <f t="shared" si="224"/>
        <v>60606020606</v>
      </c>
      <c r="AF988">
        <f t="shared" si="213"/>
        <v>60606020606</v>
      </c>
      <c r="AG988">
        <f t="shared" si="214"/>
        <v>936</v>
      </c>
      <c r="AH988">
        <f t="shared" si="225"/>
        <v>918</v>
      </c>
      <c r="AI988">
        <f t="shared" si="226"/>
        <v>859248</v>
      </c>
      <c r="AL988">
        <f t="shared" si="217"/>
        <v>1</v>
      </c>
    </row>
    <row r="989" spans="1:38" x14ac:dyDescent="0.2">
      <c r="A989" t="s">
        <v>1008</v>
      </c>
      <c r="B989" t="str">
        <f t="shared" si="215"/>
        <v>AKKAA</v>
      </c>
      <c r="C989" s="6" t="str" cm="1">
        <f t="array" ref="C989:G989">_xlfn.LET(
_xlpm.MyHand, B989,
_xlpm.MySplitHand, MID(_xlpm.MyHand,_xlfn.SEQUENCE(1,LEN(_xlpm.MyHand)),1),
_xlpm.MySplitHand
)</f>
        <v>A</v>
      </c>
      <c r="D989" s="7" t="str">
        <v>K</v>
      </c>
      <c r="E989" s="7" t="str">
        <v>K</v>
      </c>
      <c r="F989" s="7" t="str">
        <v>A</v>
      </c>
      <c r="G989" s="8" t="str">
        <v>A</v>
      </c>
      <c r="H989" cm="1">
        <f t="array" ref="H989:L989">COUNTIF(_xlfn.ANCHORARRAY(C989),_xlfn.ANCHORARRAY(C989))</f>
        <v>3</v>
      </c>
      <c r="I989">
        <v>2</v>
      </c>
      <c r="J989">
        <v>2</v>
      </c>
      <c r="K989">
        <v>3</v>
      </c>
      <c r="L989">
        <v>3</v>
      </c>
      <c r="M989" s="6" cm="1">
        <f t="array" ref="M989:Q989">_xlfn.LET(
_xlpm.Options, {"1","2","3","4","5","6","7","8","9","T","J","Q","K","A"},
MATCH(_xlfn.ANCHORARRAY(C989),_xlpm.Options,0)
)</f>
        <v>14</v>
      </c>
      <c r="N989" s="7">
        <v>13</v>
      </c>
      <c r="O989" s="7">
        <v>13</v>
      </c>
      <c r="P989" s="7">
        <v>14</v>
      </c>
      <c r="Q989" s="8">
        <v>14</v>
      </c>
      <c r="R989" s="6" t="str" cm="1">
        <f t="array" ref="R989:V989">TEXT(_xlfn.ANCHORARRAY(M989),"00")</f>
        <v>14</v>
      </c>
      <c r="S989" s="7" t="str">
        <v>13</v>
      </c>
      <c r="T989" s="7" t="str">
        <v>13</v>
      </c>
      <c r="U989" s="7" t="str">
        <v>14</v>
      </c>
      <c r="V989" s="8" t="str">
        <v>14</v>
      </c>
      <c r="W989" s="6" t="b">
        <f t="shared" si="218"/>
        <v>0</v>
      </c>
      <c r="X989" s="7" t="b">
        <f t="shared" si="219"/>
        <v>0</v>
      </c>
      <c r="Y989" s="7" t="b" cm="1">
        <f t="array" ref="Y989">AND(OR(_xlfn.ANCHORARRAY(H989)=3),OR(_xlfn.ANCHORARRAY(H989)=2))</f>
        <v>1</v>
      </c>
      <c r="Z989" s="7" t="b">
        <f t="shared" si="220"/>
        <v>0</v>
      </c>
      <c r="AA989" s="7" t="b">
        <f t="shared" si="221"/>
        <v>0</v>
      </c>
      <c r="AB989" s="7" t="b">
        <f t="shared" si="222"/>
        <v>0</v>
      </c>
      <c r="AC989" s="8" t="b">
        <f t="shared" si="223"/>
        <v>0</v>
      </c>
      <c r="AD989">
        <f t="shared" si="216"/>
        <v>5</v>
      </c>
      <c r="AE989" t="str">
        <f t="shared" si="224"/>
        <v>51413131414</v>
      </c>
      <c r="AF989">
        <f t="shared" si="213"/>
        <v>51413131414</v>
      </c>
      <c r="AG989">
        <f t="shared" si="214"/>
        <v>906</v>
      </c>
      <c r="AH989">
        <f t="shared" si="225"/>
        <v>543</v>
      </c>
      <c r="AI989">
        <f t="shared" si="226"/>
        <v>491958</v>
      </c>
      <c r="AL989">
        <f t="shared" si="217"/>
        <v>1</v>
      </c>
    </row>
    <row r="990" spans="1:38" x14ac:dyDescent="0.2">
      <c r="A990" t="s">
        <v>1009</v>
      </c>
      <c r="B990" t="str">
        <f t="shared" si="215"/>
        <v>7ATJJ</v>
      </c>
      <c r="C990" s="6" t="str" cm="1">
        <f t="array" ref="C990:G990">_xlfn.LET(
_xlpm.MyHand, B990,
_xlpm.MySplitHand, MID(_xlpm.MyHand,_xlfn.SEQUENCE(1,LEN(_xlpm.MyHand)),1),
_xlpm.MySplitHand
)</f>
        <v>7</v>
      </c>
      <c r="D990" s="7" t="str">
        <v>A</v>
      </c>
      <c r="E990" s="7" t="str">
        <v>T</v>
      </c>
      <c r="F990" s="7" t="str">
        <v>J</v>
      </c>
      <c r="G990" s="8" t="str">
        <v>J</v>
      </c>
      <c r="H990" cm="1">
        <f t="array" ref="H990:L990">COUNTIF(_xlfn.ANCHORARRAY(C990),_xlfn.ANCHORARRAY(C990))</f>
        <v>1</v>
      </c>
      <c r="I990">
        <v>1</v>
      </c>
      <c r="J990">
        <v>1</v>
      </c>
      <c r="K990">
        <v>2</v>
      </c>
      <c r="L990">
        <v>2</v>
      </c>
      <c r="M990" s="6" cm="1">
        <f t="array" ref="M990:Q990">_xlfn.LET(
_xlpm.Options, {"1","2","3","4","5","6","7","8","9","T","J","Q","K","A"},
MATCH(_xlfn.ANCHORARRAY(C990),_xlpm.Options,0)
)</f>
        <v>7</v>
      </c>
      <c r="N990" s="7">
        <v>14</v>
      </c>
      <c r="O990" s="7">
        <v>10</v>
      </c>
      <c r="P990" s="7">
        <v>11</v>
      </c>
      <c r="Q990" s="8">
        <v>11</v>
      </c>
      <c r="R990" s="6" t="str" cm="1">
        <f t="array" ref="R990:V990">TEXT(_xlfn.ANCHORARRAY(M990),"00")</f>
        <v>07</v>
      </c>
      <c r="S990" s="7" t="str">
        <v>14</v>
      </c>
      <c r="T990" s="7" t="str">
        <v>10</v>
      </c>
      <c r="U990" s="7" t="str">
        <v>11</v>
      </c>
      <c r="V990" s="8" t="str">
        <v>11</v>
      </c>
      <c r="W990" s="6" t="b">
        <f t="shared" si="218"/>
        <v>0</v>
      </c>
      <c r="X990" s="7" t="b">
        <f t="shared" si="219"/>
        <v>0</v>
      </c>
      <c r="Y990" s="7" t="b" cm="1">
        <f t="array" ref="Y990">AND(OR(_xlfn.ANCHORARRAY(H990)=3),OR(_xlfn.ANCHORARRAY(H990)=2))</f>
        <v>0</v>
      </c>
      <c r="Z990" s="7" t="b">
        <f t="shared" si="220"/>
        <v>0</v>
      </c>
      <c r="AA990" s="7" t="b">
        <f t="shared" si="221"/>
        <v>0</v>
      </c>
      <c r="AB990" s="7" t="b">
        <f t="shared" si="222"/>
        <v>1</v>
      </c>
      <c r="AC990" s="8" t="b">
        <f t="shared" si="223"/>
        <v>0</v>
      </c>
      <c r="AD990">
        <f t="shared" si="216"/>
        <v>2</v>
      </c>
      <c r="AE990" t="str">
        <f t="shared" si="224"/>
        <v>20714101111</v>
      </c>
      <c r="AF990">
        <f t="shared" si="213"/>
        <v>20714101111</v>
      </c>
      <c r="AG990">
        <f t="shared" si="214"/>
        <v>314</v>
      </c>
      <c r="AH990">
        <f t="shared" si="225"/>
        <v>361</v>
      </c>
      <c r="AI990">
        <f t="shared" si="226"/>
        <v>113354</v>
      </c>
      <c r="AL990">
        <f t="shared" si="217"/>
        <v>1</v>
      </c>
    </row>
    <row r="991" spans="1:38" x14ac:dyDescent="0.2">
      <c r="A991" t="s">
        <v>1010</v>
      </c>
      <c r="B991" t="str">
        <f t="shared" si="215"/>
        <v>K86J6</v>
      </c>
      <c r="C991" s="6" t="str" cm="1">
        <f t="array" ref="C991:G991">_xlfn.LET(
_xlpm.MyHand, B991,
_xlpm.MySplitHand, MID(_xlpm.MyHand,_xlfn.SEQUENCE(1,LEN(_xlpm.MyHand)),1),
_xlpm.MySplitHand
)</f>
        <v>K</v>
      </c>
      <c r="D991" s="7" t="str">
        <v>8</v>
      </c>
      <c r="E991" s="7" t="str">
        <v>6</v>
      </c>
      <c r="F991" s="7" t="str">
        <v>J</v>
      </c>
      <c r="G991" s="8" t="str">
        <v>6</v>
      </c>
      <c r="H991" cm="1">
        <f t="array" ref="H991:L991">COUNTIF(_xlfn.ANCHORARRAY(C991),_xlfn.ANCHORARRAY(C991))</f>
        <v>1</v>
      </c>
      <c r="I991">
        <v>1</v>
      </c>
      <c r="J991">
        <v>2</v>
      </c>
      <c r="K991">
        <v>1</v>
      </c>
      <c r="L991">
        <v>2</v>
      </c>
      <c r="M991" s="6" cm="1">
        <f t="array" ref="M991:Q991">_xlfn.LET(
_xlpm.Options, {"1","2","3","4","5","6","7","8","9","T","J","Q","K","A"},
MATCH(_xlfn.ANCHORARRAY(C991),_xlpm.Options,0)
)</f>
        <v>13</v>
      </c>
      <c r="N991" s="7">
        <v>8</v>
      </c>
      <c r="O991" s="7">
        <v>6</v>
      </c>
      <c r="P991" s="7">
        <v>11</v>
      </c>
      <c r="Q991" s="8">
        <v>6</v>
      </c>
      <c r="R991" s="6" t="str" cm="1">
        <f t="array" ref="R991:V991">TEXT(_xlfn.ANCHORARRAY(M991),"00")</f>
        <v>13</v>
      </c>
      <c r="S991" s="7" t="str">
        <v>08</v>
      </c>
      <c r="T991" s="7" t="str">
        <v>06</v>
      </c>
      <c r="U991" s="7" t="str">
        <v>11</v>
      </c>
      <c r="V991" s="8" t="str">
        <v>06</v>
      </c>
      <c r="W991" s="6" t="b">
        <f t="shared" si="218"/>
        <v>0</v>
      </c>
      <c r="X991" s="7" t="b">
        <f t="shared" si="219"/>
        <v>0</v>
      </c>
      <c r="Y991" s="7" t="b" cm="1">
        <f t="array" ref="Y991">AND(OR(_xlfn.ANCHORARRAY(H991)=3),OR(_xlfn.ANCHORARRAY(H991)=2))</f>
        <v>0</v>
      </c>
      <c r="Z991" s="7" t="b">
        <f t="shared" si="220"/>
        <v>0</v>
      </c>
      <c r="AA991" s="7" t="b">
        <f t="shared" si="221"/>
        <v>0</v>
      </c>
      <c r="AB991" s="7" t="b">
        <f t="shared" si="222"/>
        <v>1</v>
      </c>
      <c r="AC991" s="8" t="b">
        <f t="shared" si="223"/>
        <v>0</v>
      </c>
      <c r="AD991">
        <f t="shared" si="216"/>
        <v>2</v>
      </c>
      <c r="AE991" t="str">
        <f t="shared" si="224"/>
        <v>21308061106</v>
      </c>
      <c r="AF991">
        <f t="shared" si="213"/>
        <v>21308061106</v>
      </c>
      <c r="AG991">
        <f t="shared" si="214"/>
        <v>403</v>
      </c>
      <c r="AH991">
        <f t="shared" si="225"/>
        <v>482</v>
      </c>
      <c r="AI991">
        <f t="shared" si="226"/>
        <v>194246</v>
      </c>
      <c r="AL991">
        <f t="shared" si="217"/>
        <v>1</v>
      </c>
    </row>
    <row r="992" spans="1:38" x14ac:dyDescent="0.2">
      <c r="A992" t="s">
        <v>1011</v>
      </c>
      <c r="B992" t="str">
        <f t="shared" si="215"/>
        <v>22422</v>
      </c>
      <c r="C992" s="6" t="str" cm="1">
        <f t="array" ref="C992:G992">_xlfn.LET(
_xlpm.MyHand, B992,
_xlpm.MySplitHand, MID(_xlpm.MyHand,_xlfn.SEQUENCE(1,LEN(_xlpm.MyHand)),1),
_xlpm.MySplitHand
)</f>
        <v>2</v>
      </c>
      <c r="D992" s="7" t="str">
        <v>2</v>
      </c>
      <c r="E992" s="7" t="str">
        <v>4</v>
      </c>
      <c r="F992" s="7" t="str">
        <v>2</v>
      </c>
      <c r="G992" s="8" t="str">
        <v>2</v>
      </c>
      <c r="H992" cm="1">
        <f t="array" ref="H992:L992">COUNTIF(_xlfn.ANCHORARRAY(C992),_xlfn.ANCHORARRAY(C992))</f>
        <v>4</v>
      </c>
      <c r="I992">
        <v>4</v>
      </c>
      <c r="J992">
        <v>1</v>
      </c>
      <c r="K992">
        <v>4</v>
      </c>
      <c r="L992">
        <v>4</v>
      </c>
      <c r="M992" s="6" cm="1">
        <f t="array" ref="M992:Q992">_xlfn.LET(
_xlpm.Options, {"1","2","3","4","5","6","7","8","9","T","J","Q","K","A"},
MATCH(_xlfn.ANCHORARRAY(C992),_xlpm.Options,0)
)</f>
        <v>2</v>
      </c>
      <c r="N992" s="7">
        <v>2</v>
      </c>
      <c r="O992" s="7">
        <v>4</v>
      </c>
      <c r="P992" s="7">
        <v>2</v>
      </c>
      <c r="Q992" s="8">
        <v>2</v>
      </c>
      <c r="R992" s="6" t="str" cm="1">
        <f t="array" ref="R992:V992">TEXT(_xlfn.ANCHORARRAY(M992),"00")</f>
        <v>02</v>
      </c>
      <c r="S992" s="7" t="str">
        <v>02</v>
      </c>
      <c r="T992" s="7" t="str">
        <v>04</v>
      </c>
      <c r="U992" s="7" t="str">
        <v>02</v>
      </c>
      <c r="V992" s="8" t="str">
        <v>02</v>
      </c>
      <c r="W992" s="6" t="b">
        <f t="shared" si="218"/>
        <v>0</v>
      </c>
      <c r="X992" s="7" t="b">
        <f t="shared" si="219"/>
        <v>1</v>
      </c>
      <c r="Y992" s="7" t="b" cm="1">
        <f t="array" ref="Y992">AND(OR(_xlfn.ANCHORARRAY(H992)=3),OR(_xlfn.ANCHORARRAY(H992)=2))</f>
        <v>0</v>
      </c>
      <c r="Z992" s="7" t="b">
        <f t="shared" si="220"/>
        <v>0</v>
      </c>
      <c r="AA992" s="7" t="b">
        <f t="shared" si="221"/>
        <v>0</v>
      </c>
      <c r="AB992" s="7" t="b">
        <f t="shared" si="222"/>
        <v>0</v>
      </c>
      <c r="AC992" s="8" t="b">
        <f t="shared" si="223"/>
        <v>0</v>
      </c>
      <c r="AD992">
        <f t="shared" si="216"/>
        <v>6</v>
      </c>
      <c r="AE992" t="str">
        <f t="shared" si="224"/>
        <v>60202040202</v>
      </c>
      <c r="AF992">
        <f t="shared" si="213"/>
        <v>60202040202</v>
      </c>
      <c r="AG992">
        <f t="shared" si="214"/>
        <v>909</v>
      </c>
      <c r="AH992">
        <f t="shared" si="225"/>
        <v>633</v>
      </c>
      <c r="AI992">
        <f t="shared" si="226"/>
        <v>575397</v>
      </c>
      <c r="AL992">
        <f t="shared" si="217"/>
        <v>1</v>
      </c>
    </row>
    <row r="993" spans="1:38" x14ac:dyDescent="0.2">
      <c r="A993" t="s">
        <v>1012</v>
      </c>
      <c r="B993" t="str">
        <f t="shared" si="215"/>
        <v>AAATQ</v>
      </c>
      <c r="C993" s="6" t="str" cm="1">
        <f t="array" ref="C993:G993">_xlfn.LET(
_xlpm.MyHand, B993,
_xlpm.MySplitHand, MID(_xlpm.MyHand,_xlfn.SEQUENCE(1,LEN(_xlpm.MyHand)),1),
_xlpm.MySplitHand
)</f>
        <v>A</v>
      </c>
      <c r="D993" s="7" t="str">
        <v>A</v>
      </c>
      <c r="E993" s="7" t="str">
        <v>A</v>
      </c>
      <c r="F993" s="7" t="str">
        <v>T</v>
      </c>
      <c r="G993" s="8" t="str">
        <v>Q</v>
      </c>
      <c r="H993" cm="1">
        <f t="array" ref="H993:L993">COUNTIF(_xlfn.ANCHORARRAY(C993),_xlfn.ANCHORARRAY(C993))</f>
        <v>3</v>
      </c>
      <c r="I993">
        <v>3</v>
      </c>
      <c r="J993">
        <v>3</v>
      </c>
      <c r="K993">
        <v>1</v>
      </c>
      <c r="L993">
        <v>1</v>
      </c>
      <c r="M993" s="6" cm="1">
        <f t="array" ref="M993:Q993">_xlfn.LET(
_xlpm.Options, {"1","2","3","4","5","6","7","8","9","T","J","Q","K","A"},
MATCH(_xlfn.ANCHORARRAY(C993),_xlpm.Options,0)
)</f>
        <v>14</v>
      </c>
      <c r="N993" s="7">
        <v>14</v>
      </c>
      <c r="O993" s="7">
        <v>14</v>
      </c>
      <c r="P993" s="7">
        <v>10</v>
      </c>
      <c r="Q993" s="8">
        <v>12</v>
      </c>
      <c r="R993" s="6" t="str" cm="1">
        <f t="array" ref="R993:V993">TEXT(_xlfn.ANCHORARRAY(M993),"00")</f>
        <v>14</v>
      </c>
      <c r="S993" s="7" t="str">
        <v>14</v>
      </c>
      <c r="T993" s="7" t="str">
        <v>14</v>
      </c>
      <c r="U993" s="7" t="str">
        <v>10</v>
      </c>
      <c r="V993" s="8" t="str">
        <v>12</v>
      </c>
      <c r="W993" s="6" t="b">
        <f t="shared" si="218"/>
        <v>0</v>
      </c>
      <c r="X993" s="7" t="b">
        <f t="shared" si="219"/>
        <v>0</v>
      </c>
      <c r="Y993" s="7" t="b" cm="1">
        <f t="array" ref="Y993">AND(OR(_xlfn.ANCHORARRAY(H993)=3),OR(_xlfn.ANCHORARRAY(H993)=2))</f>
        <v>0</v>
      </c>
      <c r="Z993" s="7" t="b">
        <f t="shared" si="220"/>
        <v>1</v>
      </c>
      <c r="AA993" s="7" t="b">
        <f t="shared" si="221"/>
        <v>0</v>
      </c>
      <c r="AB993" s="7" t="b">
        <f t="shared" si="222"/>
        <v>0</v>
      </c>
      <c r="AC993" s="8" t="b">
        <f t="shared" si="223"/>
        <v>0</v>
      </c>
      <c r="AD993">
        <f t="shared" si="216"/>
        <v>4</v>
      </c>
      <c r="AE993" t="str">
        <f t="shared" si="224"/>
        <v>41414141012</v>
      </c>
      <c r="AF993">
        <f t="shared" si="213"/>
        <v>41414141012</v>
      </c>
      <c r="AG993">
        <f t="shared" si="214"/>
        <v>805</v>
      </c>
      <c r="AH993">
        <f t="shared" si="225"/>
        <v>318</v>
      </c>
      <c r="AI993">
        <f t="shared" si="226"/>
        <v>255990</v>
      </c>
      <c r="AL993">
        <f t="shared" si="217"/>
        <v>1</v>
      </c>
    </row>
    <row r="994" spans="1:38" x14ac:dyDescent="0.2">
      <c r="A994" t="s">
        <v>1013</v>
      </c>
      <c r="B994" t="str">
        <f t="shared" si="215"/>
        <v>64637</v>
      </c>
      <c r="C994" s="6" t="str" cm="1">
        <f t="array" ref="C994:G994">_xlfn.LET(
_xlpm.MyHand, B994,
_xlpm.MySplitHand, MID(_xlpm.MyHand,_xlfn.SEQUENCE(1,LEN(_xlpm.MyHand)),1),
_xlpm.MySplitHand
)</f>
        <v>6</v>
      </c>
      <c r="D994" s="7" t="str">
        <v>4</v>
      </c>
      <c r="E994" s="7" t="str">
        <v>6</v>
      </c>
      <c r="F994" s="7" t="str">
        <v>3</v>
      </c>
      <c r="G994" s="8" t="str">
        <v>7</v>
      </c>
      <c r="H994" cm="1">
        <f t="array" ref="H994:L994">COUNTIF(_xlfn.ANCHORARRAY(C994),_xlfn.ANCHORARRAY(C994))</f>
        <v>2</v>
      </c>
      <c r="I994">
        <v>1</v>
      </c>
      <c r="J994">
        <v>2</v>
      </c>
      <c r="K994">
        <v>1</v>
      </c>
      <c r="L994">
        <v>1</v>
      </c>
      <c r="M994" s="6" cm="1">
        <f t="array" ref="M994:Q994">_xlfn.LET(
_xlpm.Options, {"1","2","3","4","5","6","7","8","9","T","J","Q","K","A"},
MATCH(_xlfn.ANCHORARRAY(C994),_xlpm.Options,0)
)</f>
        <v>6</v>
      </c>
      <c r="N994" s="7">
        <v>4</v>
      </c>
      <c r="O994" s="7">
        <v>6</v>
      </c>
      <c r="P994" s="7">
        <v>3</v>
      </c>
      <c r="Q994" s="8">
        <v>7</v>
      </c>
      <c r="R994" s="6" t="str" cm="1">
        <f t="array" ref="R994:V994">TEXT(_xlfn.ANCHORARRAY(M994),"00")</f>
        <v>06</v>
      </c>
      <c r="S994" s="7" t="str">
        <v>04</v>
      </c>
      <c r="T994" s="7" t="str">
        <v>06</v>
      </c>
      <c r="U994" s="7" t="str">
        <v>03</v>
      </c>
      <c r="V994" s="8" t="str">
        <v>07</v>
      </c>
      <c r="W994" s="6" t="b">
        <f t="shared" si="218"/>
        <v>0</v>
      </c>
      <c r="X994" s="7" t="b">
        <f t="shared" si="219"/>
        <v>0</v>
      </c>
      <c r="Y994" s="7" t="b" cm="1">
        <f t="array" ref="Y994">AND(OR(_xlfn.ANCHORARRAY(H994)=3),OR(_xlfn.ANCHORARRAY(H994)=2))</f>
        <v>0</v>
      </c>
      <c r="Z994" s="7" t="b">
        <f t="shared" si="220"/>
        <v>0</v>
      </c>
      <c r="AA994" s="7" t="b">
        <f t="shared" si="221"/>
        <v>0</v>
      </c>
      <c r="AB994" s="7" t="b">
        <f t="shared" si="222"/>
        <v>1</v>
      </c>
      <c r="AC994" s="8" t="b">
        <f t="shared" si="223"/>
        <v>0</v>
      </c>
      <c r="AD994">
        <f t="shared" si="216"/>
        <v>2</v>
      </c>
      <c r="AE994" t="str">
        <f t="shared" si="224"/>
        <v>20604060307</v>
      </c>
      <c r="AF994">
        <f t="shared" si="213"/>
        <v>20604060307</v>
      </c>
      <c r="AG994">
        <f t="shared" si="214"/>
        <v>279</v>
      </c>
      <c r="AH994">
        <f t="shared" si="225"/>
        <v>856</v>
      </c>
      <c r="AI994">
        <f t="shared" si="226"/>
        <v>238824</v>
      </c>
      <c r="AL994">
        <f t="shared" si="217"/>
        <v>1</v>
      </c>
    </row>
    <row r="995" spans="1:38" x14ac:dyDescent="0.2">
      <c r="A995" t="s">
        <v>1014</v>
      </c>
      <c r="B995" t="str">
        <f t="shared" si="215"/>
        <v>72777</v>
      </c>
      <c r="C995" s="6" t="str" cm="1">
        <f t="array" ref="C995:G995">_xlfn.LET(
_xlpm.MyHand, B995,
_xlpm.MySplitHand, MID(_xlpm.MyHand,_xlfn.SEQUENCE(1,LEN(_xlpm.MyHand)),1),
_xlpm.MySplitHand
)</f>
        <v>7</v>
      </c>
      <c r="D995" s="7" t="str">
        <v>2</v>
      </c>
      <c r="E995" s="7" t="str">
        <v>7</v>
      </c>
      <c r="F995" s="7" t="str">
        <v>7</v>
      </c>
      <c r="G995" s="8" t="str">
        <v>7</v>
      </c>
      <c r="H995" cm="1">
        <f t="array" ref="H995:L995">COUNTIF(_xlfn.ANCHORARRAY(C995),_xlfn.ANCHORARRAY(C995))</f>
        <v>4</v>
      </c>
      <c r="I995">
        <v>1</v>
      </c>
      <c r="J995">
        <v>4</v>
      </c>
      <c r="K995">
        <v>4</v>
      </c>
      <c r="L995">
        <v>4</v>
      </c>
      <c r="M995" s="6" cm="1">
        <f t="array" ref="M995:Q995">_xlfn.LET(
_xlpm.Options, {"1","2","3","4","5","6","7","8","9","T","J","Q","K","A"},
MATCH(_xlfn.ANCHORARRAY(C995),_xlpm.Options,0)
)</f>
        <v>7</v>
      </c>
      <c r="N995" s="7">
        <v>2</v>
      </c>
      <c r="O995" s="7">
        <v>7</v>
      </c>
      <c r="P995" s="7">
        <v>7</v>
      </c>
      <c r="Q995" s="8">
        <v>7</v>
      </c>
      <c r="R995" s="6" t="str" cm="1">
        <f t="array" ref="R995:V995">TEXT(_xlfn.ANCHORARRAY(M995),"00")</f>
        <v>07</v>
      </c>
      <c r="S995" s="7" t="str">
        <v>02</v>
      </c>
      <c r="T995" s="7" t="str">
        <v>07</v>
      </c>
      <c r="U995" s="7" t="str">
        <v>07</v>
      </c>
      <c r="V995" s="8" t="str">
        <v>07</v>
      </c>
      <c r="W995" s="6" t="b">
        <f t="shared" si="218"/>
        <v>0</v>
      </c>
      <c r="X995" s="7" t="b">
        <f t="shared" si="219"/>
        <v>1</v>
      </c>
      <c r="Y995" s="7" t="b" cm="1">
        <f t="array" ref="Y995">AND(OR(_xlfn.ANCHORARRAY(H995)=3),OR(_xlfn.ANCHORARRAY(H995)=2))</f>
        <v>0</v>
      </c>
      <c r="Z995" s="7" t="b">
        <f t="shared" si="220"/>
        <v>0</v>
      </c>
      <c r="AA995" s="7" t="b">
        <f t="shared" si="221"/>
        <v>0</v>
      </c>
      <c r="AB995" s="7" t="b">
        <f t="shared" si="222"/>
        <v>0</v>
      </c>
      <c r="AC995" s="8" t="b">
        <f t="shared" si="223"/>
        <v>0</v>
      </c>
      <c r="AD995">
        <f t="shared" si="216"/>
        <v>6</v>
      </c>
      <c r="AE995" t="str">
        <f t="shared" si="224"/>
        <v>60702070707</v>
      </c>
      <c r="AF995">
        <f t="shared" si="213"/>
        <v>60702070707</v>
      </c>
      <c r="AG995">
        <f t="shared" si="214"/>
        <v>940</v>
      </c>
      <c r="AH995">
        <f t="shared" si="225"/>
        <v>347</v>
      </c>
      <c r="AI995">
        <f t="shared" si="226"/>
        <v>326180</v>
      </c>
      <c r="AL995">
        <f t="shared" si="217"/>
        <v>1</v>
      </c>
    </row>
    <row r="996" spans="1:38" x14ac:dyDescent="0.2">
      <c r="A996" t="s">
        <v>1015</v>
      </c>
      <c r="B996" t="str">
        <f t="shared" si="215"/>
        <v>6QQ66</v>
      </c>
      <c r="C996" s="6" t="str" cm="1">
        <f t="array" ref="C996:G996">_xlfn.LET(
_xlpm.MyHand, B996,
_xlpm.MySplitHand, MID(_xlpm.MyHand,_xlfn.SEQUENCE(1,LEN(_xlpm.MyHand)),1),
_xlpm.MySplitHand
)</f>
        <v>6</v>
      </c>
      <c r="D996" s="7" t="str">
        <v>Q</v>
      </c>
      <c r="E996" s="7" t="str">
        <v>Q</v>
      </c>
      <c r="F996" s="7" t="str">
        <v>6</v>
      </c>
      <c r="G996" s="8" t="str">
        <v>6</v>
      </c>
      <c r="H996" cm="1">
        <f t="array" ref="H996:L996">COUNTIF(_xlfn.ANCHORARRAY(C996),_xlfn.ANCHORARRAY(C996))</f>
        <v>3</v>
      </c>
      <c r="I996">
        <v>2</v>
      </c>
      <c r="J996">
        <v>2</v>
      </c>
      <c r="K996">
        <v>3</v>
      </c>
      <c r="L996">
        <v>3</v>
      </c>
      <c r="M996" s="6" cm="1">
        <f t="array" ref="M996:Q996">_xlfn.LET(
_xlpm.Options, {"1","2","3","4","5","6","7","8","9","T","J","Q","K","A"},
MATCH(_xlfn.ANCHORARRAY(C996),_xlpm.Options,0)
)</f>
        <v>6</v>
      </c>
      <c r="N996" s="7">
        <v>12</v>
      </c>
      <c r="O996" s="7">
        <v>12</v>
      </c>
      <c r="P996" s="7">
        <v>6</v>
      </c>
      <c r="Q996" s="8">
        <v>6</v>
      </c>
      <c r="R996" s="6" t="str" cm="1">
        <f t="array" ref="R996:V996">TEXT(_xlfn.ANCHORARRAY(M996),"00")</f>
        <v>06</v>
      </c>
      <c r="S996" s="7" t="str">
        <v>12</v>
      </c>
      <c r="T996" s="7" t="str">
        <v>12</v>
      </c>
      <c r="U996" s="7" t="str">
        <v>06</v>
      </c>
      <c r="V996" s="8" t="str">
        <v>06</v>
      </c>
      <c r="W996" s="6" t="b">
        <f t="shared" si="218"/>
        <v>0</v>
      </c>
      <c r="X996" s="7" t="b">
        <f t="shared" si="219"/>
        <v>0</v>
      </c>
      <c r="Y996" s="7" t="b" cm="1">
        <f t="array" ref="Y996">AND(OR(_xlfn.ANCHORARRAY(H996)=3),OR(_xlfn.ANCHORARRAY(H996)=2))</f>
        <v>1</v>
      </c>
      <c r="Z996" s="7" t="b">
        <f t="shared" si="220"/>
        <v>0</v>
      </c>
      <c r="AA996" s="7" t="b">
        <f t="shared" si="221"/>
        <v>0</v>
      </c>
      <c r="AB996" s="7" t="b">
        <f t="shared" si="222"/>
        <v>0</v>
      </c>
      <c r="AC996" s="8" t="b">
        <f t="shared" si="223"/>
        <v>0</v>
      </c>
      <c r="AD996">
        <f t="shared" si="216"/>
        <v>5</v>
      </c>
      <c r="AE996" t="str">
        <f t="shared" si="224"/>
        <v>50612120606</v>
      </c>
      <c r="AF996">
        <f t="shared" si="213"/>
        <v>50612120606</v>
      </c>
      <c r="AG996">
        <f t="shared" si="214"/>
        <v>859</v>
      </c>
      <c r="AH996">
        <f t="shared" si="225"/>
        <v>158</v>
      </c>
      <c r="AI996">
        <f t="shared" si="226"/>
        <v>135722</v>
      </c>
      <c r="AL996">
        <f t="shared" si="217"/>
        <v>1</v>
      </c>
    </row>
    <row r="997" spans="1:38" x14ac:dyDescent="0.2">
      <c r="A997" t="s">
        <v>1016</v>
      </c>
      <c r="B997" t="str">
        <f t="shared" si="215"/>
        <v>37377</v>
      </c>
      <c r="C997" s="6" t="str" cm="1">
        <f t="array" ref="C997:G997">_xlfn.LET(
_xlpm.MyHand, B997,
_xlpm.MySplitHand, MID(_xlpm.MyHand,_xlfn.SEQUENCE(1,LEN(_xlpm.MyHand)),1),
_xlpm.MySplitHand
)</f>
        <v>3</v>
      </c>
      <c r="D997" s="7" t="str">
        <v>7</v>
      </c>
      <c r="E997" s="7" t="str">
        <v>3</v>
      </c>
      <c r="F997" s="7" t="str">
        <v>7</v>
      </c>
      <c r="G997" s="8" t="str">
        <v>7</v>
      </c>
      <c r="H997" cm="1">
        <f t="array" ref="H997:L997">COUNTIF(_xlfn.ANCHORARRAY(C997),_xlfn.ANCHORARRAY(C997))</f>
        <v>2</v>
      </c>
      <c r="I997">
        <v>3</v>
      </c>
      <c r="J997">
        <v>2</v>
      </c>
      <c r="K997">
        <v>3</v>
      </c>
      <c r="L997">
        <v>3</v>
      </c>
      <c r="M997" s="6" cm="1">
        <f t="array" ref="M997:Q997">_xlfn.LET(
_xlpm.Options, {"1","2","3","4","5","6","7","8","9","T","J","Q","K","A"},
MATCH(_xlfn.ANCHORARRAY(C997),_xlpm.Options,0)
)</f>
        <v>3</v>
      </c>
      <c r="N997" s="7">
        <v>7</v>
      </c>
      <c r="O997" s="7">
        <v>3</v>
      </c>
      <c r="P997" s="7">
        <v>7</v>
      </c>
      <c r="Q997" s="8">
        <v>7</v>
      </c>
      <c r="R997" s="6" t="str" cm="1">
        <f t="array" ref="R997:V997">TEXT(_xlfn.ANCHORARRAY(M997),"00")</f>
        <v>03</v>
      </c>
      <c r="S997" s="7" t="str">
        <v>07</v>
      </c>
      <c r="T997" s="7" t="str">
        <v>03</v>
      </c>
      <c r="U997" s="7" t="str">
        <v>07</v>
      </c>
      <c r="V997" s="8" t="str">
        <v>07</v>
      </c>
      <c r="W997" s="6" t="b">
        <f t="shared" si="218"/>
        <v>0</v>
      </c>
      <c r="X997" s="7" t="b">
        <f t="shared" si="219"/>
        <v>0</v>
      </c>
      <c r="Y997" s="7" t="b" cm="1">
        <f t="array" ref="Y997">AND(OR(_xlfn.ANCHORARRAY(H997)=3),OR(_xlfn.ANCHORARRAY(H997)=2))</f>
        <v>1</v>
      </c>
      <c r="Z997" s="7" t="b">
        <f t="shared" si="220"/>
        <v>0</v>
      </c>
      <c r="AA997" s="7" t="b">
        <f t="shared" si="221"/>
        <v>0</v>
      </c>
      <c r="AB997" s="7" t="b">
        <f t="shared" si="222"/>
        <v>0</v>
      </c>
      <c r="AC997" s="8" t="b">
        <f t="shared" si="223"/>
        <v>0</v>
      </c>
      <c r="AD997">
        <f t="shared" si="216"/>
        <v>5</v>
      </c>
      <c r="AE997" t="str">
        <f t="shared" si="224"/>
        <v>50307030707</v>
      </c>
      <c r="AF997">
        <f t="shared" si="213"/>
        <v>50307030707</v>
      </c>
      <c r="AG997">
        <f t="shared" si="214"/>
        <v>825</v>
      </c>
      <c r="AH997">
        <f t="shared" si="225"/>
        <v>990</v>
      </c>
      <c r="AI997">
        <f t="shared" si="226"/>
        <v>816750</v>
      </c>
      <c r="AL997">
        <f t="shared" si="217"/>
        <v>1</v>
      </c>
    </row>
    <row r="998" spans="1:38" x14ac:dyDescent="0.2">
      <c r="A998" t="s">
        <v>1017</v>
      </c>
      <c r="B998" t="str">
        <f t="shared" si="215"/>
        <v>A8624</v>
      </c>
      <c r="C998" s="6" t="str" cm="1">
        <f t="array" ref="C998:G998">_xlfn.LET(
_xlpm.MyHand, B998,
_xlpm.MySplitHand, MID(_xlpm.MyHand,_xlfn.SEQUENCE(1,LEN(_xlpm.MyHand)),1),
_xlpm.MySplitHand
)</f>
        <v>A</v>
      </c>
      <c r="D998" s="7" t="str">
        <v>8</v>
      </c>
      <c r="E998" s="7" t="str">
        <v>6</v>
      </c>
      <c r="F998" s="7" t="str">
        <v>2</v>
      </c>
      <c r="G998" s="8" t="str">
        <v>4</v>
      </c>
      <c r="H998" cm="1">
        <f t="array" ref="H998:L998">COUNTIF(_xlfn.ANCHORARRAY(C998),_xlfn.ANCHORARRAY(C998))</f>
        <v>1</v>
      </c>
      <c r="I998">
        <v>1</v>
      </c>
      <c r="J998">
        <v>1</v>
      </c>
      <c r="K998">
        <v>1</v>
      </c>
      <c r="L998">
        <v>1</v>
      </c>
      <c r="M998" s="6" cm="1">
        <f t="array" ref="M998:Q998">_xlfn.LET(
_xlpm.Options, {"1","2","3","4","5","6","7","8","9","T","J","Q","K","A"},
MATCH(_xlfn.ANCHORARRAY(C998),_xlpm.Options,0)
)</f>
        <v>14</v>
      </c>
      <c r="N998" s="7">
        <v>8</v>
      </c>
      <c r="O998" s="7">
        <v>6</v>
      </c>
      <c r="P998" s="7">
        <v>2</v>
      </c>
      <c r="Q998" s="8">
        <v>4</v>
      </c>
      <c r="R998" s="6" t="str" cm="1">
        <f t="array" ref="R998:V998">TEXT(_xlfn.ANCHORARRAY(M998),"00")</f>
        <v>14</v>
      </c>
      <c r="S998" s="7" t="str">
        <v>08</v>
      </c>
      <c r="T998" s="7" t="str">
        <v>06</v>
      </c>
      <c r="U998" s="7" t="str">
        <v>02</v>
      </c>
      <c r="V998" s="8" t="str">
        <v>04</v>
      </c>
      <c r="W998" s="6" t="b">
        <f t="shared" si="218"/>
        <v>0</v>
      </c>
      <c r="X998" s="7" t="b">
        <f t="shared" si="219"/>
        <v>0</v>
      </c>
      <c r="Y998" s="7" t="b" cm="1">
        <f t="array" ref="Y998">AND(OR(_xlfn.ANCHORARRAY(H998)=3),OR(_xlfn.ANCHORARRAY(H998)=2))</f>
        <v>0</v>
      </c>
      <c r="Z998" s="7" t="b">
        <f t="shared" si="220"/>
        <v>0</v>
      </c>
      <c r="AA998" s="7" t="b">
        <f t="shared" si="221"/>
        <v>0</v>
      </c>
      <c r="AB998" s="7" t="b">
        <f t="shared" si="222"/>
        <v>0</v>
      </c>
      <c r="AC998" s="8" t="b">
        <f t="shared" si="223"/>
        <v>1</v>
      </c>
      <c r="AD998">
        <f t="shared" si="216"/>
        <v>1</v>
      </c>
      <c r="AE998" t="str">
        <f t="shared" si="224"/>
        <v>11408060204</v>
      </c>
      <c r="AF998">
        <f t="shared" si="213"/>
        <v>11408060204</v>
      </c>
      <c r="AG998">
        <f t="shared" si="214"/>
        <v>191</v>
      </c>
      <c r="AH998">
        <f t="shared" si="225"/>
        <v>35</v>
      </c>
      <c r="AI998">
        <f t="shared" si="226"/>
        <v>6685</v>
      </c>
      <c r="AL998">
        <f t="shared" si="217"/>
        <v>1</v>
      </c>
    </row>
    <row r="999" spans="1:38" x14ac:dyDescent="0.2">
      <c r="A999" t="s">
        <v>1018</v>
      </c>
      <c r="B999" t="str">
        <f t="shared" si="215"/>
        <v>27276</v>
      </c>
      <c r="C999" s="6" t="str" cm="1">
        <f t="array" ref="C999:G999">_xlfn.LET(
_xlpm.MyHand, B999,
_xlpm.MySplitHand, MID(_xlpm.MyHand,_xlfn.SEQUENCE(1,LEN(_xlpm.MyHand)),1),
_xlpm.MySplitHand
)</f>
        <v>2</v>
      </c>
      <c r="D999" s="7" t="str">
        <v>7</v>
      </c>
      <c r="E999" s="7" t="str">
        <v>2</v>
      </c>
      <c r="F999" s="7" t="str">
        <v>7</v>
      </c>
      <c r="G999" s="8" t="str">
        <v>6</v>
      </c>
      <c r="H999" cm="1">
        <f t="array" ref="H999:L999">COUNTIF(_xlfn.ANCHORARRAY(C999),_xlfn.ANCHORARRAY(C999))</f>
        <v>2</v>
      </c>
      <c r="I999">
        <v>2</v>
      </c>
      <c r="J999">
        <v>2</v>
      </c>
      <c r="K999">
        <v>2</v>
      </c>
      <c r="L999">
        <v>1</v>
      </c>
      <c r="M999" s="6" cm="1">
        <f t="array" ref="M999:Q999">_xlfn.LET(
_xlpm.Options, {"1","2","3","4","5","6","7","8","9","T","J","Q","K","A"},
MATCH(_xlfn.ANCHORARRAY(C999),_xlpm.Options,0)
)</f>
        <v>2</v>
      </c>
      <c r="N999" s="7">
        <v>7</v>
      </c>
      <c r="O999" s="7">
        <v>2</v>
      </c>
      <c r="P999" s="7">
        <v>7</v>
      </c>
      <c r="Q999" s="8">
        <v>6</v>
      </c>
      <c r="R999" s="6" t="str" cm="1">
        <f t="array" ref="R999:V999">TEXT(_xlfn.ANCHORARRAY(M999),"00")</f>
        <v>02</v>
      </c>
      <c r="S999" s="7" t="str">
        <v>07</v>
      </c>
      <c r="T999" s="7" t="str">
        <v>02</v>
      </c>
      <c r="U999" s="7" t="str">
        <v>07</v>
      </c>
      <c r="V999" s="8" t="str">
        <v>06</v>
      </c>
      <c r="W999" s="6" t="b">
        <f t="shared" si="218"/>
        <v>0</v>
      </c>
      <c r="X999" s="7" t="b">
        <f t="shared" si="219"/>
        <v>0</v>
      </c>
      <c r="Y999" s="7" t="b" cm="1">
        <f t="array" ref="Y999">AND(OR(_xlfn.ANCHORARRAY(H999)=3),OR(_xlfn.ANCHORARRAY(H999)=2))</f>
        <v>0</v>
      </c>
      <c r="Z999" s="7" t="b">
        <f t="shared" si="220"/>
        <v>0</v>
      </c>
      <c r="AA999" s="7" t="b">
        <f t="shared" si="221"/>
        <v>1</v>
      </c>
      <c r="AB999" s="7" t="b">
        <f t="shared" si="222"/>
        <v>0</v>
      </c>
      <c r="AC999" s="8" t="b">
        <f t="shared" si="223"/>
        <v>0</v>
      </c>
      <c r="AD999">
        <f t="shared" si="216"/>
        <v>3</v>
      </c>
      <c r="AE999" t="str">
        <f t="shared" si="224"/>
        <v>30207020706</v>
      </c>
      <c r="AF999">
        <f t="shared" si="213"/>
        <v>30207020706</v>
      </c>
      <c r="AG999">
        <f t="shared" si="214"/>
        <v>447</v>
      </c>
      <c r="AH999">
        <f t="shared" si="225"/>
        <v>847</v>
      </c>
      <c r="AI999">
        <f t="shared" si="226"/>
        <v>378609</v>
      </c>
      <c r="AL999">
        <f t="shared" si="217"/>
        <v>1</v>
      </c>
    </row>
    <row r="1000" spans="1:38" x14ac:dyDescent="0.2">
      <c r="A1000" t="s">
        <v>1019</v>
      </c>
      <c r="B1000" t="str">
        <f t="shared" si="215"/>
        <v>22954</v>
      </c>
      <c r="C1000" s="6" t="str" cm="1">
        <f t="array" ref="C1000:G1000">_xlfn.LET(
_xlpm.MyHand, B1000,
_xlpm.MySplitHand, MID(_xlpm.MyHand,_xlfn.SEQUENCE(1,LEN(_xlpm.MyHand)),1),
_xlpm.MySplitHand
)</f>
        <v>2</v>
      </c>
      <c r="D1000" s="7" t="str">
        <v>2</v>
      </c>
      <c r="E1000" s="7" t="str">
        <v>9</v>
      </c>
      <c r="F1000" s="7" t="str">
        <v>5</v>
      </c>
      <c r="G1000" s="8" t="str">
        <v>4</v>
      </c>
      <c r="H1000" cm="1">
        <f t="array" ref="H1000:L1000">COUNTIF(_xlfn.ANCHORARRAY(C1000),_xlfn.ANCHORARRAY(C1000))</f>
        <v>2</v>
      </c>
      <c r="I1000">
        <v>2</v>
      </c>
      <c r="J1000">
        <v>1</v>
      </c>
      <c r="K1000">
        <v>1</v>
      </c>
      <c r="L1000">
        <v>1</v>
      </c>
      <c r="M1000" s="6" cm="1">
        <f t="array" ref="M1000:Q1000">_xlfn.LET(
_xlpm.Options, {"1","2","3","4","5","6","7","8","9","T","J","Q","K","A"},
MATCH(_xlfn.ANCHORARRAY(C1000),_xlpm.Options,0)
)</f>
        <v>2</v>
      </c>
      <c r="N1000" s="7">
        <v>2</v>
      </c>
      <c r="O1000" s="7">
        <v>9</v>
      </c>
      <c r="P1000" s="7">
        <v>5</v>
      </c>
      <c r="Q1000" s="8">
        <v>4</v>
      </c>
      <c r="R1000" s="6" t="str" cm="1">
        <f t="array" ref="R1000:V1000">TEXT(_xlfn.ANCHORARRAY(M1000),"00")</f>
        <v>02</v>
      </c>
      <c r="S1000" s="7" t="str">
        <v>02</v>
      </c>
      <c r="T1000" s="7" t="str">
        <v>09</v>
      </c>
      <c r="U1000" s="7" t="str">
        <v>05</v>
      </c>
      <c r="V1000" s="8" t="str">
        <v>04</v>
      </c>
      <c r="W1000" s="6" t="b">
        <f t="shared" si="218"/>
        <v>0</v>
      </c>
      <c r="X1000" s="7" t="b">
        <f t="shared" si="219"/>
        <v>0</v>
      </c>
      <c r="Y1000" s="7" t="b" cm="1">
        <f t="array" ref="Y1000">AND(OR(_xlfn.ANCHORARRAY(H1000)=3),OR(_xlfn.ANCHORARRAY(H1000)=2))</f>
        <v>0</v>
      </c>
      <c r="Z1000" s="7" t="b">
        <f t="shared" si="220"/>
        <v>0</v>
      </c>
      <c r="AA1000" s="7" t="b">
        <f t="shared" si="221"/>
        <v>0</v>
      </c>
      <c r="AB1000" s="7" t="b">
        <f t="shared" si="222"/>
        <v>1</v>
      </c>
      <c r="AC1000" s="8" t="b">
        <f t="shared" si="223"/>
        <v>0</v>
      </c>
      <c r="AD1000">
        <f t="shared" si="216"/>
        <v>2</v>
      </c>
      <c r="AE1000" t="str">
        <f t="shared" si="224"/>
        <v>20202090504</v>
      </c>
      <c r="AF1000">
        <f t="shared" si="213"/>
        <v>20202090504</v>
      </c>
      <c r="AG1000">
        <f t="shared" si="214"/>
        <v>199</v>
      </c>
      <c r="AH1000">
        <f t="shared" si="225"/>
        <v>425</v>
      </c>
      <c r="AI1000">
        <f t="shared" si="226"/>
        <v>84575</v>
      </c>
      <c r="AL1000">
        <f t="shared" si="217"/>
        <v>1</v>
      </c>
    </row>
    <row r="1001" spans="1:38" x14ac:dyDescent="0.2">
      <c r="A1001" t="s">
        <v>1020</v>
      </c>
      <c r="B1001" t="str">
        <f t="shared" si="215"/>
        <v>TK4JT</v>
      </c>
      <c r="C1001" s="6" t="str" cm="1">
        <f t="array" ref="C1001:G1001">_xlfn.LET(
_xlpm.MyHand, B1001,
_xlpm.MySplitHand, MID(_xlpm.MyHand,_xlfn.SEQUENCE(1,LEN(_xlpm.MyHand)),1),
_xlpm.MySplitHand
)</f>
        <v>T</v>
      </c>
      <c r="D1001" s="7" t="str">
        <v>K</v>
      </c>
      <c r="E1001" s="7" t="str">
        <v>4</v>
      </c>
      <c r="F1001" s="7" t="str">
        <v>J</v>
      </c>
      <c r="G1001" s="8" t="str">
        <v>T</v>
      </c>
      <c r="H1001" cm="1">
        <f t="array" ref="H1001:L1001">COUNTIF(_xlfn.ANCHORARRAY(C1001),_xlfn.ANCHORARRAY(C1001))</f>
        <v>2</v>
      </c>
      <c r="I1001">
        <v>1</v>
      </c>
      <c r="J1001">
        <v>1</v>
      </c>
      <c r="K1001">
        <v>1</v>
      </c>
      <c r="L1001">
        <v>2</v>
      </c>
      <c r="M1001" s="6" cm="1">
        <f t="array" ref="M1001:Q1001">_xlfn.LET(
_xlpm.Options, {"1","2","3","4","5","6","7","8","9","T","J","Q","K","A"},
MATCH(_xlfn.ANCHORARRAY(C1001),_xlpm.Options,0)
)</f>
        <v>10</v>
      </c>
      <c r="N1001" s="7">
        <v>13</v>
      </c>
      <c r="O1001" s="7">
        <v>4</v>
      </c>
      <c r="P1001" s="7">
        <v>11</v>
      </c>
      <c r="Q1001" s="8">
        <v>10</v>
      </c>
      <c r="R1001" s="6" t="str" cm="1">
        <f t="array" ref="R1001:V1001">TEXT(_xlfn.ANCHORARRAY(M1001),"00")</f>
        <v>10</v>
      </c>
      <c r="S1001" s="7" t="str">
        <v>13</v>
      </c>
      <c r="T1001" s="7" t="str">
        <v>04</v>
      </c>
      <c r="U1001" s="7" t="str">
        <v>11</v>
      </c>
      <c r="V1001" s="8" t="str">
        <v>10</v>
      </c>
      <c r="W1001" s="6" t="b">
        <f t="shared" si="218"/>
        <v>0</v>
      </c>
      <c r="X1001" s="7" t="b">
        <f t="shared" si="219"/>
        <v>0</v>
      </c>
      <c r="Y1001" s="7" t="b" cm="1">
        <f t="array" ref="Y1001">AND(OR(_xlfn.ANCHORARRAY(H1001)=3),OR(_xlfn.ANCHORARRAY(H1001)=2))</f>
        <v>0</v>
      </c>
      <c r="Z1001" s="7" t="b">
        <f t="shared" si="220"/>
        <v>0</v>
      </c>
      <c r="AA1001" s="7" t="b">
        <f t="shared" si="221"/>
        <v>0</v>
      </c>
      <c r="AB1001" s="7" t="b">
        <f t="shared" si="222"/>
        <v>1</v>
      </c>
      <c r="AC1001" s="8" t="b">
        <f t="shared" si="223"/>
        <v>0</v>
      </c>
      <c r="AD1001">
        <f t="shared" si="216"/>
        <v>2</v>
      </c>
      <c r="AE1001" t="str">
        <f t="shared" si="224"/>
        <v>21013041110</v>
      </c>
      <c r="AF1001">
        <f t="shared" si="213"/>
        <v>21013041110</v>
      </c>
      <c r="AG1001">
        <f t="shared" si="214"/>
        <v>361</v>
      </c>
      <c r="AH1001">
        <f t="shared" si="225"/>
        <v>819</v>
      </c>
      <c r="AI1001">
        <f t="shared" si="226"/>
        <v>295659</v>
      </c>
      <c r="AL1001">
        <f t="shared" si="217"/>
        <v>1</v>
      </c>
    </row>
  </sheetData>
  <autoFilter ref="AL1:AL1001" xr:uid="{A51094F2-92BA-D545-8DE1-65BB97F1773E}"/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81C1-2ADC-1441-A1FB-516E53C83A5A}">
  <dimension ref="A1:AO1001"/>
  <sheetViews>
    <sheetView tabSelected="1" zoomScale="75" workbookViewId="0">
      <selection activeCell="X8" sqref="X8"/>
    </sheetView>
  </sheetViews>
  <sheetFormatPr baseColWidth="10" defaultRowHeight="16" x14ac:dyDescent="0.2"/>
  <cols>
    <col min="3" max="3" width="4.5" style="6" customWidth="1"/>
    <col min="4" max="6" width="4.5" style="7" customWidth="1"/>
    <col min="7" max="7" width="4.5" style="8" customWidth="1"/>
    <col min="8" max="12" width="4.5" customWidth="1"/>
    <col min="13" max="13" width="4.33203125" style="6" customWidth="1"/>
    <col min="14" max="16" width="4.33203125" style="7" customWidth="1"/>
    <col min="17" max="17" width="4.33203125" style="8" customWidth="1"/>
    <col min="18" max="18" width="4.5" style="6" customWidth="1"/>
    <col min="19" max="21" width="4.5" style="7" customWidth="1"/>
    <col min="22" max="22" width="4.5" style="8" customWidth="1"/>
    <col min="23" max="23" width="13.33203125" style="7" customWidth="1"/>
    <col min="24" max="24" width="10.83203125" style="6"/>
    <col min="25" max="29" width="10.83203125" style="7"/>
    <col min="30" max="30" width="10.83203125" style="8"/>
    <col min="32" max="32" width="19" bestFit="1" customWidth="1"/>
    <col min="33" max="33" width="18.1640625" customWidth="1"/>
  </cols>
  <sheetData>
    <row r="1" spans="1:41" s="1" customFormat="1" x14ac:dyDescent="0.2">
      <c r="A1" s="1" t="s">
        <v>0</v>
      </c>
      <c r="B1" s="1" t="s">
        <v>1</v>
      </c>
      <c r="C1" s="3" t="s">
        <v>4</v>
      </c>
      <c r="D1" s="4"/>
      <c r="E1" s="4"/>
      <c r="F1" s="4"/>
      <c r="G1" s="5"/>
      <c r="H1" s="13" t="s">
        <v>1025</v>
      </c>
      <c r="I1" s="13"/>
      <c r="J1" s="13"/>
      <c r="K1" s="13"/>
      <c r="L1" s="13"/>
      <c r="M1" s="3" t="s">
        <v>5</v>
      </c>
      <c r="N1" s="4"/>
      <c r="O1" s="4"/>
      <c r="P1" s="4"/>
      <c r="Q1" s="5"/>
      <c r="R1" s="3" t="s">
        <v>6</v>
      </c>
      <c r="S1" s="4"/>
      <c r="T1" s="4"/>
      <c r="U1" s="4"/>
      <c r="V1" s="5"/>
      <c r="W1" s="12" t="s">
        <v>1021</v>
      </c>
      <c r="X1" s="9" t="s">
        <v>8</v>
      </c>
      <c r="Y1" s="10" t="s">
        <v>7</v>
      </c>
      <c r="Z1" s="10" t="s">
        <v>9</v>
      </c>
      <c r="AA1" s="10" t="s">
        <v>10</v>
      </c>
      <c r="AB1" s="10" t="s">
        <v>11</v>
      </c>
      <c r="AC1" s="10" t="s">
        <v>12</v>
      </c>
      <c r="AD1" s="11" t="s">
        <v>13</v>
      </c>
      <c r="AE1" s="1" t="s">
        <v>14</v>
      </c>
      <c r="AF1" s="1" t="s">
        <v>15</v>
      </c>
      <c r="AG1" s="1" t="s">
        <v>17</v>
      </c>
      <c r="AH1" s="1" t="s">
        <v>16</v>
      </c>
      <c r="AI1" s="1" t="s">
        <v>18</v>
      </c>
      <c r="AJ1" s="1" t="s">
        <v>19</v>
      </c>
      <c r="AK1" s="1" t="s">
        <v>20</v>
      </c>
      <c r="AM1" s="1" t="s">
        <v>1022</v>
      </c>
      <c r="AN1" s="1" t="s">
        <v>1023</v>
      </c>
      <c r="AO1" s="1" t="s">
        <v>1024</v>
      </c>
    </row>
    <row r="2" spans="1:41" x14ac:dyDescent="0.2">
      <c r="A2" t="s">
        <v>21</v>
      </c>
      <c r="B2" t="str">
        <f>_xlfn.TEXTBEFORE(A2," ")</f>
        <v>7227Q</v>
      </c>
      <c r="C2" s="6" t="str" cm="1">
        <f t="array" ref="C2:G2">_xlfn.LET(
_xlpm.MyHand, B2,
_xlpm.MySplitHand, MID(_xlpm.MyHand,_xlfn.SEQUENCE(1,LEN(_xlpm.MyHand)),1),
_xlpm.MySplitHand
)</f>
        <v>7</v>
      </c>
      <c r="D2" s="7" t="str">
        <v>2</v>
      </c>
      <c r="E2" s="7" t="str">
        <v>2</v>
      </c>
      <c r="F2" s="7" t="str">
        <v>7</v>
      </c>
      <c r="G2" s="8" t="str">
        <v>Q</v>
      </c>
      <c r="H2">
        <f>IF(C2="J",0,COUNTIF($C2:$G2,C2))</f>
        <v>2</v>
      </c>
      <c r="I2">
        <f t="shared" ref="I2:L2" si="0">IF(D2="J",0,COUNTIF($C2:$G2,D2))</f>
        <v>2</v>
      </c>
      <c r="J2">
        <f t="shared" si="0"/>
        <v>2</v>
      </c>
      <c r="K2">
        <f t="shared" si="0"/>
        <v>2</v>
      </c>
      <c r="L2">
        <f t="shared" si="0"/>
        <v>1</v>
      </c>
      <c r="M2" s="6" cm="1">
        <f t="array" ref="M2:Q2">_xlfn.LET(
_xlpm.Options, {"J","2","3","4","5","6","7","8","9","T","Q","K","A"},
MATCH(_xlfn.ANCHORARRAY(C2),_xlpm.Options,0)
)</f>
        <v>7</v>
      </c>
      <c r="N2" s="7">
        <v>2</v>
      </c>
      <c r="O2" s="7">
        <v>2</v>
      </c>
      <c r="P2" s="7">
        <v>7</v>
      </c>
      <c r="Q2" s="8">
        <v>11</v>
      </c>
      <c r="R2" s="6" t="str" cm="1">
        <f t="array" ref="R2:V2">TEXT(_xlfn.ANCHORARRAY(M2),"00")</f>
        <v>07</v>
      </c>
      <c r="S2" s="7" t="str">
        <v>02</v>
      </c>
      <c r="T2" s="7" t="str">
        <v>02</v>
      </c>
      <c r="U2" s="7" t="str">
        <v>07</v>
      </c>
      <c r="V2" s="8" t="str">
        <v>11</v>
      </c>
      <c r="W2" s="7">
        <f>COUNTIF(_xlfn.ANCHORARRAY(C2),"J")</f>
        <v>0</v>
      </c>
      <c r="X2" s="6" t="b">
        <f>MAX(H2:L2)+W2=5</f>
        <v>0</v>
      </c>
      <c r="Y2" s="7" t="b">
        <f>MAX(H2:L2)+W2=4</f>
        <v>0</v>
      </c>
      <c r="Z2" s="7" t="b" cm="1">
        <f t="array" ref="Z2">_xlfn.LET(
_xlpm.TrueFullHouseCheck, AND(OR(H2:L2=3),OR(H2:L2=2)),
_xlpm.JokerAndTrueTwoPairCheck, AND(W2=1,COUNTIF(H2:L2,2)=4),
OR(_xlpm.TrueFullHouseCheck, _xlpm.JokerAndTrueTwoPairCheck)
)</f>
        <v>0</v>
      </c>
      <c r="AA2" s="7" t="b">
        <f>IF(Z2,FALSE,MAX(H2:L2)+W2=3)</f>
        <v>0</v>
      </c>
      <c r="AB2" s="7" t="b">
        <f>COUNTIF(H2:L2,2)=4</f>
        <v>1</v>
      </c>
      <c r="AC2" s="7" t="b">
        <f>IF(AB2,FALSE,MAX(H2:L2)+W2=2)</f>
        <v>0</v>
      </c>
      <c r="AD2" s="8" t="b">
        <f>NOT(OR(X2:AC2))</f>
        <v>0</v>
      </c>
      <c r="AE2">
        <f>8-MATCH(TRUE,X2:AD2,0)</f>
        <v>3</v>
      </c>
      <c r="AF2" t="str">
        <f>_xlfn.CONCAT(AE2,_xlfn.ANCHORARRAY(R2))</f>
        <v>30702020711</v>
      </c>
      <c r="AG2">
        <f>INT(AF2)</f>
        <v>30702020711</v>
      </c>
      <c r="AH2">
        <f>RANK(AG2,AG:AG,1)</f>
        <v>380</v>
      </c>
      <c r="AI2">
        <f>INT(_xlfn.TEXTAFTER(A2," "))</f>
        <v>52</v>
      </c>
      <c r="AJ2">
        <f>AH2*AI2</f>
        <v>19760</v>
      </c>
      <c r="AK2">
        <f>SUM(AJ:AJ)</f>
        <v>250506580</v>
      </c>
      <c r="AM2">
        <f>COUNTIF(X2:AD2,TRUE)</f>
        <v>1</v>
      </c>
      <c r="AN2">
        <f>COUNTIF(AF:AF,AF2)</f>
        <v>1</v>
      </c>
      <c r="AO2">
        <f>COUNTIF(AH:AH,AH2)</f>
        <v>1</v>
      </c>
    </row>
    <row r="3" spans="1:41" x14ac:dyDescent="0.2">
      <c r="A3" t="s">
        <v>22</v>
      </c>
      <c r="B3" t="str">
        <f t="shared" ref="B3:B197" si="1">_xlfn.TEXTBEFORE(A3," ")</f>
        <v>67Q64</v>
      </c>
      <c r="C3" s="6" t="str" cm="1">
        <f t="array" ref="C3:G3">_xlfn.LET(
_xlpm.MyHand, B3,
_xlpm.MySplitHand, MID(_xlpm.MyHand,_xlfn.SEQUENCE(1,LEN(_xlpm.MyHand)),1),
_xlpm.MySplitHand
)</f>
        <v>6</v>
      </c>
      <c r="D3" s="7" t="str">
        <v>7</v>
      </c>
      <c r="E3" s="7" t="str">
        <v>Q</v>
      </c>
      <c r="F3" s="7" t="str">
        <v>6</v>
      </c>
      <c r="G3" s="8" t="str">
        <v>4</v>
      </c>
      <c r="H3">
        <f t="shared" ref="H3:H66" si="2">IF(C3="J",0,COUNTIF($C3:$G3,C3))</f>
        <v>2</v>
      </c>
      <c r="I3">
        <f t="shared" ref="I3:I66" si="3">IF(D3="J",0,COUNTIF($C3:$G3,D3))</f>
        <v>1</v>
      </c>
      <c r="J3">
        <f t="shared" ref="J3:J66" si="4">IF(E3="J",0,COUNTIF($C3:$G3,E3))</f>
        <v>1</v>
      </c>
      <c r="K3">
        <f t="shared" ref="K3:K66" si="5">IF(F3="J",0,COUNTIF($C3:$G3,F3))</f>
        <v>2</v>
      </c>
      <c r="L3">
        <f t="shared" ref="L3:L66" si="6">IF(G3="J",0,COUNTIF($C3:$G3,G3))</f>
        <v>1</v>
      </c>
      <c r="M3" s="6" cm="1">
        <f t="array" ref="M3:Q3">_xlfn.LET(
_xlpm.Options, {"J","2","3","4","5","6","7","8","9","T","Q","K","A"},
MATCH(_xlfn.ANCHORARRAY(C3),_xlpm.Options,0)
)</f>
        <v>6</v>
      </c>
      <c r="N3" s="7">
        <v>7</v>
      </c>
      <c r="O3" s="7">
        <v>11</v>
      </c>
      <c r="P3" s="7">
        <v>6</v>
      </c>
      <c r="Q3" s="8">
        <v>4</v>
      </c>
      <c r="R3" s="6" t="str" cm="1">
        <f t="array" ref="R3:V3">TEXT(_xlfn.ANCHORARRAY(M3),"00")</f>
        <v>06</v>
      </c>
      <c r="S3" s="7" t="str">
        <v>07</v>
      </c>
      <c r="T3" s="7" t="str">
        <v>11</v>
      </c>
      <c r="U3" s="7" t="str">
        <v>06</v>
      </c>
      <c r="V3" s="8" t="str">
        <v>04</v>
      </c>
      <c r="W3" s="7">
        <f t="shared" ref="W3:W6" si="7">COUNTIF(_xlfn.ANCHORARRAY(C3),"J")</f>
        <v>0</v>
      </c>
      <c r="X3" s="6" t="b">
        <f t="shared" ref="X3:X66" si="8">MAX(H3:L3)+W3=5</f>
        <v>0</v>
      </c>
      <c r="Y3" s="7" t="b">
        <f t="shared" ref="Y3:Y66" si="9">MAX(H3:L3)+W3=4</f>
        <v>0</v>
      </c>
      <c r="Z3" s="7" t="b" cm="1">
        <f t="array" ref="Z3">_xlfn.LET(
_xlpm.TrueFullHouseCheck, AND(OR(H3:L3=3),OR(H3:L3=2)),
_xlpm.JokerAndTrueTwoPairCheck, AND(W3=1,COUNTIF(H3:L3,2)=4),
OR(_xlpm.TrueFullHouseCheck, _xlpm.JokerAndTrueTwoPairCheck)
)</f>
        <v>0</v>
      </c>
      <c r="AA3" s="7" t="b">
        <f t="shared" ref="AA3:AA66" si="10">IF(Z3,FALSE,MAX(H3:L3)+W3=3)</f>
        <v>0</v>
      </c>
      <c r="AB3" s="7" t="b">
        <f t="shared" ref="AB3:AB66" si="11">COUNTIF(H3:L3,2)=4</f>
        <v>0</v>
      </c>
      <c r="AC3" s="7" t="b">
        <f t="shared" ref="AC3:AC66" si="12">IF(AB3,FALSE,MAX(H3:L3)+W3=2)</f>
        <v>1</v>
      </c>
      <c r="AD3" s="8" t="b">
        <f t="shared" ref="AD3:AD6" si="13">NOT(OR(X3:AC3))</f>
        <v>0</v>
      </c>
      <c r="AE3">
        <f t="shared" ref="AE3:AE6" si="14">8-MATCH(TRUE,X3:AD3,0)</f>
        <v>2</v>
      </c>
      <c r="AF3" t="str">
        <f t="shared" ref="AF3:AF5" si="15">_xlfn.CONCAT(AE3,_xlfn.ANCHORARRAY(R3))</f>
        <v>20607110604</v>
      </c>
      <c r="AG3">
        <f t="shared" ref="AG3:AG197" si="16">INT(AF3)</f>
        <v>20607110604</v>
      </c>
      <c r="AH3">
        <f>RANK(AG3,AG:AG,1)</f>
        <v>209</v>
      </c>
      <c r="AI3">
        <f>INT(_xlfn.TEXTAFTER(A3," "))</f>
        <v>732</v>
      </c>
      <c r="AJ3">
        <f t="shared" ref="AJ3:AJ6" si="17">AH3*AI3</f>
        <v>152988</v>
      </c>
      <c r="AM3">
        <f t="shared" ref="AM3:AM66" si="18">COUNTIF(X3:AD3,TRUE)</f>
        <v>1</v>
      </c>
      <c r="AN3">
        <f t="shared" ref="AN3:AN66" si="19">COUNTIF(AF:AF,AF3)</f>
        <v>1</v>
      </c>
      <c r="AO3">
        <f t="shared" ref="AO3:AO66" si="20">COUNTIF(AH:AH,AH3)</f>
        <v>1</v>
      </c>
    </row>
    <row r="4" spans="1:41" x14ac:dyDescent="0.2">
      <c r="A4" t="s">
        <v>23</v>
      </c>
      <c r="B4" t="str">
        <f t="shared" si="1"/>
        <v>33Q33</v>
      </c>
      <c r="C4" s="6" t="str" cm="1">
        <f t="array" ref="C4:G4">_xlfn.LET(
_xlpm.MyHand, B4,
_xlpm.MySplitHand, MID(_xlpm.MyHand,_xlfn.SEQUENCE(1,LEN(_xlpm.MyHand)),1),
_xlpm.MySplitHand
)</f>
        <v>3</v>
      </c>
      <c r="D4" s="7" t="str">
        <v>3</v>
      </c>
      <c r="E4" s="7" t="str">
        <v>Q</v>
      </c>
      <c r="F4" s="7" t="str">
        <v>3</v>
      </c>
      <c r="G4" s="8" t="str">
        <v>3</v>
      </c>
      <c r="H4">
        <f t="shared" si="2"/>
        <v>4</v>
      </c>
      <c r="I4">
        <f t="shared" si="3"/>
        <v>4</v>
      </c>
      <c r="J4">
        <f t="shared" si="4"/>
        <v>1</v>
      </c>
      <c r="K4">
        <f t="shared" si="5"/>
        <v>4</v>
      </c>
      <c r="L4">
        <f t="shared" si="6"/>
        <v>4</v>
      </c>
      <c r="M4" s="6" cm="1">
        <f t="array" ref="M4:Q4">_xlfn.LET(
_xlpm.Options, {"J","2","3","4","5","6","7","8","9","T","Q","K","A"},
MATCH(_xlfn.ANCHORARRAY(C4),_xlpm.Options,0)
)</f>
        <v>3</v>
      </c>
      <c r="N4" s="7">
        <v>3</v>
      </c>
      <c r="O4" s="7">
        <v>11</v>
      </c>
      <c r="P4" s="7">
        <v>3</v>
      </c>
      <c r="Q4" s="8">
        <v>3</v>
      </c>
      <c r="R4" s="6" t="str" cm="1">
        <f t="array" ref="R4:V4">TEXT(_xlfn.ANCHORARRAY(M4),"00")</f>
        <v>03</v>
      </c>
      <c r="S4" s="7" t="str">
        <v>03</v>
      </c>
      <c r="T4" s="7" t="str">
        <v>11</v>
      </c>
      <c r="U4" s="7" t="str">
        <v>03</v>
      </c>
      <c r="V4" s="8" t="str">
        <v>03</v>
      </c>
      <c r="W4" s="7">
        <f t="shared" si="7"/>
        <v>0</v>
      </c>
      <c r="X4" s="6" t="b">
        <f t="shared" si="8"/>
        <v>0</v>
      </c>
      <c r="Y4" s="7" t="b">
        <f t="shared" si="9"/>
        <v>1</v>
      </c>
      <c r="Z4" s="7" t="b" cm="1">
        <f t="array" ref="Z4">_xlfn.LET(
_xlpm.TrueFullHouseCheck, AND(OR(H4:L4=3),OR(H4:L4=2)),
_xlpm.JokerAndTrueTwoPairCheck, AND(W4=1,COUNTIF(H4:L4,2)=4),
OR(_xlpm.TrueFullHouseCheck, _xlpm.JokerAndTrueTwoPairCheck)
)</f>
        <v>0</v>
      </c>
      <c r="AA4" s="7" t="b">
        <f t="shared" si="10"/>
        <v>0</v>
      </c>
      <c r="AB4" s="7" t="b">
        <f t="shared" si="11"/>
        <v>0</v>
      </c>
      <c r="AC4" s="7" t="b">
        <f t="shared" si="12"/>
        <v>0</v>
      </c>
      <c r="AD4" s="8" t="b">
        <f t="shared" si="13"/>
        <v>0</v>
      </c>
      <c r="AE4">
        <f t="shared" si="14"/>
        <v>6</v>
      </c>
      <c r="AF4" t="str">
        <f t="shared" si="15"/>
        <v>60303110303</v>
      </c>
      <c r="AG4">
        <f t="shared" si="16"/>
        <v>60303110303</v>
      </c>
      <c r="AH4">
        <f>RANK(AG4,AG:AG,1)</f>
        <v>840</v>
      </c>
      <c r="AI4">
        <f>INT(_xlfn.TEXTAFTER(A4," "))</f>
        <v>573</v>
      </c>
      <c r="AJ4">
        <f t="shared" si="17"/>
        <v>481320</v>
      </c>
      <c r="AM4">
        <f t="shared" si="18"/>
        <v>1</v>
      </c>
      <c r="AN4">
        <f t="shared" si="19"/>
        <v>1</v>
      </c>
      <c r="AO4">
        <f t="shared" si="20"/>
        <v>1</v>
      </c>
    </row>
    <row r="5" spans="1:41" x14ac:dyDescent="0.2">
      <c r="A5" t="s">
        <v>24</v>
      </c>
      <c r="B5" t="str">
        <f t="shared" si="1"/>
        <v>58ATQ</v>
      </c>
      <c r="C5" s="6" t="str" cm="1">
        <f t="array" ref="C5:G5">_xlfn.LET(
_xlpm.MyHand, B5,
_xlpm.MySplitHand, MID(_xlpm.MyHand,_xlfn.SEQUENCE(1,LEN(_xlpm.MyHand)),1),
_xlpm.MySplitHand
)</f>
        <v>5</v>
      </c>
      <c r="D5" s="7" t="str">
        <v>8</v>
      </c>
      <c r="E5" s="7" t="str">
        <v>A</v>
      </c>
      <c r="F5" s="7" t="str">
        <v>T</v>
      </c>
      <c r="G5" s="8" t="str">
        <v>Q</v>
      </c>
      <c r="H5">
        <f t="shared" si="2"/>
        <v>1</v>
      </c>
      <c r="I5">
        <f t="shared" si="3"/>
        <v>1</v>
      </c>
      <c r="J5">
        <f t="shared" si="4"/>
        <v>1</v>
      </c>
      <c r="K5">
        <f t="shared" si="5"/>
        <v>1</v>
      </c>
      <c r="L5">
        <f t="shared" si="6"/>
        <v>1</v>
      </c>
      <c r="M5" s="6" cm="1">
        <f t="array" ref="M5:Q5">_xlfn.LET(
_xlpm.Options, {"J","2","3","4","5","6","7","8","9","T","Q","K","A"},
MATCH(_xlfn.ANCHORARRAY(C5),_xlpm.Options,0)
)</f>
        <v>5</v>
      </c>
      <c r="N5" s="7">
        <v>8</v>
      </c>
      <c r="O5" s="7">
        <v>13</v>
      </c>
      <c r="P5" s="7">
        <v>10</v>
      </c>
      <c r="Q5" s="8">
        <v>11</v>
      </c>
      <c r="R5" s="6" t="str" cm="1">
        <f t="array" ref="R5:V5">TEXT(_xlfn.ANCHORARRAY(M5),"00")</f>
        <v>05</v>
      </c>
      <c r="S5" s="7" t="str">
        <v>08</v>
      </c>
      <c r="T5" s="7" t="str">
        <v>13</v>
      </c>
      <c r="U5" s="7" t="str">
        <v>10</v>
      </c>
      <c r="V5" s="8" t="str">
        <v>11</v>
      </c>
      <c r="W5" s="7">
        <f t="shared" si="7"/>
        <v>0</v>
      </c>
      <c r="X5" s="6" t="b">
        <f t="shared" si="8"/>
        <v>0</v>
      </c>
      <c r="Y5" s="7" t="b">
        <f t="shared" si="9"/>
        <v>0</v>
      </c>
      <c r="Z5" s="7" t="b" cm="1">
        <f t="array" ref="Z5">_xlfn.LET(
_xlpm.TrueFullHouseCheck, AND(OR(H5:L5=3),OR(H5:L5=2)),
_xlpm.JokerAndTrueTwoPairCheck, AND(W5=1,COUNTIF(H5:L5,2)=4),
OR(_xlpm.TrueFullHouseCheck, _xlpm.JokerAndTrueTwoPairCheck)
)</f>
        <v>0</v>
      </c>
      <c r="AA5" s="7" t="b">
        <f t="shared" si="10"/>
        <v>0</v>
      </c>
      <c r="AB5" s="7" t="b">
        <f t="shared" si="11"/>
        <v>0</v>
      </c>
      <c r="AC5" s="7" t="b">
        <f t="shared" si="12"/>
        <v>0</v>
      </c>
      <c r="AD5" s="8" t="b">
        <f t="shared" si="13"/>
        <v>1</v>
      </c>
      <c r="AE5">
        <f t="shared" si="14"/>
        <v>1</v>
      </c>
      <c r="AF5" t="str">
        <f t="shared" si="15"/>
        <v>10508131011</v>
      </c>
      <c r="AG5">
        <f t="shared" si="16"/>
        <v>10508131011</v>
      </c>
      <c r="AH5">
        <f>RANK(AG5,AG:AG,1)</f>
        <v>38</v>
      </c>
      <c r="AI5">
        <f>INT(_xlfn.TEXTAFTER(A5," "))</f>
        <v>939</v>
      </c>
      <c r="AJ5">
        <f t="shared" si="17"/>
        <v>35682</v>
      </c>
      <c r="AM5">
        <f t="shared" si="18"/>
        <v>1</v>
      </c>
      <c r="AN5">
        <f t="shared" si="19"/>
        <v>1</v>
      </c>
      <c r="AO5">
        <f t="shared" si="20"/>
        <v>1</v>
      </c>
    </row>
    <row r="6" spans="1:41" x14ac:dyDescent="0.2">
      <c r="A6" t="s">
        <v>25</v>
      </c>
      <c r="B6" t="str">
        <f t="shared" si="1"/>
        <v>93K53</v>
      </c>
      <c r="C6" s="6" t="str" cm="1">
        <f t="array" ref="C6:G6">_xlfn.LET(
_xlpm.MyHand, B6,
_xlpm.MySplitHand, MID(_xlpm.MyHand,_xlfn.SEQUENCE(1,LEN(_xlpm.MyHand)),1),
_xlpm.MySplitHand
)</f>
        <v>9</v>
      </c>
      <c r="D6" s="7" t="str">
        <v>3</v>
      </c>
      <c r="E6" s="7" t="str">
        <v>K</v>
      </c>
      <c r="F6" s="7" t="str">
        <v>5</v>
      </c>
      <c r="G6" s="8" t="str">
        <v>3</v>
      </c>
      <c r="H6">
        <f t="shared" si="2"/>
        <v>1</v>
      </c>
      <c r="I6">
        <f t="shared" si="3"/>
        <v>2</v>
      </c>
      <c r="J6">
        <f t="shared" si="4"/>
        <v>1</v>
      </c>
      <c r="K6">
        <f t="shared" si="5"/>
        <v>1</v>
      </c>
      <c r="L6">
        <f t="shared" si="6"/>
        <v>2</v>
      </c>
      <c r="M6" s="6" cm="1">
        <f t="array" ref="M6:Q6">_xlfn.LET(
_xlpm.Options, {"J","2","3","4","5","6","7","8","9","T","Q","K","A"},
MATCH(_xlfn.ANCHORARRAY(C6),_xlpm.Options,0)
)</f>
        <v>9</v>
      </c>
      <c r="N6" s="7">
        <v>3</v>
      </c>
      <c r="O6" s="7">
        <v>12</v>
      </c>
      <c r="P6" s="7">
        <v>5</v>
      </c>
      <c r="Q6" s="8">
        <v>3</v>
      </c>
      <c r="R6" s="6" t="str" cm="1">
        <f t="array" ref="R6:V6">TEXT(_xlfn.ANCHORARRAY(M6),"00")</f>
        <v>09</v>
      </c>
      <c r="S6" s="7" t="str">
        <v>03</v>
      </c>
      <c r="T6" s="7" t="str">
        <v>12</v>
      </c>
      <c r="U6" s="7" t="str">
        <v>05</v>
      </c>
      <c r="V6" s="8" t="str">
        <v>03</v>
      </c>
      <c r="W6" s="7">
        <f t="shared" si="7"/>
        <v>0</v>
      </c>
      <c r="X6" s="6" t="b">
        <f t="shared" si="8"/>
        <v>0</v>
      </c>
      <c r="Y6" s="7" t="b">
        <f t="shared" si="9"/>
        <v>0</v>
      </c>
      <c r="Z6" s="7" t="b" cm="1">
        <f t="array" ref="Z6">_xlfn.LET(
_xlpm.TrueFullHouseCheck, AND(OR(H6:L6=3),OR(H6:L6=2)),
_xlpm.JokerAndTrueTwoPairCheck, AND(W6=1,COUNTIF(H6:L6,2)=4),
OR(_xlpm.TrueFullHouseCheck, _xlpm.JokerAndTrueTwoPairCheck)
)</f>
        <v>0</v>
      </c>
      <c r="AA6" s="7" t="b">
        <f t="shared" si="10"/>
        <v>0</v>
      </c>
      <c r="AB6" s="7" t="b">
        <f t="shared" si="11"/>
        <v>0</v>
      </c>
      <c r="AC6" s="7" t="b">
        <f t="shared" si="12"/>
        <v>1</v>
      </c>
      <c r="AD6" s="8" t="b">
        <f t="shared" si="13"/>
        <v>0</v>
      </c>
      <c r="AE6">
        <f t="shared" si="14"/>
        <v>2</v>
      </c>
      <c r="AF6" t="str">
        <f>_xlfn.CONCAT(AE6,_xlfn.ANCHORARRAY(R6))</f>
        <v>20903120503</v>
      </c>
      <c r="AG6">
        <f t="shared" si="16"/>
        <v>20903120503</v>
      </c>
      <c r="AH6">
        <f>RANK(AG6,AG:AG,1)</f>
        <v>257</v>
      </c>
      <c r="AI6">
        <f>INT(_xlfn.TEXTAFTER(A6," "))</f>
        <v>840</v>
      </c>
      <c r="AJ6">
        <f t="shared" si="17"/>
        <v>215880</v>
      </c>
      <c r="AM6">
        <f t="shared" si="18"/>
        <v>1</v>
      </c>
      <c r="AN6">
        <f t="shared" si="19"/>
        <v>1</v>
      </c>
      <c r="AO6">
        <f t="shared" si="20"/>
        <v>1</v>
      </c>
    </row>
    <row r="7" spans="1:41" x14ac:dyDescent="0.2">
      <c r="A7" t="s">
        <v>26</v>
      </c>
      <c r="B7" t="str">
        <f t="shared" si="1"/>
        <v>55AJ8</v>
      </c>
      <c r="C7" s="6" t="str" cm="1">
        <f t="array" ref="C7:G7">_xlfn.LET(
_xlpm.MyHand, B7,
_xlpm.MySplitHand, MID(_xlpm.MyHand,_xlfn.SEQUENCE(1,LEN(_xlpm.MyHand)),1),
_xlpm.MySplitHand
)</f>
        <v>5</v>
      </c>
      <c r="D7" s="7" t="str">
        <v>5</v>
      </c>
      <c r="E7" s="7" t="str">
        <v>A</v>
      </c>
      <c r="F7" s="7" t="str">
        <v>J</v>
      </c>
      <c r="G7" s="8" t="str">
        <v>8</v>
      </c>
      <c r="H7">
        <f t="shared" si="2"/>
        <v>2</v>
      </c>
      <c r="I7">
        <f t="shared" si="3"/>
        <v>2</v>
      </c>
      <c r="J7">
        <f t="shared" si="4"/>
        <v>1</v>
      </c>
      <c r="K7">
        <f t="shared" si="5"/>
        <v>0</v>
      </c>
      <c r="L7">
        <f t="shared" si="6"/>
        <v>1</v>
      </c>
      <c r="M7" s="6" cm="1">
        <f t="array" ref="M7:Q7">_xlfn.LET(
_xlpm.Options, {"J","2","3","4","5","6","7","8","9","T","Q","K","A"},
MATCH(_xlfn.ANCHORARRAY(C7),_xlpm.Options,0)
)</f>
        <v>5</v>
      </c>
      <c r="N7" s="7">
        <v>5</v>
      </c>
      <c r="O7" s="7">
        <v>13</v>
      </c>
      <c r="P7" s="7">
        <v>1</v>
      </c>
      <c r="Q7" s="8">
        <v>8</v>
      </c>
      <c r="R7" s="6" t="str" cm="1">
        <f t="array" ref="R7:V7">TEXT(_xlfn.ANCHORARRAY(M7),"00")</f>
        <v>05</v>
      </c>
      <c r="S7" s="7" t="str">
        <v>05</v>
      </c>
      <c r="T7" s="7" t="str">
        <v>13</v>
      </c>
      <c r="U7" s="7" t="str">
        <v>01</v>
      </c>
      <c r="V7" s="8" t="str">
        <v>08</v>
      </c>
      <c r="W7" s="7">
        <f t="shared" ref="W7:W70" si="21">COUNTIF(_xlfn.ANCHORARRAY(C7),"J")</f>
        <v>1</v>
      </c>
      <c r="X7" s="6" t="b">
        <f t="shared" si="8"/>
        <v>0</v>
      </c>
      <c r="Y7" s="7" t="b">
        <f t="shared" si="9"/>
        <v>0</v>
      </c>
      <c r="Z7" s="7" t="b" cm="1">
        <f t="array" ref="Z7">_xlfn.LET(
_xlpm.TrueFullHouseCheck, AND(OR(H7:L7=3),OR(H7:L7=2)),
_xlpm.JokerAndTrueTwoPairCheck, AND(W7=1,COUNTIF(H7:L7,2)=4),
OR(_xlpm.TrueFullHouseCheck, _xlpm.JokerAndTrueTwoPairCheck)
)</f>
        <v>0</v>
      </c>
      <c r="AA7" s="7" t="b">
        <f t="shared" si="10"/>
        <v>1</v>
      </c>
      <c r="AB7" s="7" t="b">
        <f t="shared" si="11"/>
        <v>0</v>
      </c>
      <c r="AC7" s="7" t="b">
        <f t="shared" si="12"/>
        <v>0</v>
      </c>
      <c r="AD7" s="8" t="b">
        <f t="shared" ref="AD7:AD70" si="22">NOT(OR(X7:AC7))</f>
        <v>0</v>
      </c>
      <c r="AE7">
        <f t="shared" ref="AE7:AE70" si="23">8-MATCH(TRUE,X7:AD7,0)</f>
        <v>4</v>
      </c>
      <c r="AF7" t="str">
        <f t="shared" ref="AF7:AF70" si="24">_xlfn.CONCAT(AE7,_xlfn.ANCHORARRAY(R7))</f>
        <v>40505130108</v>
      </c>
      <c r="AG7">
        <f t="shared" si="16"/>
        <v>40505130108</v>
      </c>
      <c r="AH7">
        <f t="shared" ref="AH7:AH70" si="25">RANK(AG7,AG:AG,1)</f>
        <v>541</v>
      </c>
      <c r="AI7">
        <f t="shared" ref="AI7:AI70" si="26">INT(_xlfn.TEXTAFTER(A7," "))</f>
        <v>496</v>
      </c>
      <c r="AJ7">
        <f t="shared" ref="AJ7:AJ70" si="27">AH7*AI7</f>
        <v>268336</v>
      </c>
      <c r="AM7">
        <f t="shared" si="18"/>
        <v>1</v>
      </c>
      <c r="AN7">
        <f t="shared" si="19"/>
        <v>1</v>
      </c>
      <c r="AO7">
        <f t="shared" si="20"/>
        <v>1</v>
      </c>
    </row>
    <row r="8" spans="1:41" x14ac:dyDescent="0.2">
      <c r="A8" t="s">
        <v>27</v>
      </c>
      <c r="B8" t="str">
        <f t="shared" si="1"/>
        <v>6ATAT</v>
      </c>
      <c r="C8" s="6" t="str" cm="1">
        <f t="array" ref="C8:G8">_xlfn.LET(
_xlpm.MyHand, B8,
_xlpm.MySplitHand, MID(_xlpm.MyHand,_xlfn.SEQUENCE(1,LEN(_xlpm.MyHand)),1),
_xlpm.MySplitHand
)</f>
        <v>6</v>
      </c>
      <c r="D8" s="7" t="str">
        <v>A</v>
      </c>
      <c r="E8" s="7" t="str">
        <v>T</v>
      </c>
      <c r="F8" s="7" t="str">
        <v>A</v>
      </c>
      <c r="G8" s="8" t="str">
        <v>T</v>
      </c>
      <c r="H8">
        <f t="shared" si="2"/>
        <v>1</v>
      </c>
      <c r="I8">
        <f t="shared" si="3"/>
        <v>2</v>
      </c>
      <c r="J8">
        <f t="shared" si="4"/>
        <v>2</v>
      </c>
      <c r="K8">
        <f t="shared" si="5"/>
        <v>2</v>
      </c>
      <c r="L8">
        <f t="shared" si="6"/>
        <v>2</v>
      </c>
      <c r="M8" s="6" cm="1">
        <f t="array" ref="M8:Q8">_xlfn.LET(
_xlpm.Options, {"J","2","3","4","5","6","7","8","9","T","Q","K","A"},
MATCH(_xlfn.ANCHORARRAY(C8),_xlpm.Options,0)
)</f>
        <v>6</v>
      </c>
      <c r="N8" s="7">
        <v>13</v>
      </c>
      <c r="O8" s="7">
        <v>10</v>
      </c>
      <c r="P8" s="7">
        <v>13</v>
      </c>
      <c r="Q8" s="8">
        <v>10</v>
      </c>
      <c r="R8" s="6" t="str" cm="1">
        <f t="array" ref="R8:V8">TEXT(_xlfn.ANCHORARRAY(M8),"00")</f>
        <v>06</v>
      </c>
      <c r="S8" s="7" t="str">
        <v>13</v>
      </c>
      <c r="T8" s="7" t="str">
        <v>10</v>
      </c>
      <c r="U8" s="7" t="str">
        <v>13</v>
      </c>
      <c r="V8" s="8" t="str">
        <v>10</v>
      </c>
      <c r="W8" s="7">
        <f t="shared" si="21"/>
        <v>0</v>
      </c>
      <c r="X8" s="6" t="b">
        <f t="shared" si="8"/>
        <v>0</v>
      </c>
      <c r="Y8" s="7" t="b">
        <f t="shared" si="9"/>
        <v>0</v>
      </c>
      <c r="Z8" s="7" t="b" cm="1">
        <f t="array" ref="Z8">_xlfn.LET(
_xlpm.TrueFullHouseCheck, AND(OR(H8:L8=3),OR(H8:L8=2)),
_xlpm.JokerAndTrueTwoPairCheck, AND(W8=1,COUNTIF(H8:L8,2)=4),
OR(_xlpm.TrueFullHouseCheck, _xlpm.JokerAndTrueTwoPairCheck)
)</f>
        <v>0</v>
      </c>
      <c r="AA8" s="7" t="b">
        <f t="shared" si="10"/>
        <v>0</v>
      </c>
      <c r="AB8" s="7" t="b">
        <f t="shared" si="11"/>
        <v>1</v>
      </c>
      <c r="AC8" s="7" t="b">
        <f t="shared" si="12"/>
        <v>0</v>
      </c>
      <c r="AD8" s="8" t="b">
        <f t="shared" si="22"/>
        <v>0</v>
      </c>
      <c r="AE8">
        <f t="shared" si="23"/>
        <v>3</v>
      </c>
      <c r="AF8" t="str">
        <f t="shared" si="24"/>
        <v>30613101310</v>
      </c>
      <c r="AG8">
        <f t="shared" si="16"/>
        <v>30613101310</v>
      </c>
      <c r="AH8">
        <f t="shared" si="25"/>
        <v>379</v>
      </c>
      <c r="AI8">
        <f t="shared" si="26"/>
        <v>863</v>
      </c>
      <c r="AJ8">
        <f t="shared" si="27"/>
        <v>327077</v>
      </c>
      <c r="AM8">
        <f t="shared" si="18"/>
        <v>1</v>
      </c>
      <c r="AN8">
        <f t="shared" si="19"/>
        <v>1</v>
      </c>
      <c r="AO8">
        <f t="shared" si="20"/>
        <v>1</v>
      </c>
    </row>
    <row r="9" spans="1:41" x14ac:dyDescent="0.2">
      <c r="A9" t="s">
        <v>28</v>
      </c>
      <c r="B9" t="str">
        <f t="shared" si="1"/>
        <v>26J77</v>
      </c>
      <c r="C9" s="6" t="str" cm="1">
        <f t="array" ref="C9:G9">_xlfn.LET(
_xlpm.MyHand, B9,
_xlpm.MySplitHand, MID(_xlpm.MyHand,_xlfn.SEQUENCE(1,LEN(_xlpm.MyHand)),1),
_xlpm.MySplitHand
)</f>
        <v>2</v>
      </c>
      <c r="D9" s="7" t="str">
        <v>6</v>
      </c>
      <c r="E9" s="7" t="str">
        <v>J</v>
      </c>
      <c r="F9" s="7" t="str">
        <v>7</v>
      </c>
      <c r="G9" s="8" t="str">
        <v>7</v>
      </c>
      <c r="H9">
        <f t="shared" si="2"/>
        <v>1</v>
      </c>
      <c r="I9">
        <f t="shared" si="3"/>
        <v>1</v>
      </c>
      <c r="J9">
        <f t="shared" si="4"/>
        <v>0</v>
      </c>
      <c r="K9">
        <f t="shared" si="5"/>
        <v>2</v>
      </c>
      <c r="L9">
        <f t="shared" si="6"/>
        <v>2</v>
      </c>
      <c r="M9" s="6" cm="1">
        <f t="array" ref="M9:Q9">_xlfn.LET(
_xlpm.Options, {"J","2","3","4","5","6","7","8","9","T","Q","K","A"},
MATCH(_xlfn.ANCHORARRAY(C9),_xlpm.Options,0)
)</f>
        <v>2</v>
      </c>
      <c r="N9" s="7">
        <v>6</v>
      </c>
      <c r="O9" s="7">
        <v>1</v>
      </c>
      <c r="P9" s="7">
        <v>7</v>
      </c>
      <c r="Q9" s="8">
        <v>7</v>
      </c>
      <c r="R9" s="6" t="str" cm="1">
        <f t="array" ref="R9:V9">TEXT(_xlfn.ANCHORARRAY(M9),"00")</f>
        <v>02</v>
      </c>
      <c r="S9" s="7" t="str">
        <v>06</v>
      </c>
      <c r="T9" s="7" t="str">
        <v>01</v>
      </c>
      <c r="U9" s="7" t="str">
        <v>07</v>
      </c>
      <c r="V9" s="8" t="str">
        <v>07</v>
      </c>
      <c r="W9" s="7">
        <f t="shared" si="21"/>
        <v>1</v>
      </c>
      <c r="X9" s="6" t="b">
        <f t="shared" si="8"/>
        <v>0</v>
      </c>
      <c r="Y9" s="7" t="b">
        <f t="shared" si="9"/>
        <v>0</v>
      </c>
      <c r="Z9" s="7" t="b" cm="1">
        <f t="array" ref="Z9">_xlfn.LET(
_xlpm.TrueFullHouseCheck, AND(OR(H9:L9=3),OR(H9:L9=2)),
_xlpm.JokerAndTrueTwoPairCheck, AND(W9=1,COUNTIF(H9:L9,2)=4),
OR(_xlpm.TrueFullHouseCheck, _xlpm.JokerAndTrueTwoPairCheck)
)</f>
        <v>0</v>
      </c>
      <c r="AA9" s="7" t="b">
        <f t="shared" si="10"/>
        <v>1</v>
      </c>
      <c r="AB9" s="7" t="b">
        <f t="shared" si="11"/>
        <v>0</v>
      </c>
      <c r="AC9" s="7" t="b">
        <f t="shared" si="12"/>
        <v>0</v>
      </c>
      <c r="AD9" s="8" t="b">
        <f t="shared" si="22"/>
        <v>0</v>
      </c>
      <c r="AE9">
        <f t="shared" si="23"/>
        <v>4</v>
      </c>
      <c r="AF9" t="str">
        <f t="shared" si="24"/>
        <v>40206010707</v>
      </c>
      <c r="AG9">
        <f t="shared" si="16"/>
        <v>40206010707</v>
      </c>
      <c r="AH9">
        <f t="shared" si="25"/>
        <v>480</v>
      </c>
      <c r="AI9">
        <f t="shared" si="26"/>
        <v>1</v>
      </c>
      <c r="AJ9">
        <f t="shared" si="27"/>
        <v>480</v>
      </c>
      <c r="AM9">
        <f t="shared" si="18"/>
        <v>1</v>
      </c>
      <c r="AN9">
        <f t="shared" si="19"/>
        <v>1</v>
      </c>
      <c r="AO9">
        <f t="shared" si="20"/>
        <v>1</v>
      </c>
    </row>
    <row r="10" spans="1:41" x14ac:dyDescent="0.2">
      <c r="A10" t="s">
        <v>29</v>
      </c>
      <c r="B10" t="str">
        <f t="shared" si="1"/>
        <v>TTQAT</v>
      </c>
      <c r="C10" s="6" t="str" cm="1">
        <f t="array" ref="C10:G10">_xlfn.LET(
_xlpm.MyHand, B10,
_xlpm.MySplitHand, MID(_xlpm.MyHand,_xlfn.SEQUENCE(1,LEN(_xlpm.MyHand)),1),
_xlpm.MySplitHand
)</f>
        <v>T</v>
      </c>
      <c r="D10" s="7" t="str">
        <v>T</v>
      </c>
      <c r="E10" s="7" t="str">
        <v>Q</v>
      </c>
      <c r="F10" s="7" t="str">
        <v>A</v>
      </c>
      <c r="G10" s="8" t="str">
        <v>T</v>
      </c>
      <c r="H10">
        <f t="shared" si="2"/>
        <v>3</v>
      </c>
      <c r="I10">
        <f t="shared" si="3"/>
        <v>3</v>
      </c>
      <c r="J10">
        <f t="shared" si="4"/>
        <v>1</v>
      </c>
      <c r="K10">
        <f t="shared" si="5"/>
        <v>1</v>
      </c>
      <c r="L10">
        <f t="shared" si="6"/>
        <v>3</v>
      </c>
      <c r="M10" s="6" cm="1">
        <f t="array" ref="M10:Q10">_xlfn.LET(
_xlpm.Options, {"J","2","3","4","5","6","7","8","9","T","Q","K","A"},
MATCH(_xlfn.ANCHORARRAY(C10),_xlpm.Options,0)
)</f>
        <v>10</v>
      </c>
      <c r="N10" s="7">
        <v>10</v>
      </c>
      <c r="O10" s="7">
        <v>11</v>
      </c>
      <c r="P10" s="7">
        <v>13</v>
      </c>
      <c r="Q10" s="8">
        <v>10</v>
      </c>
      <c r="R10" s="6" t="str" cm="1">
        <f t="array" ref="R10:V10">TEXT(_xlfn.ANCHORARRAY(M10),"00")</f>
        <v>10</v>
      </c>
      <c r="S10" s="7" t="str">
        <v>10</v>
      </c>
      <c r="T10" s="7" t="str">
        <v>11</v>
      </c>
      <c r="U10" s="7" t="str">
        <v>13</v>
      </c>
      <c r="V10" s="8" t="str">
        <v>10</v>
      </c>
      <c r="W10" s="7">
        <f t="shared" si="21"/>
        <v>0</v>
      </c>
      <c r="X10" s="6" t="b">
        <f t="shared" si="8"/>
        <v>0</v>
      </c>
      <c r="Y10" s="7" t="b">
        <f t="shared" si="9"/>
        <v>0</v>
      </c>
      <c r="Z10" s="7" t="b" cm="1">
        <f t="array" ref="Z10">_xlfn.LET(
_xlpm.TrueFullHouseCheck, AND(OR(H10:L10=3),OR(H10:L10=2)),
_xlpm.JokerAndTrueTwoPairCheck, AND(W10=1,COUNTIF(H10:L10,2)=4),
OR(_xlpm.TrueFullHouseCheck, _xlpm.JokerAndTrueTwoPairCheck)
)</f>
        <v>0</v>
      </c>
      <c r="AA10" s="7" t="b">
        <f t="shared" si="10"/>
        <v>1</v>
      </c>
      <c r="AB10" s="7" t="b">
        <f t="shared" si="11"/>
        <v>0</v>
      </c>
      <c r="AC10" s="7" t="b">
        <f t="shared" si="12"/>
        <v>0</v>
      </c>
      <c r="AD10" s="8" t="b">
        <f t="shared" si="22"/>
        <v>0</v>
      </c>
      <c r="AE10">
        <f t="shared" si="23"/>
        <v>4</v>
      </c>
      <c r="AF10" t="str">
        <f t="shared" si="24"/>
        <v>41010111310</v>
      </c>
      <c r="AG10">
        <f t="shared" si="16"/>
        <v>41010111310</v>
      </c>
      <c r="AH10">
        <f t="shared" si="25"/>
        <v>631</v>
      </c>
      <c r="AI10">
        <f t="shared" si="26"/>
        <v>381</v>
      </c>
      <c r="AJ10">
        <f t="shared" si="27"/>
        <v>240411</v>
      </c>
      <c r="AM10">
        <f t="shared" si="18"/>
        <v>1</v>
      </c>
      <c r="AN10">
        <f t="shared" si="19"/>
        <v>1</v>
      </c>
      <c r="AO10">
        <f t="shared" si="20"/>
        <v>1</v>
      </c>
    </row>
    <row r="11" spans="1:41" x14ac:dyDescent="0.2">
      <c r="A11" t="s">
        <v>30</v>
      </c>
      <c r="B11" t="str">
        <f t="shared" si="1"/>
        <v>2J2J2</v>
      </c>
      <c r="C11" s="6" t="str" cm="1">
        <f t="array" ref="C11:G11">_xlfn.LET(
_xlpm.MyHand, B11,
_xlpm.MySplitHand, MID(_xlpm.MyHand,_xlfn.SEQUENCE(1,LEN(_xlpm.MyHand)),1),
_xlpm.MySplitHand
)</f>
        <v>2</v>
      </c>
      <c r="D11" s="7" t="str">
        <v>J</v>
      </c>
      <c r="E11" s="7" t="str">
        <v>2</v>
      </c>
      <c r="F11" s="7" t="str">
        <v>J</v>
      </c>
      <c r="G11" s="8" t="str">
        <v>2</v>
      </c>
      <c r="H11">
        <f t="shared" si="2"/>
        <v>3</v>
      </c>
      <c r="I11">
        <f t="shared" si="3"/>
        <v>0</v>
      </c>
      <c r="J11">
        <f t="shared" si="4"/>
        <v>3</v>
      </c>
      <c r="K11">
        <f t="shared" si="5"/>
        <v>0</v>
      </c>
      <c r="L11">
        <f t="shared" si="6"/>
        <v>3</v>
      </c>
      <c r="M11" s="6" cm="1">
        <f t="array" ref="M11:Q11">_xlfn.LET(
_xlpm.Options, {"J","2","3","4","5","6","7","8","9","T","Q","K","A"},
MATCH(_xlfn.ANCHORARRAY(C11),_xlpm.Options,0)
)</f>
        <v>2</v>
      </c>
      <c r="N11" s="7">
        <v>1</v>
      </c>
      <c r="O11" s="7">
        <v>2</v>
      </c>
      <c r="P11" s="7">
        <v>1</v>
      </c>
      <c r="Q11" s="8">
        <v>2</v>
      </c>
      <c r="R11" s="6" t="str" cm="1">
        <f t="array" ref="R11:V11">TEXT(_xlfn.ANCHORARRAY(M11),"00")</f>
        <v>02</v>
      </c>
      <c r="S11" s="7" t="str">
        <v>01</v>
      </c>
      <c r="T11" s="7" t="str">
        <v>02</v>
      </c>
      <c r="U11" s="7" t="str">
        <v>01</v>
      </c>
      <c r="V11" s="8" t="str">
        <v>02</v>
      </c>
      <c r="W11" s="7">
        <f t="shared" si="21"/>
        <v>2</v>
      </c>
      <c r="X11" s="6" t="b">
        <f t="shared" si="8"/>
        <v>1</v>
      </c>
      <c r="Y11" s="7" t="b">
        <f t="shared" si="9"/>
        <v>0</v>
      </c>
      <c r="Z11" s="7" t="b" cm="1">
        <f t="array" ref="Z11">_xlfn.LET(
_xlpm.TrueFullHouseCheck, AND(OR(H11:L11=3),OR(H11:L11=2)),
_xlpm.JokerAndTrueTwoPairCheck, AND(W11=1,COUNTIF(H11:L11,2)=4),
OR(_xlpm.TrueFullHouseCheck, _xlpm.JokerAndTrueTwoPairCheck)
)</f>
        <v>0</v>
      </c>
      <c r="AA11" s="7" t="b">
        <f t="shared" si="10"/>
        <v>0</v>
      </c>
      <c r="AB11" s="7" t="b">
        <f t="shared" si="11"/>
        <v>0</v>
      </c>
      <c r="AC11" s="7" t="b">
        <f t="shared" si="12"/>
        <v>0</v>
      </c>
      <c r="AD11" s="8" t="b">
        <f t="shared" si="22"/>
        <v>0</v>
      </c>
      <c r="AE11">
        <f t="shared" si="23"/>
        <v>7</v>
      </c>
      <c r="AF11" t="str">
        <f t="shared" si="24"/>
        <v>70201020102</v>
      </c>
      <c r="AG11">
        <f t="shared" si="16"/>
        <v>70201020102</v>
      </c>
      <c r="AH11">
        <f t="shared" si="25"/>
        <v>984</v>
      </c>
      <c r="AI11">
        <f t="shared" si="26"/>
        <v>322</v>
      </c>
      <c r="AJ11">
        <f t="shared" si="27"/>
        <v>316848</v>
      </c>
      <c r="AM11">
        <f t="shared" si="18"/>
        <v>1</v>
      </c>
      <c r="AN11">
        <f t="shared" si="19"/>
        <v>1</v>
      </c>
      <c r="AO11">
        <f t="shared" si="20"/>
        <v>1</v>
      </c>
    </row>
    <row r="12" spans="1:41" x14ac:dyDescent="0.2">
      <c r="A12" t="s">
        <v>31</v>
      </c>
      <c r="B12" t="str">
        <f t="shared" si="1"/>
        <v>342Q2</v>
      </c>
      <c r="C12" s="6" t="str" cm="1">
        <f t="array" ref="C12:G12">_xlfn.LET(
_xlpm.MyHand, B12,
_xlpm.MySplitHand, MID(_xlpm.MyHand,_xlfn.SEQUENCE(1,LEN(_xlpm.MyHand)),1),
_xlpm.MySplitHand
)</f>
        <v>3</v>
      </c>
      <c r="D12" s="7" t="str">
        <v>4</v>
      </c>
      <c r="E12" s="7" t="str">
        <v>2</v>
      </c>
      <c r="F12" s="7" t="str">
        <v>Q</v>
      </c>
      <c r="G12" s="8" t="str">
        <v>2</v>
      </c>
      <c r="H12">
        <f t="shared" si="2"/>
        <v>1</v>
      </c>
      <c r="I12">
        <f t="shared" si="3"/>
        <v>1</v>
      </c>
      <c r="J12">
        <f t="shared" si="4"/>
        <v>2</v>
      </c>
      <c r="K12">
        <f t="shared" si="5"/>
        <v>1</v>
      </c>
      <c r="L12">
        <f t="shared" si="6"/>
        <v>2</v>
      </c>
      <c r="M12" s="6" cm="1">
        <f t="array" ref="M12:Q12">_xlfn.LET(
_xlpm.Options, {"J","2","3","4","5","6","7","8","9","T","Q","K","A"},
MATCH(_xlfn.ANCHORARRAY(C12),_xlpm.Options,0)
)</f>
        <v>3</v>
      </c>
      <c r="N12" s="7">
        <v>4</v>
      </c>
      <c r="O12" s="7">
        <v>2</v>
      </c>
      <c r="P12" s="7">
        <v>11</v>
      </c>
      <c r="Q12" s="8">
        <v>2</v>
      </c>
      <c r="R12" s="6" t="str" cm="1">
        <f t="array" ref="R12:V12">TEXT(_xlfn.ANCHORARRAY(M12),"00")</f>
        <v>03</v>
      </c>
      <c r="S12" s="7" t="str">
        <v>04</v>
      </c>
      <c r="T12" s="7" t="str">
        <v>02</v>
      </c>
      <c r="U12" s="7" t="str">
        <v>11</v>
      </c>
      <c r="V12" s="8" t="str">
        <v>02</v>
      </c>
      <c r="W12" s="7">
        <f t="shared" si="21"/>
        <v>0</v>
      </c>
      <c r="X12" s="6" t="b">
        <f t="shared" si="8"/>
        <v>0</v>
      </c>
      <c r="Y12" s="7" t="b">
        <f t="shared" si="9"/>
        <v>0</v>
      </c>
      <c r="Z12" s="7" t="b" cm="1">
        <f t="array" ref="Z12">_xlfn.LET(
_xlpm.TrueFullHouseCheck, AND(OR(H12:L12=3),OR(H12:L12=2)),
_xlpm.JokerAndTrueTwoPairCheck, AND(W12=1,COUNTIF(H12:L12,2)=4),
OR(_xlpm.TrueFullHouseCheck, _xlpm.JokerAndTrueTwoPairCheck)
)</f>
        <v>0</v>
      </c>
      <c r="AA12" s="7" t="b">
        <f t="shared" si="10"/>
        <v>0</v>
      </c>
      <c r="AB12" s="7" t="b">
        <f t="shared" si="11"/>
        <v>0</v>
      </c>
      <c r="AC12" s="7" t="b">
        <f t="shared" si="12"/>
        <v>1</v>
      </c>
      <c r="AD12" s="8" t="b">
        <f t="shared" si="22"/>
        <v>0</v>
      </c>
      <c r="AE12">
        <f t="shared" si="23"/>
        <v>2</v>
      </c>
      <c r="AF12" t="str">
        <f t="shared" si="24"/>
        <v>20304021102</v>
      </c>
      <c r="AG12">
        <f t="shared" si="16"/>
        <v>20304021102</v>
      </c>
      <c r="AH12">
        <f t="shared" si="25"/>
        <v>164</v>
      </c>
      <c r="AI12">
        <f t="shared" si="26"/>
        <v>409</v>
      </c>
      <c r="AJ12">
        <f t="shared" si="27"/>
        <v>67076</v>
      </c>
      <c r="AM12">
        <f t="shared" si="18"/>
        <v>1</v>
      </c>
      <c r="AN12">
        <f t="shared" si="19"/>
        <v>1</v>
      </c>
      <c r="AO12">
        <f t="shared" si="20"/>
        <v>1</v>
      </c>
    </row>
    <row r="13" spans="1:41" x14ac:dyDescent="0.2">
      <c r="A13" t="s">
        <v>32</v>
      </c>
      <c r="B13" t="str">
        <f t="shared" si="1"/>
        <v>3444Q</v>
      </c>
      <c r="C13" s="6" t="str" cm="1">
        <f t="array" ref="C13:G13">_xlfn.LET(
_xlpm.MyHand, B13,
_xlpm.MySplitHand, MID(_xlpm.MyHand,_xlfn.SEQUENCE(1,LEN(_xlpm.MyHand)),1),
_xlpm.MySplitHand
)</f>
        <v>3</v>
      </c>
      <c r="D13" s="7" t="str">
        <v>4</v>
      </c>
      <c r="E13" s="7" t="str">
        <v>4</v>
      </c>
      <c r="F13" s="7" t="str">
        <v>4</v>
      </c>
      <c r="G13" s="8" t="str">
        <v>Q</v>
      </c>
      <c r="H13">
        <f t="shared" si="2"/>
        <v>1</v>
      </c>
      <c r="I13">
        <f t="shared" si="3"/>
        <v>3</v>
      </c>
      <c r="J13">
        <f t="shared" si="4"/>
        <v>3</v>
      </c>
      <c r="K13">
        <f t="shared" si="5"/>
        <v>3</v>
      </c>
      <c r="L13">
        <f t="shared" si="6"/>
        <v>1</v>
      </c>
      <c r="M13" s="6" cm="1">
        <f t="array" ref="M13:Q13">_xlfn.LET(
_xlpm.Options, {"J","2","3","4","5","6","7","8","9","T","Q","K","A"},
MATCH(_xlfn.ANCHORARRAY(C13),_xlpm.Options,0)
)</f>
        <v>3</v>
      </c>
      <c r="N13" s="7">
        <v>4</v>
      </c>
      <c r="O13" s="7">
        <v>4</v>
      </c>
      <c r="P13" s="7">
        <v>4</v>
      </c>
      <c r="Q13" s="8">
        <v>11</v>
      </c>
      <c r="R13" s="6" t="str" cm="1">
        <f t="array" ref="R13:V13">TEXT(_xlfn.ANCHORARRAY(M13),"00")</f>
        <v>03</v>
      </c>
      <c r="S13" s="7" t="str">
        <v>04</v>
      </c>
      <c r="T13" s="7" t="str">
        <v>04</v>
      </c>
      <c r="U13" s="7" t="str">
        <v>04</v>
      </c>
      <c r="V13" s="8" t="str">
        <v>11</v>
      </c>
      <c r="W13" s="7">
        <f t="shared" si="21"/>
        <v>0</v>
      </c>
      <c r="X13" s="6" t="b">
        <f t="shared" si="8"/>
        <v>0</v>
      </c>
      <c r="Y13" s="7" t="b">
        <f t="shared" si="9"/>
        <v>0</v>
      </c>
      <c r="Z13" s="7" t="b" cm="1">
        <f t="array" ref="Z13">_xlfn.LET(
_xlpm.TrueFullHouseCheck, AND(OR(H13:L13=3),OR(H13:L13=2)),
_xlpm.JokerAndTrueTwoPairCheck, AND(W13=1,COUNTIF(H13:L13,2)=4),
OR(_xlpm.TrueFullHouseCheck, _xlpm.JokerAndTrueTwoPairCheck)
)</f>
        <v>0</v>
      </c>
      <c r="AA13" s="7" t="b">
        <f t="shared" si="10"/>
        <v>1</v>
      </c>
      <c r="AB13" s="7" t="b">
        <f t="shared" si="11"/>
        <v>0</v>
      </c>
      <c r="AC13" s="7" t="b">
        <f t="shared" si="12"/>
        <v>0</v>
      </c>
      <c r="AD13" s="8" t="b">
        <f t="shared" si="22"/>
        <v>0</v>
      </c>
      <c r="AE13">
        <f t="shared" si="23"/>
        <v>4</v>
      </c>
      <c r="AF13" t="str">
        <f t="shared" si="24"/>
        <v>40304040411</v>
      </c>
      <c r="AG13">
        <f t="shared" si="16"/>
        <v>40304040411</v>
      </c>
      <c r="AH13">
        <f t="shared" si="25"/>
        <v>498</v>
      </c>
      <c r="AI13">
        <f t="shared" si="26"/>
        <v>864</v>
      </c>
      <c r="AJ13">
        <f t="shared" si="27"/>
        <v>430272</v>
      </c>
      <c r="AM13">
        <f t="shared" si="18"/>
        <v>1</v>
      </c>
      <c r="AN13">
        <f t="shared" si="19"/>
        <v>1</v>
      </c>
      <c r="AO13">
        <f t="shared" si="20"/>
        <v>1</v>
      </c>
    </row>
    <row r="14" spans="1:41" x14ac:dyDescent="0.2">
      <c r="A14" t="s">
        <v>33</v>
      </c>
      <c r="B14" t="str">
        <f t="shared" si="1"/>
        <v>77J67</v>
      </c>
      <c r="C14" s="6" t="str" cm="1">
        <f t="array" ref="C14:G14">_xlfn.LET(
_xlpm.MyHand, B14,
_xlpm.MySplitHand, MID(_xlpm.MyHand,_xlfn.SEQUENCE(1,LEN(_xlpm.MyHand)),1),
_xlpm.MySplitHand
)</f>
        <v>7</v>
      </c>
      <c r="D14" s="7" t="str">
        <v>7</v>
      </c>
      <c r="E14" s="7" t="str">
        <v>J</v>
      </c>
      <c r="F14" s="7" t="str">
        <v>6</v>
      </c>
      <c r="G14" s="8" t="str">
        <v>7</v>
      </c>
      <c r="H14">
        <f t="shared" si="2"/>
        <v>3</v>
      </c>
      <c r="I14">
        <f t="shared" si="3"/>
        <v>3</v>
      </c>
      <c r="J14">
        <f t="shared" si="4"/>
        <v>0</v>
      </c>
      <c r="K14">
        <f t="shared" si="5"/>
        <v>1</v>
      </c>
      <c r="L14">
        <f t="shared" si="6"/>
        <v>3</v>
      </c>
      <c r="M14" s="6" cm="1">
        <f t="array" ref="M14:Q14">_xlfn.LET(
_xlpm.Options, {"J","2","3","4","5","6","7","8","9","T","Q","K","A"},
MATCH(_xlfn.ANCHORARRAY(C14),_xlpm.Options,0)
)</f>
        <v>7</v>
      </c>
      <c r="N14" s="7">
        <v>7</v>
      </c>
      <c r="O14" s="7">
        <v>1</v>
      </c>
      <c r="P14" s="7">
        <v>6</v>
      </c>
      <c r="Q14" s="8">
        <v>7</v>
      </c>
      <c r="R14" s="6" t="str" cm="1">
        <f t="array" ref="R14:V14">TEXT(_xlfn.ANCHORARRAY(M14),"00")</f>
        <v>07</v>
      </c>
      <c r="S14" s="7" t="str">
        <v>07</v>
      </c>
      <c r="T14" s="7" t="str">
        <v>01</v>
      </c>
      <c r="U14" s="7" t="str">
        <v>06</v>
      </c>
      <c r="V14" s="8" t="str">
        <v>07</v>
      </c>
      <c r="W14" s="7">
        <f t="shared" si="21"/>
        <v>1</v>
      </c>
      <c r="X14" s="6" t="b">
        <f t="shared" si="8"/>
        <v>0</v>
      </c>
      <c r="Y14" s="7" t="b">
        <f t="shared" si="9"/>
        <v>1</v>
      </c>
      <c r="Z14" s="7" t="b" cm="1">
        <f t="array" ref="Z14">_xlfn.LET(
_xlpm.TrueFullHouseCheck, AND(OR(H14:L14=3),OR(H14:L14=2)),
_xlpm.JokerAndTrueTwoPairCheck, AND(W14=1,COUNTIF(H14:L14,2)=4),
OR(_xlpm.TrueFullHouseCheck, _xlpm.JokerAndTrueTwoPairCheck)
)</f>
        <v>0</v>
      </c>
      <c r="AA14" s="7" t="b">
        <f t="shared" si="10"/>
        <v>0</v>
      </c>
      <c r="AB14" s="7" t="b">
        <f t="shared" si="11"/>
        <v>0</v>
      </c>
      <c r="AC14" s="7" t="b">
        <f t="shared" si="12"/>
        <v>0</v>
      </c>
      <c r="AD14" s="8" t="b">
        <f t="shared" si="22"/>
        <v>0</v>
      </c>
      <c r="AE14">
        <f t="shared" si="23"/>
        <v>6</v>
      </c>
      <c r="AF14" t="str">
        <f t="shared" si="24"/>
        <v>60707010607</v>
      </c>
      <c r="AG14">
        <f t="shared" si="16"/>
        <v>60707010607</v>
      </c>
      <c r="AH14">
        <f t="shared" si="25"/>
        <v>884</v>
      </c>
      <c r="AI14">
        <f t="shared" si="26"/>
        <v>31</v>
      </c>
      <c r="AJ14">
        <f t="shared" si="27"/>
        <v>27404</v>
      </c>
      <c r="AM14">
        <f t="shared" si="18"/>
        <v>1</v>
      </c>
      <c r="AN14">
        <f t="shared" si="19"/>
        <v>1</v>
      </c>
      <c r="AO14">
        <f t="shared" si="20"/>
        <v>1</v>
      </c>
    </row>
    <row r="15" spans="1:41" x14ac:dyDescent="0.2">
      <c r="A15" t="s">
        <v>34</v>
      </c>
      <c r="B15" t="str">
        <f t="shared" si="1"/>
        <v>772QJ</v>
      </c>
      <c r="C15" s="6" t="str" cm="1">
        <f t="array" ref="C15:G15">_xlfn.LET(
_xlpm.MyHand, B15,
_xlpm.MySplitHand, MID(_xlpm.MyHand,_xlfn.SEQUENCE(1,LEN(_xlpm.MyHand)),1),
_xlpm.MySplitHand
)</f>
        <v>7</v>
      </c>
      <c r="D15" s="7" t="str">
        <v>7</v>
      </c>
      <c r="E15" s="7" t="str">
        <v>2</v>
      </c>
      <c r="F15" s="7" t="str">
        <v>Q</v>
      </c>
      <c r="G15" s="8" t="str">
        <v>J</v>
      </c>
      <c r="H15">
        <f t="shared" si="2"/>
        <v>2</v>
      </c>
      <c r="I15">
        <f t="shared" si="3"/>
        <v>2</v>
      </c>
      <c r="J15">
        <f t="shared" si="4"/>
        <v>1</v>
      </c>
      <c r="K15">
        <f t="shared" si="5"/>
        <v>1</v>
      </c>
      <c r="L15">
        <f t="shared" si="6"/>
        <v>0</v>
      </c>
      <c r="M15" s="6" cm="1">
        <f t="array" ref="M15:Q15">_xlfn.LET(
_xlpm.Options, {"J","2","3","4","5","6","7","8","9","T","Q","K","A"},
MATCH(_xlfn.ANCHORARRAY(C15),_xlpm.Options,0)
)</f>
        <v>7</v>
      </c>
      <c r="N15" s="7">
        <v>7</v>
      </c>
      <c r="O15" s="7">
        <v>2</v>
      </c>
      <c r="P15" s="7">
        <v>11</v>
      </c>
      <c r="Q15" s="8">
        <v>1</v>
      </c>
      <c r="R15" s="6" t="str" cm="1">
        <f t="array" ref="R15:V15">TEXT(_xlfn.ANCHORARRAY(M15),"00")</f>
        <v>07</v>
      </c>
      <c r="S15" s="7" t="str">
        <v>07</v>
      </c>
      <c r="T15" s="7" t="str">
        <v>02</v>
      </c>
      <c r="U15" s="7" t="str">
        <v>11</v>
      </c>
      <c r="V15" s="8" t="str">
        <v>01</v>
      </c>
      <c r="W15" s="7">
        <f t="shared" si="21"/>
        <v>1</v>
      </c>
      <c r="X15" s="6" t="b">
        <f t="shared" si="8"/>
        <v>0</v>
      </c>
      <c r="Y15" s="7" t="b">
        <f t="shared" si="9"/>
        <v>0</v>
      </c>
      <c r="Z15" s="7" t="b" cm="1">
        <f t="array" ref="Z15">_xlfn.LET(
_xlpm.TrueFullHouseCheck, AND(OR(H15:L15=3),OR(H15:L15=2)),
_xlpm.JokerAndTrueTwoPairCheck, AND(W15=1,COUNTIF(H15:L15,2)=4),
OR(_xlpm.TrueFullHouseCheck, _xlpm.JokerAndTrueTwoPairCheck)
)</f>
        <v>0</v>
      </c>
      <c r="AA15" s="7" t="b">
        <f t="shared" si="10"/>
        <v>1</v>
      </c>
      <c r="AB15" s="7" t="b">
        <f t="shared" si="11"/>
        <v>0</v>
      </c>
      <c r="AC15" s="7" t="b">
        <f t="shared" si="12"/>
        <v>0</v>
      </c>
      <c r="AD15" s="8" t="b">
        <f t="shared" si="22"/>
        <v>0</v>
      </c>
      <c r="AE15">
        <f t="shared" si="23"/>
        <v>4</v>
      </c>
      <c r="AF15" t="str">
        <f t="shared" si="24"/>
        <v>40707021101</v>
      </c>
      <c r="AG15">
        <f t="shared" si="16"/>
        <v>40707021101</v>
      </c>
      <c r="AH15">
        <f t="shared" si="25"/>
        <v>572</v>
      </c>
      <c r="AI15">
        <f t="shared" si="26"/>
        <v>796</v>
      </c>
      <c r="AJ15">
        <f t="shared" si="27"/>
        <v>455312</v>
      </c>
      <c r="AM15">
        <f t="shared" si="18"/>
        <v>1</v>
      </c>
      <c r="AN15">
        <f t="shared" si="19"/>
        <v>1</v>
      </c>
      <c r="AO15">
        <f t="shared" si="20"/>
        <v>1</v>
      </c>
    </row>
    <row r="16" spans="1:41" x14ac:dyDescent="0.2">
      <c r="A16" t="s">
        <v>35</v>
      </c>
      <c r="B16" t="str">
        <f t="shared" si="1"/>
        <v>5388J</v>
      </c>
      <c r="C16" s="6" t="str" cm="1">
        <f t="array" ref="C16:G16">_xlfn.LET(
_xlpm.MyHand, B16,
_xlpm.MySplitHand, MID(_xlpm.MyHand,_xlfn.SEQUENCE(1,LEN(_xlpm.MyHand)),1),
_xlpm.MySplitHand
)</f>
        <v>5</v>
      </c>
      <c r="D16" s="7" t="str">
        <v>3</v>
      </c>
      <c r="E16" s="7" t="str">
        <v>8</v>
      </c>
      <c r="F16" s="7" t="str">
        <v>8</v>
      </c>
      <c r="G16" s="8" t="str">
        <v>J</v>
      </c>
      <c r="H16">
        <f t="shared" si="2"/>
        <v>1</v>
      </c>
      <c r="I16">
        <f t="shared" si="3"/>
        <v>1</v>
      </c>
      <c r="J16">
        <f t="shared" si="4"/>
        <v>2</v>
      </c>
      <c r="K16">
        <f t="shared" si="5"/>
        <v>2</v>
      </c>
      <c r="L16">
        <f t="shared" si="6"/>
        <v>0</v>
      </c>
      <c r="M16" s="6" cm="1">
        <f t="array" ref="M16:Q16">_xlfn.LET(
_xlpm.Options, {"J","2","3","4","5","6","7","8","9","T","Q","K","A"},
MATCH(_xlfn.ANCHORARRAY(C16),_xlpm.Options,0)
)</f>
        <v>5</v>
      </c>
      <c r="N16" s="7">
        <v>3</v>
      </c>
      <c r="O16" s="7">
        <v>8</v>
      </c>
      <c r="P16" s="7">
        <v>8</v>
      </c>
      <c r="Q16" s="8">
        <v>1</v>
      </c>
      <c r="R16" s="6" t="str" cm="1">
        <f t="array" ref="R16:V16">TEXT(_xlfn.ANCHORARRAY(M16),"00")</f>
        <v>05</v>
      </c>
      <c r="S16" s="7" t="str">
        <v>03</v>
      </c>
      <c r="T16" s="7" t="str">
        <v>08</v>
      </c>
      <c r="U16" s="7" t="str">
        <v>08</v>
      </c>
      <c r="V16" s="8" t="str">
        <v>01</v>
      </c>
      <c r="W16" s="7">
        <f t="shared" si="21"/>
        <v>1</v>
      </c>
      <c r="X16" s="6" t="b">
        <f t="shared" si="8"/>
        <v>0</v>
      </c>
      <c r="Y16" s="7" t="b">
        <f t="shared" si="9"/>
        <v>0</v>
      </c>
      <c r="Z16" s="7" t="b" cm="1">
        <f t="array" ref="Z16">_xlfn.LET(
_xlpm.TrueFullHouseCheck, AND(OR(H16:L16=3),OR(H16:L16=2)),
_xlpm.JokerAndTrueTwoPairCheck, AND(W16=1,COUNTIF(H16:L16,2)=4),
OR(_xlpm.TrueFullHouseCheck, _xlpm.JokerAndTrueTwoPairCheck)
)</f>
        <v>0</v>
      </c>
      <c r="AA16" s="7" t="b">
        <f t="shared" si="10"/>
        <v>1</v>
      </c>
      <c r="AB16" s="7" t="b">
        <f t="shared" si="11"/>
        <v>0</v>
      </c>
      <c r="AC16" s="7" t="b">
        <f t="shared" si="12"/>
        <v>0</v>
      </c>
      <c r="AD16" s="8" t="b">
        <f t="shared" si="22"/>
        <v>0</v>
      </c>
      <c r="AE16">
        <f t="shared" si="23"/>
        <v>4</v>
      </c>
      <c r="AF16" t="str">
        <f t="shared" si="24"/>
        <v>40503080801</v>
      </c>
      <c r="AG16">
        <f t="shared" si="16"/>
        <v>40503080801</v>
      </c>
      <c r="AH16">
        <f t="shared" si="25"/>
        <v>533</v>
      </c>
      <c r="AI16">
        <f t="shared" si="26"/>
        <v>956</v>
      </c>
      <c r="AJ16">
        <f t="shared" si="27"/>
        <v>509548</v>
      </c>
      <c r="AM16">
        <f t="shared" si="18"/>
        <v>1</v>
      </c>
      <c r="AN16">
        <f t="shared" si="19"/>
        <v>1</v>
      </c>
      <c r="AO16">
        <f t="shared" si="20"/>
        <v>1</v>
      </c>
    </row>
    <row r="17" spans="1:41" x14ac:dyDescent="0.2">
      <c r="A17" t="s">
        <v>36</v>
      </c>
      <c r="B17" t="str">
        <f t="shared" si="1"/>
        <v>7JJ7J</v>
      </c>
      <c r="C17" s="6" t="str" cm="1">
        <f t="array" ref="C17:G17">_xlfn.LET(
_xlpm.MyHand, B17,
_xlpm.MySplitHand, MID(_xlpm.MyHand,_xlfn.SEQUENCE(1,LEN(_xlpm.MyHand)),1),
_xlpm.MySplitHand
)</f>
        <v>7</v>
      </c>
      <c r="D17" s="7" t="str">
        <v>J</v>
      </c>
      <c r="E17" s="7" t="str">
        <v>J</v>
      </c>
      <c r="F17" s="7" t="str">
        <v>7</v>
      </c>
      <c r="G17" s="8" t="str">
        <v>J</v>
      </c>
      <c r="H17">
        <f t="shared" si="2"/>
        <v>2</v>
      </c>
      <c r="I17">
        <f t="shared" si="3"/>
        <v>0</v>
      </c>
      <c r="J17">
        <f t="shared" si="4"/>
        <v>0</v>
      </c>
      <c r="K17">
        <f t="shared" si="5"/>
        <v>2</v>
      </c>
      <c r="L17">
        <f t="shared" si="6"/>
        <v>0</v>
      </c>
      <c r="M17" s="6" cm="1">
        <f t="array" ref="M17:Q17">_xlfn.LET(
_xlpm.Options, {"J","2","3","4","5","6","7","8","9","T","Q","K","A"},
MATCH(_xlfn.ANCHORARRAY(C17),_xlpm.Options,0)
)</f>
        <v>7</v>
      </c>
      <c r="N17" s="7">
        <v>1</v>
      </c>
      <c r="O17" s="7">
        <v>1</v>
      </c>
      <c r="P17" s="7">
        <v>7</v>
      </c>
      <c r="Q17" s="8">
        <v>1</v>
      </c>
      <c r="R17" s="6" t="str" cm="1">
        <f t="array" ref="R17:V17">TEXT(_xlfn.ANCHORARRAY(M17),"00")</f>
        <v>07</v>
      </c>
      <c r="S17" s="7" t="str">
        <v>01</v>
      </c>
      <c r="T17" s="7" t="str">
        <v>01</v>
      </c>
      <c r="U17" s="7" t="str">
        <v>07</v>
      </c>
      <c r="V17" s="8" t="str">
        <v>01</v>
      </c>
      <c r="W17" s="7">
        <f t="shared" si="21"/>
        <v>3</v>
      </c>
      <c r="X17" s="6" t="b">
        <f t="shared" si="8"/>
        <v>1</v>
      </c>
      <c r="Y17" s="7" t="b">
        <f t="shared" si="9"/>
        <v>0</v>
      </c>
      <c r="Z17" s="7" t="b" cm="1">
        <f t="array" ref="Z17">_xlfn.LET(
_xlpm.TrueFullHouseCheck, AND(OR(H17:L17=3),OR(H17:L17=2)),
_xlpm.JokerAndTrueTwoPairCheck, AND(W17=1,COUNTIF(H17:L17,2)=4),
OR(_xlpm.TrueFullHouseCheck, _xlpm.JokerAndTrueTwoPairCheck)
)</f>
        <v>0</v>
      </c>
      <c r="AA17" s="7" t="b">
        <f t="shared" si="10"/>
        <v>0</v>
      </c>
      <c r="AB17" s="7" t="b">
        <f t="shared" si="11"/>
        <v>0</v>
      </c>
      <c r="AC17" s="7" t="b">
        <f t="shared" si="12"/>
        <v>0</v>
      </c>
      <c r="AD17" s="8" t="b">
        <f t="shared" si="22"/>
        <v>0</v>
      </c>
      <c r="AE17">
        <f t="shared" si="23"/>
        <v>7</v>
      </c>
      <c r="AF17" t="str">
        <f t="shared" si="24"/>
        <v>70701010701</v>
      </c>
      <c r="AG17">
        <f t="shared" si="16"/>
        <v>70701010701</v>
      </c>
      <c r="AH17">
        <f t="shared" si="25"/>
        <v>991</v>
      </c>
      <c r="AI17">
        <f t="shared" si="26"/>
        <v>88</v>
      </c>
      <c r="AJ17">
        <f t="shared" si="27"/>
        <v>87208</v>
      </c>
      <c r="AM17">
        <f t="shared" si="18"/>
        <v>1</v>
      </c>
      <c r="AN17">
        <f t="shared" si="19"/>
        <v>1</v>
      </c>
      <c r="AO17">
        <f t="shared" si="20"/>
        <v>1</v>
      </c>
    </row>
    <row r="18" spans="1:41" x14ac:dyDescent="0.2">
      <c r="A18" t="s">
        <v>37</v>
      </c>
      <c r="B18" t="str">
        <f t="shared" si="1"/>
        <v>5Q555</v>
      </c>
      <c r="C18" s="6" t="str" cm="1">
        <f t="array" ref="C18:G18">_xlfn.LET(
_xlpm.MyHand, B18,
_xlpm.MySplitHand, MID(_xlpm.MyHand,_xlfn.SEQUENCE(1,LEN(_xlpm.MyHand)),1),
_xlpm.MySplitHand
)</f>
        <v>5</v>
      </c>
      <c r="D18" s="7" t="str">
        <v>Q</v>
      </c>
      <c r="E18" s="7" t="str">
        <v>5</v>
      </c>
      <c r="F18" s="7" t="str">
        <v>5</v>
      </c>
      <c r="G18" s="8" t="str">
        <v>5</v>
      </c>
      <c r="H18">
        <f t="shared" si="2"/>
        <v>4</v>
      </c>
      <c r="I18">
        <f t="shared" si="3"/>
        <v>1</v>
      </c>
      <c r="J18">
        <f t="shared" si="4"/>
        <v>4</v>
      </c>
      <c r="K18">
        <f t="shared" si="5"/>
        <v>4</v>
      </c>
      <c r="L18">
        <f t="shared" si="6"/>
        <v>4</v>
      </c>
      <c r="M18" s="6" cm="1">
        <f t="array" ref="M18:Q18">_xlfn.LET(
_xlpm.Options, {"J","2","3","4","5","6","7","8","9","T","Q","K","A"},
MATCH(_xlfn.ANCHORARRAY(C18),_xlpm.Options,0)
)</f>
        <v>5</v>
      </c>
      <c r="N18" s="7">
        <v>11</v>
      </c>
      <c r="O18" s="7">
        <v>5</v>
      </c>
      <c r="P18" s="7">
        <v>5</v>
      </c>
      <c r="Q18" s="8">
        <v>5</v>
      </c>
      <c r="R18" s="6" t="str" cm="1">
        <f t="array" ref="R18:V18">TEXT(_xlfn.ANCHORARRAY(M18),"00")</f>
        <v>05</v>
      </c>
      <c r="S18" s="7" t="str">
        <v>11</v>
      </c>
      <c r="T18" s="7" t="str">
        <v>05</v>
      </c>
      <c r="U18" s="7" t="str">
        <v>05</v>
      </c>
      <c r="V18" s="8" t="str">
        <v>05</v>
      </c>
      <c r="W18" s="7">
        <f t="shared" si="21"/>
        <v>0</v>
      </c>
      <c r="X18" s="6" t="b">
        <f t="shared" si="8"/>
        <v>0</v>
      </c>
      <c r="Y18" s="7" t="b">
        <f t="shared" si="9"/>
        <v>1</v>
      </c>
      <c r="Z18" s="7" t="b" cm="1">
        <f t="array" ref="Z18">_xlfn.LET(
_xlpm.TrueFullHouseCheck, AND(OR(H18:L18=3),OR(H18:L18=2)),
_xlpm.JokerAndTrueTwoPairCheck, AND(W18=1,COUNTIF(H18:L18,2)=4),
OR(_xlpm.TrueFullHouseCheck, _xlpm.JokerAndTrueTwoPairCheck)
)</f>
        <v>0</v>
      </c>
      <c r="AA18" s="7" t="b">
        <f t="shared" si="10"/>
        <v>0</v>
      </c>
      <c r="AB18" s="7" t="b">
        <f t="shared" si="11"/>
        <v>0</v>
      </c>
      <c r="AC18" s="7" t="b">
        <f t="shared" si="12"/>
        <v>0</v>
      </c>
      <c r="AD18" s="8" t="b">
        <f t="shared" si="22"/>
        <v>0</v>
      </c>
      <c r="AE18">
        <f t="shared" si="23"/>
        <v>6</v>
      </c>
      <c r="AF18" t="str">
        <f t="shared" si="24"/>
        <v>60511050505</v>
      </c>
      <c r="AG18">
        <f t="shared" si="16"/>
        <v>60511050505</v>
      </c>
      <c r="AH18">
        <f t="shared" si="25"/>
        <v>867</v>
      </c>
      <c r="AI18">
        <f t="shared" si="26"/>
        <v>626</v>
      </c>
      <c r="AJ18">
        <f t="shared" si="27"/>
        <v>542742</v>
      </c>
      <c r="AM18">
        <f t="shared" si="18"/>
        <v>1</v>
      </c>
      <c r="AN18">
        <f t="shared" si="19"/>
        <v>1</v>
      </c>
      <c r="AO18">
        <f t="shared" si="20"/>
        <v>1</v>
      </c>
    </row>
    <row r="19" spans="1:41" x14ac:dyDescent="0.2">
      <c r="A19" t="s">
        <v>38</v>
      </c>
      <c r="B19" t="str">
        <f t="shared" si="1"/>
        <v>77AK8</v>
      </c>
      <c r="C19" s="6" t="str" cm="1">
        <f t="array" ref="C19:G19">_xlfn.LET(
_xlpm.MyHand, B19,
_xlpm.MySplitHand, MID(_xlpm.MyHand,_xlfn.SEQUENCE(1,LEN(_xlpm.MyHand)),1),
_xlpm.MySplitHand
)</f>
        <v>7</v>
      </c>
      <c r="D19" s="7" t="str">
        <v>7</v>
      </c>
      <c r="E19" s="7" t="str">
        <v>A</v>
      </c>
      <c r="F19" s="7" t="str">
        <v>K</v>
      </c>
      <c r="G19" s="8" t="str">
        <v>8</v>
      </c>
      <c r="H19">
        <f t="shared" si="2"/>
        <v>2</v>
      </c>
      <c r="I19">
        <f t="shared" si="3"/>
        <v>2</v>
      </c>
      <c r="J19">
        <f t="shared" si="4"/>
        <v>1</v>
      </c>
      <c r="K19">
        <f t="shared" si="5"/>
        <v>1</v>
      </c>
      <c r="L19">
        <f t="shared" si="6"/>
        <v>1</v>
      </c>
      <c r="M19" s="6" cm="1">
        <f t="array" ref="M19:Q19">_xlfn.LET(
_xlpm.Options, {"J","2","3","4","5","6","7","8","9","T","Q","K","A"},
MATCH(_xlfn.ANCHORARRAY(C19),_xlpm.Options,0)
)</f>
        <v>7</v>
      </c>
      <c r="N19" s="7">
        <v>7</v>
      </c>
      <c r="O19" s="7">
        <v>13</v>
      </c>
      <c r="P19" s="7">
        <v>12</v>
      </c>
      <c r="Q19" s="8">
        <v>8</v>
      </c>
      <c r="R19" s="6" t="str" cm="1">
        <f t="array" ref="R19:V19">TEXT(_xlfn.ANCHORARRAY(M19),"00")</f>
        <v>07</v>
      </c>
      <c r="S19" s="7" t="str">
        <v>07</v>
      </c>
      <c r="T19" s="7" t="str">
        <v>13</v>
      </c>
      <c r="U19" s="7" t="str">
        <v>12</v>
      </c>
      <c r="V19" s="8" t="str">
        <v>08</v>
      </c>
      <c r="W19" s="7">
        <f t="shared" si="21"/>
        <v>0</v>
      </c>
      <c r="X19" s="6" t="b">
        <f t="shared" si="8"/>
        <v>0</v>
      </c>
      <c r="Y19" s="7" t="b">
        <f t="shared" si="9"/>
        <v>0</v>
      </c>
      <c r="Z19" s="7" t="b" cm="1">
        <f t="array" ref="Z19">_xlfn.LET(
_xlpm.TrueFullHouseCheck, AND(OR(H19:L19=3),OR(H19:L19=2)),
_xlpm.JokerAndTrueTwoPairCheck, AND(W19=1,COUNTIF(H19:L19,2)=4),
OR(_xlpm.TrueFullHouseCheck, _xlpm.JokerAndTrueTwoPairCheck)
)</f>
        <v>0</v>
      </c>
      <c r="AA19" s="7" t="b">
        <f t="shared" si="10"/>
        <v>0</v>
      </c>
      <c r="AB19" s="7" t="b">
        <f t="shared" si="11"/>
        <v>0</v>
      </c>
      <c r="AC19" s="7" t="b">
        <f t="shared" si="12"/>
        <v>1</v>
      </c>
      <c r="AD19" s="8" t="b">
        <f t="shared" si="22"/>
        <v>0</v>
      </c>
      <c r="AE19">
        <f t="shared" si="23"/>
        <v>2</v>
      </c>
      <c r="AF19" t="str">
        <f t="shared" si="24"/>
        <v>20707131208</v>
      </c>
      <c r="AG19">
        <f t="shared" si="16"/>
        <v>20707131208</v>
      </c>
      <c r="AH19">
        <f t="shared" si="25"/>
        <v>229</v>
      </c>
      <c r="AI19">
        <f t="shared" si="26"/>
        <v>588</v>
      </c>
      <c r="AJ19">
        <f t="shared" si="27"/>
        <v>134652</v>
      </c>
      <c r="AM19">
        <f t="shared" si="18"/>
        <v>1</v>
      </c>
      <c r="AN19">
        <f t="shared" si="19"/>
        <v>1</v>
      </c>
      <c r="AO19">
        <f t="shared" si="20"/>
        <v>1</v>
      </c>
    </row>
    <row r="20" spans="1:41" x14ac:dyDescent="0.2">
      <c r="A20" t="s">
        <v>39</v>
      </c>
      <c r="B20" t="str">
        <f t="shared" si="1"/>
        <v>J2222</v>
      </c>
      <c r="C20" s="6" t="str" cm="1">
        <f t="array" ref="C20:G20">_xlfn.LET(
_xlpm.MyHand, B20,
_xlpm.MySplitHand, MID(_xlpm.MyHand,_xlfn.SEQUENCE(1,LEN(_xlpm.MyHand)),1),
_xlpm.MySplitHand
)</f>
        <v>J</v>
      </c>
      <c r="D20" s="7" t="str">
        <v>2</v>
      </c>
      <c r="E20" s="7" t="str">
        <v>2</v>
      </c>
      <c r="F20" s="7" t="str">
        <v>2</v>
      </c>
      <c r="G20" s="8" t="str">
        <v>2</v>
      </c>
      <c r="H20">
        <f t="shared" si="2"/>
        <v>0</v>
      </c>
      <c r="I20">
        <f t="shared" si="3"/>
        <v>4</v>
      </c>
      <c r="J20">
        <f t="shared" si="4"/>
        <v>4</v>
      </c>
      <c r="K20">
        <f t="shared" si="5"/>
        <v>4</v>
      </c>
      <c r="L20">
        <f t="shared" si="6"/>
        <v>4</v>
      </c>
      <c r="M20" s="6" cm="1">
        <f t="array" ref="M20:Q20">_xlfn.LET(
_xlpm.Options, {"J","2","3","4","5","6","7","8","9","T","Q","K","A"},
MATCH(_xlfn.ANCHORARRAY(C20),_xlpm.Options,0)
)</f>
        <v>1</v>
      </c>
      <c r="N20" s="7">
        <v>2</v>
      </c>
      <c r="O20" s="7">
        <v>2</v>
      </c>
      <c r="P20" s="7">
        <v>2</v>
      </c>
      <c r="Q20" s="8">
        <v>2</v>
      </c>
      <c r="R20" s="6" t="str" cm="1">
        <f t="array" ref="R20:V20">TEXT(_xlfn.ANCHORARRAY(M20),"00")</f>
        <v>01</v>
      </c>
      <c r="S20" s="7" t="str">
        <v>02</v>
      </c>
      <c r="T20" s="7" t="str">
        <v>02</v>
      </c>
      <c r="U20" s="7" t="str">
        <v>02</v>
      </c>
      <c r="V20" s="8" t="str">
        <v>02</v>
      </c>
      <c r="W20" s="7">
        <f t="shared" si="21"/>
        <v>1</v>
      </c>
      <c r="X20" s="6" t="b">
        <f t="shared" si="8"/>
        <v>1</v>
      </c>
      <c r="Y20" s="7" t="b">
        <f t="shared" si="9"/>
        <v>0</v>
      </c>
      <c r="Z20" s="7" t="b" cm="1">
        <f t="array" ref="Z20">_xlfn.LET(
_xlpm.TrueFullHouseCheck, AND(OR(H20:L20=3),OR(H20:L20=2)),
_xlpm.JokerAndTrueTwoPairCheck, AND(W20=1,COUNTIF(H20:L20,2)=4),
OR(_xlpm.TrueFullHouseCheck, _xlpm.JokerAndTrueTwoPairCheck)
)</f>
        <v>0</v>
      </c>
      <c r="AA20" s="7" t="b">
        <f t="shared" si="10"/>
        <v>0</v>
      </c>
      <c r="AB20" s="7" t="b">
        <f t="shared" si="11"/>
        <v>0</v>
      </c>
      <c r="AC20" s="7" t="b">
        <f t="shared" si="12"/>
        <v>0</v>
      </c>
      <c r="AD20" s="8" t="b">
        <f t="shared" si="22"/>
        <v>0</v>
      </c>
      <c r="AE20">
        <f t="shared" si="23"/>
        <v>7</v>
      </c>
      <c r="AF20" t="str">
        <f t="shared" si="24"/>
        <v>70102020202</v>
      </c>
      <c r="AG20">
        <f t="shared" si="16"/>
        <v>70102020202</v>
      </c>
      <c r="AH20">
        <f t="shared" si="25"/>
        <v>975</v>
      </c>
      <c r="AI20">
        <f t="shared" si="26"/>
        <v>661</v>
      </c>
      <c r="AJ20">
        <f t="shared" si="27"/>
        <v>644475</v>
      </c>
      <c r="AM20">
        <f t="shared" si="18"/>
        <v>1</v>
      </c>
      <c r="AN20">
        <f t="shared" si="19"/>
        <v>1</v>
      </c>
      <c r="AO20">
        <f t="shared" si="20"/>
        <v>1</v>
      </c>
    </row>
    <row r="21" spans="1:41" x14ac:dyDescent="0.2">
      <c r="A21" t="s">
        <v>40</v>
      </c>
      <c r="B21" t="str">
        <f t="shared" si="1"/>
        <v>36T93</v>
      </c>
      <c r="C21" s="6" t="str" cm="1">
        <f t="array" ref="C21:G21">_xlfn.LET(
_xlpm.MyHand, B21,
_xlpm.MySplitHand, MID(_xlpm.MyHand,_xlfn.SEQUENCE(1,LEN(_xlpm.MyHand)),1),
_xlpm.MySplitHand
)</f>
        <v>3</v>
      </c>
      <c r="D21" s="7" t="str">
        <v>6</v>
      </c>
      <c r="E21" s="7" t="str">
        <v>T</v>
      </c>
      <c r="F21" s="7" t="str">
        <v>9</v>
      </c>
      <c r="G21" s="8" t="str">
        <v>3</v>
      </c>
      <c r="H21">
        <f t="shared" si="2"/>
        <v>2</v>
      </c>
      <c r="I21">
        <f t="shared" si="3"/>
        <v>1</v>
      </c>
      <c r="J21">
        <f t="shared" si="4"/>
        <v>1</v>
      </c>
      <c r="K21">
        <f t="shared" si="5"/>
        <v>1</v>
      </c>
      <c r="L21">
        <f t="shared" si="6"/>
        <v>2</v>
      </c>
      <c r="M21" s="6" cm="1">
        <f t="array" ref="M21:Q21">_xlfn.LET(
_xlpm.Options, {"J","2","3","4","5","6","7","8","9","T","Q","K","A"},
MATCH(_xlfn.ANCHORARRAY(C21),_xlpm.Options,0)
)</f>
        <v>3</v>
      </c>
      <c r="N21" s="7">
        <v>6</v>
      </c>
      <c r="O21" s="7">
        <v>10</v>
      </c>
      <c r="P21" s="7">
        <v>9</v>
      </c>
      <c r="Q21" s="8">
        <v>3</v>
      </c>
      <c r="R21" s="6" t="str" cm="1">
        <f t="array" ref="R21:V21">TEXT(_xlfn.ANCHORARRAY(M21),"00")</f>
        <v>03</v>
      </c>
      <c r="S21" s="7" t="str">
        <v>06</v>
      </c>
      <c r="T21" s="7" t="str">
        <v>10</v>
      </c>
      <c r="U21" s="7" t="str">
        <v>09</v>
      </c>
      <c r="V21" s="8" t="str">
        <v>03</v>
      </c>
      <c r="W21" s="7">
        <f t="shared" si="21"/>
        <v>0</v>
      </c>
      <c r="X21" s="6" t="b">
        <f t="shared" si="8"/>
        <v>0</v>
      </c>
      <c r="Y21" s="7" t="b">
        <f t="shared" si="9"/>
        <v>0</v>
      </c>
      <c r="Z21" s="7" t="b" cm="1">
        <f t="array" ref="Z21">_xlfn.LET(
_xlpm.TrueFullHouseCheck, AND(OR(H21:L21=3),OR(H21:L21=2)),
_xlpm.JokerAndTrueTwoPairCheck, AND(W21=1,COUNTIF(H21:L21,2)=4),
OR(_xlpm.TrueFullHouseCheck, _xlpm.JokerAndTrueTwoPairCheck)
)</f>
        <v>0</v>
      </c>
      <c r="AA21" s="7" t="b">
        <f t="shared" si="10"/>
        <v>0</v>
      </c>
      <c r="AB21" s="7" t="b">
        <f t="shared" si="11"/>
        <v>0</v>
      </c>
      <c r="AC21" s="7" t="b">
        <f t="shared" si="12"/>
        <v>1</v>
      </c>
      <c r="AD21" s="8" t="b">
        <f t="shared" si="22"/>
        <v>0</v>
      </c>
      <c r="AE21">
        <f t="shared" si="23"/>
        <v>2</v>
      </c>
      <c r="AF21" t="str">
        <f t="shared" si="24"/>
        <v>20306100903</v>
      </c>
      <c r="AG21">
        <f t="shared" si="16"/>
        <v>20306100903</v>
      </c>
      <c r="AH21">
        <f t="shared" si="25"/>
        <v>165</v>
      </c>
      <c r="AI21">
        <f t="shared" si="26"/>
        <v>934</v>
      </c>
      <c r="AJ21">
        <f t="shared" si="27"/>
        <v>154110</v>
      </c>
      <c r="AM21">
        <f t="shared" si="18"/>
        <v>1</v>
      </c>
      <c r="AN21">
        <f t="shared" si="19"/>
        <v>1</v>
      </c>
      <c r="AO21">
        <f t="shared" si="20"/>
        <v>1</v>
      </c>
    </row>
    <row r="22" spans="1:41" x14ac:dyDescent="0.2">
      <c r="A22" t="s">
        <v>41</v>
      </c>
      <c r="B22" t="str">
        <f t="shared" si="1"/>
        <v>5Q365</v>
      </c>
      <c r="C22" s="6" t="str" cm="1">
        <f t="array" ref="C22:G22">_xlfn.LET(
_xlpm.MyHand, B22,
_xlpm.MySplitHand, MID(_xlpm.MyHand,_xlfn.SEQUENCE(1,LEN(_xlpm.MyHand)),1),
_xlpm.MySplitHand
)</f>
        <v>5</v>
      </c>
      <c r="D22" s="7" t="str">
        <v>Q</v>
      </c>
      <c r="E22" s="7" t="str">
        <v>3</v>
      </c>
      <c r="F22" s="7" t="str">
        <v>6</v>
      </c>
      <c r="G22" s="8" t="str">
        <v>5</v>
      </c>
      <c r="H22">
        <f t="shared" si="2"/>
        <v>2</v>
      </c>
      <c r="I22">
        <f t="shared" si="3"/>
        <v>1</v>
      </c>
      <c r="J22">
        <f t="shared" si="4"/>
        <v>1</v>
      </c>
      <c r="K22">
        <f t="shared" si="5"/>
        <v>1</v>
      </c>
      <c r="L22">
        <f t="shared" si="6"/>
        <v>2</v>
      </c>
      <c r="M22" s="6" cm="1">
        <f t="array" ref="M22:Q22">_xlfn.LET(
_xlpm.Options, {"J","2","3","4","5","6","7","8","9","T","Q","K","A"},
MATCH(_xlfn.ANCHORARRAY(C22),_xlpm.Options,0)
)</f>
        <v>5</v>
      </c>
      <c r="N22" s="7">
        <v>11</v>
      </c>
      <c r="O22" s="7">
        <v>3</v>
      </c>
      <c r="P22" s="7">
        <v>6</v>
      </c>
      <c r="Q22" s="8">
        <v>5</v>
      </c>
      <c r="R22" s="6" t="str" cm="1">
        <f t="array" ref="R22:V22">TEXT(_xlfn.ANCHORARRAY(M22),"00")</f>
        <v>05</v>
      </c>
      <c r="S22" s="7" t="str">
        <v>11</v>
      </c>
      <c r="T22" s="7" t="str">
        <v>03</v>
      </c>
      <c r="U22" s="7" t="str">
        <v>06</v>
      </c>
      <c r="V22" s="8" t="str">
        <v>05</v>
      </c>
      <c r="W22" s="7">
        <f t="shared" si="21"/>
        <v>0</v>
      </c>
      <c r="X22" s="6" t="b">
        <f t="shared" si="8"/>
        <v>0</v>
      </c>
      <c r="Y22" s="7" t="b">
        <f t="shared" si="9"/>
        <v>0</v>
      </c>
      <c r="Z22" s="7" t="b" cm="1">
        <f t="array" ref="Z22">_xlfn.LET(
_xlpm.TrueFullHouseCheck, AND(OR(H22:L22=3),OR(H22:L22=2)),
_xlpm.JokerAndTrueTwoPairCheck, AND(W22=1,COUNTIF(H22:L22,2)=4),
OR(_xlpm.TrueFullHouseCheck, _xlpm.JokerAndTrueTwoPairCheck)
)</f>
        <v>0</v>
      </c>
      <c r="AA22" s="7" t="b">
        <f t="shared" si="10"/>
        <v>0</v>
      </c>
      <c r="AB22" s="7" t="b">
        <f t="shared" si="11"/>
        <v>0</v>
      </c>
      <c r="AC22" s="7" t="b">
        <f t="shared" si="12"/>
        <v>1</v>
      </c>
      <c r="AD22" s="8" t="b">
        <f t="shared" si="22"/>
        <v>0</v>
      </c>
      <c r="AE22">
        <f t="shared" si="23"/>
        <v>2</v>
      </c>
      <c r="AF22" t="str">
        <f t="shared" si="24"/>
        <v>20511030605</v>
      </c>
      <c r="AG22">
        <f t="shared" si="16"/>
        <v>20511030605</v>
      </c>
      <c r="AH22">
        <f t="shared" si="25"/>
        <v>195</v>
      </c>
      <c r="AI22">
        <f t="shared" si="26"/>
        <v>343</v>
      </c>
      <c r="AJ22">
        <f t="shared" si="27"/>
        <v>66885</v>
      </c>
      <c r="AM22">
        <f t="shared" si="18"/>
        <v>1</v>
      </c>
      <c r="AN22">
        <f t="shared" si="19"/>
        <v>1</v>
      </c>
      <c r="AO22">
        <f t="shared" si="20"/>
        <v>1</v>
      </c>
    </row>
    <row r="23" spans="1:41" x14ac:dyDescent="0.2">
      <c r="A23" t="s">
        <v>42</v>
      </c>
      <c r="B23" t="str">
        <f t="shared" si="1"/>
        <v>K3K3K</v>
      </c>
      <c r="C23" s="6" t="str" cm="1">
        <f t="array" ref="C23:G23">_xlfn.LET(
_xlpm.MyHand, B23,
_xlpm.MySplitHand, MID(_xlpm.MyHand,_xlfn.SEQUENCE(1,LEN(_xlpm.MyHand)),1),
_xlpm.MySplitHand
)</f>
        <v>K</v>
      </c>
      <c r="D23" s="7" t="str">
        <v>3</v>
      </c>
      <c r="E23" s="7" t="str">
        <v>K</v>
      </c>
      <c r="F23" s="7" t="str">
        <v>3</v>
      </c>
      <c r="G23" s="8" t="str">
        <v>K</v>
      </c>
      <c r="H23">
        <f t="shared" si="2"/>
        <v>3</v>
      </c>
      <c r="I23">
        <f t="shared" si="3"/>
        <v>2</v>
      </c>
      <c r="J23">
        <f t="shared" si="4"/>
        <v>3</v>
      </c>
      <c r="K23">
        <f t="shared" si="5"/>
        <v>2</v>
      </c>
      <c r="L23">
        <f t="shared" si="6"/>
        <v>3</v>
      </c>
      <c r="M23" s="6" cm="1">
        <f t="array" ref="M23:Q23">_xlfn.LET(
_xlpm.Options, {"J","2","3","4","5","6","7","8","9","T","Q","K","A"},
MATCH(_xlfn.ANCHORARRAY(C23),_xlpm.Options,0)
)</f>
        <v>12</v>
      </c>
      <c r="N23" s="7">
        <v>3</v>
      </c>
      <c r="O23" s="7">
        <v>12</v>
      </c>
      <c r="P23" s="7">
        <v>3</v>
      </c>
      <c r="Q23" s="8">
        <v>12</v>
      </c>
      <c r="R23" s="6" t="str" cm="1">
        <f t="array" ref="R23:V23">TEXT(_xlfn.ANCHORARRAY(M23),"00")</f>
        <v>12</v>
      </c>
      <c r="S23" s="7" t="str">
        <v>03</v>
      </c>
      <c r="T23" s="7" t="str">
        <v>12</v>
      </c>
      <c r="U23" s="7" t="str">
        <v>03</v>
      </c>
      <c r="V23" s="8" t="str">
        <v>12</v>
      </c>
      <c r="W23" s="7">
        <f t="shared" si="21"/>
        <v>0</v>
      </c>
      <c r="X23" s="6" t="b">
        <f t="shared" si="8"/>
        <v>0</v>
      </c>
      <c r="Y23" s="7" t="b">
        <f t="shared" si="9"/>
        <v>0</v>
      </c>
      <c r="Z23" s="7" t="b" cm="1">
        <f t="array" ref="Z23">_xlfn.LET(
_xlpm.TrueFullHouseCheck, AND(OR(H23:L23=3),OR(H23:L23=2)),
_xlpm.JokerAndTrueTwoPairCheck, AND(W23=1,COUNTIF(H23:L23,2)=4),
OR(_xlpm.TrueFullHouseCheck, _xlpm.JokerAndTrueTwoPairCheck)
)</f>
        <v>1</v>
      </c>
      <c r="AA23" s="7" t="b">
        <f t="shared" si="10"/>
        <v>0</v>
      </c>
      <c r="AB23" s="7" t="b">
        <f t="shared" si="11"/>
        <v>0</v>
      </c>
      <c r="AC23" s="7" t="b">
        <f t="shared" si="12"/>
        <v>0</v>
      </c>
      <c r="AD23" s="8" t="b">
        <f t="shared" si="22"/>
        <v>0</v>
      </c>
      <c r="AE23">
        <f t="shared" si="23"/>
        <v>5</v>
      </c>
      <c r="AF23" t="str">
        <f t="shared" si="24"/>
        <v>51203120312</v>
      </c>
      <c r="AG23">
        <f t="shared" si="16"/>
        <v>51203120312</v>
      </c>
      <c r="AH23">
        <f t="shared" si="25"/>
        <v>798</v>
      </c>
      <c r="AI23">
        <f t="shared" si="26"/>
        <v>283</v>
      </c>
      <c r="AJ23">
        <f t="shared" si="27"/>
        <v>225834</v>
      </c>
      <c r="AM23">
        <f t="shared" si="18"/>
        <v>1</v>
      </c>
      <c r="AN23">
        <f t="shared" si="19"/>
        <v>1</v>
      </c>
      <c r="AO23">
        <f t="shared" si="20"/>
        <v>1</v>
      </c>
    </row>
    <row r="24" spans="1:41" x14ac:dyDescent="0.2">
      <c r="A24" t="s">
        <v>43</v>
      </c>
      <c r="B24" t="str">
        <f t="shared" si="1"/>
        <v>5959A</v>
      </c>
      <c r="C24" s="6" t="str" cm="1">
        <f t="array" ref="C24:G24">_xlfn.LET(
_xlpm.MyHand, B24,
_xlpm.MySplitHand, MID(_xlpm.MyHand,_xlfn.SEQUENCE(1,LEN(_xlpm.MyHand)),1),
_xlpm.MySplitHand
)</f>
        <v>5</v>
      </c>
      <c r="D24" s="7" t="str">
        <v>9</v>
      </c>
      <c r="E24" s="7" t="str">
        <v>5</v>
      </c>
      <c r="F24" s="7" t="str">
        <v>9</v>
      </c>
      <c r="G24" s="8" t="str">
        <v>A</v>
      </c>
      <c r="H24">
        <f t="shared" si="2"/>
        <v>2</v>
      </c>
      <c r="I24">
        <f t="shared" si="3"/>
        <v>2</v>
      </c>
      <c r="J24">
        <f t="shared" si="4"/>
        <v>2</v>
      </c>
      <c r="K24">
        <f t="shared" si="5"/>
        <v>2</v>
      </c>
      <c r="L24">
        <f t="shared" si="6"/>
        <v>1</v>
      </c>
      <c r="M24" s="6" cm="1">
        <f t="array" ref="M24:Q24">_xlfn.LET(
_xlpm.Options, {"J","2","3","4","5","6","7","8","9","T","Q","K","A"},
MATCH(_xlfn.ANCHORARRAY(C24),_xlpm.Options,0)
)</f>
        <v>5</v>
      </c>
      <c r="N24" s="7">
        <v>9</v>
      </c>
      <c r="O24" s="7">
        <v>5</v>
      </c>
      <c r="P24" s="7">
        <v>9</v>
      </c>
      <c r="Q24" s="8">
        <v>13</v>
      </c>
      <c r="R24" s="6" t="str" cm="1">
        <f t="array" ref="R24:V24">TEXT(_xlfn.ANCHORARRAY(M24),"00")</f>
        <v>05</v>
      </c>
      <c r="S24" s="7" t="str">
        <v>09</v>
      </c>
      <c r="T24" s="7" t="str">
        <v>05</v>
      </c>
      <c r="U24" s="7" t="str">
        <v>09</v>
      </c>
      <c r="V24" s="8" t="str">
        <v>13</v>
      </c>
      <c r="W24" s="7">
        <f t="shared" si="21"/>
        <v>0</v>
      </c>
      <c r="X24" s="6" t="b">
        <f t="shared" si="8"/>
        <v>0</v>
      </c>
      <c r="Y24" s="7" t="b">
        <f t="shared" si="9"/>
        <v>0</v>
      </c>
      <c r="Z24" s="7" t="b" cm="1">
        <f t="array" ref="Z24">_xlfn.LET(
_xlpm.TrueFullHouseCheck, AND(OR(H24:L24=3),OR(H24:L24=2)),
_xlpm.JokerAndTrueTwoPairCheck, AND(W24=1,COUNTIF(H24:L24,2)=4),
OR(_xlpm.TrueFullHouseCheck, _xlpm.JokerAndTrueTwoPairCheck)
)</f>
        <v>0</v>
      </c>
      <c r="AA24" s="7" t="b">
        <f t="shared" si="10"/>
        <v>0</v>
      </c>
      <c r="AB24" s="7" t="b">
        <f t="shared" si="11"/>
        <v>1</v>
      </c>
      <c r="AC24" s="7" t="b">
        <f t="shared" si="12"/>
        <v>0</v>
      </c>
      <c r="AD24" s="8" t="b">
        <f t="shared" si="22"/>
        <v>0</v>
      </c>
      <c r="AE24">
        <f t="shared" si="23"/>
        <v>3</v>
      </c>
      <c r="AF24" t="str">
        <f t="shared" si="24"/>
        <v>30509050913</v>
      </c>
      <c r="AG24">
        <f t="shared" si="16"/>
        <v>30509050913</v>
      </c>
      <c r="AH24">
        <f t="shared" si="25"/>
        <v>369</v>
      </c>
      <c r="AI24">
        <f t="shared" si="26"/>
        <v>537</v>
      </c>
      <c r="AJ24">
        <f t="shared" si="27"/>
        <v>198153</v>
      </c>
      <c r="AM24">
        <f t="shared" si="18"/>
        <v>1</v>
      </c>
      <c r="AN24">
        <f t="shared" si="19"/>
        <v>1</v>
      </c>
      <c r="AO24">
        <f t="shared" si="20"/>
        <v>1</v>
      </c>
    </row>
    <row r="25" spans="1:41" x14ac:dyDescent="0.2">
      <c r="A25" t="s">
        <v>44</v>
      </c>
      <c r="B25" t="str">
        <f t="shared" si="1"/>
        <v>44477</v>
      </c>
      <c r="C25" s="6" t="str" cm="1">
        <f t="array" ref="C25:G25">_xlfn.LET(
_xlpm.MyHand, B25,
_xlpm.MySplitHand, MID(_xlpm.MyHand,_xlfn.SEQUENCE(1,LEN(_xlpm.MyHand)),1),
_xlpm.MySplitHand
)</f>
        <v>4</v>
      </c>
      <c r="D25" s="7" t="str">
        <v>4</v>
      </c>
      <c r="E25" s="7" t="str">
        <v>4</v>
      </c>
      <c r="F25" s="7" t="str">
        <v>7</v>
      </c>
      <c r="G25" s="8" t="str">
        <v>7</v>
      </c>
      <c r="H25">
        <f t="shared" si="2"/>
        <v>3</v>
      </c>
      <c r="I25">
        <f t="shared" si="3"/>
        <v>3</v>
      </c>
      <c r="J25">
        <f t="shared" si="4"/>
        <v>3</v>
      </c>
      <c r="K25">
        <f t="shared" si="5"/>
        <v>2</v>
      </c>
      <c r="L25">
        <f t="shared" si="6"/>
        <v>2</v>
      </c>
      <c r="M25" s="6" cm="1">
        <f t="array" ref="M25:Q25">_xlfn.LET(
_xlpm.Options, {"J","2","3","4","5","6","7","8","9","T","Q","K","A"},
MATCH(_xlfn.ANCHORARRAY(C25),_xlpm.Options,0)
)</f>
        <v>4</v>
      </c>
      <c r="N25" s="7">
        <v>4</v>
      </c>
      <c r="O25" s="7">
        <v>4</v>
      </c>
      <c r="P25" s="7">
        <v>7</v>
      </c>
      <c r="Q25" s="8">
        <v>7</v>
      </c>
      <c r="R25" s="6" t="str" cm="1">
        <f t="array" ref="R25:V25">TEXT(_xlfn.ANCHORARRAY(M25),"00")</f>
        <v>04</v>
      </c>
      <c r="S25" s="7" t="str">
        <v>04</v>
      </c>
      <c r="T25" s="7" t="str">
        <v>04</v>
      </c>
      <c r="U25" s="7" t="str">
        <v>07</v>
      </c>
      <c r="V25" s="8" t="str">
        <v>07</v>
      </c>
      <c r="W25" s="7">
        <f t="shared" si="21"/>
        <v>0</v>
      </c>
      <c r="X25" s="6" t="b">
        <f t="shared" si="8"/>
        <v>0</v>
      </c>
      <c r="Y25" s="7" t="b">
        <f t="shared" si="9"/>
        <v>0</v>
      </c>
      <c r="Z25" s="7" t="b" cm="1">
        <f t="array" ref="Z25">_xlfn.LET(
_xlpm.TrueFullHouseCheck, AND(OR(H25:L25=3),OR(H25:L25=2)),
_xlpm.JokerAndTrueTwoPairCheck, AND(W25=1,COUNTIF(H25:L25,2)=4),
OR(_xlpm.TrueFullHouseCheck, _xlpm.JokerAndTrueTwoPairCheck)
)</f>
        <v>1</v>
      </c>
      <c r="AA25" s="7" t="b">
        <f t="shared" si="10"/>
        <v>0</v>
      </c>
      <c r="AB25" s="7" t="b">
        <f t="shared" si="11"/>
        <v>0</v>
      </c>
      <c r="AC25" s="7" t="b">
        <f t="shared" si="12"/>
        <v>0</v>
      </c>
      <c r="AD25" s="8" t="b">
        <f t="shared" si="22"/>
        <v>0</v>
      </c>
      <c r="AE25">
        <f t="shared" si="23"/>
        <v>5</v>
      </c>
      <c r="AF25" t="str">
        <f t="shared" si="24"/>
        <v>50404040707</v>
      </c>
      <c r="AG25">
        <f t="shared" si="16"/>
        <v>50404040707</v>
      </c>
      <c r="AH25">
        <f t="shared" si="25"/>
        <v>729</v>
      </c>
      <c r="AI25">
        <f t="shared" si="26"/>
        <v>560</v>
      </c>
      <c r="AJ25">
        <f t="shared" si="27"/>
        <v>408240</v>
      </c>
      <c r="AM25">
        <f t="shared" si="18"/>
        <v>1</v>
      </c>
      <c r="AN25">
        <f t="shared" si="19"/>
        <v>1</v>
      </c>
      <c r="AO25">
        <f t="shared" si="20"/>
        <v>1</v>
      </c>
    </row>
    <row r="26" spans="1:41" x14ac:dyDescent="0.2">
      <c r="A26" t="s">
        <v>45</v>
      </c>
      <c r="B26" t="str">
        <f t="shared" si="1"/>
        <v>6AA5K</v>
      </c>
      <c r="C26" s="6" t="str" cm="1">
        <f t="array" ref="C26:G26">_xlfn.LET(
_xlpm.MyHand, B26,
_xlpm.MySplitHand, MID(_xlpm.MyHand,_xlfn.SEQUENCE(1,LEN(_xlpm.MyHand)),1),
_xlpm.MySplitHand
)</f>
        <v>6</v>
      </c>
      <c r="D26" s="7" t="str">
        <v>A</v>
      </c>
      <c r="E26" s="7" t="str">
        <v>A</v>
      </c>
      <c r="F26" s="7" t="str">
        <v>5</v>
      </c>
      <c r="G26" s="8" t="str">
        <v>K</v>
      </c>
      <c r="H26">
        <f t="shared" si="2"/>
        <v>1</v>
      </c>
      <c r="I26">
        <f t="shared" si="3"/>
        <v>2</v>
      </c>
      <c r="J26">
        <f t="shared" si="4"/>
        <v>2</v>
      </c>
      <c r="K26">
        <f t="shared" si="5"/>
        <v>1</v>
      </c>
      <c r="L26">
        <f t="shared" si="6"/>
        <v>1</v>
      </c>
      <c r="M26" s="6" cm="1">
        <f t="array" ref="M26:Q26">_xlfn.LET(
_xlpm.Options, {"J","2","3","4","5","6","7","8","9","T","Q","K","A"},
MATCH(_xlfn.ANCHORARRAY(C26),_xlpm.Options,0)
)</f>
        <v>6</v>
      </c>
      <c r="N26" s="7">
        <v>13</v>
      </c>
      <c r="O26" s="7">
        <v>13</v>
      </c>
      <c r="P26" s="7">
        <v>5</v>
      </c>
      <c r="Q26" s="8">
        <v>12</v>
      </c>
      <c r="R26" s="6" t="str" cm="1">
        <f t="array" ref="R26:V26">TEXT(_xlfn.ANCHORARRAY(M26),"00")</f>
        <v>06</v>
      </c>
      <c r="S26" s="7" t="str">
        <v>13</v>
      </c>
      <c r="T26" s="7" t="str">
        <v>13</v>
      </c>
      <c r="U26" s="7" t="str">
        <v>05</v>
      </c>
      <c r="V26" s="8" t="str">
        <v>12</v>
      </c>
      <c r="W26" s="7">
        <f t="shared" si="21"/>
        <v>0</v>
      </c>
      <c r="X26" s="6" t="b">
        <f t="shared" si="8"/>
        <v>0</v>
      </c>
      <c r="Y26" s="7" t="b">
        <f t="shared" si="9"/>
        <v>0</v>
      </c>
      <c r="Z26" s="7" t="b" cm="1">
        <f t="array" ref="Z26">_xlfn.LET(
_xlpm.TrueFullHouseCheck, AND(OR(H26:L26=3),OR(H26:L26=2)),
_xlpm.JokerAndTrueTwoPairCheck, AND(W26=1,COUNTIF(H26:L26,2)=4),
OR(_xlpm.TrueFullHouseCheck, _xlpm.JokerAndTrueTwoPairCheck)
)</f>
        <v>0</v>
      </c>
      <c r="AA26" s="7" t="b">
        <f t="shared" si="10"/>
        <v>0</v>
      </c>
      <c r="AB26" s="7" t="b">
        <f t="shared" si="11"/>
        <v>0</v>
      </c>
      <c r="AC26" s="7" t="b">
        <f t="shared" si="12"/>
        <v>1</v>
      </c>
      <c r="AD26" s="8" t="b">
        <f t="shared" si="22"/>
        <v>0</v>
      </c>
      <c r="AE26">
        <f t="shared" si="23"/>
        <v>2</v>
      </c>
      <c r="AF26" t="str">
        <f t="shared" si="24"/>
        <v>20613130512</v>
      </c>
      <c r="AG26">
        <f t="shared" si="16"/>
        <v>20613130512</v>
      </c>
      <c r="AH26">
        <f t="shared" si="25"/>
        <v>220</v>
      </c>
      <c r="AI26">
        <f t="shared" si="26"/>
        <v>208</v>
      </c>
      <c r="AJ26">
        <f t="shared" si="27"/>
        <v>45760</v>
      </c>
      <c r="AM26">
        <f t="shared" si="18"/>
        <v>1</v>
      </c>
      <c r="AN26">
        <f t="shared" si="19"/>
        <v>1</v>
      </c>
      <c r="AO26">
        <f t="shared" si="20"/>
        <v>1</v>
      </c>
    </row>
    <row r="27" spans="1:41" x14ac:dyDescent="0.2">
      <c r="A27" t="s">
        <v>46</v>
      </c>
      <c r="B27" t="str">
        <f t="shared" si="1"/>
        <v>5J445</v>
      </c>
      <c r="C27" s="6" t="str" cm="1">
        <f t="array" ref="C27:G27">_xlfn.LET(
_xlpm.MyHand, B27,
_xlpm.MySplitHand, MID(_xlpm.MyHand,_xlfn.SEQUENCE(1,LEN(_xlpm.MyHand)),1),
_xlpm.MySplitHand
)</f>
        <v>5</v>
      </c>
      <c r="D27" s="7" t="str">
        <v>J</v>
      </c>
      <c r="E27" s="7" t="str">
        <v>4</v>
      </c>
      <c r="F27" s="7" t="str">
        <v>4</v>
      </c>
      <c r="G27" s="8" t="str">
        <v>5</v>
      </c>
      <c r="H27">
        <f t="shared" si="2"/>
        <v>2</v>
      </c>
      <c r="I27">
        <f t="shared" si="3"/>
        <v>0</v>
      </c>
      <c r="J27">
        <f t="shared" si="4"/>
        <v>2</v>
      </c>
      <c r="K27">
        <f t="shared" si="5"/>
        <v>2</v>
      </c>
      <c r="L27">
        <f t="shared" si="6"/>
        <v>2</v>
      </c>
      <c r="M27" s="6" cm="1">
        <f t="array" ref="M27:Q27">_xlfn.LET(
_xlpm.Options, {"J","2","3","4","5","6","7","8","9","T","Q","K","A"},
MATCH(_xlfn.ANCHORARRAY(C27),_xlpm.Options,0)
)</f>
        <v>5</v>
      </c>
      <c r="N27" s="7">
        <v>1</v>
      </c>
      <c r="O27" s="7">
        <v>4</v>
      </c>
      <c r="P27" s="7">
        <v>4</v>
      </c>
      <c r="Q27" s="8">
        <v>5</v>
      </c>
      <c r="R27" s="6" t="str" cm="1">
        <f t="array" ref="R27:V27">TEXT(_xlfn.ANCHORARRAY(M27),"00")</f>
        <v>05</v>
      </c>
      <c r="S27" s="7" t="str">
        <v>01</v>
      </c>
      <c r="T27" s="7" t="str">
        <v>04</v>
      </c>
      <c r="U27" s="7" t="str">
        <v>04</v>
      </c>
      <c r="V27" s="8" t="str">
        <v>05</v>
      </c>
      <c r="W27" s="7">
        <f t="shared" si="21"/>
        <v>1</v>
      </c>
      <c r="X27" s="6" t="b">
        <f t="shared" si="8"/>
        <v>0</v>
      </c>
      <c r="Y27" s="7" t="b">
        <f t="shared" si="9"/>
        <v>0</v>
      </c>
      <c r="Z27" s="7" t="b" cm="1">
        <f t="array" ref="Z27">_xlfn.LET(
_xlpm.TrueFullHouseCheck, AND(OR(H27:L27=3),OR(H27:L27=2)),
_xlpm.JokerAndTrueTwoPairCheck, AND(W27=1,COUNTIF(H27:L27,2)=4),
OR(_xlpm.TrueFullHouseCheck, _xlpm.JokerAndTrueTwoPairCheck)
)</f>
        <v>1</v>
      </c>
      <c r="AA27" s="7" t="b">
        <f t="shared" si="10"/>
        <v>0</v>
      </c>
      <c r="AB27" s="7" t="b">
        <f t="shared" si="11"/>
        <v>1</v>
      </c>
      <c r="AC27" s="7" t="b">
        <f t="shared" si="12"/>
        <v>0</v>
      </c>
      <c r="AD27" s="8" t="b">
        <f t="shared" si="22"/>
        <v>0</v>
      </c>
      <c r="AE27">
        <f t="shared" si="23"/>
        <v>5</v>
      </c>
      <c r="AF27" t="str">
        <f t="shared" si="24"/>
        <v>50501040405</v>
      </c>
      <c r="AG27">
        <f t="shared" si="16"/>
        <v>50501040405</v>
      </c>
      <c r="AH27">
        <f t="shared" si="25"/>
        <v>738</v>
      </c>
      <c r="AI27">
        <f t="shared" si="26"/>
        <v>262</v>
      </c>
      <c r="AJ27">
        <f t="shared" si="27"/>
        <v>193356</v>
      </c>
      <c r="AM27">
        <f t="shared" si="18"/>
        <v>2</v>
      </c>
      <c r="AN27">
        <f t="shared" si="19"/>
        <v>1</v>
      </c>
      <c r="AO27">
        <f t="shared" si="20"/>
        <v>1</v>
      </c>
    </row>
    <row r="28" spans="1:41" x14ac:dyDescent="0.2">
      <c r="A28" t="s">
        <v>47</v>
      </c>
      <c r="B28" t="str">
        <f t="shared" si="1"/>
        <v>28228</v>
      </c>
      <c r="C28" s="6" t="str" cm="1">
        <f t="array" ref="C28:G28">_xlfn.LET(
_xlpm.MyHand, B28,
_xlpm.MySplitHand, MID(_xlpm.MyHand,_xlfn.SEQUENCE(1,LEN(_xlpm.MyHand)),1),
_xlpm.MySplitHand
)</f>
        <v>2</v>
      </c>
      <c r="D28" s="7" t="str">
        <v>8</v>
      </c>
      <c r="E28" s="7" t="str">
        <v>2</v>
      </c>
      <c r="F28" s="7" t="str">
        <v>2</v>
      </c>
      <c r="G28" s="8" t="str">
        <v>8</v>
      </c>
      <c r="H28">
        <f t="shared" si="2"/>
        <v>3</v>
      </c>
      <c r="I28">
        <f t="shared" si="3"/>
        <v>2</v>
      </c>
      <c r="J28">
        <f t="shared" si="4"/>
        <v>3</v>
      </c>
      <c r="K28">
        <f t="shared" si="5"/>
        <v>3</v>
      </c>
      <c r="L28">
        <f t="shared" si="6"/>
        <v>2</v>
      </c>
      <c r="M28" s="6" cm="1">
        <f t="array" ref="M28:Q28">_xlfn.LET(
_xlpm.Options, {"J","2","3","4","5","6","7","8","9","T","Q","K","A"},
MATCH(_xlfn.ANCHORARRAY(C28),_xlpm.Options,0)
)</f>
        <v>2</v>
      </c>
      <c r="N28" s="7">
        <v>8</v>
      </c>
      <c r="O28" s="7">
        <v>2</v>
      </c>
      <c r="P28" s="7">
        <v>2</v>
      </c>
      <c r="Q28" s="8">
        <v>8</v>
      </c>
      <c r="R28" s="6" t="str" cm="1">
        <f t="array" ref="R28:V28">TEXT(_xlfn.ANCHORARRAY(M28),"00")</f>
        <v>02</v>
      </c>
      <c r="S28" s="7" t="str">
        <v>08</v>
      </c>
      <c r="T28" s="7" t="str">
        <v>02</v>
      </c>
      <c r="U28" s="7" t="str">
        <v>02</v>
      </c>
      <c r="V28" s="8" t="str">
        <v>08</v>
      </c>
      <c r="W28" s="7">
        <f t="shared" si="21"/>
        <v>0</v>
      </c>
      <c r="X28" s="6" t="b">
        <f t="shared" si="8"/>
        <v>0</v>
      </c>
      <c r="Y28" s="7" t="b">
        <f t="shared" si="9"/>
        <v>0</v>
      </c>
      <c r="Z28" s="7" t="b" cm="1">
        <f t="array" ref="Z28">_xlfn.LET(
_xlpm.TrueFullHouseCheck, AND(OR(H28:L28=3),OR(H28:L28=2)),
_xlpm.JokerAndTrueTwoPairCheck, AND(W28=1,COUNTIF(H28:L28,2)=4),
OR(_xlpm.TrueFullHouseCheck, _xlpm.JokerAndTrueTwoPairCheck)
)</f>
        <v>1</v>
      </c>
      <c r="AA28" s="7" t="b">
        <f t="shared" si="10"/>
        <v>0</v>
      </c>
      <c r="AB28" s="7" t="b">
        <f t="shared" si="11"/>
        <v>0</v>
      </c>
      <c r="AC28" s="7" t="b">
        <f t="shared" si="12"/>
        <v>0</v>
      </c>
      <c r="AD28" s="8" t="b">
        <f t="shared" si="22"/>
        <v>0</v>
      </c>
      <c r="AE28">
        <f t="shared" si="23"/>
        <v>5</v>
      </c>
      <c r="AF28" t="str">
        <f t="shared" si="24"/>
        <v>50208020208</v>
      </c>
      <c r="AG28">
        <f t="shared" si="16"/>
        <v>50208020208</v>
      </c>
      <c r="AH28">
        <f t="shared" si="25"/>
        <v>708</v>
      </c>
      <c r="AI28">
        <f t="shared" si="26"/>
        <v>61</v>
      </c>
      <c r="AJ28">
        <f t="shared" si="27"/>
        <v>43188</v>
      </c>
      <c r="AM28">
        <f t="shared" si="18"/>
        <v>1</v>
      </c>
      <c r="AN28">
        <f t="shared" si="19"/>
        <v>1</v>
      </c>
      <c r="AO28">
        <f t="shared" si="20"/>
        <v>1</v>
      </c>
    </row>
    <row r="29" spans="1:41" x14ac:dyDescent="0.2">
      <c r="A29" t="s">
        <v>48</v>
      </c>
      <c r="B29" t="str">
        <f t="shared" si="1"/>
        <v>646A6</v>
      </c>
      <c r="C29" s="6" t="str" cm="1">
        <f t="array" ref="C29:G29">_xlfn.LET(
_xlpm.MyHand, B29,
_xlpm.MySplitHand, MID(_xlpm.MyHand,_xlfn.SEQUENCE(1,LEN(_xlpm.MyHand)),1),
_xlpm.MySplitHand
)</f>
        <v>6</v>
      </c>
      <c r="D29" s="7" t="str">
        <v>4</v>
      </c>
      <c r="E29" s="7" t="str">
        <v>6</v>
      </c>
      <c r="F29" s="7" t="str">
        <v>A</v>
      </c>
      <c r="G29" s="8" t="str">
        <v>6</v>
      </c>
      <c r="H29">
        <f t="shared" si="2"/>
        <v>3</v>
      </c>
      <c r="I29">
        <f t="shared" si="3"/>
        <v>1</v>
      </c>
      <c r="J29">
        <f t="shared" si="4"/>
        <v>3</v>
      </c>
      <c r="K29">
        <f t="shared" si="5"/>
        <v>1</v>
      </c>
      <c r="L29">
        <f t="shared" si="6"/>
        <v>3</v>
      </c>
      <c r="M29" s="6" cm="1">
        <f t="array" ref="M29:Q29">_xlfn.LET(
_xlpm.Options, {"J","2","3","4","5","6","7","8","9","T","Q","K","A"},
MATCH(_xlfn.ANCHORARRAY(C29),_xlpm.Options,0)
)</f>
        <v>6</v>
      </c>
      <c r="N29" s="7">
        <v>4</v>
      </c>
      <c r="O29" s="7">
        <v>6</v>
      </c>
      <c r="P29" s="7">
        <v>13</v>
      </c>
      <c r="Q29" s="8">
        <v>6</v>
      </c>
      <c r="R29" s="6" t="str" cm="1">
        <f t="array" ref="R29:V29">TEXT(_xlfn.ANCHORARRAY(M29),"00")</f>
        <v>06</v>
      </c>
      <c r="S29" s="7" t="str">
        <v>04</v>
      </c>
      <c r="T29" s="7" t="str">
        <v>06</v>
      </c>
      <c r="U29" s="7" t="str">
        <v>13</v>
      </c>
      <c r="V29" s="8" t="str">
        <v>06</v>
      </c>
      <c r="W29" s="7">
        <f t="shared" si="21"/>
        <v>0</v>
      </c>
      <c r="X29" s="6" t="b">
        <f t="shared" si="8"/>
        <v>0</v>
      </c>
      <c r="Y29" s="7" t="b">
        <f t="shared" si="9"/>
        <v>0</v>
      </c>
      <c r="Z29" s="7" t="b" cm="1">
        <f t="array" ref="Z29">_xlfn.LET(
_xlpm.TrueFullHouseCheck, AND(OR(H29:L29=3),OR(H29:L29=2)),
_xlpm.JokerAndTrueTwoPairCheck, AND(W29=1,COUNTIF(H29:L29,2)=4),
OR(_xlpm.TrueFullHouseCheck, _xlpm.JokerAndTrueTwoPairCheck)
)</f>
        <v>0</v>
      </c>
      <c r="AA29" s="7" t="b">
        <f t="shared" si="10"/>
        <v>1</v>
      </c>
      <c r="AB29" s="7" t="b">
        <f t="shared" si="11"/>
        <v>0</v>
      </c>
      <c r="AC29" s="7" t="b">
        <f t="shared" si="12"/>
        <v>0</v>
      </c>
      <c r="AD29" s="8" t="b">
        <f t="shared" si="22"/>
        <v>0</v>
      </c>
      <c r="AE29">
        <f t="shared" si="23"/>
        <v>4</v>
      </c>
      <c r="AF29" t="str">
        <f t="shared" si="24"/>
        <v>40604061306</v>
      </c>
      <c r="AG29">
        <f t="shared" si="16"/>
        <v>40604061306</v>
      </c>
      <c r="AH29">
        <f t="shared" si="25"/>
        <v>553</v>
      </c>
      <c r="AI29">
        <f t="shared" si="26"/>
        <v>503</v>
      </c>
      <c r="AJ29">
        <f t="shared" si="27"/>
        <v>278159</v>
      </c>
      <c r="AM29">
        <f t="shared" si="18"/>
        <v>1</v>
      </c>
      <c r="AN29">
        <f t="shared" si="19"/>
        <v>1</v>
      </c>
      <c r="AO29">
        <f t="shared" si="20"/>
        <v>1</v>
      </c>
    </row>
    <row r="30" spans="1:41" x14ac:dyDescent="0.2">
      <c r="A30" t="s">
        <v>49</v>
      </c>
      <c r="B30" t="str">
        <f t="shared" si="1"/>
        <v>KK4Q8</v>
      </c>
      <c r="C30" s="6" t="str" cm="1">
        <f t="array" ref="C30:G30">_xlfn.LET(
_xlpm.MyHand, B30,
_xlpm.MySplitHand, MID(_xlpm.MyHand,_xlfn.SEQUENCE(1,LEN(_xlpm.MyHand)),1),
_xlpm.MySplitHand
)</f>
        <v>K</v>
      </c>
      <c r="D30" s="7" t="str">
        <v>K</v>
      </c>
      <c r="E30" s="7" t="str">
        <v>4</v>
      </c>
      <c r="F30" s="7" t="str">
        <v>Q</v>
      </c>
      <c r="G30" s="8" t="str">
        <v>8</v>
      </c>
      <c r="H30">
        <f t="shared" si="2"/>
        <v>2</v>
      </c>
      <c r="I30">
        <f t="shared" si="3"/>
        <v>2</v>
      </c>
      <c r="J30">
        <f t="shared" si="4"/>
        <v>1</v>
      </c>
      <c r="K30">
        <f t="shared" si="5"/>
        <v>1</v>
      </c>
      <c r="L30">
        <f t="shared" si="6"/>
        <v>1</v>
      </c>
      <c r="M30" s="6" cm="1">
        <f t="array" ref="M30:Q30">_xlfn.LET(
_xlpm.Options, {"J","2","3","4","5","6","7","8","9","T","Q","K","A"},
MATCH(_xlfn.ANCHORARRAY(C30),_xlpm.Options,0)
)</f>
        <v>12</v>
      </c>
      <c r="N30" s="7">
        <v>12</v>
      </c>
      <c r="O30" s="7">
        <v>4</v>
      </c>
      <c r="P30" s="7">
        <v>11</v>
      </c>
      <c r="Q30" s="8">
        <v>8</v>
      </c>
      <c r="R30" s="6" t="str" cm="1">
        <f t="array" ref="R30:V30">TEXT(_xlfn.ANCHORARRAY(M30),"00")</f>
        <v>12</v>
      </c>
      <c r="S30" s="7" t="str">
        <v>12</v>
      </c>
      <c r="T30" s="7" t="str">
        <v>04</v>
      </c>
      <c r="U30" s="7" t="str">
        <v>11</v>
      </c>
      <c r="V30" s="8" t="str">
        <v>08</v>
      </c>
      <c r="W30" s="7">
        <f t="shared" si="21"/>
        <v>0</v>
      </c>
      <c r="X30" s="6" t="b">
        <f t="shared" si="8"/>
        <v>0</v>
      </c>
      <c r="Y30" s="7" t="b">
        <f t="shared" si="9"/>
        <v>0</v>
      </c>
      <c r="Z30" s="7" t="b" cm="1">
        <f t="array" ref="Z30">_xlfn.LET(
_xlpm.TrueFullHouseCheck, AND(OR(H30:L30=3),OR(H30:L30=2)),
_xlpm.JokerAndTrueTwoPairCheck, AND(W30=1,COUNTIF(H30:L30,2)=4),
OR(_xlpm.TrueFullHouseCheck, _xlpm.JokerAndTrueTwoPairCheck)
)</f>
        <v>0</v>
      </c>
      <c r="AA30" s="7" t="b">
        <f t="shared" si="10"/>
        <v>0</v>
      </c>
      <c r="AB30" s="7" t="b">
        <f t="shared" si="11"/>
        <v>0</v>
      </c>
      <c r="AC30" s="7" t="b">
        <f t="shared" si="12"/>
        <v>1</v>
      </c>
      <c r="AD30" s="8" t="b">
        <f t="shared" si="22"/>
        <v>0</v>
      </c>
      <c r="AE30">
        <f t="shared" si="23"/>
        <v>2</v>
      </c>
      <c r="AF30" t="str">
        <f t="shared" si="24"/>
        <v>21212041108</v>
      </c>
      <c r="AG30">
        <f t="shared" si="16"/>
        <v>21212041108</v>
      </c>
      <c r="AH30">
        <f t="shared" si="25"/>
        <v>305</v>
      </c>
      <c r="AI30">
        <f t="shared" si="26"/>
        <v>471</v>
      </c>
      <c r="AJ30">
        <f t="shared" si="27"/>
        <v>143655</v>
      </c>
      <c r="AM30">
        <f t="shared" si="18"/>
        <v>1</v>
      </c>
      <c r="AN30">
        <f t="shared" si="19"/>
        <v>1</v>
      </c>
      <c r="AO30">
        <f t="shared" si="20"/>
        <v>1</v>
      </c>
    </row>
    <row r="31" spans="1:41" x14ac:dyDescent="0.2">
      <c r="A31" t="s">
        <v>50</v>
      </c>
      <c r="B31" t="str">
        <f t="shared" si="1"/>
        <v>A426T</v>
      </c>
      <c r="C31" s="6" t="str" cm="1">
        <f t="array" ref="C31:G31">_xlfn.LET(
_xlpm.MyHand, B31,
_xlpm.MySplitHand, MID(_xlpm.MyHand,_xlfn.SEQUENCE(1,LEN(_xlpm.MyHand)),1),
_xlpm.MySplitHand
)</f>
        <v>A</v>
      </c>
      <c r="D31" s="7" t="str">
        <v>4</v>
      </c>
      <c r="E31" s="7" t="str">
        <v>2</v>
      </c>
      <c r="F31" s="7" t="str">
        <v>6</v>
      </c>
      <c r="G31" s="8" t="str">
        <v>T</v>
      </c>
      <c r="H31">
        <f t="shared" si="2"/>
        <v>1</v>
      </c>
      <c r="I31">
        <f t="shared" si="3"/>
        <v>1</v>
      </c>
      <c r="J31">
        <f t="shared" si="4"/>
        <v>1</v>
      </c>
      <c r="K31">
        <f t="shared" si="5"/>
        <v>1</v>
      </c>
      <c r="L31">
        <f t="shared" si="6"/>
        <v>1</v>
      </c>
      <c r="M31" s="6" cm="1">
        <f t="array" ref="M31:Q31">_xlfn.LET(
_xlpm.Options, {"J","2","3","4","5","6","7","8","9","T","Q","K","A"},
MATCH(_xlfn.ANCHORARRAY(C31),_xlpm.Options,0)
)</f>
        <v>13</v>
      </c>
      <c r="N31" s="7">
        <v>4</v>
      </c>
      <c r="O31" s="7">
        <v>2</v>
      </c>
      <c r="P31" s="7">
        <v>6</v>
      </c>
      <c r="Q31" s="8">
        <v>10</v>
      </c>
      <c r="R31" s="6" t="str" cm="1">
        <f t="array" ref="R31:V31">TEXT(_xlfn.ANCHORARRAY(M31),"00")</f>
        <v>13</v>
      </c>
      <c r="S31" s="7" t="str">
        <v>04</v>
      </c>
      <c r="T31" s="7" t="str">
        <v>02</v>
      </c>
      <c r="U31" s="7" t="str">
        <v>06</v>
      </c>
      <c r="V31" s="8" t="str">
        <v>10</v>
      </c>
      <c r="W31" s="7">
        <f t="shared" si="21"/>
        <v>0</v>
      </c>
      <c r="X31" s="6" t="b">
        <f t="shared" si="8"/>
        <v>0</v>
      </c>
      <c r="Y31" s="7" t="b">
        <f t="shared" si="9"/>
        <v>0</v>
      </c>
      <c r="Z31" s="7" t="b" cm="1">
        <f t="array" ref="Z31">_xlfn.LET(
_xlpm.TrueFullHouseCheck, AND(OR(H31:L31=3),OR(H31:L31=2)),
_xlpm.JokerAndTrueTwoPairCheck, AND(W31=1,COUNTIF(H31:L31,2)=4),
OR(_xlpm.TrueFullHouseCheck, _xlpm.JokerAndTrueTwoPairCheck)
)</f>
        <v>0</v>
      </c>
      <c r="AA31" s="7" t="b">
        <f t="shared" si="10"/>
        <v>0</v>
      </c>
      <c r="AB31" s="7" t="b">
        <f t="shared" si="11"/>
        <v>0</v>
      </c>
      <c r="AC31" s="7" t="b">
        <f t="shared" si="12"/>
        <v>0</v>
      </c>
      <c r="AD31" s="8" t="b">
        <f t="shared" si="22"/>
        <v>1</v>
      </c>
      <c r="AE31">
        <f t="shared" si="23"/>
        <v>1</v>
      </c>
      <c r="AF31" t="str">
        <f t="shared" si="24"/>
        <v>11304020610</v>
      </c>
      <c r="AG31">
        <f t="shared" si="16"/>
        <v>11304020610</v>
      </c>
      <c r="AH31">
        <f t="shared" si="25"/>
        <v>121</v>
      </c>
      <c r="AI31">
        <f t="shared" si="26"/>
        <v>500</v>
      </c>
      <c r="AJ31">
        <f t="shared" si="27"/>
        <v>60500</v>
      </c>
      <c r="AM31">
        <f t="shared" si="18"/>
        <v>1</v>
      </c>
      <c r="AN31">
        <f t="shared" si="19"/>
        <v>1</v>
      </c>
      <c r="AO31">
        <f t="shared" si="20"/>
        <v>1</v>
      </c>
    </row>
    <row r="32" spans="1:41" x14ac:dyDescent="0.2">
      <c r="A32" t="s">
        <v>51</v>
      </c>
      <c r="B32" t="str">
        <f t="shared" si="1"/>
        <v>AQ9JA</v>
      </c>
      <c r="C32" s="6" t="str" cm="1">
        <f t="array" ref="C32:G32">_xlfn.LET(
_xlpm.MyHand, B32,
_xlpm.MySplitHand, MID(_xlpm.MyHand,_xlfn.SEQUENCE(1,LEN(_xlpm.MyHand)),1),
_xlpm.MySplitHand
)</f>
        <v>A</v>
      </c>
      <c r="D32" s="7" t="str">
        <v>Q</v>
      </c>
      <c r="E32" s="7" t="str">
        <v>9</v>
      </c>
      <c r="F32" s="7" t="str">
        <v>J</v>
      </c>
      <c r="G32" s="8" t="str">
        <v>A</v>
      </c>
      <c r="H32">
        <f t="shared" si="2"/>
        <v>2</v>
      </c>
      <c r="I32">
        <f t="shared" si="3"/>
        <v>1</v>
      </c>
      <c r="J32">
        <f t="shared" si="4"/>
        <v>1</v>
      </c>
      <c r="K32">
        <f t="shared" si="5"/>
        <v>0</v>
      </c>
      <c r="L32">
        <f t="shared" si="6"/>
        <v>2</v>
      </c>
      <c r="M32" s="6" cm="1">
        <f t="array" ref="M32:Q32">_xlfn.LET(
_xlpm.Options, {"J","2","3","4","5","6","7","8","9","T","Q","K","A"},
MATCH(_xlfn.ANCHORARRAY(C32),_xlpm.Options,0)
)</f>
        <v>13</v>
      </c>
      <c r="N32" s="7">
        <v>11</v>
      </c>
      <c r="O32" s="7">
        <v>9</v>
      </c>
      <c r="P32" s="7">
        <v>1</v>
      </c>
      <c r="Q32" s="8">
        <v>13</v>
      </c>
      <c r="R32" s="6" t="str" cm="1">
        <f t="array" ref="R32:V32">TEXT(_xlfn.ANCHORARRAY(M32),"00")</f>
        <v>13</v>
      </c>
      <c r="S32" s="7" t="str">
        <v>11</v>
      </c>
      <c r="T32" s="7" t="str">
        <v>09</v>
      </c>
      <c r="U32" s="7" t="str">
        <v>01</v>
      </c>
      <c r="V32" s="8" t="str">
        <v>13</v>
      </c>
      <c r="W32" s="7">
        <f t="shared" si="21"/>
        <v>1</v>
      </c>
      <c r="X32" s="6" t="b">
        <f t="shared" si="8"/>
        <v>0</v>
      </c>
      <c r="Y32" s="7" t="b">
        <f t="shared" si="9"/>
        <v>0</v>
      </c>
      <c r="Z32" s="7" t="b" cm="1">
        <f t="array" ref="Z32">_xlfn.LET(
_xlpm.TrueFullHouseCheck, AND(OR(H32:L32=3),OR(H32:L32=2)),
_xlpm.JokerAndTrueTwoPairCheck, AND(W32=1,COUNTIF(H32:L32,2)=4),
OR(_xlpm.TrueFullHouseCheck, _xlpm.JokerAndTrueTwoPairCheck)
)</f>
        <v>0</v>
      </c>
      <c r="AA32" s="7" t="b">
        <f t="shared" si="10"/>
        <v>1</v>
      </c>
      <c r="AB32" s="7" t="b">
        <f t="shared" si="11"/>
        <v>0</v>
      </c>
      <c r="AC32" s="7" t="b">
        <f t="shared" si="12"/>
        <v>0</v>
      </c>
      <c r="AD32" s="8" t="b">
        <f t="shared" si="22"/>
        <v>0</v>
      </c>
      <c r="AE32">
        <f t="shared" si="23"/>
        <v>4</v>
      </c>
      <c r="AF32" t="str">
        <f t="shared" si="24"/>
        <v>41311090113</v>
      </c>
      <c r="AG32">
        <f t="shared" si="16"/>
        <v>41311090113</v>
      </c>
      <c r="AH32">
        <f t="shared" si="25"/>
        <v>680</v>
      </c>
      <c r="AI32">
        <f t="shared" si="26"/>
        <v>643</v>
      </c>
      <c r="AJ32">
        <f t="shared" si="27"/>
        <v>437240</v>
      </c>
      <c r="AM32">
        <f t="shared" si="18"/>
        <v>1</v>
      </c>
      <c r="AN32">
        <f t="shared" si="19"/>
        <v>1</v>
      </c>
      <c r="AO32">
        <f t="shared" si="20"/>
        <v>1</v>
      </c>
    </row>
    <row r="33" spans="1:41" x14ac:dyDescent="0.2">
      <c r="A33" t="s">
        <v>52</v>
      </c>
      <c r="B33" t="str">
        <f t="shared" si="1"/>
        <v>J784T</v>
      </c>
      <c r="C33" s="6" t="str" cm="1">
        <f t="array" ref="C33:G33">_xlfn.LET(
_xlpm.MyHand, B33,
_xlpm.MySplitHand, MID(_xlpm.MyHand,_xlfn.SEQUENCE(1,LEN(_xlpm.MyHand)),1),
_xlpm.MySplitHand
)</f>
        <v>J</v>
      </c>
      <c r="D33" s="7" t="str">
        <v>7</v>
      </c>
      <c r="E33" s="7" t="str">
        <v>8</v>
      </c>
      <c r="F33" s="7" t="str">
        <v>4</v>
      </c>
      <c r="G33" s="8" t="str">
        <v>T</v>
      </c>
      <c r="H33">
        <f t="shared" si="2"/>
        <v>0</v>
      </c>
      <c r="I33">
        <f t="shared" si="3"/>
        <v>1</v>
      </c>
      <c r="J33">
        <f t="shared" si="4"/>
        <v>1</v>
      </c>
      <c r="K33">
        <f t="shared" si="5"/>
        <v>1</v>
      </c>
      <c r="L33">
        <f t="shared" si="6"/>
        <v>1</v>
      </c>
      <c r="M33" s="6" cm="1">
        <f t="array" ref="M33:Q33">_xlfn.LET(
_xlpm.Options, {"J","2","3","4","5","6","7","8","9","T","Q","K","A"},
MATCH(_xlfn.ANCHORARRAY(C33),_xlpm.Options,0)
)</f>
        <v>1</v>
      </c>
      <c r="N33" s="7">
        <v>7</v>
      </c>
      <c r="O33" s="7">
        <v>8</v>
      </c>
      <c r="P33" s="7">
        <v>4</v>
      </c>
      <c r="Q33" s="8">
        <v>10</v>
      </c>
      <c r="R33" s="6" t="str" cm="1">
        <f t="array" ref="R33:V33">TEXT(_xlfn.ANCHORARRAY(M33),"00")</f>
        <v>01</v>
      </c>
      <c r="S33" s="7" t="str">
        <v>07</v>
      </c>
      <c r="T33" s="7" t="str">
        <v>08</v>
      </c>
      <c r="U33" s="7" t="str">
        <v>04</v>
      </c>
      <c r="V33" s="8" t="str">
        <v>10</v>
      </c>
      <c r="W33" s="7">
        <f t="shared" si="21"/>
        <v>1</v>
      </c>
      <c r="X33" s="6" t="b">
        <f t="shared" si="8"/>
        <v>0</v>
      </c>
      <c r="Y33" s="7" t="b">
        <f t="shared" si="9"/>
        <v>0</v>
      </c>
      <c r="Z33" s="7" t="b" cm="1">
        <f t="array" ref="Z33">_xlfn.LET(
_xlpm.TrueFullHouseCheck, AND(OR(H33:L33=3),OR(H33:L33=2)),
_xlpm.JokerAndTrueTwoPairCheck, AND(W33=1,COUNTIF(H33:L33,2)=4),
OR(_xlpm.TrueFullHouseCheck, _xlpm.JokerAndTrueTwoPairCheck)
)</f>
        <v>0</v>
      </c>
      <c r="AA33" s="7" t="b">
        <f t="shared" si="10"/>
        <v>0</v>
      </c>
      <c r="AB33" s="7" t="b">
        <f t="shared" si="11"/>
        <v>0</v>
      </c>
      <c r="AC33" s="7" t="b">
        <f t="shared" si="12"/>
        <v>1</v>
      </c>
      <c r="AD33" s="8" t="b">
        <f t="shared" si="22"/>
        <v>0</v>
      </c>
      <c r="AE33">
        <f t="shared" si="23"/>
        <v>2</v>
      </c>
      <c r="AF33" t="str">
        <f t="shared" si="24"/>
        <v>20107080410</v>
      </c>
      <c r="AG33">
        <f t="shared" si="16"/>
        <v>20107080410</v>
      </c>
      <c r="AH33">
        <f t="shared" si="25"/>
        <v>133</v>
      </c>
      <c r="AI33">
        <f t="shared" si="26"/>
        <v>348</v>
      </c>
      <c r="AJ33">
        <f t="shared" si="27"/>
        <v>46284</v>
      </c>
      <c r="AM33">
        <f t="shared" si="18"/>
        <v>1</v>
      </c>
      <c r="AN33">
        <f t="shared" si="19"/>
        <v>1</v>
      </c>
      <c r="AO33">
        <f t="shared" si="20"/>
        <v>1</v>
      </c>
    </row>
    <row r="34" spans="1:41" x14ac:dyDescent="0.2">
      <c r="A34" t="s">
        <v>53</v>
      </c>
      <c r="B34" t="str">
        <f t="shared" si="1"/>
        <v>22J48</v>
      </c>
      <c r="C34" s="6" t="str" cm="1">
        <f t="array" ref="C34:G34">_xlfn.LET(
_xlpm.MyHand, B34,
_xlpm.MySplitHand, MID(_xlpm.MyHand,_xlfn.SEQUENCE(1,LEN(_xlpm.MyHand)),1),
_xlpm.MySplitHand
)</f>
        <v>2</v>
      </c>
      <c r="D34" s="7" t="str">
        <v>2</v>
      </c>
      <c r="E34" s="7" t="str">
        <v>J</v>
      </c>
      <c r="F34" s="7" t="str">
        <v>4</v>
      </c>
      <c r="G34" s="8" t="str">
        <v>8</v>
      </c>
      <c r="H34">
        <f t="shared" si="2"/>
        <v>2</v>
      </c>
      <c r="I34">
        <f t="shared" si="3"/>
        <v>2</v>
      </c>
      <c r="J34">
        <f t="shared" si="4"/>
        <v>0</v>
      </c>
      <c r="K34">
        <f t="shared" si="5"/>
        <v>1</v>
      </c>
      <c r="L34">
        <f t="shared" si="6"/>
        <v>1</v>
      </c>
      <c r="M34" s="6" cm="1">
        <f t="array" ref="M34:Q34">_xlfn.LET(
_xlpm.Options, {"J","2","3","4","5","6","7","8","9","T","Q","K","A"},
MATCH(_xlfn.ANCHORARRAY(C34),_xlpm.Options,0)
)</f>
        <v>2</v>
      </c>
      <c r="N34" s="7">
        <v>2</v>
      </c>
      <c r="O34" s="7">
        <v>1</v>
      </c>
      <c r="P34" s="7">
        <v>4</v>
      </c>
      <c r="Q34" s="8">
        <v>8</v>
      </c>
      <c r="R34" s="6" t="str" cm="1">
        <f t="array" ref="R34:V34">TEXT(_xlfn.ANCHORARRAY(M34),"00")</f>
        <v>02</v>
      </c>
      <c r="S34" s="7" t="str">
        <v>02</v>
      </c>
      <c r="T34" s="7" t="str">
        <v>01</v>
      </c>
      <c r="U34" s="7" t="str">
        <v>04</v>
      </c>
      <c r="V34" s="8" t="str">
        <v>08</v>
      </c>
      <c r="W34" s="7">
        <f t="shared" si="21"/>
        <v>1</v>
      </c>
      <c r="X34" s="6" t="b">
        <f t="shared" si="8"/>
        <v>0</v>
      </c>
      <c r="Y34" s="7" t="b">
        <f t="shared" si="9"/>
        <v>0</v>
      </c>
      <c r="Z34" s="7" t="b" cm="1">
        <f t="array" ref="Z34">_xlfn.LET(
_xlpm.TrueFullHouseCheck, AND(OR(H34:L34=3),OR(H34:L34=2)),
_xlpm.JokerAndTrueTwoPairCheck, AND(W34=1,COUNTIF(H34:L34,2)=4),
OR(_xlpm.TrueFullHouseCheck, _xlpm.JokerAndTrueTwoPairCheck)
)</f>
        <v>0</v>
      </c>
      <c r="AA34" s="7" t="b">
        <f t="shared" si="10"/>
        <v>1</v>
      </c>
      <c r="AB34" s="7" t="b">
        <f t="shared" si="11"/>
        <v>0</v>
      </c>
      <c r="AC34" s="7" t="b">
        <f t="shared" si="12"/>
        <v>0</v>
      </c>
      <c r="AD34" s="8" t="b">
        <f t="shared" si="22"/>
        <v>0</v>
      </c>
      <c r="AE34">
        <f t="shared" si="23"/>
        <v>4</v>
      </c>
      <c r="AF34" t="str">
        <f t="shared" si="24"/>
        <v>40202010408</v>
      </c>
      <c r="AG34">
        <f t="shared" si="16"/>
        <v>40202010408</v>
      </c>
      <c r="AH34">
        <f t="shared" si="25"/>
        <v>474</v>
      </c>
      <c r="AI34">
        <f t="shared" si="26"/>
        <v>6</v>
      </c>
      <c r="AJ34">
        <f t="shared" si="27"/>
        <v>2844</v>
      </c>
      <c r="AM34">
        <f t="shared" si="18"/>
        <v>1</v>
      </c>
      <c r="AN34">
        <f t="shared" si="19"/>
        <v>1</v>
      </c>
      <c r="AO34">
        <f t="shared" si="20"/>
        <v>1</v>
      </c>
    </row>
    <row r="35" spans="1:41" x14ac:dyDescent="0.2">
      <c r="A35" t="s">
        <v>54</v>
      </c>
      <c r="B35" t="str">
        <f t="shared" si="1"/>
        <v>A5AJ5</v>
      </c>
      <c r="C35" s="6" t="str" cm="1">
        <f t="array" ref="C35:G35">_xlfn.LET(
_xlpm.MyHand, B35,
_xlpm.MySplitHand, MID(_xlpm.MyHand,_xlfn.SEQUENCE(1,LEN(_xlpm.MyHand)),1),
_xlpm.MySplitHand
)</f>
        <v>A</v>
      </c>
      <c r="D35" s="7" t="str">
        <v>5</v>
      </c>
      <c r="E35" s="7" t="str">
        <v>A</v>
      </c>
      <c r="F35" s="7" t="str">
        <v>J</v>
      </c>
      <c r="G35" s="8" t="str">
        <v>5</v>
      </c>
      <c r="H35">
        <f t="shared" si="2"/>
        <v>2</v>
      </c>
      <c r="I35">
        <f t="shared" si="3"/>
        <v>2</v>
      </c>
      <c r="J35">
        <f t="shared" si="4"/>
        <v>2</v>
      </c>
      <c r="K35">
        <f t="shared" si="5"/>
        <v>0</v>
      </c>
      <c r="L35">
        <f t="shared" si="6"/>
        <v>2</v>
      </c>
      <c r="M35" s="6" cm="1">
        <f t="array" ref="M35:Q35">_xlfn.LET(
_xlpm.Options, {"J","2","3","4","5","6","7","8","9","T","Q","K","A"},
MATCH(_xlfn.ANCHORARRAY(C35),_xlpm.Options,0)
)</f>
        <v>13</v>
      </c>
      <c r="N35" s="7">
        <v>5</v>
      </c>
      <c r="O35" s="7">
        <v>13</v>
      </c>
      <c r="P35" s="7">
        <v>1</v>
      </c>
      <c r="Q35" s="8">
        <v>5</v>
      </c>
      <c r="R35" s="6" t="str" cm="1">
        <f t="array" ref="R35:V35">TEXT(_xlfn.ANCHORARRAY(M35),"00")</f>
        <v>13</v>
      </c>
      <c r="S35" s="7" t="str">
        <v>05</v>
      </c>
      <c r="T35" s="7" t="str">
        <v>13</v>
      </c>
      <c r="U35" s="7" t="str">
        <v>01</v>
      </c>
      <c r="V35" s="8" t="str">
        <v>05</v>
      </c>
      <c r="W35" s="7">
        <f t="shared" si="21"/>
        <v>1</v>
      </c>
      <c r="X35" s="6" t="b">
        <f t="shared" si="8"/>
        <v>0</v>
      </c>
      <c r="Y35" s="7" t="b">
        <f t="shared" si="9"/>
        <v>0</v>
      </c>
      <c r="Z35" s="7" t="b" cm="1">
        <f t="array" ref="Z35">_xlfn.LET(
_xlpm.TrueFullHouseCheck, AND(OR(H35:L35=3),OR(H35:L35=2)),
_xlpm.JokerAndTrueTwoPairCheck, AND(W35=1,COUNTIF(H35:L35,2)=4),
OR(_xlpm.TrueFullHouseCheck, _xlpm.JokerAndTrueTwoPairCheck)
)</f>
        <v>1</v>
      </c>
      <c r="AA35" s="7" t="b">
        <f t="shared" si="10"/>
        <v>0</v>
      </c>
      <c r="AB35" s="7" t="b">
        <f t="shared" si="11"/>
        <v>1</v>
      </c>
      <c r="AC35" s="7" t="b">
        <f t="shared" si="12"/>
        <v>0</v>
      </c>
      <c r="AD35" s="8" t="b">
        <f t="shared" si="22"/>
        <v>0</v>
      </c>
      <c r="AE35">
        <f t="shared" si="23"/>
        <v>5</v>
      </c>
      <c r="AF35" t="str">
        <f t="shared" si="24"/>
        <v>51305130105</v>
      </c>
      <c r="AG35">
        <f t="shared" si="16"/>
        <v>51305130105</v>
      </c>
      <c r="AH35">
        <f t="shared" si="25"/>
        <v>806</v>
      </c>
      <c r="AI35">
        <f t="shared" si="26"/>
        <v>220</v>
      </c>
      <c r="AJ35">
        <f t="shared" si="27"/>
        <v>177320</v>
      </c>
      <c r="AM35">
        <f t="shared" si="18"/>
        <v>2</v>
      </c>
      <c r="AN35">
        <f t="shared" si="19"/>
        <v>1</v>
      </c>
      <c r="AO35">
        <f t="shared" si="20"/>
        <v>1</v>
      </c>
    </row>
    <row r="36" spans="1:41" x14ac:dyDescent="0.2">
      <c r="A36" t="s">
        <v>55</v>
      </c>
      <c r="B36" t="str">
        <f t="shared" si="1"/>
        <v>62235</v>
      </c>
      <c r="C36" s="6" t="str" cm="1">
        <f t="array" ref="C36:G36">_xlfn.LET(
_xlpm.MyHand, B36,
_xlpm.MySplitHand, MID(_xlpm.MyHand,_xlfn.SEQUENCE(1,LEN(_xlpm.MyHand)),1),
_xlpm.MySplitHand
)</f>
        <v>6</v>
      </c>
      <c r="D36" s="7" t="str">
        <v>2</v>
      </c>
      <c r="E36" s="7" t="str">
        <v>2</v>
      </c>
      <c r="F36" s="7" t="str">
        <v>3</v>
      </c>
      <c r="G36" s="8" t="str">
        <v>5</v>
      </c>
      <c r="H36">
        <f t="shared" si="2"/>
        <v>1</v>
      </c>
      <c r="I36">
        <f t="shared" si="3"/>
        <v>2</v>
      </c>
      <c r="J36">
        <f t="shared" si="4"/>
        <v>2</v>
      </c>
      <c r="K36">
        <f t="shared" si="5"/>
        <v>1</v>
      </c>
      <c r="L36">
        <f t="shared" si="6"/>
        <v>1</v>
      </c>
      <c r="M36" s="6" cm="1">
        <f t="array" ref="M36:Q36">_xlfn.LET(
_xlpm.Options, {"J","2","3","4","5","6","7","8","9","T","Q","K","A"},
MATCH(_xlfn.ANCHORARRAY(C36),_xlpm.Options,0)
)</f>
        <v>6</v>
      </c>
      <c r="N36" s="7">
        <v>2</v>
      </c>
      <c r="O36" s="7">
        <v>2</v>
      </c>
      <c r="P36" s="7">
        <v>3</v>
      </c>
      <c r="Q36" s="8">
        <v>5</v>
      </c>
      <c r="R36" s="6" t="str" cm="1">
        <f t="array" ref="R36:V36">TEXT(_xlfn.ANCHORARRAY(M36),"00")</f>
        <v>06</v>
      </c>
      <c r="S36" s="7" t="str">
        <v>02</v>
      </c>
      <c r="T36" s="7" t="str">
        <v>02</v>
      </c>
      <c r="U36" s="7" t="str">
        <v>03</v>
      </c>
      <c r="V36" s="8" t="str">
        <v>05</v>
      </c>
      <c r="W36" s="7">
        <f t="shared" si="21"/>
        <v>0</v>
      </c>
      <c r="X36" s="6" t="b">
        <f t="shared" si="8"/>
        <v>0</v>
      </c>
      <c r="Y36" s="7" t="b">
        <f t="shared" si="9"/>
        <v>0</v>
      </c>
      <c r="Z36" s="7" t="b" cm="1">
        <f t="array" ref="Z36">_xlfn.LET(
_xlpm.TrueFullHouseCheck, AND(OR(H36:L36=3),OR(H36:L36=2)),
_xlpm.JokerAndTrueTwoPairCheck, AND(W36=1,COUNTIF(H36:L36,2)=4),
OR(_xlpm.TrueFullHouseCheck, _xlpm.JokerAndTrueTwoPairCheck)
)</f>
        <v>0</v>
      </c>
      <c r="AA36" s="7" t="b">
        <f t="shared" si="10"/>
        <v>0</v>
      </c>
      <c r="AB36" s="7" t="b">
        <f t="shared" si="11"/>
        <v>0</v>
      </c>
      <c r="AC36" s="7" t="b">
        <f t="shared" si="12"/>
        <v>1</v>
      </c>
      <c r="AD36" s="8" t="b">
        <f t="shared" si="22"/>
        <v>0</v>
      </c>
      <c r="AE36">
        <f t="shared" si="23"/>
        <v>2</v>
      </c>
      <c r="AF36" t="str">
        <f t="shared" si="24"/>
        <v>20602020305</v>
      </c>
      <c r="AG36">
        <f t="shared" si="16"/>
        <v>20602020305</v>
      </c>
      <c r="AH36">
        <f t="shared" si="25"/>
        <v>200</v>
      </c>
      <c r="AI36">
        <f t="shared" si="26"/>
        <v>545</v>
      </c>
      <c r="AJ36">
        <f t="shared" si="27"/>
        <v>109000</v>
      </c>
      <c r="AM36">
        <f t="shared" si="18"/>
        <v>1</v>
      </c>
      <c r="AN36">
        <f t="shared" si="19"/>
        <v>1</v>
      </c>
      <c r="AO36">
        <f t="shared" si="20"/>
        <v>1</v>
      </c>
    </row>
    <row r="37" spans="1:41" x14ac:dyDescent="0.2">
      <c r="A37" t="s">
        <v>56</v>
      </c>
      <c r="B37" t="str">
        <f t="shared" si="1"/>
        <v>84JJJ</v>
      </c>
      <c r="C37" s="6" t="str" cm="1">
        <f t="array" ref="C37:G37">_xlfn.LET(
_xlpm.MyHand, B37,
_xlpm.MySplitHand, MID(_xlpm.MyHand,_xlfn.SEQUENCE(1,LEN(_xlpm.MyHand)),1),
_xlpm.MySplitHand
)</f>
        <v>8</v>
      </c>
      <c r="D37" s="7" t="str">
        <v>4</v>
      </c>
      <c r="E37" s="7" t="str">
        <v>J</v>
      </c>
      <c r="F37" s="7" t="str">
        <v>J</v>
      </c>
      <c r="G37" s="8" t="str">
        <v>J</v>
      </c>
      <c r="H37">
        <f t="shared" si="2"/>
        <v>1</v>
      </c>
      <c r="I37">
        <f t="shared" si="3"/>
        <v>1</v>
      </c>
      <c r="J37">
        <f t="shared" si="4"/>
        <v>0</v>
      </c>
      <c r="K37">
        <f t="shared" si="5"/>
        <v>0</v>
      </c>
      <c r="L37">
        <f t="shared" si="6"/>
        <v>0</v>
      </c>
      <c r="M37" s="6" cm="1">
        <f t="array" ref="M37:Q37">_xlfn.LET(
_xlpm.Options, {"J","2","3","4","5","6","7","8","9","T","Q","K","A"},
MATCH(_xlfn.ANCHORARRAY(C37),_xlpm.Options,0)
)</f>
        <v>8</v>
      </c>
      <c r="N37" s="7">
        <v>4</v>
      </c>
      <c r="O37" s="7">
        <v>1</v>
      </c>
      <c r="P37" s="7">
        <v>1</v>
      </c>
      <c r="Q37" s="8">
        <v>1</v>
      </c>
      <c r="R37" s="6" t="str" cm="1">
        <f t="array" ref="R37:V37">TEXT(_xlfn.ANCHORARRAY(M37),"00")</f>
        <v>08</v>
      </c>
      <c r="S37" s="7" t="str">
        <v>04</v>
      </c>
      <c r="T37" s="7" t="str">
        <v>01</v>
      </c>
      <c r="U37" s="7" t="str">
        <v>01</v>
      </c>
      <c r="V37" s="8" t="str">
        <v>01</v>
      </c>
      <c r="W37" s="7">
        <f t="shared" si="21"/>
        <v>3</v>
      </c>
      <c r="X37" s="6" t="b">
        <f t="shared" si="8"/>
        <v>0</v>
      </c>
      <c r="Y37" s="7" t="b">
        <f t="shared" si="9"/>
        <v>1</v>
      </c>
      <c r="Z37" s="7" t="b" cm="1">
        <f t="array" ref="Z37">_xlfn.LET(
_xlpm.TrueFullHouseCheck, AND(OR(H37:L37=3),OR(H37:L37=2)),
_xlpm.JokerAndTrueTwoPairCheck, AND(W37=1,COUNTIF(H37:L37,2)=4),
OR(_xlpm.TrueFullHouseCheck, _xlpm.JokerAndTrueTwoPairCheck)
)</f>
        <v>0</v>
      </c>
      <c r="AA37" s="7" t="b">
        <f t="shared" si="10"/>
        <v>0</v>
      </c>
      <c r="AB37" s="7" t="b">
        <f t="shared" si="11"/>
        <v>0</v>
      </c>
      <c r="AC37" s="7" t="b">
        <f t="shared" si="12"/>
        <v>0</v>
      </c>
      <c r="AD37" s="8" t="b">
        <f t="shared" si="22"/>
        <v>0</v>
      </c>
      <c r="AE37">
        <f t="shared" si="23"/>
        <v>6</v>
      </c>
      <c r="AF37" t="str">
        <f t="shared" si="24"/>
        <v>60804010101</v>
      </c>
      <c r="AG37">
        <f t="shared" si="16"/>
        <v>60804010101</v>
      </c>
      <c r="AH37">
        <f t="shared" si="25"/>
        <v>898</v>
      </c>
      <c r="AI37">
        <f t="shared" si="26"/>
        <v>206</v>
      </c>
      <c r="AJ37">
        <f t="shared" si="27"/>
        <v>184988</v>
      </c>
      <c r="AM37">
        <f t="shared" si="18"/>
        <v>1</v>
      </c>
      <c r="AN37">
        <f t="shared" si="19"/>
        <v>1</v>
      </c>
      <c r="AO37">
        <f t="shared" si="20"/>
        <v>1</v>
      </c>
    </row>
    <row r="38" spans="1:41" x14ac:dyDescent="0.2">
      <c r="A38" t="s">
        <v>57</v>
      </c>
      <c r="B38" t="str">
        <f t="shared" si="1"/>
        <v>48464</v>
      </c>
      <c r="C38" s="6" t="str" cm="1">
        <f t="array" ref="C38:G38">_xlfn.LET(
_xlpm.MyHand, B38,
_xlpm.MySplitHand, MID(_xlpm.MyHand,_xlfn.SEQUENCE(1,LEN(_xlpm.MyHand)),1),
_xlpm.MySplitHand
)</f>
        <v>4</v>
      </c>
      <c r="D38" s="7" t="str">
        <v>8</v>
      </c>
      <c r="E38" s="7" t="str">
        <v>4</v>
      </c>
      <c r="F38" s="7" t="str">
        <v>6</v>
      </c>
      <c r="G38" s="8" t="str">
        <v>4</v>
      </c>
      <c r="H38">
        <f t="shared" si="2"/>
        <v>3</v>
      </c>
      <c r="I38">
        <f t="shared" si="3"/>
        <v>1</v>
      </c>
      <c r="J38">
        <f t="shared" si="4"/>
        <v>3</v>
      </c>
      <c r="K38">
        <f t="shared" si="5"/>
        <v>1</v>
      </c>
      <c r="L38">
        <f t="shared" si="6"/>
        <v>3</v>
      </c>
      <c r="M38" s="6" cm="1">
        <f t="array" ref="M38:Q38">_xlfn.LET(
_xlpm.Options, {"J","2","3","4","5","6","7","8","9","T","Q","K","A"},
MATCH(_xlfn.ANCHORARRAY(C38),_xlpm.Options,0)
)</f>
        <v>4</v>
      </c>
      <c r="N38" s="7">
        <v>8</v>
      </c>
      <c r="O38" s="7">
        <v>4</v>
      </c>
      <c r="P38" s="7">
        <v>6</v>
      </c>
      <c r="Q38" s="8">
        <v>4</v>
      </c>
      <c r="R38" s="6" t="str" cm="1">
        <f t="array" ref="R38:V38">TEXT(_xlfn.ANCHORARRAY(M38),"00")</f>
        <v>04</v>
      </c>
      <c r="S38" s="7" t="str">
        <v>08</v>
      </c>
      <c r="T38" s="7" t="str">
        <v>04</v>
      </c>
      <c r="U38" s="7" t="str">
        <v>06</v>
      </c>
      <c r="V38" s="8" t="str">
        <v>04</v>
      </c>
      <c r="W38" s="7">
        <f t="shared" si="21"/>
        <v>0</v>
      </c>
      <c r="X38" s="6" t="b">
        <f t="shared" si="8"/>
        <v>0</v>
      </c>
      <c r="Y38" s="7" t="b">
        <f t="shared" si="9"/>
        <v>0</v>
      </c>
      <c r="Z38" s="7" t="b" cm="1">
        <f t="array" ref="Z38">_xlfn.LET(
_xlpm.TrueFullHouseCheck, AND(OR(H38:L38=3),OR(H38:L38=2)),
_xlpm.JokerAndTrueTwoPairCheck, AND(W38=1,COUNTIF(H38:L38,2)=4),
OR(_xlpm.TrueFullHouseCheck, _xlpm.JokerAndTrueTwoPairCheck)
)</f>
        <v>0</v>
      </c>
      <c r="AA38" s="7" t="b">
        <f t="shared" si="10"/>
        <v>1</v>
      </c>
      <c r="AB38" s="7" t="b">
        <f t="shared" si="11"/>
        <v>0</v>
      </c>
      <c r="AC38" s="7" t="b">
        <f t="shared" si="12"/>
        <v>0</v>
      </c>
      <c r="AD38" s="8" t="b">
        <f t="shared" si="22"/>
        <v>0</v>
      </c>
      <c r="AE38">
        <f t="shared" si="23"/>
        <v>4</v>
      </c>
      <c r="AF38" t="str">
        <f t="shared" si="24"/>
        <v>40408040604</v>
      </c>
      <c r="AG38">
        <f t="shared" si="16"/>
        <v>40408040604</v>
      </c>
      <c r="AH38">
        <f t="shared" si="25"/>
        <v>522</v>
      </c>
      <c r="AI38">
        <f t="shared" si="26"/>
        <v>669</v>
      </c>
      <c r="AJ38">
        <f t="shared" si="27"/>
        <v>349218</v>
      </c>
      <c r="AM38">
        <f t="shared" si="18"/>
        <v>1</v>
      </c>
      <c r="AN38">
        <f t="shared" si="19"/>
        <v>1</v>
      </c>
      <c r="AO38">
        <f t="shared" si="20"/>
        <v>1</v>
      </c>
    </row>
    <row r="39" spans="1:41" x14ac:dyDescent="0.2">
      <c r="A39" t="s">
        <v>58</v>
      </c>
      <c r="B39" t="str">
        <f t="shared" si="1"/>
        <v>44844</v>
      </c>
      <c r="C39" s="6" t="str" cm="1">
        <f t="array" ref="C39:G39">_xlfn.LET(
_xlpm.MyHand, B39,
_xlpm.MySplitHand, MID(_xlpm.MyHand,_xlfn.SEQUENCE(1,LEN(_xlpm.MyHand)),1),
_xlpm.MySplitHand
)</f>
        <v>4</v>
      </c>
      <c r="D39" s="7" t="str">
        <v>4</v>
      </c>
      <c r="E39" s="7" t="str">
        <v>8</v>
      </c>
      <c r="F39" s="7" t="str">
        <v>4</v>
      </c>
      <c r="G39" s="8" t="str">
        <v>4</v>
      </c>
      <c r="H39">
        <f t="shared" si="2"/>
        <v>4</v>
      </c>
      <c r="I39">
        <f t="shared" si="3"/>
        <v>4</v>
      </c>
      <c r="J39">
        <f t="shared" si="4"/>
        <v>1</v>
      </c>
      <c r="K39">
        <f t="shared" si="5"/>
        <v>4</v>
      </c>
      <c r="L39">
        <f t="shared" si="6"/>
        <v>4</v>
      </c>
      <c r="M39" s="6" cm="1">
        <f t="array" ref="M39:Q39">_xlfn.LET(
_xlpm.Options, {"J","2","3","4","5","6","7","8","9","T","Q","K","A"},
MATCH(_xlfn.ANCHORARRAY(C39),_xlpm.Options,0)
)</f>
        <v>4</v>
      </c>
      <c r="N39" s="7">
        <v>4</v>
      </c>
      <c r="O39" s="7">
        <v>8</v>
      </c>
      <c r="P39" s="7">
        <v>4</v>
      </c>
      <c r="Q39" s="8">
        <v>4</v>
      </c>
      <c r="R39" s="6" t="str" cm="1">
        <f t="array" ref="R39:V39">TEXT(_xlfn.ANCHORARRAY(M39),"00")</f>
        <v>04</v>
      </c>
      <c r="S39" s="7" t="str">
        <v>04</v>
      </c>
      <c r="T39" s="7" t="str">
        <v>08</v>
      </c>
      <c r="U39" s="7" t="str">
        <v>04</v>
      </c>
      <c r="V39" s="8" t="str">
        <v>04</v>
      </c>
      <c r="W39" s="7">
        <f t="shared" si="21"/>
        <v>0</v>
      </c>
      <c r="X39" s="6" t="b">
        <f t="shared" si="8"/>
        <v>0</v>
      </c>
      <c r="Y39" s="7" t="b">
        <f t="shared" si="9"/>
        <v>1</v>
      </c>
      <c r="Z39" s="7" t="b" cm="1">
        <f t="array" ref="Z39">_xlfn.LET(
_xlpm.TrueFullHouseCheck, AND(OR(H39:L39=3),OR(H39:L39=2)),
_xlpm.JokerAndTrueTwoPairCheck, AND(W39=1,COUNTIF(H39:L39,2)=4),
OR(_xlpm.TrueFullHouseCheck, _xlpm.JokerAndTrueTwoPairCheck)
)</f>
        <v>0</v>
      </c>
      <c r="AA39" s="7" t="b">
        <f t="shared" si="10"/>
        <v>0</v>
      </c>
      <c r="AB39" s="7" t="b">
        <f t="shared" si="11"/>
        <v>0</v>
      </c>
      <c r="AC39" s="7" t="b">
        <f t="shared" si="12"/>
        <v>0</v>
      </c>
      <c r="AD39" s="8" t="b">
        <f t="shared" si="22"/>
        <v>0</v>
      </c>
      <c r="AE39">
        <f t="shared" si="23"/>
        <v>6</v>
      </c>
      <c r="AF39" t="str">
        <f t="shared" si="24"/>
        <v>60404080404</v>
      </c>
      <c r="AG39">
        <f t="shared" si="16"/>
        <v>60404080404</v>
      </c>
      <c r="AH39">
        <f t="shared" si="25"/>
        <v>852</v>
      </c>
      <c r="AI39">
        <f t="shared" si="26"/>
        <v>637</v>
      </c>
      <c r="AJ39">
        <f t="shared" si="27"/>
        <v>542724</v>
      </c>
      <c r="AM39">
        <f t="shared" si="18"/>
        <v>1</v>
      </c>
      <c r="AN39">
        <f t="shared" si="19"/>
        <v>1</v>
      </c>
      <c r="AO39">
        <f t="shared" si="20"/>
        <v>1</v>
      </c>
    </row>
    <row r="40" spans="1:41" x14ac:dyDescent="0.2">
      <c r="A40" t="s">
        <v>59</v>
      </c>
      <c r="B40" t="str">
        <f t="shared" si="1"/>
        <v>Q8537</v>
      </c>
      <c r="C40" s="6" t="str" cm="1">
        <f t="array" ref="C40:G40">_xlfn.LET(
_xlpm.MyHand, B40,
_xlpm.MySplitHand, MID(_xlpm.MyHand,_xlfn.SEQUENCE(1,LEN(_xlpm.MyHand)),1),
_xlpm.MySplitHand
)</f>
        <v>Q</v>
      </c>
      <c r="D40" s="7" t="str">
        <v>8</v>
      </c>
      <c r="E40" s="7" t="str">
        <v>5</v>
      </c>
      <c r="F40" s="7" t="str">
        <v>3</v>
      </c>
      <c r="G40" s="8" t="str">
        <v>7</v>
      </c>
      <c r="H40">
        <f t="shared" si="2"/>
        <v>1</v>
      </c>
      <c r="I40">
        <f t="shared" si="3"/>
        <v>1</v>
      </c>
      <c r="J40">
        <f t="shared" si="4"/>
        <v>1</v>
      </c>
      <c r="K40">
        <f t="shared" si="5"/>
        <v>1</v>
      </c>
      <c r="L40">
        <f t="shared" si="6"/>
        <v>1</v>
      </c>
      <c r="M40" s="6" cm="1">
        <f t="array" ref="M40:Q40">_xlfn.LET(
_xlpm.Options, {"J","2","3","4","5","6","7","8","9","T","Q","K","A"},
MATCH(_xlfn.ANCHORARRAY(C40),_xlpm.Options,0)
)</f>
        <v>11</v>
      </c>
      <c r="N40" s="7">
        <v>8</v>
      </c>
      <c r="O40" s="7">
        <v>5</v>
      </c>
      <c r="P40" s="7">
        <v>3</v>
      </c>
      <c r="Q40" s="8">
        <v>7</v>
      </c>
      <c r="R40" s="6" t="str" cm="1">
        <f t="array" ref="R40:V40">TEXT(_xlfn.ANCHORARRAY(M40),"00")</f>
        <v>11</v>
      </c>
      <c r="S40" s="7" t="str">
        <v>08</v>
      </c>
      <c r="T40" s="7" t="str">
        <v>05</v>
      </c>
      <c r="U40" s="7" t="str">
        <v>03</v>
      </c>
      <c r="V40" s="8" t="str">
        <v>07</v>
      </c>
      <c r="W40" s="7">
        <f t="shared" si="21"/>
        <v>0</v>
      </c>
      <c r="X40" s="6" t="b">
        <f t="shared" si="8"/>
        <v>0</v>
      </c>
      <c r="Y40" s="7" t="b">
        <f t="shared" si="9"/>
        <v>0</v>
      </c>
      <c r="Z40" s="7" t="b" cm="1">
        <f t="array" ref="Z40">_xlfn.LET(
_xlpm.TrueFullHouseCheck, AND(OR(H40:L40=3),OR(H40:L40=2)),
_xlpm.JokerAndTrueTwoPairCheck, AND(W40=1,COUNTIF(H40:L40,2)=4),
OR(_xlpm.TrueFullHouseCheck, _xlpm.JokerAndTrueTwoPairCheck)
)</f>
        <v>0</v>
      </c>
      <c r="AA40" s="7" t="b">
        <f t="shared" si="10"/>
        <v>0</v>
      </c>
      <c r="AB40" s="7" t="b">
        <f t="shared" si="11"/>
        <v>0</v>
      </c>
      <c r="AC40" s="7" t="b">
        <f t="shared" si="12"/>
        <v>0</v>
      </c>
      <c r="AD40" s="8" t="b">
        <f t="shared" si="22"/>
        <v>1</v>
      </c>
      <c r="AE40">
        <f t="shared" si="23"/>
        <v>1</v>
      </c>
      <c r="AF40" t="str">
        <f t="shared" si="24"/>
        <v>11108050307</v>
      </c>
      <c r="AG40">
        <f t="shared" si="16"/>
        <v>11108050307</v>
      </c>
      <c r="AH40">
        <f t="shared" si="25"/>
        <v>103</v>
      </c>
      <c r="AI40">
        <f t="shared" si="26"/>
        <v>969</v>
      </c>
      <c r="AJ40">
        <f t="shared" si="27"/>
        <v>99807</v>
      </c>
      <c r="AM40">
        <f t="shared" si="18"/>
        <v>1</v>
      </c>
      <c r="AN40">
        <f t="shared" si="19"/>
        <v>1</v>
      </c>
      <c r="AO40">
        <f t="shared" si="20"/>
        <v>1</v>
      </c>
    </row>
    <row r="41" spans="1:41" x14ac:dyDescent="0.2">
      <c r="A41" t="s">
        <v>60</v>
      </c>
      <c r="B41" t="str">
        <f t="shared" si="1"/>
        <v>95663</v>
      </c>
      <c r="C41" s="6" t="str" cm="1">
        <f t="array" ref="C41:G41">_xlfn.LET(
_xlpm.MyHand, B41,
_xlpm.MySplitHand, MID(_xlpm.MyHand,_xlfn.SEQUENCE(1,LEN(_xlpm.MyHand)),1),
_xlpm.MySplitHand
)</f>
        <v>9</v>
      </c>
      <c r="D41" s="7" t="str">
        <v>5</v>
      </c>
      <c r="E41" s="7" t="str">
        <v>6</v>
      </c>
      <c r="F41" s="7" t="str">
        <v>6</v>
      </c>
      <c r="G41" s="8" t="str">
        <v>3</v>
      </c>
      <c r="H41">
        <f t="shared" si="2"/>
        <v>1</v>
      </c>
      <c r="I41">
        <f t="shared" si="3"/>
        <v>1</v>
      </c>
      <c r="J41">
        <f t="shared" si="4"/>
        <v>2</v>
      </c>
      <c r="K41">
        <f t="shared" si="5"/>
        <v>2</v>
      </c>
      <c r="L41">
        <f t="shared" si="6"/>
        <v>1</v>
      </c>
      <c r="M41" s="6" cm="1">
        <f t="array" ref="M41:Q41">_xlfn.LET(
_xlpm.Options, {"J","2","3","4","5","6","7","8","9","T","Q","K","A"},
MATCH(_xlfn.ANCHORARRAY(C41),_xlpm.Options,0)
)</f>
        <v>9</v>
      </c>
      <c r="N41" s="7">
        <v>5</v>
      </c>
      <c r="O41" s="7">
        <v>6</v>
      </c>
      <c r="P41" s="7">
        <v>6</v>
      </c>
      <c r="Q41" s="8">
        <v>3</v>
      </c>
      <c r="R41" s="6" t="str" cm="1">
        <f t="array" ref="R41:V41">TEXT(_xlfn.ANCHORARRAY(M41),"00")</f>
        <v>09</v>
      </c>
      <c r="S41" s="7" t="str">
        <v>05</v>
      </c>
      <c r="T41" s="7" t="str">
        <v>06</v>
      </c>
      <c r="U41" s="7" t="str">
        <v>06</v>
      </c>
      <c r="V41" s="8" t="str">
        <v>03</v>
      </c>
      <c r="W41" s="7">
        <f t="shared" si="21"/>
        <v>0</v>
      </c>
      <c r="X41" s="6" t="b">
        <f t="shared" si="8"/>
        <v>0</v>
      </c>
      <c r="Y41" s="7" t="b">
        <f t="shared" si="9"/>
        <v>0</v>
      </c>
      <c r="Z41" s="7" t="b" cm="1">
        <f t="array" ref="Z41">_xlfn.LET(
_xlpm.TrueFullHouseCheck, AND(OR(H41:L41=3),OR(H41:L41=2)),
_xlpm.JokerAndTrueTwoPairCheck, AND(W41=1,COUNTIF(H41:L41,2)=4),
OR(_xlpm.TrueFullHouseCheck, _xlpm.JokerAndTrueTwoPairCheck)
)</f>
        <v>0</v>
      </c>
      <c r="AA41" s="7" t="b">
        <f t="shared" si="10"/>
        <v>0</v>
      </c>
      <c r="AB41" s="7" t="b">
        <f t="shared" si="11"/>
        <v>0</v>
      </c>
      <c r="AC41" s="7" t="b">
        <f t="shared" si="12"/>
        <v>1</v>
      </c>
      <c r="AD41" s="8" t="b">
        <f t="shared" si="22"/>
        <v>0</v>
      </c>
      <c r="AE41">
        <f t="shared" si="23"/>
        <v>2</v>
      </c>
      <c r="AF41" t="str">
        <f t="shared" si="24"/>
        <v>20905060603</v>
      </c>
      <c r="AG41">
        <f t="shared" si="16"/>
        <v>20905060603</v>
      </c>
      <c r="AH41">
        <f t="shared" si="25"/>
        <v>259</v>
      </c>
      <c r="AI41">
        <f t="shared" si="26"/>
        <v>751</v>
      </c>
      <c r="AJ41">
        <f t="shared" si="27"/>
        <v>194509</v>
      </c>
      <c r="AM41">
        <f t="shared" si="18"/>
        <v>1</v>
      </c>
      <c r="AN41">
        <f t="shared" si="19"/>
        <v>1</v>
      </c>
      <c r="AO41">
        <f t="shared" si="20"/>
        <v>1</v>
      </c>
    </row>
    <row r="42" spans="1:41" x14ac:dyDescent="0.2">
      <c r="A42" t="s">
        <v>61</v>
      </c>
      <c r="B42" t="str">
        <f t="shared" si="1"/>
        <v>JTQK7</v>
      </c>
      <c r="C42" s="6" t="str" cm="1">
        <f t="array" ref="C42:G42">_xlfn.LET(
_xlpm.MyHand, B42,
_xlpm.MySplitHand, MID(_xlpm.MyHand,_xlfn.SEQUENCE(1,LEN(_xlpm.MyHand)),1),
_xlpm.MySplitHand
)</f>
        <v>J</v>
      </c>
      <c r="D42" s="7" t="str">
        <v>T</v>
      </c>
      <c r="E42" s="7" t="str">
        <v>Q</v>
      </c>
      <c r="F42" s="7" t="str">
        <v>K</v>
      </c>
      <c r="G42" s="8" t="str">
        <v>7</v>
      </c>
      <c r="H42">
        <f t="shared" si="2"/>
        <v>0</v>
      </c>
      <c r="I42">
        <f t="shared" si="3"/>
        <v>1</v>
      </c>
      <c r="J42">
        <f t="shared" si="4"/>
        <v>1</v>
      </c>
      <c r="K42">
        <f t="shared" si="5"/>
        <v>1</v>
      </c>
      <c r="L42">
        <f t="shared" si="6"/>
        <v>1</v>
      </c>
      <c r="M42" s="6" cm="1">
        <f t="array" ref="M42:Q42">_xlfn.LET(
_xlpm.Options, {"J","2","3","4","5","6","7","8","9","T","Q","K","A"},
MATCH(_xlfn.ANCHORARRAY(C42),_xlpm.Options,0)
)</f>
        <v>1</v>
      </c>
      <c r="N42" s="7">
        <v>10</v>
      </c>
      <c r="O42" s="7">
        <v>11</v>
      </c>
      <c r="P42" s="7">
        <v>12</v>
      </c>
      <c r="Q42" s="8">
        <v>7</v>
      </c>
      <c r="R42" s="6" t="str" cm="1">
        <f t="array" ref="R42:V42">TEXT(_xlfn.ANCHORARRAY(M42),"00")</f>
        <v>01</v>
      </c>
      <c r="S42" s="7" t="str">
        <v>10</v>
      </c>
      <c r="T42" s="7" t="str">
        <v>11</v>
      </c>
      <c r="U42" s="7" t="str">
        <v>12</v>
      </c>
      <c r="V42" s="8" t="str">
        <v>07</v>
      </c>
      <c r="W42" s="7">
        <f t="shared" si="21"/>
        <v>1</v>
      </c>
      <c r="X42" s="6" t="b">
        <f t="shared" si="8"/>
        <v>0</v>
      </c>
      <c r="Y42" s="7" t="b">
        <f t="shared" si="9"/>
        <v>0</v>
      </c>
      <c r="Z42" s="7" t="b" cm="1">
        <f t="array" ref="Z42">_xlfn.LET(
_xlpm.TrueFullHouseCheck, AND(OR(H42:L42=3),OR(H42:L42=2)),
_xlpm.JokerAndTrueTwoPairCheck, AND(W42=1,COUNTIF(H42:L42,2)=4),
OR(_xlpm.TrueFullHouseCheck, _xlpm.JokerAndTrueTwoPairCheck)
)</f>
        <v>0</v>
      </c>
      <c r="AA42" s="7" t="b">
        <f t="shared" si="10"/>
        <v>0</v>
      </c>
      <c r="AB42" s="7" t="b">
        <f t="shared" si="11"/>
        <v>0</v>
      </c>
      <c r="AC42" s="7" t="b">
        <f t="shared" si="12"/>
        <v>1</v>
      </c>
      <c r="AD42" s="8" t="b">
        <f t="shared" si="22"/>
        <v>0</v>
      </c>
      <c r="AE42">
        <f t="shared" si="23"/>
        <v>2</v>
      </c>
      <c r="AF42" t="str">
        <f t="shared" si="24"/>
        <v>20110111207</v>
      </c>
      <c r="AG42">
        <f t="shared" si="16"/>
        <v>20110111207</v>
      </c>
      <c r="AH42">
        <f t="shared" si="25"/>
        <v>137</v>
      </c>
      <c r="AI42">
        <f t="shared" si="26"/>
        <v>305</v>
      </c>
      <c r="AJ42">
        <f t="shared" si="27"/>
        <v>41785</v>
      </c>
      <c r="AM42">
        <f t="shared" si="18"/>
        <v>1</v>
      </c>
      <c r="AN42">
        <f t="shared" si="19"/>
        <v>1</v>
      </c>
      <c r="AO42">
        <f t="shared" si="20"/>
        <v>1</v>
      </c>
    </row>
    <row r="43" spans="1:41" x14ac:dyDescent="0.2">
      <c r="A43" t="s">
        <v>62</v>
      </c>
      <c r="B43" t="str">
        <f t="shared" si="1"/>
        <v>33TTT</v>
      </c>
      <c r="C43" s="6" t="str" cm="1">
        <f t="array" ref="C43:G43">_xlfn.LET(
_xlpm.MyHand, B43,
_xlpm.MySplitHand, MID(_xlpm.MyHand,_xlfn.SEQUENCE(1,LEN(_xlpm.MyHand)),1),
_xlpm.MySplitHand
)</f>
        <v>3</v>
      </c>
      <c r="D43" s="7" t="str">
        <v>3</v>
      </c>
      <c r="E43" s="7" t="str">
        <v>T</v>
      </c>
      <c r="F43" s="7" t="str">
        <v>T</v>
      </c>
      <c r="G43" s="8" t="str">
        <v>T</v>
      </c>
      <c r="H43">
        <f t="shared" si="2"/>
        <v>2</v>
      </c>
      <c r="I43">
        <f t="shared" si="3"/>
        <v>2</v>
      </c>
      <c r="J43">
        <f t="shared" si="4"/>
        <v>3</v>
      </c>
      <c r="K43">
        <f t="shared" si="5"/>
        <v>3</v>
      </c>
      <c r="L43">
        <f t="shared" si="6"/>
        <v>3</v>
      </c>
      <c r="M43" s="6" cm="1">
        <f t="array" ref="M43:Q43">_xlfn.LET(
_xlpm.Options, {"J","2","3","4","5","6","7","8","9","T","Q","K","A"},
MATCH(_xlfn.ANCHORARRAY(C43),_xlpm.Options,0)
)</f>
        <v>3</v>
      </c>
      <c r="N43" s="7">
        <v>3</v>
      </c>
      <c r="O43" s="7">
        <v>10</v>
      </c>
      <c r="P43" s="7">
        <v>10</v>
      </c>
      <c r="Q43" s="8">
        <v>10</v>
      </c>
      <c r="R43" s="6" t="str" cm="1">
        <f t="array" ref="R43:V43">TEXT(_xlfn.ANCHORARRAY(M43),"00")</f>
        <v>03</v>
      </c>
      <c r="S43" s="7" t="str">
        <v>03</v>
      </c>
      <c r="T43" s="7" t="str">
        <v>10</v>
      </c>
      <c r="U43" s="7" t="str">
        <v>10</v>
      </c>
      <c r="V43" s="8" t="str">
        <v>10</v>
      </c>
      <c r="W43" s="7">
        <f t="shared" si="21"/>
        <v>0</v>
      </c>
      <c r="X43" s="6" t="b">
        <f t="shared" si="8"/>
        <v>0</v>
      </c>
      <c r="Y43" s="7" t="b">
        <f t="shared" si="9"/>
        <v>0</v>
      </c>
      <c r="Z43" s="7" t="b" cm="1">
        <f t="array" ref="Z43">_xlfn.LET(
_xlpm.TrueFullHouseCheck, AND(OR(H43:L43=3),OR(H43:L43=2)),
_xlpm.JokerAndTrueTwoPairCheck, AND(W43=1,COUNTIF(H43:L43,2)=4),
OR(_xlpm.TrueFullHouseCheck, _xlpm.JokerAndTrueTwoPairCheck)
)</f>
        <v>1</v>
      </c>
      <c r="AA43" s="7" t="b">
        <f t="shared" si="10"/>
        <v>0</v>
      </c>
      <c r="AB43" s="7" t="b">
        <f t="shared" si="11"/>
        <v>0</v>
      </c>
      <c r="AC43" s="7" t="b">
        <f t="shared" si="12"/>
        <v>0</v>
      </c>
      <c r="AD43" s="8" t="b">
        <f t="shared" si="22"/>
        <v>0</v>
      </c>
      <c r="AE43">
        <f t="shared" si="23"/>
        <v>5</v>
      </c>
      <c r="AF43" t="str">
        <f t="shared" si="24"/>
        <v>50303101010</v>
      </c>
      <c r="AG43">
        <f t="shared" si="16"/>
        <v>50303101010</v>
      </c>
      <c r="AH43">
        <f t="shared" si="25"/>
        <v>718</v>
      </c>
      <c r="AI43">
        <f t="shared" si="26"/>
        <v>335</v>
      </c>
      <c r="AJ43">
        <f t="shared" si="27"/>
        <v>240530</v>
      </c>
      <c r="AM43">
        <f t="shared" si="18"/>
        <v>1</v>
      </c>
      <c r="AN43">
        <f t="shared" si="19"/>
        <v>1</v>
      </c>
      <c r="AO43">
        <f t="shared" si="20"/>
        <v>1</v>
      </c>
    </row>
    <row r="44" spans="1:41" x14ac:dyDescent="0.2">
      <c r="A44" t="s">
        <v>63</v>
      </c>
      <c r="B44" t="str">
        <f t="shared" si="1"/>
        <v>4T925</v>
      </c>
      <c r="C44" s="6" t="str" cm="1">
        <f t="array" ref="C44:G44">_xlfn.LET(
_xlpm.MyHand, B44,
_xlpm.MySplitHand, MID(_xlpm.MyHand,_xlfn.SEQUENCE(1,LEN(_xlpm.MyHand)),1),
_xlpm.MySplitHand
)</f>
        <v>4</v>
      </c>
      <c r="D44" s="7" t="str">
        <v>T</v>
      </c>
      <c r="E44" s="7" t="str">
        <v>9</v>
      </c>
      <c r="F44" s="7" t="str">
        <v>2</v>
      </c>
      <c r="G44" s="8" t="str">
        <v>5</v>
      </c>
      <c r="H44">
        <f t="shared" si="2"/>
        <v>1</v>
      </c>
      <c r="I44">
        <f t="shared" si="3"/>
        <v>1</v>
      </c>
      <c r="J44">
        <f t="shared" si="4"/>
        <v>1</v>
      </c>
      <c r="K44">
        <f t="shared" si="5"/>
        <v>1</v>
      </c>
      <c r="L44">
        <f t="shared" si="6"/>
        <v>1</v>
      </c>
      <c r="M44" s="6" cm="1">
        <f t="array" ref="M44:Q44">_xlfn.LET(
_xlpm.Options, {"J","2","3","4","5","6","7","8","9","T","Q","K","A"},
MATCH(_xlfn.ANCHORARRAY(C44),_xlpm.Options,0)
)</f>
        <v>4</v>
      </c>
      <c r="N44" s="7">
        <v>10</v>
      </c>
      <c r="O44" s="7">
        <v>9</v>
      </c>
      <c r="P44" s="7">
        <v>2</v>
      </c>
      <c r="Q44" s="8">
        <v>5</v>
      </c>
      <c r="R44" s="6" t="str" cm="1">
        <f t="array" ref="R44:V44">TEXT(_xlfn.ANCHORARRAY(M44),"00")</f>
        <v>04</v>
      </c>
      <c r="S44" s="7" t="str">
        <v>10</v>
      </c>
      <c r="T44" s="7" t="str">
        <v>09</v>
      </c>
      <c r="U44" s="7" t="str">
        <v>02</v>
      </c>
      <c r="V44" s="8" t="str">
        <v>05</v>
      </c>
      <c r="W44" s="7">
        <f t="shared" si="21"/>
        <v>0</v>
      </c>
      <c r="X44" s="6" t="b">
        <f t="shared" si="8"/>
        <v>0</v>
      </c>
      <c r="Y44" s="7" t="b">
        <f t="shared" si="9"/>
        <v>0</v>
      </c>
      <c r="Z44" s="7" t="b" cm="1">
        <f t="array" ref="Z44">_xlfn.LET(
_xlpm.TrueFullHouseCheck, AND(OR(H44:L44=3),OR(H44:L44=2)),
_xlpm.JokerAndTrueTwoPairCheck, AND(W44=1,COUNTIF(H44:L44,2)=4),
OR(_xlpm.TrueFullHouseCheck, _xlpm.JokerAndTrueTwoPairCheck)
)</f>
        <v>0</v>
      </c>
      <c r="AA44" s="7" t="b">
        <f t="shared" si="10"/>
        <v>0</v>
      </c>
      <c r="AB44" s="7" t="b">
        <f t="shared" si="11"/>
        <v>0</v>
      </c>
      <c r="AC44" s="7" t="b">
        <f t="shared" si="12"/>
        <v>0</v>
      </c>
      <c r="AD44" s="8" t="b">
        <f t="shared" si="22"/>
        <v>1</v>
      </c>
      <c r="AE44">
        <f t="shared" si="23"/>
        <v>1</v>
      </c>
      <c r="AF44" t="str">
        <f t="shared" si="24"/>
        <v>10410090205</v>
      </c>
      <c r="AG44">
        <f t="shared" si="16"/>
        <v>10410090205</v>
      </c>
      <c r="AH44">
        <f t="shared" si="25"/>
        <v>28</v>
      </c>
      <c r="AI44">
        <f t="shared" si="26"/>
        <v>32</v>
      </c>
      <c r="AJ44">
        <f t="shared" si="27"/>
        <v>896</v>
      </c>
      <c r="AM44">
        <f t="shared" si="18"/>
        <v>1</v>
      </c>
      <c r="AN44">
        <f t="shared" si="19"/>
        <v>1</v>
      </c>
      <c r="AO44">
        <f t="shared" si="20"/>
        <v>1</v>
      </c>
    </row>
    <row r="45" spans="1:41" x14ac:dyDescent="0.2">
      <c r="A45" t="s">
        <v>64</v>
      </c>
      <c r="B45" t="str">
        <f t="shared" si="1"/>
        <v>9777Q</v>
      </c>
      <c r="C45" s="6" t="str" cm="1">
        <f t="array" ref="C45:G45">_xlfn.LET(
_xlpm.MyHand, B45,
_xlpm.MySplitHand, MID(_xlpm.MyHand,_xlfn.SEQUENCE(1,LEN(_xlpm.MyHand)),1),
_xlpm.MySplitHand
)</f>
        <v>9</v>
      </c>
      <c r="D45" s="7" t="str">
        <v>7</v>
      </c>
      <c r="E45" s="7" t="str">
        <v>7</v>
      </c>
      <c r="F45" s="7" t="str">
        <v>7</v>
      </c>
      <c r="G45" s="8" t="str">
        <v>Q</v>
      </c>
      <c r="H45">
        <f t="shared" si="2"/>
        <v>1</v>
      </c>
      <c r="I45">
        <f t="shared" si="3"/>
        <v>3</v>
      </c>
      <c r="J45">
        <f t="shared" si="4"/>
        <v>3</v>
      </c>
      <c r="K45">
        <f t="shared" si="5"/>
        <v>3</v>
      </c>
      <c r="L45">
        <f t="shared" si="6"/>
        <v>1</v>
      </c>
      <c r="M45" s="6" cm="1">
        <f t="array" ref="M45:Q45">_xlfn.LET(
_xlpm.Options, {"J","2","3","4","5","6","7","8","9","T","Q","K","A"},
MATCH(_xlfn.ANCHORARRAY(C45),_xlpm.Options,0)
)</f>
        <v>9</v>
      </c>
      <c r="N45" s="7">
        <v>7</v>
      </c>
      <c r="O45" s="7">
        <v>7</v>
      </c>
      <c r="P45" s="7">
        <v>7</v>
      </c>
      <c r="Q45" s="8">
        <v>11</v>
      </c>
      <c r="R45" s="6" t="str" cm="1">
        <f t="array" ref="R45:V45">TEXT(_xlfn.ANCHORARRAY(M45),"00")</f>
        <v>09</v>
      </c>
      <c r="S45" s="7" t="str">
        <v>07</v>
      </c>
      <c r="T45" s="7" t="str">
        <v>07</v>
      </c>
      <c r="U45" s="7" t="str">
        <v>07</v>
      </c>
      <c r="V45" s="8" t="str">
        <v>11</v>
      </c>
      <c r="W45" s="7">
        <f t="shared" si="21"/>
        <v>0</v>
      </c>
      <c r="X45" s="6" t="b">
        <f t="shared" si="8"/>
        <v>0</v>
      </c>
      <c r="Y45" s="7" t="b">
        <f t="shared" si="9"/>
        <v>0</v>
      </c>
      <c r="Z45" s="7" t="b" cm="1">
        <f t="array" ref="Z45">_xlfn.LET(
_xlpm.TrueFullHouseCheck, AND(OR(H45:L45=3),OR(H45:L45=2)),
_xlpm.JokerAndTrueTwoPairCheck, AND(W45=1,COUNTIF(H45:L45,2)=4),
OR(_xlpm.TrueFullHouseCheck, _xlpm.JokerAndTrueTwoPairCheck)
)</f>
        <v>0</v>
      </c>
      <c r="AA45" s="7" t="b">
        <f t="shared" si="10"/>
        <v>1</v>
      </c>
      <c r="AB45" s="7" t="b">
        <f t="shared" si="11"/>
        <v>0</v>
      </c>
      <c r="AC45" s="7" t="b">
        <f t="shared" si="12"/>
        <v>0</v>
      </c>
      <c r="AD45" s="8" t="b">
        <f t="shared" si="22"/>
        <v>0</v>
      </c>
      <c r="AE45">
        <f t="shared" si="23"/>
        <v>4</v>
      </c>
      <c r="AF45" t="str">
        <f t="shared" si="24"/>
        <v>40907070711</v>
      </c>
      <c r="AG45">
        <f t="shared" si="16"/>
        <v>40907070711</v>
      </c>
      <c r="AH45">
        <f t="shared" si="25"/>
        <v>610</v>
      </c>
      <c r="AI45">
        <f t="shared" si="26"/>
        <v>738</v>
      </c>
      <c r="AJ45">
        <f t="shared" si="27"/>
        <v>450180</v>
      </c>
      <c r="AM45">
        <f t="shared" si="18"/>
        <v>1</v>
      </c>
      <c r="AN45">
        <f t="shared" si="19"/>
        <v>1</v>
      </c>
      <c r="AO45">
        <f t="shared" si="20"/>
        <v>1</v>
      </c>
    </row>
    <row r="46" spans="1:41" x14ac:dyDescent="0.2">
      <c r="A46" t="s">
        <v>65</v>
      </c>
      <c r="B46" t="str">
        <f t="shared" si="1"/>
        <v>2QQ66</v>
      </c>
      <c r="C46" s="6" t="str" cm="1">
        <f t="array" ref="C46:G46">_xlfn.LET(
_xlpm.MyHand, B46,
_xlpm.MySplitHand, MID(_xlpm.MyHand,_xlfn.SEQUENCE(1,LEN(_xlpm.MyHand)),1),
_xlpm.MySplitHand
)</f>
        <v>2</v>
      </c>
      <c r="D46" s="7" t="str">
        <v>Q</v>
      </c>
      <c r="E46" s="7" t="str">
        <v>Q</v>
      </c>
      <c r="F46" s="7" t="str">
        <v>6</v>
      </c>
      <c r="G46" s="8" t="str">
        <v>6</v>
      </c>
      <c r="H46">
        <f t="shared" si="2"/>
        <v>1</v>
      </c>
      <c r="I46">
        <f t="shared" si="3"/>
        <v>2</v>
      </c>
      <c r="J46">
        <f t="shared" si="4"/>
        <v>2</v>
      </c>
      <c r="K46">
        <f t="shared" si="5"/>
        <v>2</v>
      </c>
      <c r="L46">
        <f t="shared" si="6"/>
        <v>2</v>
      </c>
      <c r="M46" s="6" cm="1">
        <f t="array" ref="M46:Q46">_xlfn.LET(
_xlpm.Options, {"J","2","3","4","5","6","7","8","9","T","Q","K","A"},
MATCH(_xlfn.ANCHORARRAY(C46),_xlpm.Options,0)
)</f>
        <v>2</v>
      </c>
      <c r="N46" s="7">
        <v>11</v>
      </c>
      <c r="O46" s="7">
        <v>11</v>
      </c>
      <c r="P46" s="7">
        <v>6</v>
      </c>
      <c r="Q46" s="8">
        <v>6</v>
      </c>
      <c r="R46" s="6" t="str" cm="1">
        <f t="array" ref="R46:V46">TEXT(_xlfn.ANCHORARRAY(M46),"00")</f>
        <v>02</v>
      </c>
      <c r="S46" s="7" t="str">
        <v>11</v>
      </c>
      <c r="T46" s="7" t="str">
        <v>11</v>
      </c>
      <c r="U46" s="7" t="str">
        <v>06</v>
      </c>
      <c r="V46" s="8" t="str">
        <v>06</v>
      </c>
      <c r="W46" s="7">
        <f t="shared" si="21"/>
        <v>0</v>
      </c>
      <c r="X46" s="6" t="b">
        <f t="shared" si="8"/>
        <v>0</v>
      </c>
      <c r="Y46" s="7" t="b">
        <f t="shared" si="9"/>
        <v>0</v>
      </c>
      <c r="Z46" s="7" t="b" cm="1">
        <f t="array" ref="Z46">_xlfn.LET(
_xlpm.TrueFullHouseCheck, AND(OR(H46:L46=3),OR(H46:L46=2)),
_xlpm.JokerAndTrueTwoPairCheck, AND(W46=1,COUNTIF(H46:L46,2)=4),
OR(_xlpm.TrueFullHouseCheck, _xlpm.JokerAndTrueTwoPairCheck)
)</f>
        <v>0</v>
      </c>
      <c r="AA46" s="7" t="b">
        <f t="shared" si="10"/>
        <v>0</v>
      </c>
      <c r="AB46" s="7" t="b">
        <f t="shared" si="11"/>
        <v>1</v>
      </c>
      <c r="AC46" s="7" t="b">
        <f t="shared" si="12"/>
        <v>0</v>
      </c>
      <c r="AD46" s="8" t="b">
        <f t="shared" si="22"/>
        <v>0</v>
      </c>
      <c r="AE46">
        <f t="shared" si="23"/>
        <v>3</v>
      </c>
      <c r="AF46" t="str">
        <f t="shared" si="24"/>
        <v>30211110606</v>
      </c>
      <c r="AG46">
        <f t="shared" si="16"/>
        <v>30211110606</v>
      </c>
      <c r="AH46">
        <f t="shared" si="25"/>
        <v>334</v>
      </c>
      <c r="AI46">
        <f t="shared" si="26"/>
        <v>971</v>
      </c>
      <c r="AJ46">
        <f t="shared" si="27"/>
        <v>324314</v>
      </c>
      <c r="AM46">
        <f t="shared" si="18"/>
        <v>1</v>
      </c>
      <c r="AN46">
        <f t="shared" si="19"/>
        <v>1</v>
      </c>
      <c r="AO46">
        <f t="shared" si="20"/>
        <v>1</v>
      </c>
    </row>
    <row r="47" spans="1:41" x14ac:dyDescent="0.2">
      <c r="A47" t="s">
        <v>66</v>
      </c>
      <c r="B47" t="str">
        <f t="shared" si="1"/>
        <v>TQQ9T</v>
      </c>
      <c r="C47" s="6" t="str" cm="1">
        <f t="array" ref="C47:G47">_xlfn.LET(
_xlpm.MyHand, B47,
_xlpm.MySplitHand, MID(_xlpm.MyHand,_xlfn.SEQUENCE(1,LEN(_xlpm.MyHand)),1),
_xlpm.MySplitHand
)</f>
        <v>T</v>
      </c>
      <c r="D47" s="7" t="str">
        <v>Q</v>
      </c>
      <c r="E47" s="7" t="str">
        <v>Q</v>
      </c>
      <c r="F47" s="7" t="str">
        <v>9</v>
      </c>
      <c r="G47" s="8" t="str">
        <v>T</v>
      </c>
      <c r="H47">
        <f t="shared" si="2"/>
        <v>2</v>
      </c>
      <c r="I47">
        <f t="shared" si="3"/>
        <v>2</v>
      </c>
      <c r="J47">
        <f t="shared" si="4"/>
        <v>2</v>
      </c>
      <c r="K47">
        <f t="shared" si="5"/>
        <v>1</v>
      </c>
      <c r="L47">
        <f t="shared" si="6"/>
        <v>2</v>
      </c>
      <c r="M47" s="6" cm="1">
        <f t="array" ref="M47:Q47">_xlfn.LET(
_xlpm.Options, {"J","2","3","4","5","6","7","8","9","T","Q","K","A"},
MATCH(_xlfn.ANCHORARRAY(C47),_xlpm.Options,0)
)</f>
        <v>10</v>
      </c>
      <c r="N47" s="7">
        <v>11</v>
      </c>
      <c r="O47" s="7">
        <v>11</v>
      </c>
      <c r="P47" s="7">
        <v>9</v>
      </c>
      <c r="Q47" s="8">
        <v>10</v>
      </c>
      <c r="R47" s="6" t="str" cm="1">
        <f t="array" ref="R47:V47">TEXT(_xlfn.ANCHORARRAY(M47),"00")</f>
        <v>10</v>
      </c>
      <c r="S47" s="7" t="str">
        <v>11</v>
      </c>
      <c r="T47" s="7" t="str">
        <v>11</v>
      </c>
      <c r="U47" s="7" t="str">
        <v>09</v>
      </c>
      <c r="V47" s="8" t="str">
        <v>10</v>
      </c>
      <c r="W47" s="7">
        <f t="shared" si="21"/>
        <v>0</v>
      </c>
      <c r="X47" s="6" t="b">
        <f t="shared" si="8"/>
        <v>0</v>
      </c>
      <c r="Y47" s="7" t="b">
        <f t="shared" si="9"/>
        <v>0</v>
      </c>
      <c r="Z47" s="7" t="b" cm="1">
        <f t="array" ref="Z47">_xlfn.LET(
_xlpm.TrueFullHouseCheck, AND(OR(H47:L47=3),OR(H47:L47=2)),
_xlpm.JokerAndTrueTwoPairCheck, AND(W47=1,COUNTIF(H47:L47,2)=4),
OR(_xlpm.TrueFullHouseCheck, _xlpm.JokerAndTrueTwoPairCheck)
)</f>
        <v>0</v>
      </c>
      <c r="AA47" s="7" t="b">
        <f t="shared" si="10"/>
        <v>0</v>
      </c>
      <c r="AB47" s="7" t="b">
        <f t="shared" si="11"/>
        <v>1</v>
      </c>
      <c r="AC47" s="7" t="b">
        <f t="shared" si="12"/>
        <v>0</v>
      </c>
      <c r="AD47" s="8" t="b">
        <f t="shared" si="22"/>
        <v>0</v>
      </c>
      <c r="AE47">
        <f t="shared" si="23"/>
        <v>3</v>
      </c>
      <c r="AF47" t="str">
        <f t="shared" si="24"/>
        <v>31011110910</v>
      </c>
      <c r="AG47">
        <f t="shared" si="16"/>
        <v>31011110910</v>
      </c>
      <c r="AH47">
        <f t="shared" si="25"/>
        <v>421</v>
      </c>
      <c r="AI47">
        <f t="shared" si="26"/>
        <v>657</v>
      </c>
      <c r="AJ47">
        <f t="shared" si="27"/>
        <v>276597</v>
      </c>
      <c r="AM47">
        <f t="shared" si="18"/>
        <v>1</v>
      </c>
      <c r="AN47">
        <f t="shared" si="19"/>
        <v>1</v>
      </c>
      <c r="AO47">
        <f t="shared" si="20"/>
        <v>1</v>
      </c>
    </row>
    <row r="48" spans="1:41" x14ac:dyDescent="0.2">
      <c r="A48" t="s">
        <v>67</v>
      </c>
      <c r="B48" t="str">
        <f t="shared" si="1"/>
        <v>69437</v>
      </c>
      <c r="C48" s="6" t="str" cm="1">
        <f t="array" ref="C48:G48">_xlfn.LET(
_xlpm.MyHand, B48,
_xlpm.MySplitHand, MID(_xlpm.MyHand,_xlfn.SEQUENCE(1,LEN(_xlpm.MyHand)),1),
_xlpm.MySplitHand
)</f>
        <v>6</v>
      </c>
      <c r="D48" s="7" t="str">
        <v>9</v>
      </c>
      <c r="E48" s="7" t="str">
        <v>4</v>
      </c>
      <c r="F48" s="7" t="str">
        <v>3</v>
      </c>
      <c r="G48" s="8" t="str">
        <v>7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5"/>
        <v>1</v>
      </c>
      <c r="L48">
        <f t="shared" si="6"/>
        <v>1</v>
      </c>
      <c r="M48" s="6" cm="1">
        <f t="array" ref="M48:Q48">_xlfn.LET(
_xlpm.Options, {"J","2","3","4","5","6","7","8","9","T","Q","K","A"},
MATCH(_xlfn.ANCHORARRAY(C48),_xlpm.Options,0)
)</f>
        <v>6</v>
      </c>
      <c r="N48" s="7">
        <v>9</v>
      </c>
      <c r="O48" s="7">
        <v>4</v>
      </c>
      <c r="P48" s="7">
        <v>3</v>
      </c>
      <c r="Q48" s="8">
        <v>7</v>
      </c>
      <c r="R48" s="6" t="str" cm="1">
        <f t="array" ref="R48:V48">TEXT(_xlfn.ANCHORARRAY(M48),"00")</f>
        <v>06</v>
      </c>
      <c r="S48" s="7" t="str">
        <v>09</v>
      </c>
      <c r="T48" s="7" t="str">
        <v>04</v>
      </c>
      <c r="U48" s="7" t="str">
        <v>03</v>
      </c>
      <c r="V48" s="8" t="str">
        <v>07</v>
      </c>
      <c r="W48" s="7">
        <f t="shared" si="21"/>
        <v>0</v>
      </c>
      <c r="X48" s="6" t="b">
        <f t="shared" si="8"/>
        <v>0</v>
      </c>
      <c r="Y48" s="7" t="b">
        <f t="shared" si="9"/>
        <v>0</v>
      </c>
      <c r="Z48" s="7" t="b" cm="1">
        <f t="array" ref="Z48">_xlfn.LET(
_xlpm.TrueFullHouseCheck, AND(OR(H48:L48=3),OR(H48:L48=2)),
_xlpm.JokerAndTrueTwoPairCheck, AND(W48=1,COUNTIF(H48:L48,2)=4),
OR(_xlpm.TrueFullHouseCheck, _xlpm.JokerAndTrueTwoPairCheck)
)</f>
        <v>0</v>
      </c>
      <c r="AA48" s="7" t="b">
        <f t="shared" si="10"/>
        <v>0</v>
      </c>
      <c r="AB48" s="7" t="b">
        <f t="shared" si="11"/>
        <v>0</v>
      </c>
      <c r="AC48" s="7" t="b">
        <f t="shared" si="12"/>
        <v>0</v>
      </c>
      <c r="AD48" s="8" t="b">
        <f t="shared" si="22"/>
        <v>1</v>
      </c>
      <c r="AE48">
        <f t="shared" si="23"/>
        <v>1</v>
      </c>
      <c r="AF48" t="str">
        <f t="shared" si="24"/>
        <v>10609040307</v>
      </c>
      <c r="AG48">
        <f t="shared" si="16"/>
        <v>10609040307</v>
      </c>
      <c r="AH48">
        <f t="shared" si="25"/>
        <v>48</v>
      </c>
      <c r="AI48">
        <f t="shared" si="26"/>
        <v>176</v>
      </c>
      <c r="AJ48">
        <f t="shared" si="27"/>
        <v>8448</v>
      </c>
      <c r="AM48">
        <f t="shared" si="18"/>
        <v>1</v>
      </c>
      <c r="AN48">
        <f t="shared" si="19"/>
        <v>1</v>
      </c>
      <c r="AO48">
        <f t="shared" si="20"/>
        <v>1</v>
      </c>
    </row>
    <row r="49" spans="1:41" x14ac:dyDescent="0.2">
      <c r="A49" t="s">
        <v>68</v>
      </c>
      <c r="B49" t="str">
        <f t="shared" si="1"/>
        <v>2555J</v>
      </c>
      <c r="C49" s="6" t="str" cm="1">
        <f t="array" ref="C49:G49">_xlfn.LET(
_xlpm.MyHand, B49,
_xlpm.MySplitHand, MID(_xlpm.MyHand,_xlfn.SEQUENCE(1,LEN(_xlpm.MyHand)),1),
_xlpm.MySplitHand
)</f>
        <v>2</v>
      </c>
      <c r="D49" s="7" t="str">
        <v>5</v>
      </c>
      <c r="E49" s="7" t="str">
        <v>5</v>
      </c>
      <c r="F49" s="7" t="str">
        <v>5</v>
      </c>
      <c r="G49" s="8" t="str">
        <v>J</v>
      </c>
      <c r="H49">
        <f t="shared" si="2"/>
        <v>1</v>
      </c>
      <c r="I49">
        <f t="shared" si="3"/>
        <v>3</v>
      </c>
      <c r="J49">
        <f t="shared" si="4"/>
        <v>3</v>
      </c>
      <c r="K49">
        <f t="shared" si="5"/>
        <v>3</v>
      </c>
      <c r="L49">
        <f t="shared" si="6"/>
        <v>0</v>
      </c>
      <c r="M49" s="6" cm="1">
        <f t="array" ref="M49:Q49">_xlfn.LET(
_xlpm.Options, {"J","2","3","4","5","6","7","8","9","T","Q","K","A"},
MATCH(_xlfn.ANCHORARRAY(C49),_xlpm.Options,0)
)</f>
        <v>2</v>
      </c>
      <c r="N49" s="7">
        <v>5</v>
      </c>
      <c r="O49" s="7">
        <v>5</v>
      </c>
      <c r="P49" s="7">
        <v>5</v>
      </c>
      <c r="Q49" s="8">
        <v>1</v>
      </c>
      <c r="R49" s="6" t="str" cm="1">
        <f t="array" ref="R49:V49">TEXT(_xlfn.ANCHORARRAY(M49),"00")</f>
        <v>02</v>
      </c>
      <c r="S49" s="7" t="str">
        <v>05</v>
      </c>
      <c r="T49" s="7" t="str">
        <v>05</v>
      </c>
      <c r="U49" s="7" t="str">
        <v>05</v>
      </c>
      <c r="V49" s="8" t="str">
        <v>01</v>
      </c>
      <c r="W49" s="7">
        <f t="shared" si="21"/>
        <v>1</v>
      </c>
      <c r="X49" s="6" t="b">
        <f t="shared" si="8"/>
        <v>0</v>
      </c>
      <c r="Y49" s="7" t="b">
        <f t="shared" si="9"/>
        <v>1</v>
      </c>
      <c r="Z49" s="7" t="b" cm="1">
        <f t="array" ref="Z49">_xlfn.LET(
_xlpm.TrueFullHouseCheck, AND(OR(H49:L49=3),OR(H49:L49=2)),
_xlpm.JokerAndTrueTwoPairCheck, AND(W49=1,COUNTIF(H49:L49,2)=4),
OR(_xlpm.TrueFullHouseCheck, _xlpm.JokerAndTrueTwoPairCheck)
)</f>
        <v>0</v>
      </c>
      <c r="AA49" s="7" t="b">
        <f t="shared" si="10"/>
        <v>0</v>
      </c>
      <c r="AB49" s="7" t="b">
        <f t="shared" si="11"/>
        <v>0</v>
      </c>
      <c r="AC49" s="7" t="b">
        <f t="shared" si="12"/>
        <v>0</v>
      </c>
      <c r="AD49" s="8" t="b">
        <f t="shared" si="22"/>
        <v>0</v>
      </c>
      <c r="AE49">
        <f t="shared" si="23"/>
        <v>6</v>
      </c>
      <c r="AF49" t="str">
        <f t="shared" si="24"/>
        <v>60205050501</v>
      </c>
      <c r="AG49">
        <f t="shared" si="16"/>
        <v>60205050501</v>
      </c>
      <c r="AH49">
        <f t="shared" si="25"/>
        <v>834</v>
      </c>
      <c r="AI49">
        <f t="shared" si="26"/>
        <v>849</v>
      </c>
      <c r="AJ49">
        <f t="shared" si="27"/>
        <v>708066</v>
      </c>
      <c r="AM49">
        <f t="shared" si="18"/>
        <v>1</v>
      </c>
      <c r="AN49">
        <f t="shared" si="19"/>
        <v>1</v>
      </c>
      <c r="AO49">
        <f t="shared" si="20"/>
        <v>1</v>
      </c>
    </row>
    <row r="50" spans="1:41" x14ac:dyDescent="0.2">
      <c r="A50" t="s">
        <v>69</v>
      </c>
      <c r="B50" t="str">
        <f t="shared" si="1"/>
        <v>55AAA</v>
      </c>
      <c r="C50" s="6" t="str" cm="1">
        <f t="array" ref="C50:G50">_xlfn.LET(
_xlpm.MyHand, B50,
_xlpm.MySplitHand, MID(_xlpm.MyHand,_xlfn.SEQUENCE(1,LEN(_xlpm.MyHand)),1),
_xlpm.MySplitHand
)</f>
        <v>5</v>
      </c>
      <c r="D50" s="7" t="str">
        <v>5</v>
      </c>
      <c r="E50" s="7" t="str">
        <v>A</v>
      </c>
      <c r="F50" s="7" t="str">
        <v>A</v>
      </c>
      <c r="G50" s="8" t="str">
        <v>A</v>
      </c>
      <c r="H50">
        <f t="shared" si="2"/>
        <v>2</v>
      </c>
      <c r="I50">
        <f t="shared" si="3"/>
        <v>2</v>
      </c>
      <c r="J50">
        <f t="shared" si="4"/>
        <v>3</v>
      </c>
      <c r="K50">
        <f t="shared" si="5"/>
        <v>3</v>
      </c>
      <c r="L50">
        <f t="shared" si="6"/>
        <v>3</v>
      </c>
      <c r="M50" s="6" cm="1">
        <f t="array" ref="M50:Q50">_xlfn.LET(
_xlpm.Options, {"J","2","3","4","5","6","7","8","9","T","Q","K","A"},
MATCH(_xlfn.ANCHORARRAY(C50),_xlpm.Options,0)
)</f>
        <v>5</v>
      </c>
      <c r="N50" s="7">
        <v>5</v>
      </c>
      <c r="O50" s="7">
        <v>13</v>
      </c>
      <c r="P50" s="7">
        <v>13</v>
      </c>
      <c r="Q50" s="8">
        <v>13</v>
      </c>
      <c r="R50" s="6" t="str" cm="1">
        <f t="array" ref="R50:V50">TEXT(_xlfn.ANCHORARRAY(M50),"00")</f>
        <v>05</v>
      </c>
      <c r="S50" s="7" t="str">
        <v>05</v>
      </c>
      <c r="T50" s="7" t="str">
        <v>13</v>
      </c>
      <c r="U50" s="7" t="str">
        <v>13</v>
      </c>
      <c r="V50" s="8" t="str">
        <v>13</v>
      </c>
      <c r="W50" s="7">
        <f t="shared" si="21"/>
        <v>0</v>
      </c>
      <c r="X50" s="6" t="b">
        <f t="shared" si="8"/>
        <v>0</v>
      </c>
      <c r="Y50" s="7" t="b">
        <f t="shared" si="9"/>
        <v>0</v>
      </c>
      <c r="Z50" s="7" t="b" cm="1">
        <f t="array" ref="Z50">_xlfn.LET(
_xlpm.TrueFullHouseCheck, AND(OR(H50:L50=3),OR(H50:L50=2)),
_xlpm.JokerAndTrueTwoPairCheck, AND(W50=1,COUNTIF(H50:L50,2)=4),
OR(_xlpm.TrueFullHouseCheck, _xlpm.JokerAndTrueTwoPairCheck)
)</f>
        <v>1</v>
      </c>
      <c r="AA50" s="7" t="b">
        <f t="shared" si="10"/>
        <v>0</v>
      </c>
      <c r="AB50" s="7" t="b">
        <f t="shared" si="11"/>
        <v>0</v>
      </c>
      <c r="AC50" s="7" t="b">
        <f t="shared" si="12"/>
        <v>0</v>
      </c>
      <c r="AD50" s="8" t="b">
        <f t="shared" si="22"/>
        <v>0</v>
      </c>
      <c r="AE50">
        <f t="shared" si="23"/>
        <v>5</v>
      </c>
      <c r="AF50" t="str">
        <f t="shared" si="24"/>
        <v>50505131313</v>
      </c>
      <c r="AG50">
        <f t="shared" si="16"/>
        <v>50505131313</v>
      </c>
      <c r="AH50">
        <f t="shared" si="25"/>
        <v>742</v>
      </c>
      <c r="AI50">
        <f t="shared" si="26"/>
        <v>26</v>
      </c>
      <c r="AJ50">
        <f t="shared" si="27"/>
        <v>19292</v>
      </c>
      <c r="AM50">
        <f t="shared" si="18"/>
        <v>1</v>
      </c>
      <c r="AN50">
        <f t="shared" si="19"/>
        <v>1</v>
      </c>
      <c r="AO50">
        <f t="shared" si="20"/>
        <v>1</v>
      </c>
    </row>
    <row r="51" spans="1:41" x14ac:dyDescent="0.2">
      <c r="A51" t="s">
        <v>70</v>
      </c>
      <c r="B51" t="str">
        <f t="shared" si="1"/>
        <v>94TT4</v>
      </c>
      <c r="C51" s="6" t="str" cm="1">
        <f t="array" ref="C51:G51">_xlfn.LET(
_xlpm.MyHand, B51,
_xlpm.MySplitHand, MID(_xlpm.MyHand,_xlfn.SEQUENCE(1,LEN(_xlpm.MyHand)),1),
_xlpm.MySplitHand
)</f>
        <v>9</v>
      </c>
      <c r="D51" s="7" t="str">
        <v>4</v>
      </c>
      <c r="E51" s="7" t="str">
        <v>T</v>
      </c>
      <c r="F51" s="7" t="str">
        <v>T</v>
      </c>
      <c r="G51" s="8" t="str">
        <v>4</v>
      </c>
      <c r="H51">
        <f t="shared" si="2"/>
        <v>1</v>
      </c>
      <c r="I51">
        <f t="shared" si="3"/>
        <v>2</v>
      </c>
      <c r="J51">
        <f t="shared" si="4"/>
        <v>2</v>
      </c>
      <c r="K51">
        <f t="shared" si="5"/>
        <v>2</v>
      </c>
      <c r="L51">
        <f t="shared" si="6"/>
        <v>2</v>
      </c>
      <c r="M51" s="6" cm="1">
        <f t="array" ref="M51:Q51">_xlfn.LET(
_xlpm.Options, {"J","2","3","4","5","6","7","8","9","T","Q","K","A"},
MATCH(_xlfn.ANCHORARRAY(C51),_xlpm.Options,0)
)</f>
        <v>9</v>
      </c>
      <c r="N51" s="7">
        <v>4</v>
      </c>
      <c r="O51" s="7">
        <v>10</v>
      </c>
      <c r="P51" s="7">
        <v>10</v>
      </c>
      <c r="Q51" s="8">
        <v>4</v>
      </c>
      <c r="R51" s="6" t="str" cm="1">
        <f t="array" ref="R51:V51">TEXT(_xlfn.ANCHORARRAY(M51),"00")</f>
        <v>09</v>
      </c>
      <c r="S51" s="7" t="str">
        <v>04</v>
      </c>
      <c r="T51" s="7" t="str">
        <v>10</v>
      </c>
      <c r="U51" s="7" t="str">
        <v>10</v>
      </c>
      <c r="V51" s="8" t="str">
        <v>04</v>
      </c>
      <c r="W51" s="7">
        <f t="shared" si="21"/>
        <v>0</v>
      </c>
      <c r="X51" s="6" t="b">
        <f t="shared" si="8"/>
        <v>0</v>
      </c>
      <c r="Y51" s="7" t="b">
        <f t="shared" si="9"/>
        <v>0</v>
      </c>
      <c r="Z51" s="7" t="b" cm="1">
        <f t="array" ref="Z51">_xlfn.LET(
_xlpm.TrueFullHouseCheck, AND(OR(H51:L51=3),OR(H51:L51=2)),
_xlpm.JokerAndTrueTwoPairCheck, AND(W51=1,COUNTIF(H51:L51,2)=4),
OR(_xlpm.TrueFullHouseCheck, _xlpm.JokerAndTrueTwoPairCheck)
)</f>
        <v>0</v>
      </c>
      <c r="AA51" s="7" t="b">
        <f t="shared" si="10"/>
        <v>0</v>
      </c>
      <c r="AB51" s="7" t="b">
        <f t="shared" si="11"/>
        <v>1</v>
      </c>
      <c r="AC51" s="7" t="b">
        <f t="shared" si="12"/>
        <v>0</v>
      </c>
      <c r="AD51" s="8" t="b">
        <f t="shared" si="22"/>
        <v>0</v>
      </c>
      <c r="AE51">
        <f t="shared" si="23"/>
        <v>3</v>
      </c>
      <c r="AF51" t="str">
        <f t="shared" si="24"/>
        <v>30904101004</v>
      </c>
      <c r="AG51">
        <f t="shared" si="16"/>
        <v>30904101004</v>
      </c>
      <c r="AH51">
        <f t="shared" si="25"/>
        <v>407</v>
      </c>
      <c r="AI51">
        <f t="shared" si="26"/>
        <v>531</v>
      </c>
      <c r="AJ51">
        <f t="shared" si="27"/>
        <v>216117</v>
      </c>
      <c r="AM51">
        <f t="shared" si="18"/>
        <v>1</v>
      </c>
      <c r="AN51">
        <f t="shared" si="19"/>
        <v>1</v>
      </c>
      <c r="AO51">
        <f t="shared" si="20"/>
        <v>1</v>
      </c>
    </row>
    <row r="52" spans="1:41" x14ac:dyDescent="0.2">
      <c r="A52" t="s">
        <v>71</v>
      </c>
      <c r="B52" t="str">
        <f t="shared" si="1"/>
        <v>89T66</v>
      </c>
      <c r="C52" s="6" t="str" cm="1">
        <f t="array" ref="C52:G52">_xlfn.LET(
_xlpm.MyHand, B52,
_xlpm.MySplitHand, MID(_xlpm.MyHand,_xlfn.SEQUENCE(1,LEN(_xlpm.MyHand)),1),
_xlpm.MySplitHand
)</f>
        <v>8</v>
      </c>
      <c r="D52" s="7" t="str">
        <v>9</v>
      </c>
      <c r="E52" s="7" t="str">
        <v>T</v>
      </c>
      <c r="F52" s="7" t="str">
        <v>6</v>
      </c>
      <c r="G52" s="8" t="str">
        <v>6</v>
      </c>
      <c r="H52">
        <f t="shared" si="2"/>
        <v>1</v>
      </c>
      <c r="I52">
        <f t="shared" si="3"/>
        <v>1</v>
      </c>
      <c r="J52">
        <f t="shared" si="4"/>
        <v>1</v>
      </c>
      <c r="K52">
        <f t="shared" si="5"/>
        <v>2</v>
      </c>
      <c r="L52">
        <f t="shared" si="6"/>
        <v>2</v>
      </c>
      <c r="M52" s="6" cm="1">
        <f t="array" ref="M52:Q52">_xlfn.LET(
_xlpm.Options, {"J","2","3","4","5","6","7","8","9","T","Q","K","A"},
MATCH(_xlfn.ANCHORARRAY(C52),_xlpm.Options,0)
)</f>
        <v>8</v>
      </c>
      <c r="N52" s="7">
        <v>9</v>
      </c>
      <c r="O52" s="7">
        <v>10</v>
      </c>
      <c r="P52" s="7">
        <v>6</v>
      </c>
      <c r="Q52" s="8">
        <v>6</v>
      </c>
      <c r="R52" s="6" t="str" cm="1">
        <f t="array" ref="R52:V52">TEXT(_xlfn.ANCHORARRAY(M52),"00")</f>
        <v>08</v>
      </c>
      <c r="S52" s="7" t="str">
        <v>09</v>
      </c>
      <c r="T52" s="7" t="str">
        <v>10</v>
      </c>
      <c r="U52" s="7" t="str">
        <v>06</v>
      </c>
      <c r="V52" s="8" t="str">
        <v>06</v>
      </c>
      <c r="W52" s="7">
        <f t="shared" si="21"/>
        <v>0</v>
      </c>
      <c r="X52" s="6" t="b">
        <f t="shared" si="8"/>
        <v>0</v>
      </c>
      <c r="Y52" s="7" t="b">
        <f t="shared" si="9"/>
        <v>0</v>
      </c>
      <c r="Z52" s="7" t="b" cm="1">
        <f t="array" ref="Z52">_xlfn.LET(
_xlpm.TrueFullHouseCheck, AND(OR(H52:L52=3),OR(H52:L52=2)),
_xlpm.JokerAndTrueTwoPairCheck, AND(W52=1,COUNTIF(H52:L52,2)=4),
OR(_xlpm.TrueFullHouseCheck, _xlpm.JokerAndTrueTwoPairCheck)
)</f>
        <v>0</v>
      </c>
      <c r="AA52" s="7" t="b">
        <f t="shared" si="10"/>
        <v>0</v>
      </c>
      <c r="AB52" s="7" t="b">
        <f t="shared" si="11"/>
        <v>0</v>
      </c>
      <c r="AC52" s="7" t="b">
        <f t="shared" si="12"/>
        <v>1</v>
      </c>
      <c r="AD52" s="8" t="b">
        <f t="shared" si="22"/>
        <v>0</v>
      </c>
      <c r="AE52">
        <f t="shared" si="23"/>
        <v>2</v>
      </c>
      <c r="AF52" t="str">
        <f t="shared" si="24"/>
        <v>20809100606</v>
      </c>
      <c r="AG52">
        <f t="shared" si="16"/>
        <v>20809100606</v>
      </c>
      <c r="AH52">
        <f t="shared" si="25"/>
        <v>245</v>
      </c>
      <c r="AI52">
        <f t="shared" si="26"/>
        <v>55</v>
      </c>
      <c r="AJ52">
        <f t="shared" si="27"/>
        <v>13475</v>
      </c>
      <c r="AM52">
        <f t="shared" si="18"/>
        <v>1</v>
      </c>
      <c r="AN52">
        <f t="shared" si="19"/>
        <v>1</v>
      </c>
      <c r="AO52">
        <f t="shared" si="20"/>
        <v>1</v>
      </c>
    </row>
    <row r="53" spans="1:41" x14ac:dyDescent="0.2">
      <c r="A53" t="s">
        <v>72</v>
      </c>
      <c r="B53" t="str">
        <f t="shared" si="1"/>
        <v>387J8</v>
      </c>
      <c r="C53" s="6" t="str" cm="1">
        <f t="array" ref="C53:G53">_xlfn.LET(
_xlpm.MyHand, B53,
_xlpm.MySplitHand, MID(_xlpm.MyHand,_xlfn.SEQUENCE(1,LEN(_xlpm.MyHand)),1),
_xlpm.MySplitHand
)</f>
        <v>3</v>
      </c>
      <c r="D53" s="7" t="str">
        <v>8</v>
      </c>
      <c r="E53" s="7" t="str">
        <v>7</v>
      </c>
      <c r="F53" s="7" t="str">
        <v>J</v>
      </c>
      <c r="G53" s="8" t="str">
        <v>8</v>
      </c>
      <c r="H53">
        <f t="shared" si="2"/>
        <v>1</v>
      </c>
      <c r="I53">
        <f t="shared" si="3"/>
        <v>2</v>
      </c>
      <c r="J53">
        <f t="shared" si="4"/>
        <v>1</v>
      </c>
      <c r="K53">
        <f t="shared" si="5"/>
        <v>0</v>
      </c>
      <c r="L53">
        <f t="shared" si="6"/>
        <v>2</v>
      </c>
      <c r="M53" s="6" cm="1">
        <f t="array" ref="M53:Q53">_xlfn.LET(
_xlpm.Options, {"J","2","3","4","5","6","7","8","9","T","Q","K","A"},
MATCH(_xlfn.ANCHORARRAY(C53),_xlpm.Options,0)
)</f>
        <v>3</v>
      </c>
      <c r="N53" s="7">
        <v>8</v>
      </c>
      <c r="O53" s="7">
        <v>7</v>
      </c>
      <c r="P53" s="7">
        <v>1</v>
      </c>
      <c r="Q53" s="8">
        <v>8</v>
      </c>
      <c r="R53" s="6" t="str" cm="1">
        <f t="array" ref="R53:V53">TEXT(_xlfn.ANCHORARRAY(M53),"00")</f>
        <v>03</v>
      </c>
      <c r="S53" s="7" t="str">
        <v>08</v>
      </c>
      <c r="T53" s="7" t="str">
        <v>07</v>
      </c>
      <c r="U53" s="7" t="str">
        <v>01</v>
      </c>
      <c r="V53" s="8" t="str">
        <v>08</v>
      </c>
      <c r="W53" s="7">
        <f t="shared" si="21"/>
        <v>1</v>
      </c>
      <c r="X53" s="6" t="b">
        <f t="shared" si="8"/>
        <v>0</v>
      </c>
      <c r="Y53" s="7" t="b">
        <f t="shared" si="9"/>
        <v>0</v>
      </c>
      <c r="Z53" s="7" t="b" cm="1">
        <f t="array" ref="Z53">_xlfn.LET(
_xlpm.TrueFullHouseCheck, AND(OR(H53:L53=3),OR(H53:L53=2)),
_xlpm.JokerAndTrueTwoPairCheck, AND(W53=1,COUNTIF(H53:L53,2)=4),
OR(_xlpm.TrueFullHouseCheck, _xlpm.JokerAndTrueTwoPairCheck)
)</f>
        <v>0</v>
      </c>
      <c r="AA53" s="7" t="b">
        <f t="shared" si="10"/>
        <v>1</v>
      </c>
      <c r="AB53" s="7" t="b">
        <f t="shared" si="11"/>
        <v>0</v>
      </c>
      <c r="AC53" s="7" t="b">
        <f t="shared" si="12"/>
        <v>0</v>
      </c>
      <c r="AD53" s="8" t="b">
        <f t="shared" si="22"/>
        <v>0</v>
      </c>
      <c r="AE53">
        <f t="shared" si="23"/>
        <v>4</v>
      </c>
      <c r="AF53" t="str">
        <f t="shared" si="24"/>
        <v>40308070108</v>
      </c>
      <c r="AG53">
        <f t="shared" si="16"/>
        <v>40308070108</v>
      </c>
      <c r="AH53">
        <f t="shared" si="25"/>
        <v>506</v>
      </c>
      <c r="AI53">
        <f t="shared" si="26"/>
        <v>663</v>
      </c>
      <c r="AJ53">
        <f t="shared" si="27"/>
        <v>335478</v>
      </c>
      <c r="AM53">
        <f t="shared" si="18"/>
        <v>1</v>
      </c>
      <c r="AN53">
        <f t="shared" si="19"/>
        <v>1</v>
      </c>
      <c r="AO53">
        <f t="shared" si="20"/>
        <v>1</v>
      </c>
    </row>
    <row r="54" spans="1:41" x14ac:dyDescent="0.2">
      <c r="A54" t="s">
        <v>73</v>
      </c>
      <c r="B54" t="str">
        <f t="shared" si="1"/>
        <v>KKKKJ</v>
      </c>
      <c r="C54" s="6" t="str" cm="1">
        <f t="array" ref="C54:G54">_xlfn.LET(
_xlpm.MyHand, B54,
_xlpm.MySplitHand, MID(_xlpm.MyHand,_xlfn.SEQUENCE(1,LEN(_xlpm.MyHand)),1),
_xlpm.MySplitHand
)</f>
        <v>K</v>
      </c>
      <c r="D54" s="7" t="str">
        <v>K</v>
      </c>
      <c r="E54" s="7" t="str">
        <v>K</v>
      </c>
      <c r="F54" s="7" t="str">
        <v>K</v>
      </c>
      <c r="G54" s="8" t="str">
        <v>J</v>
      </c>
      <c r="H54">
        <f t="shared" si="2"/>
        <v>4</v>
      </c>
      <c r="I54">
        <f t="shared" si="3"/>
        <v>4</v>
      </c>
      <c r="J54">
        <f t="shared" si="4"/>
        <v>4</v>
      </c>
      <c r="K54">
        <f t="shared" si="5"/>
        <v>4</v>
      </c>
      <c r="L54">
        <f t="shared" si="6"/>
        <v>0</v>
      </c>
      <c r="M54" s="6" cm="1">
        <f t="array" ref="M54:Q54">_xlfn.LET(
_xlpm.Options, {"J","2","3","4","5","6","7","8","9","T","Q","K","A"},
MATCH(_xlfn.ANCHORARRAY(C54),_xlpm.Options,0)
)</f>
        <v>12</v>
      </c>
      <c r="N54" s="7">
        <v>12</v>
      </c>
      <c r="O54" s="7">
        <v>12</v>
      </c>
      <c r="P54" s="7">
        <v>12</v>
      </c>
      <c r="Q54" s="8">
        <v>1</v>
      </c>
      <c r="R54" s="6" t="str" cm="1">
        <f t="array" ref="R54:V54">TEXT(_xlfn.ANCHORARRAY(M54),"00")</f>
        <v>12</v>
      </c>
      <c r="S54" s="7" t="str">
        <v>12</v>
      </c>
      <c r="T54" s="7" t="str">
        <v>12</v>
      </c>
      <c r="U54" s="7" t="str">
        <v>12</v>
      </c>
      <c r="V54" s="8" t="str">
        <v>01</v>
      </c>
      <c r="W54" s="7">
        <f t="shared" si="21"/>
        <v>1</v>
      </c>
      <c r="X54" s="6" t="b">
        <f t="shared" si="8"/>
        <v>1</v>
      </c>
      <c r="Y54" s="7" t="b">
        <f t="shared" si="9"/>
        <v>0</v>
      </c>
      <c r="Z54" s="7" t="b" cm="1">
        <f t="array" ref="Z54">_xlfn.LET(
_xlpm.TrueFullHouseCheck, AND(OR(H54:L54=3),OR(H54:L54=2)),
_xlpm.JokerAndTrueTwoPairCheck, AND(W54=1,COUNTIF(H54:L54,2)=4),
OR(_xlpm.TrueFullHouseCheck, _xlpm.JokerAndTrueTwoPairCheck)
)</f>
        <v>0</v>
      </c>
      <c r="AA54" s="7" t="b">
        <f t="shared" si="10"/>
        <v>0</v>
      </c>
      <c r="AB54" s="7" t="b">
        <f t="shared" si="11"/>
        <v>0</v>
      </c>
      <c r="AC54" s="7" t="b">
        <f t="shared" si="12"/>
        <v>0</v>
      </c>
      <c r="AD54" s="8" t="b">
        <f t="shared" si="22"/>
        <v>0</v>
      </c>
      <c r="AE54">
        <f t="shared" si="23"/>
        <v>7</v>
      </c>
      <c r="AF54" t="str">
        <f t="shared" si="24"/>
        <v>71212121201</v>
      </c>
      <c r="AG54">
        <f t="shared" si="16"/>
        <v>71212121201</v>
      </c>
      <c r="AH54">
        <f t="shared" si="25"/>
        <v>999</v>
      </c>
      <c r="AI54">
        <f t="shared" si="26"/>
        <v>198</v>
      </c>
      <c r="AJ54">
        <f t="shared" si="27"/>
        <v>197802</v>
      </c>
      <c r="AM54">
        <f t="shared" si="18"/>
        <v>1</v>
      </c>
      <c r="AN54">
        <f t="shared" si="19"/>
        <v>1</v>
      </c>
      <c r="AO54">
        <f t="shared" si="20"/>
        <v>1</v>
      </c>
    </row>
    <row r="55" spans="1:41" x14ac:dyDescent="0.2">
      <c r="A55" t="s">
        <v>74</v>
      </c>
      <c r="B55" t="str">
        <f t="shared" si="1"/>
        <v>K4KK4</v>
      </c>
      <c r="C55" s="6" t="str" cm="1">
        <f t="array" ref="C55:G55">_xlfn.LET(
_xlpm.MyHand, B55,
_xlpm.MySplitHand, MID(_xlpm.MyHand,_xlfn.SEQUENCE(1,LEN(_xlpm.MyHand)),1),
_xlpm.MySplitHand
)</f>
        <v>K</v>
      </c>
      <c r="D55" s="7" t="str">
        <v>4</v>
      </c>
      <c r="E55" s="7" t="str">
        <v>K</v>
      </c>
      <c r="F55" s="7" t="str">
        <v>K</v>
      </c>
      <c r="G55" s="8" t="str">
        <v>4</v>
      </c>
      <c r="H55">
        <f t="shared" si="2"/>
        <v>3</v>
      </c>
      <c r="I55">
        <f t="shared" si="3"/>
        <v>2</v>
      </c>
      <c r="J55">
        <f t="shared" si="4"/>
        <v>3</v>
      </c>
      <c r="K55">
        <f t="shared" si="5"/>
        <v>3</v>
      </c>
      <c r="L55">
        <f t="shared" si="6"/>
        <v>2</v>
      </c>
      <c r="M55" s="6" cm="1">
        <f t="array" ref="M55:Q55">_xlfn.LET(
_xlpm.Options, {"J","2","3","4","5","6","7","8","9","T","Q","K","A"},
MATCH(_xlfn.ANCHORARRAY(C55),_xlpm.Options,0)
)</f>
        <v>12</v>
      </c>
      <c r="N55" s="7">
        <v>4</v>
      </c>
      <c r="O55" s="7">
        <v>12</v>
      </c>
      <c r="P55" s="7">
        <v>12</v>
      </c>
      <c r="Q55" s="8">
        <v>4</v>
      </c>
      <c r="R55" s="6" t="str" cm="1">
        <f t="array" ref="R55:V55">TEXT(_xlfn.ANCHORARRAY(M55),"00")</f>
        <v>12</v>
      </c>
      <c r="S55" s="7" t="str">
        <v>04</v>
      </c>
      <c r="T55" s="7" t="str">
        <v>12</v>
      </c>
      <c r="U55" s="7" t="str">
        <v>12</v>
      </c>
      <c r="V55" s="8" t="str">
        <v>04</v>
      </c>
      <c r="W55" s="7">
        <f t="shared" si="21"/>
        <v>0</v>
      </c>
      <c r="X55" s="6" t="b">
        <f t="shared" si="8"/>
        <v>0</v>
      </c>
      <c r="Y55" s="7" t="b">
        <f t="shared" si="9"/>
        <v>0</v>
      </c>
      <c r="Z55" s="7" t="b" cm="1">
        <f t="array" ref="Z55">_xlfn.LET(
_xlpm.TrueFullHouseCheck, AND(OR(H55:L55=3),OR(H55:L55=2)),
_xlpm.JokerAndTrueTwoPairCheck, AND(W55=1,COUNTIF(H55:L55,2)=4),
OR(_xlpm.TrueFullHouseCheck, _xlpm.JokerAndTrueTwoPairCheck)
)</f>
        <v>1</v>
      </c>
      <c r="AA55" s="7" t="b">
        <f t="shared" si="10"/>
        <v>0</v>
      </c>
      <c r="AB55" s="7" t="b">
        <f t="shared" si="11"/>
        <v>0</v>
      </c>
      <c r="AC55" s="7" t="b">
        <f t="shared" si="12"/>
        <v>0</v>
      </c>
      <c r="AD55" s="8" t="b">
        <f t="shared" si="22"/>
        <v>0</v>
      </c>
      <c r="AE55">
        <f t="shared" si="23"/>
        <v>5</v>
      </c>
      <c r="AF55" t="str">
        <f t="shared" si="24"/>
        <v>51204121204</v>
      </c>
      <c r="AG55">
        <f t="shared" si="16"/>
        <v>51204121204</v>
      </c>
      <c r="AH55">
        <f t="shared" si="25"/>
        <v>799</v>
      </c>
      <c r="AI55">
        <f t="shared" si="26"/>
        <v>870</v>
      </c>
      <c r="AJ55">
        <f t="shared" si="27"/>
        <v>695130</v>
      </c>
      <c r="AM55">
        <f t="shared" si="18"/>
        <v>1</v>
      </c>
      <c r="AN55">
        <f t="shared" si="19"/>
        <v>1</v>
      </c>
      <c r="AO55">
        <f t="shared" si="20"/>
        <v>1</v>
      </c>
    </row>
    <row r="56" spans="1:41" x14ac:dyDescent="0.2">
      <c r="A56" t="s">
        <v>75</v>
      </c>
      <c r="B56" t="str">
        <f t="shared" si="1"/>
        <v>622J2</v>
      </c>
      <c r="C56" s="6" t="str" cm="1">
        <f t="array" ref="C56:G56">_xlfn.LET(
_xlpm.MyHand, B56,
_xlpm.MySplitHand, MID(_xlpm.MyHand,_xlfn.SEQUENCE(1,LEN(_xlpm.MyHand)),1),
_xlpm.MySplitHand
)</f>
        <v>6</v>
      </c>
      <c r="D56" s="7" t="str">
        <v>2</v>
      </c>
      <c r="E56" s="7" t="str">
        <v>2</v>
      </c>
      <c r="F56" s="7" t="str">
        <v>J</v>
      </c>
      <c r="G56" s="8" t="str">
        <v>2</v>
      </c>
      <c r="H56">
        <f t="shared" si="2"/>
        <v>1</v>
      </c>
      <c r="I56">
        <f t="shared" si="3"/>
        <v>3</v>
      </c>
      <c r="J56">
        <f t="shared" si="4"/>
        <v>3</v>
      </c>
      <c r="K56">
        <f t="shared" si="5"/>
        <v>0</v>
      </c>
      <c r="L56">
        <f t="shared" si="6"/>
        <v>3</v>
      </c>
      <c r="M56" s="6" cm="1">
        <f t="array" ref="M56:Q56">_xlfn.LET(
_xlpm.Options, {"J","2","3","4","5","6","7","8","9","T","Q","K","A"},
MATCH(_xlfn.ANCHORARRAY(C56),_xlpm.Options,0)
)</f>
        <v>6</v>
      </c>
      <c r="N56" s="7">
        <v>2</v>
      </c>
      <c r="O56" s="7">
        <v>2</v>
      </c>
      <c r="P56" s="7">
        <v>1</v>
      </c>
      <c r="Q56" s="8">
        <v>2</v>
      </c>
      <c r="R56" s="6" t="str" cm="1">
        <f t="array" ref="R56:V56">TEXT(_xlfn.ANCHORARRAY(M56),"00")</f>
        <v>06</v>
      </c>
      <c r="S56" s="7" t="str">
        <v>02</v>
      </c>
      <c r="T56" s="7" t="str">
        <v>02</v>
      </c>
      <c r="U56" s="7" t="str">
        <v>01</v>
      </c>
      <c r="V56" s="8" t="str">
        <v>02</v>
      </c>
      <c r="W56" s="7">
        <f t="shared" si="21"/>
        <v>1</v>
      </c>
      <c r="X56" s="6" t="b">
        <f t="shared" si="8"/>
        <v>0</v>
      </c>
      <c r="Y56" s="7" t="b">
        <f t="shared" si="9"/>
        <v>1</v>
      </c>
      <c r="Z56" s="7" t="b" cm="1">
        <f t="array" ref="Z56">_xlfn.LET(
_xlpm.TrueFullHouseCheck, AND(OR(H56:L56=3),OR(H56:L56=2)),
_xlpm.JokerAndTrueTwoPairCheck, AND(W56=1,COUNTIF(H56:L56,2)=4),
OR(_xlpm.TrueFullHouseCheck, _xlpm.JokerAndTrueTwoPairCheck)
)</f>
        <v>0</v>
      </c>
      <c r="AA56" s="7" t="b">
        <f t="shared" si="10"/>
        <v>0</v>
      </c>
      <c r="AB56" s="7" t="b">
        <f t="shared" si="11"/>
        <v>0</v>
      </c>
      <c r="AC56" s="7" t="b">
        <f t="shared" si="12"/>
        <v>0</v>
      </c>
      <c r="AD56" s="8" t="b">
        <f t="shared" si="22"/>
        <v>0</v>
      </c>
      <c r="AE56">
        <f t="shared" si="23"/>
        <v>6</v>
      </c>
      <c r="AF56" t="str">
        <f t="shared" si="24"/>
        <v>60602020102</v>
      </c>
      <c r="AG56">
        <f t="shared" si="16"/>
        <v>60602020102</v>
      </c>
      <c r="AH56">
        <f t="shared" si="25"/>
        <v>869</v>
      </c>
      <c r="AI56">
        <f t="shared" si="26"/>
        <v>330</v>
      </c>
      <c r="AJ56">
        <f t="shared" si="27"/>
        <v>286770</v>
      </c>
      <c r="AM56">
        <f t="shared" si="18"/>
        <v>1</v>
      </c>
      <c r="AN56">
        <f t="shared" si="19"/>
        <v>1</v>
      </c>
      <c r="AO56">
        <f t="shared" si="20"/>
        <v>1</v>
      </c>
    </row>
    <row r="57" spans="1:41" x14ac:dyDescent="0.2">
      <c r="A57" t="s">
        <v>76</v>
      </c>
      <c r="B57" t="str">
        <f t="shared" si="1"/>
        <v>6283A</v>
      </c>
      <c r="C57" s="6" t="str" cm="1">
        <f t="array" ref="C57:G57">_xlfn.LET(
_xlpm.MyHand, B57,
_xlpm.MySplitHand, MID(_xlpm.MyHand,_xlfn.SEQUENCE(1,LEN(_xlpm.MyHand)),1),
_xlpm.MySplitHand
)</f>
        <v>6</v>
      </c>
      <c r="D57" s="7" t="str">
        <v>2</v>
      </c>
      <c r="E57" s="7" t="str">
        <v>8</v>
      </c>
      <c r="F57" s="7" t="str">
        <v>3</v>
      </c>
      <c r="G57" s="8" t="str">
        <v>A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5"/>
        <v>1</v>
      </c>
      <c r="L57">
        <f t="shared" si="6"/>
        <v>1</v>
      </c>
      <c r="M57" s="6" cm="1">
        <f t="array" ref="M57:Q57">_xlfn.LET(
_xlpm.Options, {"J","2","3","4","5","6","7","8","9","T","Q","K","A"},
MATCH(_xlfn.ANCHORARRAY(C57),_xlpm.Options,0)
)</f>
        <v>6</v>
      </c>
      <c r="N57" s="7">
        <v>2</v>
      </c>
      <c r="O57" s="7">
        <v>8</v>
      </c>
      <c r="P57" s="7">
        <v>3</v>
      </c>
      <c r="Q57" s="8">
        <v>13</v>
      </c>
      <c r="R57" s="6" t="str" cm="1">
        <f t="array" ref="R57:V57">TEXT(_xlfn.ANCHORARRAY(M57),"00")</f>
        <v>06</v>
      </c>
      <c r="S57" s="7" t="str">
        <v>02</v>
      </c>
      <c r="T57" s="7" t="str">
        <v>08</v>
      </c>
      <c r="U57" s="7" t="str">
        <v>03</v>
      </c>
      <c r="V57" s="8" t="str">
        <v>13</v>
      </c>
      <c r="W57" s="7">
        <f t="shared" si="21"/>
        <v>0</v>
      </c>
      <c r="X57" s="6" t="b">
        <f t="shared" si="8"/>
        <v>0</v>
      </c>
      <c r="Y57" s="7" t="b">
        <f t="shared" si="9"/>
        <v>0</v>
      </c>
      <c r="Z57" s="7" t="b" cm="1">
        <f t="array" ref="Z57">_xlfn.LET(
_xlpm.TrueFullHouseCheck, AND(OR(H57:L57=3),OR(H57:L57=2)),
_xlpm.JokerAndTrueTwoPairCheck, AND(W57=1,COUNTIF(H57:L57,2)=4),
OR(_xlpm.TrueFullHouseCheck, _xlpm.JokerAndTrueTwoPairCheck)
)</f>
        <v>0</v>
      </c>
      <c r="AA57" s="7" t="b">
        <f t="shared" si="10"/>
        <v>0</v>
      </c>
      <c r="AB57" s="7" t="b">
        <f t="shared" si="11"/>
        <v>0</v>
      </c>
      <c r="AC57" s="7" t="b">
        <f t="shared" si="12"/>
        <v>0</v>
      </c>
      <c r="AD57" s="8" t="b">
        <f t="shared" si="22"/>
        <v>1</v>
      </c>
      <c r="AE57">
        <f t="shared" si="23"/>
        <v>1</v>
      </c>
      <c r="AF57" t="str">
        <f t="shared" si="24"/>
        <v>10602080313</v>
      </c>
      <c r="AG57">
        <f t="shared" si="16"/>
        <v>10602080313</v>
      </c>
      <c r="AH57">
        <f t="shared" si="25"/>
        <v>43</v>
      </c>
      <c r="AI57">
        <f t="shared" si="26"/>
        <v>337</v>
      </c>
      <c r="AJ57">
        <f t="shared" si="27"/>
        <v>14491</v>
      </c>
      <c r="AM57">
        <f t="shared" si="18"/>
        <v>1</v>
      </c>
      <c r="AN57">
        <f t="shared" si="19"/>
        <v>1</v>
      </c>
      <c r="AO57">
        <f t="shared" si="20"/>
        <v>1</v>
      </c>
    </row>
    <row r="58" spans="1:41" x14ac:dyDescent="0.2">
      <c r="A58" t="s">
        <v>77</v>
      </c>
      <c r="B58" t="str">
        <f t="shared" si="1"/>
        <v>JQQQ2</v>
      </c>
      <c r="C58" s="6" t="str" cm="1">
        <f t="array" ref="C58:G58">_xlfn.LET(
_xlpm.MyHand, B58,
_xlpm.MySplitHand, MID(_xlpm.MyHand,_xlfn.SEQUENCE(1,LEN(_xlpm.MyHand)),1),
_xlpm.MySplitHand
)</f>
        <v>J</v>
      </c>
      <c r="D58" s="7" t="str">
        <v>Q</v>
      </c>
      <c r="E58" s="7" t="str">
        <v>Q</v>
      </c>
      <c r="F58" s="7" t="str">
        <v>Q</v>
      </c>
      <c r="G58" s="8" t="str">
        <v>2</v>
      </c>
      <c r="H58">
        <f t="shared" si="2"/>
        <v>0</v>
      </c>
      <c r="I58">
        <f t="shared" si="3"/>
        <v>3</v>
      </c>
      <c r="J58">
        <f t="shared" si="4"/>
        <v>3</v>
      </c>
      <c r="K58">
        <f t="shared" si="5"/>
        <v>3</v>
      </c>
      <c r="L58">
        <f t="shared" si="6"/>
        <v>1</v>
      </c>
      <c r="M58" s="6" cm="1">
        <f t="array" ref="M58:Q58">_xlfn.LET(
_xlpm.Options, {"J","2","3","4","5","6","7","8","9","T","Q","K","A"},
MATCH(_xlfn.ANCHORARRAY(C58),_xlpm.Options,0)
)</f>
        <v>1</v>
      </c>
      <c r="N58" s="7">
        <v>11</v>
      </c>
      <c r="O58" s="7">
        <v>11</v>
      </c>
      <c r="P58" s="7">
        <v>11</v>
      </c>
      <c r="Q58" s="8">
        <v>2</v>
      </c>
      <c r="R58" s="6" t="str" cm="1">
        <f t="array" ref="R58:V58">TEXT(_xlfn.ANCHORARRAY(M58),"00")</f>
        <v>01</v>
      </c>
      <c r="S58" s="7" t="str">
        <v>11</v>
      </c>
      <c r="T58" s="7" t="str">
        <v>11</v>
      </c>
      <c r="U58" s="7" t="str">
        <v>11</v>
      </c>
      <c r="V58" s="8" t="str">
        <v>02</v>
      </c>
      <c r="W58" s="7">
        <f t="shared" si="21"/>
        <v>1</v>
      </c>
      <c r="X58" s="6" t="b">
        <f t="shared" si="8"/>
        <v>0</v>
      </c>
      <c r="Y58" s="7" t="b">
        <f t="shared" si="9"/>
        <v>1</v>
      </c>
      <c r="Z58" s="7" t="b" cm="1">
        <f t="array" ref="Z58">_xlfn.LET(
_xlpm.TrueFullHouseCheck, AND(OR(H58:L58=3),OR(H58:L58=2)),
_xlpm.JokerAndTrueTwoPairCheck, AND(W58=1,COUNTIF(H58:L58,2)=4),
OR(_xlpm.TrueFullHouseCheck, _xlpm.JokerAndTrueTwoPairCheck)
)</f>
        <v>0</v>
      </c>
      <c r="AA58" s="7" t="b">
        <f t="shared" si="10"/>
        <v>0</v>
      </c>
      <c r="AB58" s="7" t="b">
        <f t="shared" si="11"/>
        <v>0</v>
      </c>
      <c r="AC58" s="7" t="b">
        <f t="shared" si="12"/>
        <v>0</v>
      </c>
      <c r="AD58" s="8" t="b">
        <f t="shared" si="22"/>
        <v>0</v>
      </c>
      <c r="AE58">
        <f t="shared" si="23"/>
        <v>6</v>
      </c>
      <c r="AF58" t="str">
        <f t="shared" si="24"/>
        <v>60111111102</v>
      </c>
      <c r="AG58">
        <f t="shared" si="16"/>
        <v>60111111102</v>
      </c>
      <c r="AH58">
        <f t="shared" si="25"/>
        <v>828</v>
      </c>
      <c r="AI58">
        <f t="shared" si="26"/>
        <v>349</v>
      </c>
      <c r="AJ58">
        <f t="shared" si="27"/>
        <v>288972</v>
      </c>
      <c r="AM58">
        <f t="shared" si="18"/>
        <v>1</v>
      </c>
      <c r="AN58">
        <f t="shared" si="19"/>
        <v>1</v>
      </c>
      <c r="AO58">
        <f t="shared" si="20"/>
        <v>1</v>
      </c>
    </row>
    <row r="59" spans="1:41" x14ac:dyDescent="0.2">
      <c r="A59" t="s">
        <v>78</v>
      </c>
      <c r="B59" t="str">
        <f t="shared" si="1"/>
        <v>666AA</v>
      </c>
      <c r="C59" s="6" t="str" cm="1">
        <f t="array" ref="C59:G59">_xlfn.LET(
_xlpm.MyHand, B59,
_xlpm.MySplitHand, MID(_xlpm.MyHand,_xlfn.SEQUENCE(1,LEN(_xlpm.MyHand)),1),
_xlpm.MySplitHand
)</f>
        <v>6</v>
      </c>
      <c r="D59" s="7" t="str">
        <v>6</v>
      </c>
      <c r="E59" s="7" t="str">
        <v>6</v>
      </c>
      <c r="F59" s="7" t="str">
        <v>A</v>
      </c>
      <c r="G59" s="8" t="str">
        <v>A</v>
      </c>
      <c r="H59">
        <f t="shared" si="2"/>
        <v>3</v>
      </c>
      <c r="I59">
        <f t="shared" si="3"/>
        <v>3</v>
      </c>
      <c r="J59">
        <f t="shared" si="4"/>
        <v>3</v>
      </c>
      <c r="K59">
        <f t="shared" si="5"/>
        <v>2</v>
      </c>
      <c r="L59">
        <f t="shared" si="6"/>
        <v>2</v>
      </c>
      <c r="M59" s="6" cm="1">
        <f t="array" ref="M59:Q59">_xlfn.LET(
_xlpm.Options, {"J","2","3","4","5","6","7","8","9","T","Q","K","A"},
MATCH(_xlfn.ANCHORARRAY(C59),_xlpm.Options,0)
)</f>
        <v>6</v>
      </c>
      <c r="N59" s="7">
        <v>6</v>
      </c>
      <c r="O59" s="7">
        <v>6</v>
      </c>
      <c r="P59" s="7">
        <v>13</v>
      </c>
      <c r="Q59" s="8">
        <v>13</v>
      </c>
      <c r="R59" s="6" t="str" cm="1">
        <f t="array" ref="R59:V59">TEXT(_xlfn.ANCHORARRAY(M59),"00")</f>
        <v>06</v>
      </c>
      <c r="S59" s="7" t="str">
        <v>06</v>
      </c>
      <c r="T59" s="7" t="str">
        <v>06</v>
      </c>
      <c r="U59" s="7" t="str">
        <v>13</v>
      </c>
      <c r="V59" s="8" t="str">
        <v>13</v>
      </c>
      <c r="W59" s="7">
        <f t="shared" si="21"/>
        <v>0</v>
      </c>
      <c r="X59" s="6" t="b">
        <f t="shared" si="8"/>
        <v>0</v>
      </c>
      <c r="Y59" s="7" t="b">
        <f t="shared" si="9"/>
        <v>0</v>
      </c>
      <c r="Z59" s="7" t="b" cm="1">
        <f t="array" ref="Z59">_xlfn.LET(
_xlpm.TrueFullHouseCheck, AND(OR(H59:L59=3),OR(H59:L59=2)),
_xlpm.JokerAndTrueTwoPairCheck, AND(W59=1,COUNTIF(H59:L59,2)=4),
OR(_xlpm.TrueFullHouseCheck, _xlpm.JokerAndTrueTwoPairCheck)
)</f>
        <v>1</v>
      </c>
      <c r="AA59" s="7" t="b">
        <f t="shared" si="10"/>
        <v>0</v>
      </c>
      <c r="AB59" s="7" t="b">
        <f t="shared" si="11"/>
        <v>0</v>
      </c>
      <c r="AC59" s="7" t="b">
        <f t="shared" si="12"/>
        <v>0</v>
      </c>
      <c r="AD59" s="8" t="b">
        <f t="shared" si="22"/>
        <v>0</v>
      </c>
      <c r="AE59">
        <f t="shared" si="23"/>
        <v>5</v>
      </c>
      <c r="AF59" t="str">
        <f t="shared" si="24"/>
        <v>50606061313</v>
      </c>
      <c r="AG59">
        <f t="shared" si="16"/>
        <v>50606061313</v>
      </c>
      <c r="AH59">
        <f t="shared" si="25"/>
        <v>755</v>
      </c>
      <c r="AI59">
        <f t="shared" si="26"/>
        <v>706</v>
      </c>
      <c r="AJ59">
        <f t="shared" si="27"/>
        <v>533030</v>
      </c>
      <c r="AM59">
        <f t="shared" si="18"/>
        <v>1</v>
      </c>
      <c r="AN59">
        <f t="shared" si="19"/>
        <v>1</v>
      </c>
      <c r="AO59">
        <f t="shared" si="20"/>
        <v>1</v>
      </c>
    </row>
    <row r="60" spans="1:41" x14ac:dyDescent="0.2">
      <c r="A60" t="s">
        <v>79</v>
      </c>
      <c r="B60" t="str">
        <f t="shared" si="1"/>
        <v>9794J</v>
      </c>
      <c r="C60" s="6" t="str" cm="1">
        <f t="array" ref="C60:G60">_xlfn.LET(
_xlpm.MyHand, B60,
_xlpm.MySplitHand, MID(_xlpm.MyHand,_xlfn.SEQUENCE(1,LEN(_xlpm.MyHand)),1),
_xlpm.MySplitHand
)</f>
        <v>9</v>
      </c>
      <c r="D60" s="7" t="str">
        <v>7</v>
      </c>
      <c r="E60" s="7" t="str">
        <v>9</v>
      </c>
      <c r="F60" s="7" t="str">
        <v>4</v>
      </c>
      <c r="G60" s="8" t="str">
        <v>J</v>
      </c>
      <c r="H60">
        <f t="shared" si="2"/>
        <v>2</v>
      </c>
      <c r="I60">
        <f t="shared" si="3"/>
        <v>1</v>
      </c>
      <c r="J60">
        <f t="shared" si="4"/>
        <v>2</v>
      </c>
      <c r="K60">
        <f t="shared" si="5"/>
        <v>1</v>
      </c>
      <c r="L60">
        <f t="shared" si="6"/>
        <v>0</v>
      </c>
      <c r="M60" s="6" cm="1">
        <f t="array" ref="M60:Q60">_xlfn.LET(
_xlpm.Options, {"J","2","3","4","5","6","7","8","9","T","Q","K","A"},
MATCH(_xlfn.ANCHORARRAY(C60),_xlpm.Options,0)
)</f>
        <v>9</v>
      </c>
      <c r="N60" s="7">
        <v>7</v>
      </c>
      <c r="O60" s="7">
        <v>9</v>
      </c>
      <c r="P60" s="7">
        <v>4</v>
      </c>
      <c r="Q60" s="8">
        <v>1</v>
      </c>
      <c r="R60" s="6" t="str" cm="1">
        <f t="array" ref="R60:V60">TEXT(_xlfn.ANCHORARRAY(M60),"00")</f>
        <v>09</v>
      </c>
      <c r="S60" s="7" t="str">
        <v>07</v>
      </c>
      <c r="T60" s="7" t="str">
        <v>09</v>
      </c>
      <c r="U60" s="7" t="str">
        <v>04</v>
      </c>
      <c r="V60" s="8" t="str">
        <v>01</v>
      </c>
      <c r="W60" s="7">
        <f t="shared" si="21"/>
        <v>1</v>
      </c>
      <c r="X60" s="6" t="b">
        <f t="shared" si="8"/>
        <v>0</v>
      </c>
      <c r="Y60" s="7" t="b">
        <f t="shared" si="9"/>
        <v>0</v>
      </c>
      <c r="Z60" s="7" t="b" cm="1">
        <f t="array" ref="Z60">_xlfn.LET(
_xlpm.TrueFullHouseCheck, AND(OR(H60:L60=3),OR(H60:L60=2)),
_xlpm.JokerAndTrueTwoPairCheck, AND(W60=1,COUNTIF(H60:L60,2)=4),
OR(_xlpm.TrueFullHouseCheck, _xlpm.JokerAndTrueTwoPairCheck)
)</f>
        <v>0</v>
      </c>
      <c r="AA60" s="7" t="b">
        <f t="shared" si="10"/>
        <v>1</v>
      </c>
      <c r="AB60" s="7" t="b">
        <f t="shared" si="11"/>
        <v>0</v>
      </c>
      <c r="AC60" s="7" t="b">
        <f t="shared" si="12"/>
        <v>0</v>
      </c>
      <c r="AD60" s="8" t="b">
        <f t="shared" si="22"/>
        <v>0</v>
      </c>
      <c r="AE60">
        <f t="shared" si="23"/>
        <v>4</v>
      </c>
      <c r="AF60" t="str">
        <f t="shared" si="24"/>
        <v>40907090401</v>
      </c>
      <c r="AG60">
        <f t="shared" si="16"/>
        <v>40907090401</v>
      </c>
      <c r="AH60">
        <f t="shared" si="25"/>
        <v>611</v>
      </c>
      <c r="AI60">
        <f t="shared" si="26"/>
        <v>966</v>
      </c>
      <c r="AJ60">
        <f t="shared" si="27"/>
        <v>590226</v>
      </c>
      <c r="AM60">
        <f t="shared" si="18"/>
        <v>1</v>
      </c>
      <c r="AN60">
        <f t="shared" si="19"/>
        <v>1</v>
      </c>
      <c r="AO60">
        <f t="shared" si="20"/>
        <v>1</v>
      </c>
    </row>
    <row r="61" spans="1:41" x14ac:dyDescent="0.2">
      <c r="A61" t="s">
        <v>80</v>
      </c>
      <c r="B61" t="str">
        <f t="shared" si="1"/>
        <v>99A9T</v>
      </c>
      <c r="C61" s="6" t="str" cm="1">
        <f t="array" ref="C61:G61">_xlfn.LET(
_xlpm.MyHand, B61,
_xlpm.MySplitHand, MID(_xlpm.MyHand,_xlfn.SEQUENCE(1,LEN(_xlpm.MyHand)),1),
_xlpm.MySplitHand
)</f>
        <v>9</v>
      </c>
      <c r="D61" s="7" t="str">
        <v>9</v>
      </c>
      <c r="E61" s="7" t="str">
        <v>A</v>
      </c>
      <c r="F61" s="7" t="str">
        <v>9</v>
      </c>
      <c r="G61" s="8" t="str">
        <v>T</v>
      </c>
      <c r="H61">
        <f t="shared" si="2"/>
        <v>3</v>
      </c>
      <c r="I61">
        <f t="shared" si="3"/>
        <v>3</v>
      </c>
      <c r="J61">
        <f t="shared" si="4"/>
        <v>1</v>
      </c>
      <c r="K61">
        <f t="shared" si="5"/>
        <v>3</v>
      </c>
      <c r="L61">
        <f t="shared" si="6"/>
        <v>1</v>
      </c>
      <c r="M61" s="6" cm="1">
        <f t="array" ref="M61:Q61">_xlfn.LET(
_xlpm.Options, {"J","2","3","4","5","6","7","8","9","T","Q","K","A"},
MATCH(_xlfn.ANCHORARRAY(C61),_xlpm.Options,0)
)</f>
        <v>9</v>
      </c>
      <c r="N61" s="7">
        <v>9</v>
      </c>
      <c r="O61" s="7">
        <v>13</v>
      </c>
      <c r="P61" s="7">
        <v>9</v>
      </c>
      <c r="Q61" s="8">
        <v>10</v>
      </c>
      <c r="R61" s="6" t="str" cm="1">
        <f t="array" ref="R61:V61">TEXT(_xlfn.ANCHORARRAY(M61),"00")</f>
        <v>09</v>
      </c>
      <c r="S61" s="7" t="str">
        <v>09</v>
      </c>
      <c r="T61" s="7" t="str">
        <v>13</v>
      </c>
      <c r="U61" s="7" t="str">
        <v>09</v>
      </c>
      <c r="V61" s="8" t="str">
        <v>10</v>
      </c>
      <c r="W61" s="7">
        <f t="shared" si="21"/>
        <v>0</v>
      </c>
      <c r="X61" s="6" t="b">
        <f t="shared" si="8"/>
        <v>0</v>
      </c>
      <c r="Y61" s="7" t="b">
        <f t="shared" si="9"/>
        <v>0</v>
      </c>
      <c r="Z61" s="7" t="b" cm="1">
        <f t="array" ref="Z61">_xlfn.LET(
_xlpm.TrueFullHouseCheck, AND(OR(H61:L61=3),OR(H61:L61=2)),
_xlpm.JokerAndTrueTwoPairCheck, AND(W61=1,COUNTIF(H61:L61,2)=4),
OR(_xlpm.TrueFullHouseCheck, _xlpm.JokerAndTrueTwoPairCheck)
)</f>
        <v>0</v>
      </c>
      <c r="AA61" s="7" t="b">
        <f t="shared" si="10"/>
        <v>1</v>
      </c>
      <c r="AB61" s="7" t="b">
        <f t="shared" si="11"/>
        <v>0</v>
      </c>
      <c r="AC61" s="7" t="b">
        <f t="shared" si="12"/>
        <v>0</v>
      </c>
      <c r="AD61" s="8" t="b">
        <f t="shared" si="22"/>
        <v>0</v>
      </c>
      <c r="AE61">
        <f t="shared" si="23"/>
        <v>4</v>
      </c>
      <c r="AF61" t="str">
        <f t="shared" si="24"/>
        <v>40909130910</v>
      </c>
      <c r="AG61">
        <f t="shared" si="16"/>
        <v>40909130910</v>
      </c>
      <c r="AH61">
        <f t="shared" si="25"/>
        <v>617</v>
      </c>
      <c r="AI61">
        <f t="shared" si="26"/>
        <v>771</v>
      </c>
      <c r="AJ61">
        <f t="shared" si="27"/>
        <v>475707</v>
      </c>
      <c r="AM61">
        <f t="shared" si="18"/>
        <v>1</v>
      </c>
      <c r="AN61">
        <f t="shared" si="19"/>
        <v>1</v>
      </c>
      <c r="AO61">
        <f t="shared" si="20"/>
        <v>1</v>
      </c>
    </row>
    <row r="62" spans="1:41" x14ac:dyDescent="0.2">
      <c r="A62" t="s">
        <v>81</v>
      </c>
      <c r="B62" t="str">
        <f t="shared" si="1"/>
        <v>53J53</v>
      </c>
      <c r="C62" s="6" t="str" cm="1">
        <f t="array" ref="C62:G62">_xlfn.LET(
_xlpm.MyHand, B62,
_xlpm.MySplitHand, MID(_xlpm.MyHand,_xlfn.SEQUENCE(1,LEN(_xlpm.MyHand)),1),
_xlpm.MySplitHand
)</f>
        <v>5</v>
      </c>
      <c r="D62" s="7" t="str">
        <v>3</v>
      </c>
      <c r="E62" s="7" t="str">
        <v>J</v>
      </c>
      <c r="F62" s="7" t="str">
        <v>5</v>
      </c>
      <c r="G62" s="8" t="str">
        <v>3</v>
      </c>
      <c r="H62">
        <f t="shared" si="2"/>
        <v>2</v>
      </c>
      <c r="I62">
        <f t="shared" si="3"/>
        <v>2</v>
      </c>
      <c r="J62">
        <f t="shared" si="4"/>
        <v>0</v>
      </c>
      <c r="K62">
        <f t="shared" si="5"/>
        <v>2</v>
      </c>
      <c r="L62">
        <f t="shared" si="6"/>
        <v>2</v>
      </c>
      <c r="M62" s="6" cm="1">
        <f t="array" ref="M62:Q62">_xlfn.LET(
_xlpm.Options, {"J","2","3","4","5","6","7","8","9","T","Q","K","A"},
MATCH(_xlfn.ANCHORARRAY(C62),_xlpm.Options,0)
)</f>
        <v>5</v>
      </c>
      <c r="N62" s="7">
        <v>3</v>
      </c>
      <c r="O62" s="7">
        <v>1</v>
      </c>
      <c r="P62" s="7">
        <v>5</v>
      </c>
      <c r="Q62" s="8">
        <v>3</v>
      </c>
      <c r="R62" s="6" t="str" cm="1">
        <f t="array" ref="R62:V62">TEXT(_xlfn.ANCHORARRAY(M62),"00")</f>
        <v>05</v>
      </c>
      <c r="S62" s="7" t="str">
        <v>03</v>
      </c>
      <c r="T62" s="7" t="str">
        <v>01</v>
      </c>
      <c r="U62" s="7" t="str">
        <v>05</v>
      </c>
      <c r="V62" s="8" t="str">
        <v>03</v>
      </c>
      <c r="W62" s="7">
        <f t="shared" si="21"/>
        <v>1</v>
      </c>
      <c r="X62" s="6" t="b">
        <f t="shared" si="8"/>
        <v>0</v>
      </c>
      <c r="Y62" s="7" t="b">
        <f t="shared" si="9"/>
        <v>0</v>
      </c>
      <c r="Z62" s="7" t="b" cm="1">
        <f t="array" ref="Z62">_xlfn.LET(
_xlpm.TrueFullHouseCheck, AND(OR(H62:L62=3),OR(H62:L62=2)),
_xlpm.JokerAndTrueTwoPairCheck, AND(W62=1,COUNTIF(H62:L62,2)=4),
OR(_xlpm.TrueFullHouseCheck, _xlpm.JokerAndTrueTwoPairCheck)
)</f>
        <v>1</v>
      </c>
      <c r="AA62" s="7" t="b">
        <f t="shared" si="10"/>
        <v>0</v>
      </c>
      <c r="AB62" s="7" t="b">
        <f t="shared" si="11"/>
        <v>1</v>
      </c>
      <c r="AC62" s="7" t="b">
        <f t="shared" si="12"/>
        <v>0</v>
      </c>
      <c r="AD62" s="8" t="b">
        <f t="shared" si="22"/>
        <v>0</v>
      </c>
      <c r="AE62">
        <f t="shared" si="23"/>
        <v>5</v>
      </c>
      <c r="AF62" t="str">
        <f t="shared" si="24"/>
        <v>50503010503</v>
      </c>
      <c r="AG62">
        <f t="shared" si="16"/>
        <v>50503010503</v>
      </c>
      <c r="AH62">
        <f t="shared" si="25"/>
        <v>739</v>
      </c>
      <c r="AI62">
        <f t="shared" si="26"/>
        <v>477</v>
      </c>
      <c r="AJ62">
        <f t="shared" si="27"/>
        <v>352503</v>
      </c>
      <c r="AM62">
        <f t="shared" si="18"/>
        <v>2</v>
      </c>
      <c r="AN62">
        <f t="shared" si="19"/>
        <v>1</v>
      </c>
      <c r="AO62">
        <f t="shared" si="20"/>
        <v>1</v>
      </c>
    </row>
    <row r="63" spans="1:41" x14ac:dyDescent="0.2">
      <c r="A63" t="s">
        <v>82</v>
      </c>
      <c r="B63" t="str">
        <f t="shared" si="1"/>
        <v>7JT3J</v>
      </c>
      <c r="C63" s="6" t="str" cm="1">
        <f t="array" ref="C63:G63">_xlfn.LET(
_xlpm.MyHand, B63,
_xlpm.MySplitHand, MID(_xlpm.MyHand,_xlfn.SEQUENCE(1,LEN(_xlpm.MyHand)),1),
_xlpm.MySplitHand
)</f>
        <v>7</v>
      </c>
      <c r="D63" s="7" t="str">
        <v>J</v>
      </c>
      <c r="E63" s="7" t="str">
        <v>T</v>
      </c>
      <c r="F63" s="7" t="str">
        <v>3</v>
      </c>
      <c r="G63" s="8" t="str">
        <v>J</v>
      </c>
      <c r="H63">
        <f t="shared" si="2"/>
        <v>1</v>
      </c>
      <c r="I63">
        <f t="shared" si="3"/>
        <v>0</v>
      </c>
      <c r="J63">
        <f t="shared" si="4"/>
        <v>1</v>
      </c>
      <c r="K63">
        <f t="shared" si="5"/>
        <v>1</v>
      </c>
      <c r="L63">
        <f t="shared" si="6"/>
        <v>0</v>
      </c>
      <c r="M63" s="6" cm="1">
        <f t="array" ref="M63:Q63">_xlfn.LET(
_xlpm.Options, {"J","2","3","4","5","6","7","8","9","T","Q","K","A"},
MATCH(_xlfn.ANCHORARRAY(C63),_xlpm.Options,0)
)</f>
        <v>7</v>
      </c>
      <c r="N63" s="7">
        <v>1</v>
      </c>
      <c r="O63" s="7">
        <v>10</v>
      </c>
      <c r="P63" s="7">
        <v>3</v>
      </c>
      <c r="Q63" s="8">
        <v>1</v>
      </c>
      <c r="R63" s="6" t="str" cm="1">
        <f t="array" ref="R63:V63">TEXT(_xlfn.ANCHORARRAY(M63),"00")</f>
        <v>07</v>
      </c>
      <c r="S63" s="7" t="str">
        <v>01</v>
      </c>
      <c r="T63" s="7" t="str">
        <v>10</v>
      </c>
      <c r="U63" s="7" t="str">
        <v>03</v>
      </c>
      <c r="V63" s="8" t="str">
        <v>01</v>
      </c>
      <c r="W63" s="7">
        <f t="shared" si="21"/>
        <v>2</v>
      </c>
      <c r="X63" s="6" t="b">
        <f t="shared" si="8"/>
        <v>0</v>
      </c>
      <c r="Y63" s="7" t="b">
        <f t="shared" si="9"/>
        <v>0</v>
      </c>
      <c r="Z63" s="7" t="b" cm="1">
        <f t="array" ref="Z63">_xlfn.LET(
_xlpm.TrueFullHouseCheck, AND(OR(H63:L63=3),OR(H63:L63=2)),
_xlpm.JokerAndTrueTwoPairCheck, AND(W63=1,COUNTIF(H63:L63,2)=4),
OR(_xlpm.TrueFullHouseCheck, _xlpm.JokerAndTrueTwoPairCheck)
)</f>
        <v>0</v>
      </c>
      <c r="AA63" s="7" t="b">
        <f t="shared" si="10"/>
        <v>1</v>
      </c>
      <c r="AB63" s="7" t="b">
        <f t="shared" si="11"/>
        <v>0</v>
      </c>
      <c r="AC63" s="7" t="b">
        <f t="shared" si="12"/>
        <v>0</v>
      </c>
      <c r="AD63" s="8" t="b">
        <f t="shared" si="22"/>
        <v>0</v>
      </c>
      <c r="AE63">
        <f t="shared" si="23"/>
        <v>4</v>
      </c>
      <c r="AF63" t="str">
        <f t="shared" si="24"/>
        <v>40701100301</v>
      </c>
      <c r="AG63">
        <f t="shared" si="16"/>
        <v>40701100301</v>
      </c>
      <c r="AH63">
        <f t="shared" si="25"/>
        <v>564</v>
      </c>
      <c r="AI63">
        <f t="shared" si="26"/>
        <v>829</v>
      </c>
      <c r="AJ63">
        <f t="shared" si="27"/>
        <v>467556</v>
      </c>
      <c r="AM63">
        <f t="shared" si="18"/>
        <v>1</v>
      </c>
      <c r="AN63">
        <f t="shared" si="19"/>
        <v>1</v>
      </c>
      <c r="AO63">
        <f t="shared" si="20"/>
        <v>1</v>
      </c>
    </row>
    <row r="64" spans="1:41" x14ac:dyDescent="0.2">
      <c r="A64" t="s">
        <v>83</v>
      </c>
      <c r="B64" t="str">
        <f t="shared" si="1"/>
        <v>KK524</v>
      </c>
      <c r="C64" s="6" t="str" cm="1">
        <f t="array" ref="C64:G64">_xlfn.LET(
_xlpm.MyHand, B64,
_xlpm.MySplitHand, MID(_xlpm.MyHand,_xlfn.SEQUENCE(1,LEN(_xlpm.MyHand)),1),
_xlpm.MySplitHand
)</f>
        <v>K</v>
      </c>
      <c r="D64" s="7" t="str">
        <v>K</v>
      </c>
      <c r="E64" s="7" t="str">
        <v>5</v>
      </c>
      <c r="F64" s="7" t="str">
        <v>2</v>
      </c>
      <c r="G64" s="8" t="str">
        <v>4</v>
      </c>
      <c r="H64">
        <f t="shared" si="2"/>
        <v>2</v>
      </c>
      <c r="I64">
        <f t="shared" si="3"/>
        <v>2</v>
      </c>
      <c r="J64">
        <f t="shared" si="4"/>
        <v>1</v>
      </c>
      <c r="K64">
        <f t="shared" si="5"/>
        <v>1</v>
      </c>
      <c r="L64">
        <f t="shared" si="6"/>
        <v>1</v>
      </c>
      <c r="M64" s="6" cm="1">
        <f t="array" ref="M64:Q64">_xlfn.LET(
_xlpm.Options, {"J","2","3","4","5","6","7","8","9","T","Q","K","A"},
MATCH(_xlfn.ANCHORARRAY(C64),_xlpm.Options,0)
)</f>
        <v>12</v>
      </c>
      <c r="N64" s="7">
        <v>12</v>
      </c>
      <c r="O64" s="7">
        <v>5</v>
      </c>
      <c r="P64" s="7">
        <v>2</v>
      </c>
      <c r="Q64" s="8">
        <v>4</v>
      </c>
      <c r="R64" s="6" t="str" cm="1">
        <f t="array" ref="R64:V64">TEXT(_xlfn.ANCHORARRAY(M64),"00")</f>
        <v>12</v>
      </c>
      <c r="S64" s="7" t="str">
        <v>12</v>
      </c>
      <c r="T64" s="7" t="str">
        <v>05</v>
      </c>
      <c r="U64" s="7" t="str">
        <v>02</v>
      </c>
      <c r="V64" s="8" t="str">
        <v>04</v>
      </c>
      <c r="W64" s="7">
        <f t="shared" si="21"/>
        <v>0</v>
      </c>
      <c r="X64" s="6" t="b">
        <f t="shared" si="8"/>
        <v>0</v>
      </c>
      <c r="Y64" s="7" t="b">
        <f t="shared" si="9"/>
        <v>0</v>
      </c>
      <c r="Z64" s="7" t="b" cm="1">
        <f t="array" ref="Z64">_xlfn.LET(
_xlpm.TrueFullHouseCheck, AND(OR(H64:L64=3),OR(H64:L64=2)),
_xlpm.JokerAndTrueTwoPairCheck, AND(W64=1,COUNTIF(H64:L64,2)=4),
OR(_xlpm.TrueFullHouseCheck, _xlpm.JokerAndTrueTwoPairCheck)
)</f>
        <v>0</v>
      </c>
      <c r="AA64" s="7" t="b">
        <f t="shared" si="10"/>
        <v>0</v>
      </c>
      <c r="AB64" s="7" t="b">
        <f t="shared" si="11"/>
        <v>0</v>
      </c>
      <c r="AC64" s="7" t="b">
        <f t="shared" si="12"/>
        <v>1</v>
      </c>
      <c r="AD64" s="8" t="b">
        <f t="shared" si="22"/>
        <v>0</v>
      </c>
      <c r="AE64">
        <f t="shared" si="23"/>
        <v>2</v>
      </c>
      <c r="AF64" t="str">
        <f t="shared" si="24"/>
        <v>21212050204</v>
      </c>
      <c r="AG64">
        <f t="shared" si="16"/>
        <v>21212050204</v>
      </c>
      <c r="AH64">
        <f t="shared" si="25"/>
        <v>306</v>
      </c>
      <c r="AI64">
        <f t="shared" si="26"/>
        <v>765</v>
      </c>
      <c r="AJ64">
        <f t="shared" si="27"/>
        <v>234090</v>
      </c>
      <c r="AM64">
        <f t="shared" si="18"/>
        <v>1</v>
      </c>
      <c r="AN64">
        <f t="shared" si="19"/>
        <v>1</v>
      </c>
      <c r="AO64">
        <f t="shared" si="20"/>
        <v>1</v>
      </c>
    </row>
    <row r="65" spans="1:41" x14ac:dyDescent="0.2">
      <c r="A65" t="s">
        <v>84</v>
      </c>
      <c r="B65" t="str">
        <f t="shared" si="1"/>
        <v>Q4QQ4</v>
      </c>
      <c r="C65" s="6" t="str" cm="1">
        <f t="array" ref="C65:G65">_xlfn.LET(
_xlpm.MyHand, B65,
_xlpm.MySplitHand, MID(_xlpm.MyHand,_xlfn.SEQUENCE(1,LEN(_xlpm.MyHand)),1),
_xlpm.MySplitHand
)</f>
        <v>Q</v>
      </c>
      <c r="D65" s="7" t="str">
        <v>4</v>
      </c>
      <c r="E65" s="7" t="str">
        <v>Q</v>
      </c>
      <c r="F65" s="7" t="str">
        <v>Q</v>
      </c>
      <c r="G65" s="8" t="str">
        <v>4</v>
      </c>
      <c r="H65">
        <f t="shared" si="2"/>
        <v>3</v>
      </c>
      <c r="I65">
        <f t="shared" si="3"/>
        <v>2</v>
      </c>
      <c r="J65">
        <f t="shared" si="4"/>
        <v>3</v>
      </c>
      <c r="K65">
        <f t="shared" si="5"/>
        <v>3</v>
      </c>
      <c r="L65">
        <f t="shared" si="6"/>
        <v>2</v>
      </c>
      <c r="M65" s="6" cm="1">
        <f t="array" ref="M65:Q65">_xlfn.LET(
_xlpm.Options, {"J","2","3","4","5","6","7","8","9","T","Q","K","A"},
MATCH(_xlfn.ANCHORARRAY(C65),_xlpm.Options,0)
)</f>
        <v>11</v>
      </c>
      <c r="N65" s="7">
        <v>4</v>
      </c>
      <c r="O65" s="7">
        <v>11</v>
      </c>
      <c r="P65" s="7">
        <v>11</v>
      </c>
      <c r="Q65" s="8">
        <v>4</v>
      </c>
      <c r="R65" s="6" t="str" cm="1">
        <f t="array" ref="R65:V65">TEXT(_xlfn.ANCHORARRAY(M65),"00")</f>
        <v>11</v>
      </c>
      <c r="S65" s="7" t="str">
        <v>04</v>
      </c>
      <c r="T65" s="7" t="str">
        <v>11</v>
      </c>
      <c r="U65" s="7" t="str">
        <v>11</v>
      </c>
      <c r="V65" s="8" t="str">
        <v>04</v>
      </c>
      <c r="W65" s="7">
        <f t="shared" si="21"/>
        <v>0</v>
      </c>
      <c r="X65" s="6" t="b">
        <f t="shared" si="8"/>
        <v>0</v>
      </c>
      <c r="Y65" s="7" t="b">
        <f t="shared" si="9"/>
        <v>0</v>
      </c>
      <c r="Z65" s="7" t="b" cm="1">
        <f t="array" ref="Z65">_xlfn.LET(
_xlpm.TrueFullHouseCheck, AND(OR(H65:L65=3),OR(H65:L65=2)),
_xlpm.JokerAndTrueTwoPairCheck, AND(W65=1,COUNTIF(H65:L65,2)=4),
OR(_xlpm.TrueFullHouseCheck, _xlpm.JokerAndTrueTwoPairCheck)
)</f>
        <v>1</v>
      </c>
      <c r="AA65" s="7" t="b">
        <f t="shared" si="10"/>
        <v>0</v>
      </c>
      <c r="AB65" s="7" t="b">
        <f t="shared" si="11"/>
        <v>0</v>
      </c>
      <c r="AC65" s="7" t="b">
        <f t="shared" si="12"/>
        <v>0</v>
      </c>
      <c r="AD65" s="8" t="b">
        <f t="shared" si="22"/>
        <v>0</v>
      </c>
      <c r="AE65">
        <f t="shared" si="23"/>
        <v>5</v>
      </c>
      <c r="AF65" t="str">
        <f t="shared" si="24"/>
        <v>51104111104</v>
      </c>
      <c r="AG65">
        <f t="shared" si="16"/>
        <v>51104111104</v>
      </c>
      <c r="AH65">
        <f t="shared" si="25"/>
        <v>792</v>
      </c>
      <c r="AI65">
        <f t="shared" si="26"/>
        <v>486</v>
      </c>
      <c r="AJ65">
        <f t="shared" si="27"/>
        <v>384912</v>
      </c>
      <c r="AM65">
        <f t="shared" si="18"/>
        <v>1</v>
      </c>
      <c r="AN65">
        <f t="shared" si="19"/>
        <v>1</v>
      </c>
      <c r="AO65">
        <f t="shared" si="20"/>
        <v>1</v>
      </c>
    </row>
    <row r="66" spans="1:41" x14ac:dyDescent="0.2">
      <c r="A66" t="s">
        <v>85</v>
      </c>
      <c r="B66" t="str">
        <f t="shared" si="1"/>
        <v>J7367</v>
      </c>
      <c r="C66" s="6" t="str" cm="1">
        <f t="array" ref="C66:G66">_xlfn.LET(
_xlpm.MyHand, B66,
_xlpm.MySplitHand, MID(_xlpm.MyHand,_xlfn.SEQUENCE(1,LEN(_xlpm.MyHand)),1),
_xlpm.MySplitHand
)</f>
        <v>J</v>
      </c>
      <c r="D66" s="7" t="str">
        <v>7</v>
      </c>
      <c r="E66" s="7" t="str">
        <v>3</v>
      </c>
      <c r="F66" s="7" t="str">
        <v>6</v>
      </c>
      <c r="G66" s="8" t="str">
        <v>7</v>
      </c>
      <c r="H66">
        <f t="shared" si="2"/>
        <v>0</v>
      </c>
      <c r="I66">
        <f t="shared" si="3"/>
        <v>2</v>
      </c>
      <c r="J66">
        <f t="shared" si="4"/>
        <v>1</v>
      </c>
      <c r="K66">
        <f t="shared" si="5"/>
        <v>1</v>
      </c>
      <c r="L66">
        <f t="shared" si="6"/>
        <v>2</v>
      </c>
      <c r="M66" s="6" cm="1">
        <f t="array" ref="M66:Q66">_xlfn.LET(
_xlpm.Options, {"J","2","3","4","5","6","7","8","9","T","Q","K","A"},
MATCH(_xlfn.ANCHORARRAY(C66),_xlpm.Options,0)
)</f>
        <v>1</v>
      </c>
      <c r="N66" s="7">
        <v>7</v>
      </c>
      <c r="O66" s="7">
        <v>3</v>
      </c>
      <c r="P66" s="7">
        <v>6</v>
      </c>
      <c r="Q66" s="8">
        <v>7</v>
      </c>
      <c r="R66" s="6" t="str" cm="1">
        <f t="array" ref="R66:V66">TEXT(_xlfn.ANCHORARRAY(M66),"00")</f>
        <v>01</v>
      </c>
      <c r="S66" s="7" t="str">
        <v>07</v>
      </c>
      <c r="T66" s="7" t="str">
        <v>03</v>
      </c>
      <c r="U66" s="7" t="str">
        <v>06</v>
      </c>
      <c r="V66" s="8" t="str">
        <v>07</v>
      </c>
      <c r="W66" s="7">
        <f t="shared" si="21"/>
        <v>1</v>
      </c>
      <c r="X66" s="6" t="b">
        <f t="shared" si="8"/>
        <v>0</v>
      </c>
      <c r="Y66" s="7" t="b">
        <f t="shared" si="9"/>
        <v>0</v>
      </c>
      <c r="Z66" s="7" t="b" cm="1">
        <f t="array" ref="Z66">_xlfn.LET(
_xlpm.TrueFullHouseCheck, AND(OR(H66:L66=3),OR(H66:L66=2)),
_xlpm.JokerAndTrueTwoPairCheck, AND(W66=1,COUNTIF(H66:L66,2)=4),
OR(_xlpm.TrueFullHouseCheck, _xlpm.JokerAndTrueTwoPairCheck)
)</f>
        <v>0</v>
      </c>
      <c r="AA66" s="7" t="b">
        <f t="shared" si="10"/>
        <v>1</v>
      </c>
      <c r="AB66" s="7" t="b">
        <f t="shared" si="11"/>
        <v>0</v>
      </c>
      <c r="AC66" s="7" t="b">
        <f t="shared" si="12"/>
        <v>0</v>
      </c>
      <c r="AD66" s="8" t="b">
        <f t="shared" si="22"/>
        <v>0</v>
      </c>
      <c r="AE66">
        <f t="shared" si="23"/>
        <v>4</v>
      </c>
      <c r="AF66" t="str">
        <f t="shared" si="24"/>
        <v>40107030607</v>
      </c>
      <c r="AG66">
        <f t="shared" si="16"/>
        <v>40107030607</v>
      </c>
      <c r="AH66">
        <f t="shared" si="25"/>
        <v>461</v>
      </c>
      <c r="AI66">
        <f t="shared" si="26"/>
        <v>519</v>
      </c>
      <c r="AJ66">
        <f t="shared" si="27"/>
        <v>239259</v>
      </c>
      <c r="AM66">
        <f t="shared" si="18"/>
        <v>1</v>
      </c>
      <c r="AN66">
        <f t="shared" si="19"/>
        <v>1</v>
      </c>
      <c r="AO66">
        <f t="shared" si="20"/>
        <v>1</v>
      </c>
    </row>
    <row r="67" spans="1:41" x14ac:dyDescent="0.2">
      <c r="A67" t="s">
        <v>86</v>
      </c>
      <c r="B67" t="str">
        <f t="shared" si="1"/>
        <v>KK4TJ</v>
      </c>
      <c r="C67" s="6" t="str" cm="1">
        <f t="array" ref="C67:G67">_xlfn.LET(
_xlpm.MyHand, B67,
_xlpm.MySplitHand, MID(_xlpm.MyHand,_xlfn.SEQUENCE(1,LEN(_xlpm.MyHand)),1),
_xlpm.MySplitHand
)</f>
        <v>K</v>
      </c>
      <c r="D67" s="7" t="str">
        <v>K</v>
      </c>
      <c r="E67" s="7" t="str">
        <v>4</v>
      </c>
      <c r="F67" s="7" t="str">
        <v>T</v>
      </c>
      <c r="G67" s="8" t="str">
        <v>J</v>
      </c>
      <c r="H67">
        <f t="shared" ref="H67:H130" si="28">IF(C67="J",0,COUNTIF($C67:$G67,C67))</f>
        <v>2</v>
      </c>
      <c r="I67">
        <f t="shared" ref="I67:I130" si="29">IF(D67="J",0,COUNTIF($C67:$G67,D67))</f>
        <v>2</v>
      </c>
      <c r="J67">
        <f t="shared" ref="J67:J130" si="30">IF(E67="J",0,COUNTIF($C67:$G67,E67))</f>
        <v>1</v>
      </c>
      <c r="K67">
        <f t="shared" ref="K67:K130" si="31">IF(F67="J",0,COUNTIF($C67:$G67,F67))</f>
        <v>1</v>
      </c>
      <c r="L67">
        <f t="shared" ref="L67:L130" si="32">IF(G67="J",0,COUNTIF($C67:$G67,G67))</f>
        <v>0</v>
      </c>
      <c r="M67" s="6" cm="1">
        <f t="array" ref="M67:Q67">_xlfn.LET(
_xlpm.Options, {"J","2","3","4","5","6","7","8","9","T","Q","K","A"},
MATCH(_xlfn.ANCHORARRAY(C67),_xlpm.Options,0)
)</f>
        <v>12</v>
      </c>
      <c r="N67" s="7">
        <v>12</v>
      </c>
      <c r="O67" s="7">
        <v>4</v>
      </c>
      <c r="P67" s="7">
        <v>10</v>
      </c>
      <c r="Q67" s="8">
        <v>1</v>
      </c>
      <c r="R67" s="6" t="str" cm="1">
        <f t="array" ref="R67:V67">TEXT(_xlfn.ANCHORARRAY(M67),"00")</f>
        <v>12</v>
      </c>
      <c r="S67" s="7" t="str">
        <v>12</v>
      </c>
      <c r="T67" s="7" t="str">
        <v>04</v>
      </c>
      <c r="U67" s="7" t="str">
        <v>10</v>
      </c>
      <c r="V67" s="8" t="str">
        <v>01</v>
      </c>
      <c r="W67" s="7">
        <f t="shared" si="21"/>
        <v>1</v>
      </c>
      <c r="X67" s="6" t="b">
        <f t="shared" ref="X67:X130" si="33">MAX(H67:L67)+W67=5</f>
        <v>0</v>
      </c>
      <c r="Y67" s="7" t="b">
        <f t="shared" ref="Y67:Y130" si="34">MAX(H67:L67)+W67=4</f>
        <v>0</v>
      </c>
      <c r="Z67" s="7" t="b" cm="1">
        <f t="array" ref="Z67">_xlfn.LET(
_xlpm.TrueFullHouseCheck, AND(OR(H67:L67=3),OR(H67:L67=2)),
_xlpm.JokerAndTrueTwoPairCheck, AND(W67=1,COUNTIF(H67:L67,2)=4),
OR(_xlpm.TrueFullHouseCheck, _xlpm.JokerAndTrueTwoPairCheck)
)</f>
        <v>0</v>
      </c>
      <c r="AA67" s="7" t="b">
        <f t="shared" ref="AA67:AA130" si="35">IF(Z67,FALSE,MAX(H67:L67)+W67=3)</f>
        <v>1</v>
      </c>
      <c r="AB67" s="7" t="b">
        <f t="shared" ref="AB67:AB130" si="36">COUNTIF(H67:L67,2)=4</f>
        <v>0</v>
      </c>
      <c r="AC67" s="7" t="b">
        <f t="shared" ref="AC67:AC130" si="37">IF(AB67,FALSE,MAX(H67:L67)+W67=2)</f>
        <v>0</v>
      </c>
      <c r="AD67" s="8" t="b">
        <f t="shared" si="22"/>
        <v>0</v>
      </c>
      <c r="AE67">
        <f t="shared" si="23"/>
        <v>4</v>
      </c>
      <c r="AF67" t="str">
        <f t="shared" si="24"/>
        <v>41212041001</v>
      </c>
      <c r="AG67">
        <f t="shared" si="16"/>
        <v>41212041001</v>
      </c>
      <c r="AH67">
        <f t="shared" si="25"/>
        <v>667</v>
      </c>
      <c r="AI67">
        <f t="shared" si="26"/>
        <v>937</v>
      </c>
      <c r="AJ67">
        <f t="shared" si="27"/>
        <v>624979</v>
      </c>
      <c r="AM67">
        <f t="shared" ref="AM67:AM130" si="38">COUNTIF(X67:AD67,TRUE)</f>
        <v>1</v>
      </c>
      <c r="AN67">
        <f t="shared" ref="AN67:AN130" si="39">COUNTIF(AF:AF,AF67)</f>
        <v>1</v>
      </c>
      <c r="AO67">
        <f t="shared" ref="AO67:AO130" si="40">COUNTIF(AH:AH,AH67)</f>
        <v>1</v>
      </c>
    </row>
    <row r="68" spans="1:41" x14ac:dyDescent="0.2">
      <c r="A68" t="s">
        <v>87</v>
      </c>
      <c r="B68" t="str">
        <f t="shared" si="1"/>
        <v>Q4983</v>
      </c>
      <c r="C68" s="6" t="str" cm="1">
        <f t="array" ref="C68:G68">_xlfn.LET(
_xlpm.MyHand, B68,
_xlpm.MySplitHand, MID(_xlpm.MyHand,_xlfn.SEQUENCE(1,LEN(_xlpm.MyHand)),1),
_xlpm.MySplitHand
)</f>
        <v>Q</v>
      </c>
      <c r="D68" s="7" t="str">
        <v>4</v>
      </c>
      <c r="E68" s="7" t="str">
        <v>9</v>
      </c>
      <c r="F68" s="7" t="str">
        <v>8</v>
      </c>
      <c r="G68" s="8" t="str">
        <v>3</v>
      </c>
      <c r="H68">
        <f t="shared" si="28"/>
        <v>1</v>
      </c>
      <c r="I68">
        <f t="shared" si="29"/>
        <v>1</v>
      </c>
      <c r="J68">
        <f t="shared" si="30"/>
        <v>1</v>
      </c>
      <c r="K68">
        <f t="shared" si="31"/>
        <v>1</v>
      </c>
      <c r="L68">
        <f t="shared" si="32"/>
        <v>1</v>
      </c>
      <c r="M68" s="6" cm="1">
        <f t="array" ref="M68:Q68">_xlfn.LET(
_xlpm.Options, {"J","2","3","4","5","6","7","8","9","T","Q","K","A"},
MATCH(_xlfn.ANCHORARRAY(C68),_xlpm.Options,0)
)</f>
        <v>11</v>
      </c>
      <c r="N68" s="7">
        <v>4</v>
      </c>
      <c r="O68" s="7">
        <v>9</v>
      </c>
      <c r="P68" s="7">
        <v>8</v>
      </c>
      <c r="Q68" s="8">
        <v>3</v>
      </c>
      <c r="R68" s="6" t="str" cm="1">
        <f t="array" ref="R68:V68">TEXT(_xlfn.ANCHORARRAY(M68),"00")</f>
        <v>11</v>
      </c>
      <c r="S68" s="7" t="str">
        <v>04</v>
      </c>
      <c r="T68" s="7" t="str">
        <v>09</v>
      </c>
      <c r="U68" s="7" t="str">
        <v>08</v>
      </c>
      <c r="V68" s="8" t="str">
        <v>03</v>
      </c>
      <c r="W68" s="7">
        <f t="shared" si="21"/>
        <v>0</v>
      </c>
      <c r="X68" s="6" t="b">
        <f t="shared" si="33"/>
        <v>0</v>
      </c>
      <c r="Y68" s="7" t="b">
        <f t="shared" si="34"/>
        <v>0</v>
      </c>
      <c r="Z68" s="7" t="b" cm="1">
        <f t="array" ref="Z68">_xlfn.LET(
_xlpm.TrueFullHouseCheck, AND(OR(H68:L68=3),OR(H68:L68=2)),
_xlpm.JokerAndTrueTwoPairCheck, AND(W68=1,COUNTIF(H68:L68,2)=4),
OR(_xlpm.TrueFullHouseCheck, _xlpm.JokerAndTrueTwoPairCheck)
)</f>
        <v>0</v>
      </c>
      <c r="AA68" s="7" t="b">
        <f t="shared" si="35"/>
        <v>0</v>
      </c>
      <c r="AB68" s="7" t="b">
        <f t="shared" si="36"/>
        <v>0</v>
      </c>
      <c r="AC68" s="7" t="b">
        <f t="shared" si="37"/>
        <v>0</v>
      </c>
      <c r="AD68" s="8" t="b">
        <f t="shared" si="22"/>
        <v>1</v>
      </c>
      <c r="AE68">
        <f t="shared" si="23"/>
        <v>1</v>
      </c>
      <c r="AF68" t="str">
        <f t="shared" si="24"/>
        <v>11104090803</v>
      </c>
      <c r="AG68">
        <f t="shared" si="16"/>
        <v>11104090803</v>
      </c>
      <c r="AH68">
        <f t="shared" si="25"/>
        <v>98</v>
      </c>
      <c r="AI68">
        <f t="shared" si="26"/>
        <v>168</v>
      </c>
      <c r="AJ68">
        <f t="shared" si="27"/>
        <v>16464</v>
      </c>
      <c r="AM68">
        <f t="shared" si="38"/>
        <v>1</v>
      </c>
      <c r="AN68">
        <f t="shared" si="39"/>
        <v>1</v>
      </c>
      <c r="AO68">
        <f t="shared" si="40"/>
        <v>1</v>
      </c>
    </row>
    <row r="69" spans="1:41" x14ac:dyDescent="0.2">
      <c r="A69" t="s">
        <v>88</v>
      </c>
      <c r="B69" t="str">
        <f t="shared" si="1"/>
        <v>74A77</v>
      </c>
      <c r="C69" s="6" t="str" cm="1">
        <f t="array" ref="C69:G69">_xlfn.LET(
_xlpm.MyHand, B69,
_xlpm.MySplitHand, MID(_xlpm.MyHand,_xlfn.SEQUENCE(1,LEN(_xlpm.MyHand)),1),
_xlpm.MySplitHand
)</f>
        <v>7</v>
      </c>
      <c r="D69" s="7" t="str">
        <v>4</v>
      </c>
      <c r="E69" s="7" t="str">
        <v>A</v>
      </c>
      <c r="F69" s="7" t="str">
        <v>7</v>
      </c>
      <c r="G69" s="8" t="str">
        <v>7</v>
      </c>
      <c r="H69">
        <f t="shared" si="28"/>
        <v>3</v>
      </c>
      <c r="I69">
        <f t="shared" si="29"/>
        <v>1</v>
      </c>
      <c r="J69">
        <f t="shared" si="30"/>
        <v>1</v>
      </c>
      <c r="K69">
        <f t="shared" si="31"/>
        <v>3</v>
      </c>
      <c r="L69">
        <f t="shared" si="32"/>
        <v>3</v>
      </c>
      <c r="M69" s="6" cm="1">
        <f t="array" ref="M69:Q69">_xlfn.LET(
_xlpm.Options, {"J","2","3","4","5","6","7","8","9","T","Q","K","A"},
MATCH(_xlfn.ANCHORARRAY(C69),_xlpm.Options,0)
)</f>
        <v>7</v>
      </c>
      <c r="N69" s="7">
        <v>4</v>
      </c>
      <c r="O69" s="7">
        <v>13</v>
      </c>
      <c r="P69" s="7">
        <v>7</v>
      </c>
      <c r="Q69" s="8">
        <v>7</v>
      </c>
      <c r="R69" s="6" t="str" cm="1">
        <f t="array" ref="R69:V69">TEXT(_xlfn.ANCHORARRAY(M69),"00")</f>
        <v>07</v>
      </c>
      <c r="S69" s="7" t="str">
        <v>04</v>
      </c>
      <c r="T69" s="7" t="str">
        <v>13</v>
      </c>
      <c r="U69" s="7" t="str">
        <v>07</v>
      </c>
      <c r="V69" s="8" t="str">
        <v>07</v>
      </c>
      <c r="W69" s="7">
        <f t="shared" si="21"/>
        <v>0</v>
      </c>
      <c r="X69" s="6" t="b">
        <f t="shared" si="33"/>
        <v>0</v>
      </c>
      <c r="Y69" s="7" t="b">
        <f t="shared" si="34"/>
        <v>0</v>
      </c>
      <c r="Z69" s="7" t="b" cm="1">
        <f t="array" ref="Z69">_xlfn.LET(
_xlpm.TrueFullHouseCheck, AND(OR(H69:L69=3),OR(H69:L69=2)),
_xlpm.JokerAndTrueTwoPairCheck, AND(W69=1,COUNTIF(H69:L69,2)=4),
OR(_xlpm.TrueFullHouseCheck, _xlpm.JokerAndTrueTwoPairCheck)
)</f>
        <v>0</v>
      </c>
      <c r="AA69" s="7" t="b">
        <f t="shared" si="35"/>
        <v>1</v>
      </c>
      <c r="AB69" s="7" t="b">
        <f t="shared" si="36"/>
        <v>0</v>
      </c>
      <c r="AC69" s="7" t="b">
        <f t="shared" si="37"/>
        <v>0</v>
      </c>
      <c r="AD69" s="8" t="b">
        <f t="shared" si="22"/>
        <v>0</v>
      </c>
      <c r="AE69">
        <f t="shared" si="23"/>
        <v>4</v>
      </c>
      <c r="AF69" t="str">
        <f t="shared" si="24"/>
        <v>40704130707</v>
      </c>
      <c r="AG69">
        <f t="shared" si="16"/>
        <v>40704130707</v>
      </c>
      <c r="AH69">
        <f t="shared" si="25"/>
        <v>567</v>
      </c>
      <c r="AI69">
        <f t="shared" si="26"/>
        <v>997</v>
      </c>
      <c r="AJ69">
        <f t="shared" si="27"/>
        <v>565299</v>
      </c>
      <c r="AM69">
        <f t="shared" si="38"/>
        <v>1</v>
      </c>
      <c r="AN69">
        <f t="shared" si="39"/>
        <v>1</v>
      </c>
      <c r="AO69">
        <f t="shared" si="40"/>
        <v>1</v>
      </c>
    </row>
    <row r="70" spans="1:41" x14ac:dyDescent="0.2">
      <c r="A70" t="s">
        <v>89</v>
      </c>
      <c r="B70" t="str">
        <f t="shared" si="1"/>
        <v>Q2244</v>
      </c>
      <c r="C70" s="6" t="str" cm="1">
        <f t="array" ref="C70:G70">_xlfn.LET(
_xlpm.MyHand, B70,
_xlpm.MySplitHand, MID(_xlpm.MyHand,_xlfn.SEQUENCE(1,LEN(_xlpm.MyHand)),1),
_xlpm.MySplitHand
)</f>
        <v>Q</v>
      </c>
      <c r="D70" s="7" t="str">
        <v>2</v>
      </c>
      <c r="E70" s="7" t="str">
        <v>2</v>
      </c>
      <c r="F70" s="7" t="str">
        <v>4</v>
      </c>
      <c r="G70" s="8" t="str">
        <v>4</v>
      </c>
      <c r="H70">
        <f t="shared" si="28"/>
        <v>1</v>
      </c>
      <c r="I70">
        <f t="shared" si="29"/>
        <v>2</v>
      </c>
      <c r="J70">
        <f t="shared" si="30"/>
        <v>2</v>
      </c>
      <c r="K70">
        <f t="shared" si="31"/>
        <v>2</v>
      </c>
      <c r="L70">
        <f t="shared" si="32"/>
        <v>2</v>
      </c>
      <c r="M70" s="6" cm="1">
        <f t="array" ref="M70:Q70">_xlfn.LET(
_xlpm.Options, {"J","2","3","4","5","6","7","8","9","T","Q","K","A"},
MATCH(_xlfn.ANCHORARRAY(C70),_xlpm.Options,0)
)</f>
        <v>11</v>
      </c>
      <c r="N70" s="7">
        <v>2</v>
      </c>
      <c r="O70" s="7">
        <v>2</v>
      </c>
      <c r="P70" s="7">
        <v>4</v>
      </c>
      <c r="Q70" s="8">
        <v>4</v>
      </c>
      <c r="R70" s="6" t="str" cm="1">
        <f t="array" ref="R70:V70">TEXT(_xlfn.ANCHORARRAY(M70),"00")</f>
        <v>11</v>
      </c>
      <c r="S70" s="7" t="str">
        <v>02</v>
      </c>
      <c r="T70" s="7" t="str">
        <v>02</v>
      </c>
      <c r="U70" s="7" t="str">
        <v>04</v>
      </c>
      <c r="V70" s="8" t="str">
        <v>04</v>
      </c>
      <c r="W70" s="7">
        <f t="shared" si="21"/>
        <v>0</v>
      </c>
      <c r="X70" s="6" t="b">
        <f t="shared" si="33"/>
        <v>0</v>
      </c>
      <c r="Y70" s="7" t="b">
        <f t="shared" si="34"/>
        <v>0</v>
      </c>
      <c r="Z70" s="7" t="b" cm="1">
        <f t="array" ref="Z70">_xlfn.LET(
_xlpm.TrueFullHouseCheck, AND(OR(H70:L70=3),OR(H70:L70=2)),
_xlpm.JokerAndTrueTwoPairCheck, AND(W70=1,COUNTIF(H70:L70,2)=4),
OR(_xlpm.TrueFullHouseCheck, _xlpm.JokerAndTrueTwoPairCheck)
)</f>
        <v>0</v>
      </c>
      <c r="AA70" s="7" t="b">
        <f t="shared" si="35"/>
        <v>0</v>
      </c>
      <c r="AB70" s="7" t="b">
        <f t="shared" si="36"/>
        <v>1</v>
      </c>
      <c r="AC70" s="7" t="b">
        <f t="shared" si="37"/>
        <v>0</v>
      </c>
      <c r="AD70" s="8" t="b">
        <f t="shared" si="22"/>
        <v>0</v>
      </c>
      <c r="AE70">
        <f t="shared" si="23"/>
        <v>3</v>
      </c>
      <c r="AF70" t="str">
        <f t="shared" si="24"/>
        <v>31102020404</v>
      </c>
      <c r="AG70">
        <f t="shared" si="16"/>
        <v>31102020404</v>
      </c>
      <c r="AH70">
        <f t="shared" si="25"/>
        <v>422</v>
      </c>
      <c r="AI70">
        <f t="shared" si="26"/>
        <v>464</v>
      </c>
      <c r="AJ70">
        <f t="shared" si="27"/>
        <v>195808</v>
      </c>
      <c r="AM70">
        <f t="shared" si="38"/>
        <v>1</v>
      </c>
      <c r="AN70">
        <f t="shared" si="39"/>
        <v>1</v>
      </c>
      <c r="AO70">
        <f t="shared" si="40"/>
        <v>1</v>
      </c>
    </row>
    <row r="71" spans="1:41" x14ac:dyDescent="0.2">
      <c r="A71" t="s">
        <v>90</v>
      </c>
      <c r="B71" t="str">
        <f t="shared" si="1"/>
        <v>242J4</v>
      </c>
      <c r="C71" s="6" t="str" cm="1">
        <f t="array" ref="C71:G71">_xlfn.LET(
_xlpm.MyHand, B71,
_xlpm.MySplitHand, MID(_xlpm.MyHand,_xlfn.SEQUENCE(1,LEN(_xlpm.MyHand)),1),
_xlpm.MySplitHand
)</f>
        <v>2</v>
      </c>
      <c r="D71" s="7" t="str">
        <v>4</v>
      </c>
      <c r="E71" s="7" t="str">
        <v>2</v>
      </c>
      <c r="F71" s="7" t="str">
        <v>J</v>
      </c>
      <c r="G71" s="8" t="str">
        <v>4</v>
      </c>
      <c r="H71">
        <f t="shared" si="28"/>
        <v>2</v>
      </c>
      <c r="I71">
        <f t="shared" si="29"/>
        <v>2</v>
      </c>
      <c r="J71">
        <f t="shared" si="30"/>
        <v>2</v>
      </c>
      <c r="K71">
        <f t="shared" si="31"/>
        <v>0</v>
      </c>
      <c r="L71">
        <f t="shared" si="32"/>
        <v>2</v>
      </c>
      <c r="M71" s="6" cm="1">
        <f t="array" ref="M71:Q71">_xlfn.LET(
_xlpm.Options, {"J","2","3","4","5","6","7","8","9","T","Q","K","A"},
MATCH(_xlfn.ANCHORARRAY(C71),_xlpm.Options,0)
)</f>
        <v>2</v>
      </c>
      <c r="N71" s="7">
        <v>4</v>
      </c>
      <c r="O71" s="7">
        <v>2</v>
      </c>
      <c r="P71" s="7">
        <v>1</v>
      </c>
      <c r="Q71" s="8">
        <v>4</v>
      </c>
      <c r="R71" s="6" t="str" cm="1">
        <f t="array" ref="R71:V71">TEXT(_xlfn.ANCHORARRAY(M71),"00")</f>
        <v>02</v>
      </c>
      <c r="S71" s="7" t="str">
        <v>04</v>
      </c>
      <c r="T71" s="7" t="str">
        <v>02</v>
      </c>
      <c r="U71" s="7" t="str">
        <v>01</v>
      </c>
      <c r="V71" s="8" t="str">
        <v>04</v>
      </c>
      <c r="W71" s="7">
        <f t="shared" ref="W71:W134" si="41">COUNTIF(_xlfn.ANCHORARRAY(C71),"J")</f>
        <v>1</v>
      </c>
      <c r="X71" s="6" t="b">
        <f t="shared" si="33"/>
        <v>0</v>
      </c>
      <c r="Y71" s="7" t="b">
        <f t="shared" si="34"/>
        <v>0</v>
      </c>
      <c r="Z71" s="7" t="b" cm="1">
        <f t="array" ref="Z71">_xlfn.LET(
_xlpm.TrueFullHouseCheck, AND(OR(H71:L71=3),OR(H71:L71=2)),
_xlpm.JokerAndTrueTwoPairCheck, AND(W71=1,COUNTIF(H71:L71,2)=4),
OR(_xlpm.TrueFullHouseCheck, _xlpm.JokerAndTrueTwoPairCheck)
)</f>
        <v>1</v>
      </c>
      <c r="AA71" s="7" t="b">
        <f t="shared" si="35"/>
        <v>0</v>
      </c>
      <c r="AB71" s="7" t="b">
        <f t="shared" si="36"/>
        <v>1</v>
      </c>
      <c r="AC71" s="7" t="b">
        <f t="shared" si="37"/>
        <v>0</v>
      </c>
      <c r="AD71" s="8" t="b">
        <f t="shared" ref="AD71:AD134" si="42">NOT(OR(X71:AC71))</f>
        <v>0</v>
      </c>
      <c r="AE71">
        <f t="shared" ref="AE71:AE134" si="43">8-MATCH(TRUE,X71:AD71,0)</f>
        <v>5</v>
      </c>
      <c r="AF71" t="str">
        <f t="shared" ref="AF71:AF134" si="44">_xlfn.CONCAT(AE71,_xlfn.ANCHORARRAY(R71))</f>
        <v>50204020104</v>
      </c>
      <c r="AG71">
        <f t="shared" si="16"/>
        <v>50204020104</v>
      </c>
      <c r="AH71">
        <f t="shared" ref="AH71:AH134" si="45">RANK(AG71,AG:AG,1)</f>
        <v>705</v>
      </c>
      <c r="AI71">
        <f t="shared" ref="AI71:AI134" si="46">INT(_xlfn.TEXTAFTER(A71," "))</f>
        <v>625</v>
      </c>
      <c r="AJ71">
        <f t="shared" ref="AJ71:AJ134" si="47">AH71*AI71</f>
        <v>440625</v>
      </c>
      <c r="AM71">
        <f t="shared" si="38"/>
        <v>2</v>
      </c>
      <c r="AN71">
        <f t="shared" si="39"/>
        <v>1</v>
      </c>
      <c r="AO71">
        <f t="shared" si="40"/>
        <v>1</v>
      </c>
    </row>
    <row r="72" spans="1:41" x14ac:dyDescent="0.2">
      <c r="A72" t="s">
        <v>91</v>
      </c>
      <c r="B72" t="str">
        <f t="shared" si="1"/>
        <v>J2839</v>
      </c>
      <c r="C72" s="6" t="str" cm="1">
        <f t="array" ref="C72:G72">_xlfn.LET(
_xlpm.MyHand, B72,
_xlpm.MySplitHand, MID(_xlpm.MyHand,_xlfn.SEQUENCE(1,LEN(_xlpm.MyHand)),1),
_xlpm.MySplitHand
)</f>
        <v>J</v>
      </c>
      <c r="D72" s="7" t="str">
        <v>2</v>
      </c>
      <c r="E72" s="7" t="str">
        <v>8</v>
      </c>
      <c r="F72" s="7" t="str">
        <v>3</v>
      </c>
      <c r="G72" s="8" t="str">
        <v>9</v>
      </c>
      <c r="H72">
        <f t="shared" si="28"/>
        <v>0</v>
      </c>
      <c r="I72">
        <f t="shared" si="29"/>
        <v>1</v>
      </c>
      <c r="J72">
        <f t="shared" si="30"/>
        <v>1</v>
      </c>
      <c r="K72">
        <f t="shared" si="31"/>
        <v>1</v>
      </c>
      <c r="L72">
        <f t="shared" si="32"/>
        <v>1</v>
      </c>
      <c r="M72" s="6" cm="1">
        <f t="array" ref="M72:Q72">_xlfn.LET(
_xlpm.Options, {"J","2","3","4","5","6","7","8","9","T","Q","K","A"},
MATCH(_xlfn.ANCHORARRAY(C72),_xlpm.Options,0)
)</f>
        <v>1</v>
      </c>
      <c r="N72" s="7">
        <v>2</v>
      </c>
      <c r="O72" s="7">
        <v>8</v>
      </c>
      <c r="P72" s="7">
        <v>3</v>
      </c>
      <c r="Q72" s="8">
        <v>9</v>
      </c>
      <c r="R72" s="6" t="str" cm="1">
        <f t="array" ref="R72:V72">TEXT(_xlfn.ANCHORARRAY(M72),"00")</f>
        <v>01</v>
      </c>
      <c r="S72" s="7" t="str">
        <v>02</v>
      </c>
      <c r="T72" s="7" t="str">
        <v>08</v>
      </c>
      <c r="U72" s="7" t="str">
        <v>03</v>
      </c>
      <c r="V72" s="8" t="str">
        <v>09</v>
      </c>
      <c r="W72" s="7">
        <f t="shared" si="41"/>
        <v>1</v>
      </c>
      <c r="X72" s="6" t="b">
        <f t="shared" si="33"/>
        <v>0</v>
      </c>
      <c r="Y72" s="7" t="b">
        <f t="shared" si="34"/>
        <v>0</v>
      </c>
      <c r="Z72" s="7" t="b" cm="1">
        <f t="array" ref="Z72">_xlfn.LET(
_xlpm.TrueFullHouseCheck, AND(OR(H72:L72=3),OR(H72:L72=2)),
_xlpm.JokerAndTrueTwoPairCheck, AND(W72=1,COUNTIF(H72:L72,2)=4),
OR(_xlpm.TrueFullHouseCheck, _xlpm.JokerAndTrueTwoPairCheck)
)</f>
        <v>0</v>
      </c>
      <c r="AA72" s="7" t="b">
        <f t="shared" si="35"/>
        <v>0</v>
      </c>
      <c r="AB72" s="7" t="b">
        <f t="shared" si="36"/>
        <v>0</v>
      </c>
      <c r="AC72" s="7" t="b">
        <f t="shared" si="37"/>
        <v>1</v>
      </c>
      <c r="AD72" s="8" t="b">
        <f t="shared" si="42"/>
        <v>0</v>
      </c>
      <c r="AE72">
        <f t="shared" si="43"/>
        <v>2</v>
      </c>
      <c r="AF72" t="str">
        <f t="shared" si="44"/>
        <v>20102080309</v>
      </c>
      <c r="AG72">
        <f t="shared" si="16"/>
        <v>20102080309</v>
      </c>
      <c r="AH72">
        <f t="shared" si="45"/>
        <v>129</v>
      </c>
      <c r="AI72">
        <f t="shared" si="46"/>
        <v>326</v>
      </c>
      <c r="AJ72">
        <f t="shared" si="47"/>
        <v>42054</v>
      </c>
      <c r="AM72">
        <f t="shared" si="38"/>
        <v>1</v>
      </c>
      <c r="AN72">
        <f t="shared" si="39"/>
        <v>1</v>
      </c>
      <c r="AO72">
        <f t="shared" si="40"/>
        <v>1</v>
      </c>
    </row>
    <row r="73" spans="1:41" x14ac:dyDescent="0.2">
      <c r="A73" t="s">
        <v>92</v>
      </c>
      <c r="B73" t="str">
        <f t="shared" si="1"/>
        <v>T927T</v>
      </c>
      <c r="C73" s="6" t="str" cm="1">
        <f t="array" ref="C73:G73">_xlfn.LET(
_xlpm.MyHand, B73,
_xlpm.MySplitHand, MID(_xlpm.MyHand,_xlfn.SEQUENCE(1,LEN(_xlpm.MyHand)),1),
_xlpm.MySplitHand
)</f>
        <v>T</v>
      </c>
      <c r="D73" s="7" t="str">
        <v>9</v>
      </c>
      <c r="E73" s="7" t="str">
        <v>2</v>
      </c>
      <c r="F73" s="7" t="str">
        <v>7</v>
      </c>
      <c r="G73" s="8" t="str">
        <v>T</v>
      </c>
      <c r="H73">
        <f t="shared" si="28"/>
        <v>2</v>
      </c>
      <c r="I73">
        <f t="shared" si="29"/>
        <v>1</v>
      </c>
      <c r="J73">
        <f t="shared" si="30"/>
        <v>1</v>
      </c>
      <c r="K73">
        <f t="shared" si="31"/>
        <v>1</v>
      </c>
      <c r="L73">
        <f t="shared" si="32"/>
        <v>2</v>
      </c>
      <c r="M73" s="6" cm="1">
        <f t="array" ref="M73:Q73">_xlfn.LET(
_xlpm.Options, {"J","2","3","4","5","6","7","8","9","T","Q","K","A"},
MATCH(_xlfn.ANCHORARRAY(C73),_xlpm.Options,0)
)</f>
        <v>10</v>
      </c>
      <c r="N73" s="7">
        <v>9</v>
      </c>
      <c r="O73" s="7">
        <v>2</v>
      </c>
      <c r="P73" s="7">
        <v>7</v>
      </c>
      <c r="Q73" s="8">
        <v>10</v>
      </c>
      <c r="R73" s="6" t="str" cm="1">
        <f t="array" ref="R73:V73">TEXT(_xlfn.ANCHORARRAY(M73),"00")</f>
        <v>10</v>
      </c>
      <c r="S73" s="7" t="str">
        <v>09</v>
      </c>
      <c r="T73" s="7" t="str">
        <v>02</v>
      </c>
      <c r="U73" s="7" t="str">
        <v>07</v>
      </c>
      <c r="V73" s="8" t="str">
        <v>10</v>
      </c>
      <c r="W73" s="7">
        <f t="shared" si="41"/>
        <v>0</v>
      </c>
      <c r="X73" s="6" t="b">
        <f t="shared" si="33"/>
        <v>0</v>
      </c>
      <c r="Y73" s="7" t="b">
        <f t="shared" si="34"/>
        <v>0</v>
      </c>
      <c r="Z73" s="7" t="b" cm="1">
        <f t="array" ref="Z73">_xlfn.LET(
_xlpm.TrueFullHouseCheck, AND(OR(H73:L73=3),OR(H73:L73=2)),
_xlpm.JokerAndTrueTwoPairCheck, AND(W73=1,COUNTIF(H73:L73,2)=4),
OR(_xlpm.TrueFullHouseCheck, _xlpm.JokerAndTrueTwoPairCheck)
)</f>
        <v>0</v>
      </c>
      <c r="AA73" s="7" t="b">
        <f t="shared" si="35"/>
        <v>0</v>
      </c>
      <c r="AB73" s="7" t="b">
        <f t="shared" si="36"/>
        <v>0</v>
      </c>
      <c r="AC73" s="7" t="b">
        <f t="shared" si="37"/>
        <v>1</v>
      </c>
      <c r="AD73" s="8" t="b">
        <f t="shared" si="42"/>
        <v>0</v>
      </c>
      <c r="AE73">
        <f t="shared" si="43"/>
        <v>2</v>
      </c>
      <c r="AF73" t="str">
        <f t="shared" si="44"/>
        <v>21009020710</v>
      </c>
      <c r="AG73">
        <f t="shared" si="16"/>
        <v>21009020710</v>
      </c>
      <c r="AH73">
        <f t="shared" si="45"/>
        <v>271</v>
      </c>
      <c r="AI73">
        <f t="shared" si="46"/>
        <v>773</v>
      </c>
      <c r="AJ73">
        <f t="shared" si="47"/>
        <v>209483</v>
      </c>
      <c r="AM73">
        <f t="shared" si="38"/>
        <v>1</v>
      </c>
      <c r="AN73">
        <f t="shared" si="39"/>
        <v>1</v>
      </c>
      <c r="AO73">
        <f t="shared" si="40"/>
        <v>1</v>
      </c>
    </row>
    <row r="74" spans="1:41" x14ac:dyDescent="0.2">
      <c r="A74" t="s">
        <v>93</v>
      </c>
      <c r="B74" t="str">
        <f t="shared" si="1"/>
        <v>2Q992</v>
      </c>
      <c r="C74" s="6" t="str" cm="1">
        <f t="array" ref="C74:G74">_xlfn.LET(
_xlpm.MyHand, B74,
_xlpm.MySplitHand, MID(_xlpm.MyHand,_xlfn.SEQUENCE(1,LEN(_xlpm.MyHand)),1),
_xlpm.MySplitHand
)</f>
        <v>2</v>
      </c>
      <c r="D74" s="7" t="str">
        <v>Q</v>
      </c>
      <c r="E74" s="7" t="str">
        <v>9</v>
      </c>
      <c r="F74" s="7" t="str">
        <v>9</v>
      </c>
      <c r="G74" s="8" t="str">
        <v>2</v>
      </c>
      <c r="H74">
        <f t="shared" si="28"/>
        <v>2</v>
      </c>
      <c r="I74">
        <f t="shared" si="29"/>
        <v>1</v>
      </c>
      <c r="J74">
        <f t="shared" si="30"/>
        <v>2</v>
      </c>
      <c r="K74">
        <f t="shared" si="31"/>
        <v>2</v>
      </c>
      <c r="L74">
        <f t="shared" si="32"/>
        <v>2</v>
      </c>
      <c r="M74" s="6" cm="1">
        <f t="array" ref="M74:Q74">_xlfn.LET(
_xlpm.Options, {"J","2","3","4","5","6","7","8","9","T","Q","K","A"},
MATCH(_xlfn.ANCHORARRAY(C74),_xlpm.Options,0)
)</f>
        <v>2</v>
      </c>
      <c r="N74" s="7">
        <v>11</v>
      </c>
      <c r="O74" s="7">
        <v>9</v>
      </c>
      <c r="P74" s="7">
        <v>9</v>
      </c>
      <c r="Q74" s="8">
        <v>2</v>
      </c>
      <c r="R74" s="6" t="str" cm="1">
        <f t="array" ref="R74:V74">TEXT(_xlfn.ANCHORARRAY(M74),"00")</f>
        <v>02</v>
      </c>
      <c r="S74" s="7" t="str">
        <v>11</v>
      </c>
      <c r="T74" s="7" t="str">
        <v>09</v>
      </c>
      <c r="U74" s="7" t="str">
        <v>09</v>
      </c>
      <c r="V74" s="8" t="str">
        <v>02</v>
      </c>
      <c r="W74" s="7">
        <f t="shared" si="41"/>
        <v>0</v>
      </c>
      <c r="X74" s="6" t="b">
        <f t="shared" si="33"/>
        <v>0</v>
      </c>
      <c r="Y74" s="7" t="b">
        <f t="shared" si="34"/>
        <v>0</v>
      </c>
      <c r="Z74" s="7" t="b" cm="1">
        <f t="array" ref="Z74">_xlfn.LET(
_xlpm.TrueFullHouseCheck, AND(OR(H74:L74=3),OR(H74:L74=2)),
_xlpm.JokerAndTrueTwoPairCheck, AND(W74=1,COUNTIF(H74:L74,2)=4),
OR(_xlpm.TrueFullHouseCheck, _xlpm.JokerAndTrueTwoPairCheck)
)</f>
        <v>0</v>
      </c>
      <c r="AA74" s="7" t="b">
        <f t="shared" si="35"/>
        <v>0</v>
      </c>
      <c r="AB74" s="7" t="b">
        <f t="shared" si="36"/>
        <v>1</v>
      </c>
      <c r="AC74" s="7" t="b">
        <f t="shared" si="37"/>
        <v>0</v>
      </c>
      <c r="AD74" s="8" t="b">
        <f t="shared" si="42"/>
        <v>0</v>
      </c>
      <c r="AE74">
        <f t="shared" si="43"/>
        <v>3</v>
      </c>
      <c r="AF74" t="str">
        <f t="shared" si="44"/>
        <v>30211090902</v>
      </c>
      <c r="AG74">
        <f t="shared" si="16"/>
        <v>30211090902</v>
      </c>
      <c r="AH74">
        <f t="shared" si="45"/>
        <v>333</v>
      </c>
      <c r="AI74">
        <f t="shared" si="46"/>
        <v>875</v>
      </c>
      <c r="AJ74">
        <f t="shared" si="47"/>
        <v>291375</v>
      </c>
      <c r="AM74">
        <f t="shared" si="38"/>
        <v>1</v>
      </c>
      <c r="AN74">
        <f t="shared" si="39"/>
        <v>1</v>
      </c>
      <c r="AO74">
        <f t="shared" si="40"/>
        <v>1</v>
      </c>
    </row>
    <row r="75" spans="1:41" x14ac:dyDescent="0.2">
      <c r="A75" t="s">
        <v>94</v>
      </c>
      <c r="B75" t="str">
        <f t="shared" si="1"/>
        <v>77722</v>
      </c>
      <c r="C75" s="6" t="str" cm="1">
        <f t="array" ref="C75:G75">_xlfn.LET(
_xlpm.MyHand, B75,
_xlpm.MySplitHand, MID(_xlpm.MyHand,_xlfn.SEQUENCE(1,LEN(_xlpm.MyHand)),1),
_xlpm.MySplitHand
)</f>
        <v>7</v>
      </c>
      <c r="D75" s="7" t="str">
        <v>7</v>
      </c>
      <c r="E75" s="7" t="str">
        <v>7</v>
      </c>
      <c r="F75" s="7" t="str">
        <v>2</v>
      </c>
      <c r="G75" s="8" t="str">
        <v>2</v>
      </c>
      <c r="H75">
        <f t="shared" si="28"/>
        <v>3</v>
      </c>
      <c r="I75">
        <f t="shared" si="29"/>
        <v>3</v>
      </c>
      <c r="J75">
        <f t="shared" si="30"/>
        <v>3</v>
      </c>
      <c r="K75">
        <f t="shared" si="31"/>
        <v>2</v>
      </c>
      <c r="L75">
        <f t="shared" si="32"/>
        <v>2</v>
      </c>
      <c r="M75" s="6" cm="1">
        <f t="array" ref="M75:Q75">_xlfn.LET(
_xlpm.Options, {"J","2","3","4","5","6","7","8","9","T","Q","K","A"},
MATCH(_xlfn.ANCHORARRAY(C75),_xlpm.Options,0)
)</f>
        <v>7</v>
      </c>
      <c r="N75" s="7">
        <v>7</v>
      </c>
      <c r="O75" s="7">
        <v>7</v>
      </c>
      <c r="P75" s="7">
        <v>2</v>
      </c>
      <c r="Q75" s="8">
        <v>2</v>
      </c>
      <c r="R75" s="6" t="str" cm="1">
        <f t="array" ref="R75:V75">TEXT(_xlfn.ANCHORARRAY(M75),"00")</f>
        <v>07</v>
      </c>
      <c r="S75" s="7" t="str">
        <v>07</v>
      </c>
      <c r="T75" s="7" t="str">
        <v>07</v>
      </c>
      <c r="U75" s="7" t="str">
        <v>02</v>
      </c>
      <c r="V75" s="8" t="str">
        <v>02</v>
      </c>
      <c r="W75" s="7">
        <f t="shared" si="41"/>
        <v>0</v>
      </c>
      <c r="X75" s="6" t="b">
        <f t="shared" si="33"/>
        <v>0</v>
      </c>
      <c r="Y75" s="7" t="b">
        <f t="shared" si="34"/>
        <v>0</v>
      </c>
      <c r="Z75" s="7" t="b" cm="1">
        <f t="array" ref="Z75">_xlfn.LET(
_xlpm.TrueFullHouseCheck, AND(OR(H75:L75=3),OR(H75:L75=2)),
_xlpm.JokerAndTrueTwoPairCheck, AND(W75=1,COUNTIF(H75:L75,2)=4),
OR(_xlpm.TrueFullHouseCheck, _xlpm.JokerAndTrueTwoPairCheck)
)</f>
        <v>1</v>
      </c>
      <c r="AA75" s="7" t="b">
        <f t="shared" si="35"/>
        <v>0</v>
      </c>
      <c r="AB75" s="7" t="b">
        <f t="shared" si="36"/>
        <v>0</v>
      </c>
      <c r="AC75" s="7" t="b">
        <f t="shared" si="37"/>
        <v>0</v>
      </c>
      <c r="AD75" s="8" t="b">
        <f t="shared" si="42"/>
        <v>0</v>
      </c>
      <c r="AE75">
        <f t="shared" si="43"/>
        <v>5</v>
      </c>
      <c r="AF75" t="str">
        <f t="shared" si="44"/>
        <v>50707070202</v>
      </c>
      <c r="AG75">
        <f t="shared" si="16"/>
        <v>50707070202</v>
      </c>
      <c r="AH75">
        <f t="shared" si="45"/>
        <v>761</v>
      </c>
      <c r="AI75">
        <f t="shared" si="46"/>
        <v>467</v>
      </c>
      <c r="AJ75">
        <f t="shared" si="47"/>
        <v>355387</v>
      </c>
      <c r="AM75">
        <f t="shared" si="38"/>
        <v>1</v>
      </c>
      <c r="AN75">
        <f t="shared" si="39"/>
        <v>1</v>
      </c>
      <c r="AO75">
        <f t="shared" si="40"/>
        <v>1</v>
      </c>
    </row>
    <row r="76" spans="1:41" x14ac:dyDescent="0.2">
      <c r="A76" t="s">
        <v>95</v>
      </c>
      <c r="B76" t="str">
        <f t="shared" si="1"/>
        <v>8K645</v>
      </c>
      <c r="C76" s="6" t="str" cm="1">
        <f t="array" ref="C76:G76">_xlfn.LET(
_xlpm.MyHand, B76,
_xlpm.MySplitHand, MID(_xlpm.MyHand,_xlfn.SEQUENCE(1,LEN(_xlpm.MyHand)),1),
_xlpm.MySplitHand
)</f>
        <v>8</v>
      </c>
      <c r="D76" s="7" t="str">
        <v>K</v>
      </c>
      <c r="E76" s="7" t="str">
        <v>6</v>
      </c>
      <c r="F76" s="7" t="str">
        <v>4</v>
      </c>
      <c r="G76" s="8" t="str">
        <v>5</v>
      </c>
      <c r="H76">
        <f t="shared" si="28"/>
        <v>1</v>
      </c>
      <c r="I76">
        <f t="shared" si="29"/>
        <v>1</v>
      </c>
      <c r="J76">
        <f t="shared" si="30"/>
        <v>1</v>
      </c>
      <c r="K76">
        <f t="shared" si="31"/>
        <v>1</v>
      </c>
      <c r="L76">
        <f t="shared" si="32"/>
        <v>1</v>
      </c>
      <c r="M76" s="6" cm="1">
        <f t="array" ref="M76:Q76">_xlfn.LET(
_xlpm.Options, {"J","2","3","4","5","6","7","8","9","T","Q","K","A"},
MATCH(_xlfn.ANCHORARRAY(C76),_xlpm.Options,0)
)</f>
        <v>8</v>
      </c>
      <c r="N76" s="7">
        <v>12</v>
      </c>
      <c r="O76" s="7">
        <v>6</v>
      </c>
      <c r="P76" s="7">
        <v>4</v>
      </c>
      <c r="Q76" s="8">
        <v>5</v>
      </c>
      <c r="R76" s="6" t="str" cm="1">
        <f t="array" ref="R76:V76">TEXT(_xlfn.ANCHORARRAY(M76),"00")</f>
        <v>08</v>
      </c>
      <c r="S76" s="7" t="str">
        <v>12</v>
      </c>
      <c r="T76" s="7" t="str">
        <v>06</v>
      </c>
      <c r="U76" s="7" t="str">
        <v>04</v>
      </c>
      <c r="V76" s="8" t="str">
        <v>05</v>
      </c>
      <c r="W76" s="7">
        <f t="shared" si="41"/>
        <v>0</v>
      </c>
      <c r="X76" s="6" t="b">
        <f t="shared" si="33"/>
        <v>0</v>
      </c>
      <c r="Y76" s="7" t="b">
        <f t="shared" si="34"/>
        <v>0</v>
      </c>
      <c r="Z76" s="7" t="b" cm="1">
        <f t="array" ref="Z76">_xlfn.LET(
_xlpm.TrueFullHouseCheck, AND(OR(H76:L76=3),OR(H76:L76=2)),
_xlpm.JokerAndTrueTwoPairCheck, AND(W76=1,COUNTIF(H76:L76,2)=4),
OR(_xlpm.TrueFullHouseCheck, _xlpm.JokerAndTrueTwoPairCheck)
)</f>
        <v>0</v>
      </c>
      <c r="AA76" s="7" t="b">
        <f t="shared" si="35"/>
        <v>0</v>
      </c>
      <c r="AB76" s="7" t="b">
        <f t="shared" si="36"/>
        <v>0</v>
      </c>
      <c r="AC76" s="7" t="b">
        <f t="shared" si="37"/>
        <v>0</v>
      </c>
      <c r="AD76" s="8" t="b">
        <f t="shared" si="42"/>
        <v>1</v>
      </c>
      <c r="AE76">
        <f t="shared" si="43"/>
        <v>1</v>
      </c>
      <c r="AF76" t="str">
        <f t="shared" si="44"/>
        <v>10812060405</v>
      </c>
      <c r="AG76">
        <f t="shared" si="16"/>
        <v>10812060405</v>
      </c>
      <c r="AH76">
        <f t="shared" si="45"/>
        <v>72</v>
      </c>
      <c r="AI76">
        <f t="shared" si="46"/>
        <v>959</v>
      </c>
      <c r="AJ76">
        <f t="shared" si="47"/>
        <v>69048</v>
      </c>
      <c r="AM76">
        <f t="shared" si="38"/>
        <v>1</v>
      </c>
      <c r="AN76">
        <f t="shared" si="39"/>
        <v>1</v>
      </c>
      <c r="AO76">
        <f t="shared" si="40"/>
        <v>1</v>
      </c>
    </row>
    <row r="77" spans="1:41" x14ac:dyDescent="0.2">
      <c r="A77" t="s">
        <v>96</v>
      </c>
      <c r="B77" t="str">
        <f t="shared" si="1"/>
        <v>AJTJ3</v>
      </c>
      <c r="C77" s="6" t="str" cm="1">
        <f t="array" ref="C77:G77">_xlfn.LET(
_xlpm.MyHand, B77,
_xlpm.MySplitHand, MID(_xlpm.MyHand,_xlfn.SEQUENCE(1,LEN(_xlpm.MyHand)),1),
_xlpm.MySplitHand
)</f>
        <v>A</v>
      </c>
      <c r="D77" s="7" t="str">
        <v>J</v>
      </c>
      <c r="E77" s="7" t="str">
        <v>T</v>
      </c>
      <c r="F77" s="7" t="str">
        <v>J</v>
      </c>
      <c r="G77" s="8" t="str">
        <v>3</v>
      </c>
      <c r="H77">
        <f t="shared" si="28"/>
        <v>1</v>
      </c>
      <c r="I77">
        <f t="shared" si="29"/>
        <v>0</v>
      </c>
      <c r="J77">
        <f t="shared" si="30"/>
        <v>1</v>
      </c>
      <c r="K77">
        <f t="shared" si="31"/>
        <v>0</v>
      </c>
      <c r="L77">
        <f t="shared" si="32"/>
        <v>1</v>
      </c>
      <c r="M77" s="6" cm="1">
        <f t="array" ref="M77:Q77">_xlfn.LET(
_xlpm.Options, {"J","2","3","4","5","6","7","8","9","T","Q","K","A"},
MATCH(_xlfn.ANCHORARRAY(C77),_xlpm.Options,0)
)</f>
        <v>13</v>
      </c>
      <c r="N77" s="7">
        <v>1</v>
      </c>
      <c r="O77" s="7">
        <v>10</v>
      </c>
      <c r="P77" s="7">
        <v>1</v>
      </c>
      <c r="Q77" s="8">
        <v>3</v>
      </c>
      <c r="R77" s="6" t="str" cm="1">
        <f t="array" ref="R77:V77">TEXT(_xlfn.ANCHORARRAY(M77),"00")</f>
        <v>13</v>
      </c>
      <c r="S77" s="7" t="str">
        <v>01</v>
      </c>
      <c r="T77" s="7" t="str">
        <v>10</v>
      </c>
      <c r="U77" s="7" t="str">
        <v>01</v>
      </c>
      <c r="V77" s="8" t="str">
        <v>03</v>
      </c>
      <c r="W77" s="7">
        <f t="shared" si="41"/>
        <v>2</v>
      </c>
      <c r="X77" s="6" t="b">
        <f t="shared" si="33"/>
        <v>0</v>
      </c>
      <c r="Y77" s="7" t="b">
        <f t="shared" si="34"/>
        <v>0</v>
      </c>
      <c r="Z77" s="7" t="b" cm="1">
        <f t="array" ref="Z77">_xlfn.LET(
_xlpm.TrueFullHouseCheck, AND(OR(H77:L77=3),OR(H77:L77=2)),
_xlpm.JokerAndTrueTwoPairCheck, AND(W77=1,COUNTIF(H77:L77,2)=4),
OR(_xlpm.TrueFullHouseCheck, _xlpm.JokerAndTrueTwoPairCheck)
)</f>
        <v>0</v>
      </c>
      <c r="AA77" s="7" t="b">
        <f t="shared" si="35"/>
        <v>1</v>
      </c>
      <c r="AB77" s="7" t="b">
        <f t="shared" si="36"/>
        <v>0</v>
      </c>
      <c r="AC77" s="7" t="b">
        <f t="shared" si="37"/>
        <v>0</v>
      </c>
      <c r="AD77" s="8" t="b">
        <f t="shared" si="42"/>
        <v>0</v>
      </c>
      <c r="AE77">
        <f t="shared" si="43"/>
        <v>4</v>
      </c>
      <c r="AF77" t="str">
        <f t="shared" si="44"/>
        <v>41301100103</v>
      </c>
      <c r="AG77">
        <f t="shared" si="16"/>
        <v>41301100103</v>
      </c>
      <c r="AH77">
        <f t="shared" si="45"/>
        <v>671</v>
      </c>
      <c r="AI77">
        <f t="shared" si="46"/>
        <v>650</v>
      </c>
      <c r="AJ77">
        <f t="shared" si="47"/>
        <v>436150</v>
      </c>
      <c r="AM77">
        <f t="shared" si="38"/>
        <v>1</v>
      </c>
      <c r="AN77">
        <f t="shared" si="39"/>
        <v>1</v>
      </c>
      <c r="AO77">
        <f t="shared" si="40"/>
        <v>1</v>
      </c>
    </row>
    <row r="78" spans="1:41" x14ac:dyDescent="0.2">
      <c r="A78" t="s">
        <v>97</v>
      </c>
      <c r="B78" t="str">
        <f t="shared" si="1"/>
        <v>64Q35</v>
      </c>
      <c r="C78" s="6" t="str" cm="1">
        <f t="array" ref="C78:G78">_xlfn.LET(
_xlpm.MyHand, B78,
_xlpm.MySplitHand, MID(_xlpm.MyHand,_xlfn.SEQUENCE(1,LEN(_xlpm.MyHand)),1),
_xlpm.MySplitHand
)</f>
        <v>6</v>
      </c>
      <c r="D78" s="7" t="str">
        <v>4</v>
      </c>
      <c r="E78" s="7" t="str">
        <v>Q</v>
      </c>
      <c r="F78" s="7" t="str">
        <v>3</v>
      </c>
      <c r="G78" s="8" t="str">
        <v>5</v>
      </c>
      <c r="H78">
        <f t="shared" si="28"/>
        <v>1</v>
      </c>
      <c r="I78">
        <f t="shared" si="29"/>
        <v>1</v>
      </c>
      <c r="J78">
        <f t="shared" si="30"/>
        <v>1</v>
      </c>
      <c r="K78">
        <f t="shared" si="31"/>
        <v>1</v>
      </c>
      <c r="L78">
        <f t="shared" si="32"/>
        <v>1</v>
      </c>
      <c r="M78" s="6" cm="1">
        <f t="array" ref="M78:Q78">_xlfn.LET(
_xlpm.Options, {"J","2","3","4","5","6","7","8","9","T","Q","K","A"},
MATCH(_xlfn.ANCHORARRAY(C78),_xlpm.Options,0)
)</f>
        <v>6</v>
      </c>
      <c r="N78" s="7">
        <v>4</v>
      </c>
      <c r="O78" s="7">
        <v>11</v>
      </c>
      <c r="P78" s="7">
        <v>3</v>
      </c>
      <c r="Q78" s="8">
        <v>5</v>
      </c>
      <c r="R78" s="6" t="str" cm="1">
        <f t="array" ref="R78:V78">TEXT(_xlfn.ANCHORARRAY(M78),"00")</f>
        <v>06</v>
      </c>
      <c r="S78" s="7" t="str">
        <v>04</v>
      </c>
      <c r="T78" s="7" t="str">
        <v>11</v>
      </c>
      <c r="U78" s="7" t="str">
        <v>03</v>
      </c>
      <c r="V78" s="8" t="str">
        <v>05</v>
      </c>
      <c r="W78" s="7">
        <f t="shared" si="41"/>
        <v>0</v>
      </c>
      <c r="X78" s="6" t="b">
        <f t="shared" si="33"/>
        <v>0</v>
      </c>
      <c r="Y78" s="7" t="b">
        <f t="shared" si="34"/>
        <v>0</v>
      </c>
      <c r="Z78" s="7" t="b" cm="1">
        <f t="array" ref="Z78">_xlfn.LET(
_xlpm.TrueFullHouseCheck, AND(OR(H78:L78=3),OR(H78:L78=2)),
_xlpm.JokerAndTrueTwoPairCheck, AND(W78=1,COUNTIF(H78:L78,2)=4),
OR(_xlpm.TrueFullHouseCheck, _xlpm.JokerAndTrueTwoPairCheck)
)</f>
        <v>0</v>
      </c>
      <c r="AA78" s="7" t="b">
        <f t="shared" si="35"/>
        <v>0</v>
      </c>
      <c r="AB78" s="7" t="b">
        <f t="shared" si="36"/>
        <v>0</v>
      </c>
      <c r="AC78" s="7" t="b">
        <f t="shared" si="37"/>
        <v>0</v>
      </c>
      <c r="AD78" s="8" t="b">
        <f t="shared" si="42"/>
        <v>1</v>
      </c>
      <c r="AE78">
        <f t="shared" si="43"/>
        <v>1</v>
      </c>
      <c r="AF78" t="str">
        <f t="shared" si="44"/>
        <v>10604110305</v>
      </c>
      <c r="AG78">
        <f t="shared" si="16"/>
        <v>10604110305</v>
      </c>
      <c r="AH78">
        <f t="shared" si="45"/>
        <v>45</v>
      </c>
      <c r="AI78">
        <f t="shared" si="46"/>
        <v>98</v>
      </c>
      <c r="AJ78">
        <f t="shared" si="47"/>
        <v>4410</v>
      </c>
      <c r="AM78">
        <f t="shared" si="38"/>
        <v>1</v>
      </c>
      <c r="AN78">
        <f t="shared" si="39"/>
        <v>1</v>
      </c>
      <c r="AO78">
        <f t="shared" si="40"/>
        <v>1</v>
      </c>
    </row>
    <row r="79" spans="1:41" x14ac:dyDescent="0.2">
      <c r="A79" t="s">
        <v>98</v>
      </c>
      <c r="B79" t="str">
        <f t="shared" si="1"/>
        <v>QQTQ4</v>
      </c>
      <c r="C79" s="6" t="str" cm="1">
        <f t="array" ref="C79:G79">_xlfn.LET(
_xlpm.MyHand, B79,
_xlpm.MySplitHand, MID(_xlpm.MyHand,_xlfn.SEQUENCE(1,LEN(_xlpm.MyHand)),1),
_xlpm.MySplitHand
)</f>
        <v>Q</v>
      </c>
      <c r="D79" s="7" t="str">
        <v>Q</v>
      </c>
      <c r="E79" s="7" t="str">
        <v>T</v>
      </c>
      <c r="F79" s="7" t="str">
        <v>Q</v>
      </c>
      <c r="G79" s="8" t="str">
        <v>4</v>
      </c>
      <c r="H79">
        <f t="shared" si="28"/>
        <v>3</v>
      </c>
      <c r="I79">
        <f t="shared" si="29"/>
        <v>3</v>
      </c>
      <c r="J79">
        <f t="shared" si="30"/>
        <v>1</v>
      </c>
      <c r="K79">
        <f t="shared" si="31"/>
        <v>3</v>
      </c>
      <c r="L79">
        <f t="shared" si="32"/>
        <v>1</v>
      </c>
      <c r="M79" s="6" cm="1">
        <f t="array" ref="M79:Q79">_xlfn.LET(
_xlpm.Options, {"J","2","3","4","5","6","7","8","9","T","Q","K","A"},
MATCH(_xlfn.ANCHORARRAY(C79),_xlpm.Options,0)
)</f>
        <v>11</v>
      </c>
      <c r="N79" s="7">
        <v>11</v>
      </c>
      <c r="O79" s="7">
        <v>10</v>
      </c>
      <c r="P79" s="7">
        <v>11</v>
      </c>
      <c r="Q79" s="8">
        <v>4</v>
      </c>
      <c r="R79" s="6" t="str" cm="1">
        <f t="array" ref="R79:V79">TEXT(_xlfn.ANCHORARRAY(M79),"00")</f>
        <v>11</v>
      </c>
      <c r="S79" s="7" t="str">
        <v>11</v>
      </c>
      <c r="T79" s="7" t="str">
        <v>10</v>
      </c>
      <c r="U79" s="7" t="str">
        <v>11</v>
      </c>
      <c r="V79" s="8" t="str">
        <v>04</v>
      </c>
      <c r="W79" s="7">
        <f t="shared" si="41"/>
        <v>0</v>
      </c>
      <c r="X79" s="6" t="b">
        <f t="shared" si="33"/>
        <v>0</v>
      </c>
      <c r="Y79" s="7" t="b">
        <f t="shared" si="34"/>
        <v>0</v>
      </c>
      <c r="Z79" s="7" t="b" cm="1">
        <f t="array" ref="Z79">_xlfn.LET(
_xlpm.TrueFullHouseCheck, AND(OR(H79:L79=3),OR(H79:L79=2)),
_xlpm.JokerAndTrueTwoPairCheck, AND(W79=1,COUNTIF(H79:L79,2)=4),
OR(_xlpm.TrueFullHouseCheck, _xlpm.JokerAndTrueTwoPairCheck)
)</f>
        <v>0</v>
      </c>
      <c r="AA79" s="7" t="b">
        <f t="shared" si="35"/>
        <v>1</v>
      </c>
      <c r="AB79" s="7" t="b">
        <f t="shared" si="36"/>
        <v>0</v>
      </c>
      <c r="AC79" s="7" t="b">
        <f t="shared" si="37"/>
        <v>0</v>
      </c>
      <c r="AD79" s="8" t="b">
        <f t="shared" si="42"/>
        <v>0</v>
      </c>
      <c r="AE79">
        <f t="shared" si="43"/>
        <v>4</v>
      </c>
      <c r="AF79" t="str">
        <f t="shared" si="44"/>
        <v>41111101104</v>
      </c>
      <c r="AG79">
        <f t="shared" si="16"/>
        <v>41111101104</v>
      </c>
      <c r="AH79">
        <f t="shared" si="45"/>
        <v>646</v>
      </c>
      <c r="AI79">
        <f t="shared" si="46"/>
        <v>973</v>
      </c>
      <c r="AJ79">
        <f t="shared" si="47"/>
        <v>628558</v>
      </c>
      <c r="AM79">
        <f t="shared" si="38"/>
        <v>1</v>
      </c>
      <c r="AN79">
        <f t="shared" si="39"/>
        <v>1</v>
      </c>
      <c r="AO79">
        <f t="shared" si="40"/>
        <v>1</v>
      </c>
    </row>
    <row r="80" spans="1:41" x14ac:dyDescent="0.2">
      <c r="A80" t="s">
        <v>99</v>
      </c>
      <c r="B80" t="str">
        <f t="shared" si="1"/>
        <v>24492</v>
      </c>
      <c r="C80" s="6" t="str" cm="1">
        <f t="array" ref="C80:G80">_xlfn.LET(
_xlpm.MyHand, B80,
_xlpm.MySplitHand, MID(_xlpm.MyHand,_xlfn.SEQUENCE(1,LEN(_xlpm.MyHand)),1),
_xlpm.MySplitHand
)</f>
        <v>2</v>
      </c>
      <c r="D80" s="7" t="str">
        <v>4</v>
      </c>
      <c r="E80" s="7" t="str">
        <v>4</v>
      </c>
      <c r="F80" s="7" t="str">
        <v>9</v>
      </c>
      <c r="G80" s="8" t="str">
        <v>2</v>
      </c>
      <c r="H80">
        <f t="shared" si="28"/>
        <v>2</v>
      </c>
      <c r="I80">
        <f t="shared" si="29"/>
        <v>2</v>
      </c>
      <c r="J80">
        <f t="shared" si="30"/>
        <v>2</v>
      </c>
      <c r="K80">
        <f t="shared" si="31"/>
        <v>1</v>
      </c>
      <c r="L80">
        <f t="shared" si="32"/>
        <v>2</v>
      </c>
      <c r="M80" s="6" cm="1">
        <f t="array" ref="M80:Q80">_xlfn.LET(
_xlpm.Options, {"J","2","3","4","5","6","7","8","9","T","Q","K","A"},
MATCH(_xlfn.ANCHORARRAY(C80),_xlpm.Options,0)
)</f>
        <v>2</v>
      </c>
      <c r="N80" s="7">
        <v>4</v>
      </c>
      <c r="O80" s="7">
        <v>4</v>
      </c>
      <c r="P80" s="7">
        <v>9</v>
      </c>
      <c r="Q80" s="8">
        <v>2</v>
      </c>
      <c r="R80" s="6" t="str" cm="1">
        <f t="array" ref="R80:V80">TEXT(_xlfn.ANCHORARRAY(M80),"00")</f>
        <v>02</v>
      </c>
      <c r="S80" s="7" t="str">
        <v>04</v>
      </c>
      <c r="T80" s="7" t="str">
        <v>04</v>
      </c>
      <c r="U80" s="7" t="str">
        <v>09</v>
      </c>
      <c r="V80" s="8" t="str">
        <v>02</v>
      </c>
      <c r="W80" s="7">
        <f t="shared" si="41"/>
        <v>0</v>
      </c>
      <c r="X80" s="6" t="b">
        <f t="shared" si="33"/>
        <v>0</v>
      </c>
      <c r="Y80" s="7" t="b">
        <f t="shared" si="34"/>
        <v>0</v>
      </c>
      <c r="Z80" s="7" t="b" cm="1">
        <f t="array" ref="Z80">_xlfn.LET(
_xlpm.TrueFullHouseCheck, AND(OR(H80:L80=3),OR(H80:L80=2)),
_xlpm.JokerAndTrueTwoPairCheck, AND(W80=1,COUNTIF(H80:L80,2)=4),
OR(_xlpm.TrueFullHouseCheck, _xlpm.JokerAndTrueTwoPairCheck)
)</f>
        <v>0</v>
      </c>
      <c r="AA80" s="7" t="b">
        <f t="shared" si="35"/>
        <v>0</v>
      </c>
      <c r="AB80" s="7" t="b">
        <f t="shared" si="36"/>
        <v>1</v>
      </c>
      <c r="AC80" s="7" t="b">
        <f t="shared" si="37"/>
        <v>0</v>
      </c>
      <c r="AD80" s="8" t="b">
        <f t="shared" si="42"/>
        <v>0</v>
      </c>
      <c r="AE80">
        <f t="shared" si="43"/>
        <v>3</v>
      </c>
      <c r="AF80" t="str">
        <f t="shared" si="44"/>
        <v>30204040902</v>
      </c>
      <c r="AG80">
        <f t="shared" si="16"/>
        <v>30204040902</v>
      </c>
      <c r="AH80">
        <f t="shared" si="45"/>
        <v>325</v>
      </c>
      <c r="AI80">
        <f t="shared" si="46"/>
        <v>438</v>
      </c>
      <c r="AJ80">
        <f t="shared" si="47"/>
        <v>142350</v>
      </c>
      <c r="AM80">
        <f t="shared" si="38"/>
        <v>1</v>
      </c>
      <c r="AN80">
        <f t="shared" si="39"/>
        <v>1</v>
      </c>
      <c r="AO80">
        <f t="shared" si="40"/>
        <v>1</v>
      </c>
    </row>
    <row r="81" spans="1:41" x14ac:dyDescent="0.2">
      <c r="A81" t="s">
        <v>100</v>
      </c>
      <c r="B81" t="str">
        <f t="shared" si="1"/>
        <v>T8AK7</v>
      </c>
      <c r="C81" s="6" t="str" cm="1">
        <f t="array" ref="C81:G81">_xlfn.LET(
_xlpm.MyHand, B81,
_xlpm.MySplitHand, MID(_xlpm.MyHand,_xlfn.SEQUENCE(1,LEN(_xlpm.MyHand)),1),
_xlpm.MySplitHand
)</f>
        <v>T</v>
      </c>
      <c r="D81" s="7" t="str">
        <v>8</v>
      </c>
      <c r="E81" s="7" t="str">
        <v>A</v>
      </c>
      <c r="F81" s="7" t="str">
        <v>K</v>
      </c>
      <c r="G81" s="8" t="str">
        <v>7</v>
      </c>
      <c r="H81">
        <f t="shared" si="28"/>
        <v>1</v>
      </c>
      <c r="I81">
        <f t="shared" si="29"/>
        <v>1</v>
      </c>
      <c r="J81">
        <f t="shared" si="30"/>
        <v>1</v>
      </c>
      <c r="K81">
        <f t="shared" si="31"/>
        <v>1</v>
      </c>
      <c r="L81">
        <f t="shared" si="32"/>
        <v>1</v>
      </c>
      <c r="M81" s="6" cm="1">
        <f t="array" ref="M81:Q81">_xlfn.LET(
_xlpm.Options, {"J","2","3","4","5","6","7","8","9","T","Q","K","A"},
MATCH(_xlfn.ANCHORARRAY(C81),_xlpm.Options,0)
)</f>
        <v>10</v>
      </c>
      <c r="N81" s="7">
        <v>8</v>
      </c>
      <c r="O81" s="7">
        <v>13</v>
      </c>
      <c r="P81" s="7">
        <v>12</v>
      </c>
      <c r="Q81" s="8">
        <v>7</v>
      </c>
      <c r="R81" s="6" t="str" cm="1">
        <f t="array" ref="R81:V81">TEXT(_xlfn.ANCHORARRAY(M81),"00")</f>
        <v>10</v>
      </c>
      <c r="S81" s="7" t="str">
        <v>08</v>
      </c>
      <c r="T81" s="7" t="str">
        <v>13</v>
      </c>
      <c r="U81" s="7" t="str">
        <v>12</v>
      </c>
      <c r="V81" s="8" t="str">
        <v>07</v>
      </c>
      <c r="W81" s="7">
        <f t="shared" si="41"/>
        <v>0</v>
      </c>
      <c r="X81" s="6" t="b">
        <f t="shared" si="33"/>
        <v>0</v>
      </c>
      <c r="Y81" s="7" t="b">
        <f t="shared" si="34"/>
        <v>0</v>
      </c>
      <c r="Z81" s="7" t="b" cm="1">
        <f t="array" ref="Z81">_xlfn.LET(
_xlpm.TrueFullHouseCheck, AND(OR(H81:L81=3),OR(H81:L81=2)),
_xlpm.JokerAndTrueTwoPairCheck, AND(W81=1,COUNTIF(H81:L81,2)=4),
OR(_xlpm.TrueFullHouseCheck, _xlpm.JokerAndTrueTwoPairCheck)
)</f>
        <v>0</v>
      </c>
      <c r="AA81" s="7" t="b">
        <f t="shared" si="35"/>
        <v>0</v>
      </c>
      <c r="AB81" s="7" t="b">
        <f t="shared" si="36"/>
        <v>0</v>
      </c>
      <c r="AC81" s="7" t="b">
        <f t="shared" si="37"/>
        <v>0</v>
      </c>
      <c r="AD81" s="8" t="b">
        <f t="shared" si="42"/>
        <v>1</v>
      </c>
      <c r="AE81">
        <f t="shared" si="43"/>
        <v>1</v>
      </c>
      <c r="AF81" t="str">
        <f t="shared" si="44"/>
        <v>11008131207</v>
      </c>
      <c r="AG81">
        <f t="shared" si="16"/>
        <v>11008131207</v>
      </c>
      <c r="AH81">
        <f t="shared" si="45"/>
        <v>91</v>
      </c>
      <c r="AI81">
        <f t="shared" si="46"/>
        <v>983</v>
      </c>
      <c r="AJ81">
        <f t="shared" si="47"/>
        <v>89453</v>
      </c>
      <c r="AM81">
        <f t="shared" si="38"/>
        <v>1</v>
      </c>
      <c r="AN81">
        <f t="shared" si="39"/>
        <v>1</v>
      </c>
      <c r="AO81">
        <f t="shared" si="40"/>
        <v>1</v>
      </c>
    </row>
    <row r="82" spans="1:41" x14ac:dyDescent="0.2">
      <c r="A82" t="s">
        <v>101</v>
      </c>
      <c r="B82" t="str">
        <f t="shared" si="1"/>
        <v>K439T</v>
      </c>
      <c r="C82" s="6" t="str" cm="1">
        <f t="array" ref="C82:G82">_xlfn.LET(
_xlpm.MyHand, B82,
_xlpm.MySplitHand, MID(_xlpm.MyHand,_xlfn.SEQUENCE(1,LEN(_xlpm.MyHand)),1),
_xlpm.MySplitHand
)</f>
        <v>K</v>
      </c>
      <c r="D82" s="7" t="str">
        <v>4</v>
      </c>
      <c r="E82" s="7" t="str">
        <v>3</v>
      </c>
      <c r="F82" s="7" t="str">
        <v>9</v>
      </c>
      <c r="G82" s="8" t="str">
        <v>T</v>
      </c>
      <c r="H82">
        <f t="shared" si="28"/>
        <v>1</v>
      </c>
      <c r="I82">
        <f t="shared" si="29"/>
        <v>1</v>
      </c>
      <c r="J82">
        <f t="shared" si="30"/>
        <v>1</v>
      </c>
      <c r="K82">
        <f t="shared" si="31"/>
        <v>1</v>
      </c>
      <c r="L82">
        <f t="shared" si="32"/>
        <v>1</v>
      </c>
      <c r="M82" s="6" cm="1">
        <f t="array" ref="M82:Q82">_xlfn.LET(
_xlpm.Options, {"J","2","3","4","5","6","7","8","9","T","Q","K","A"},
MATCH(_xlfn.ANCHORARRAY(C82),_xlpm.Options,0)
)</f>
        <v>12</v>
      </c>
      <c r="N82" s="7">
        <v>4</v>
      </c>
      <c r="O82" s="7">
        <v>3</v>
      </c>
      <c r="P82" s="7">
        <v>9</v>
      </c>
      <c r="Q82" s="8">
        <v>10</v>
      </c>
      <c r="R82" s="6" t="str" cm="1">
        <f t="array" ref="R82:V82">TEXT(_xlfn.ANCHORARRAY(M82),"00")</f>
        <v>12</v>
      </c>
      <c r="S82" s="7" t="str">
        <v>04</v>
      </c>
      <c r="T82" s="7" t="str">
        <v>03</v>
      </c>
      <c r="U82" s="7" t="str">
        <v>09</v>
      </c>
      <c r="V82" s="8" t="str">
        <v>10</v>
      </c>
      <c r="W82" s="7">
        <f t="shared" si="41"/>
        <v>0</v>
      </c>
      <c r="X82" s="6" t="b">
        <f t="shared" si="33"/>
        <v>0</v>
      </c>
      <c r="Y82" s="7" t="b">
        <f t="shared" si="34"/>
        <v>0</v>
      </c>
      <c r="Z82" s="7" t="b" cm="1">
        <f t="array" ref="Z82">_xlfn.LET(
_xlpm.TrueFullHouseCheck, AND(OR(H82:L82=3),OR(H82:L82=2)),
_xlpm.JokerAndTrueTwoPairCheck, AND(W82=1,COUNTIF(H82:L82,2)=4),
OR(_xlpm.TrueFullHouseCheck, _xlpm.JokerAndTrueTwoPairCheck)
)</f>
        <v>0</v>
      </c>
      <c r="AA82" s="7" t="b">
        <f t="shared" si="35"/>
        <v>0</v>
      </c>
      <c r="AB82" s="7" t="b">
        <f t="shared" si="36"/>
        <v>0</v>
      </c>
      <c r="AC82" s="7" t="b">
        <f t="shared" si="37"/>
        <v>0</v>
      </c>
      <c r="AD82" s="8" t="b">
        <f t="shared" si="42"/>
        <v>1</v>
      </c>
      <c r="AE82">
        <f t="shared" si="43"/>
        <v>1</v>
      </c>
      <c r="AF82" t="str">
        <f t="shared" si="44"/>
        <v>11204030910</v>
      </c>
      <c r="AG82">
        <f t="shared" si="16"/>
        <v>11204030910</v>
      </c>
      <c r="AH82">
        <f t="shared" si="45"/>
        <v>110</v>
      </c>
      <c r="AI82">
        <f t="shared" si="46"/>
        <v>924</v>
      </c>
      <c r="AJ82">
        <f t="shared" si="47"/>
        <v>101640</v>
      </c>
      <c r="AM82">
        <f t="shared" si="38"/>
        <v>1</v>
      </c>
      <c r="AN82">
        <f t="shared" si="39"/>
        <v>1</v>
      </c>
      <c r="AO82">
        <f t="shared" si="40"/>
        <v>1</v>
      </c>
    </row>
    <row r="83" spans="1:41" x14ac:dyDescent="0.2">
      <c r="A83" t="s">
        <v>102</v>
      </c>
      <c r="B83" t="str">
        <f t="shared" si="1"/>
        <v>7AJ7J</v>
      </c>
      <c r="C83" s="6" t="str" cm="1">
        <f t="array" ref="C83:G83">_xlfn.LET(
_xlpm.MyHand, B83,
_xlpm.MySplitHand, MID(_xlpm.MyHand,_xlfn.SEQUENCE(1,LEN(_xlpm.MyHand)),1),
_xlpm.MySplitHand
)</f>
        <v>7</v>
      </c>
      <c r="D83" s="7" t="str">
        <v>A</v>
      </c>
      <c r="E83" s="7" t="str">
        <v>J</v>
      </c>
      <c r="F83" s="7" t="str">
        <v>7</v>
      </c>
      <c r="G83" s="8" t="str">
        <v>J</v>
      </c>
      <c r="H83">
        <f t="shared" si="28"/>
        <v>2</v>
      </c>
      <c r="I83">
        <f t="shared" si="29"/>
        <v>1</v>
      </c>
      <c r="J83">
        <f t="shared" si="30"/>
        <v>0</v>
      </c>
      <c r="K83">
        <f t="shared" si="31"/>
        <v>2</v>
      </c>
      <c r="L83">
        <f t="shared" si="32"/>
        <v>0</v>
      </c>
      <c r="M83" s="6" cm="1">
        <f t="array" ref="M83:Q83">_xlfn.LET(
_xlpm.Options, {"J","2","3","4","5","6","7","8","9","T","Q","K","A"},
MATCH(_xlfn.ANCHORARRAY(C83),_xlpm.Options,0)
)</f>
        <v>7</v>
      </c>
      <c r="N83" s="7">
        <v>13</v>
      </c>
      <c r="O83" s="7">
        <v>1</v>
      </c>
      <c r="P83" s="7">
        <v>7</v>
      </c>
      <c r="Q83" s="8">
        <v>1</v>
      </c>
      <c r="R83" s="6" t="str" cm="1">
        <f t="array" ref="R83:V83">TEXT(_xlfn.ANCHORARRAY(M83),"00")</f>
        <v>07</v>
      </c>
      <c r="S83" s="7" t="str">
        <v>13</v>
      </c>
      <c r="T83" s="7" t="str">
        <v>01</v>
      </c>
      <c r="U83" s="7" t="str">
        <v>07</v>
      </c>
      <c r="V83" s="8" t="str">
        <v>01</v>
      </c>
      <c r="W83" s="7">
        <f t="shared" si="41"/>
        <v>2</v>
      </c>
      <c r="X83" s="6" t="b">
        <f t="shared" si="33"/>
        <v>0</v>
      </c>
      <c r="Y83" s="7" t="b">
        <f t="shared" si="34"/>
        <v>1</v>
      </c>
      <c r="Z83" s="7" t="b" cm="1">
        <f t="array" ref="Z83">_xlfn.LET(
_xlpm.TrueFullHouseCheck, AND(OR(H83:L83=3),OR(H83:L83=2)),
_xlpm.JokerAndTrueTwoPairCheck, AND(W83=1,COUNTIF(H83:L83,2)=4),
OR(_xlpm.TrueFullHouseCheck, _xlpm.JokerAndTrueTwoPairCheck)
)</f>
        <v>0</v>
      </c>
      <c r="AA83" s="7" t="b">
        <f t="shared" si="35"/>
        <v>0</v>
      </c>
      <c r="AB83" s="7" t="b">
        <f t="shared" si="36"/>
        <v>0</v>
      </c>
      <c r="AC83" s="7" t="b">
        <f t="shared" si="37"/>
        <v>0</v>
      </c>
      <c r="AD83" s="8" t="b">
        <f t="shared" si="42"/>
        <v>0</v>
      </c>
      <c r="AE83">
        <f t="shared" si="43"/>
        <v>6</v>
      </c>
      <c r="AF83" t="str">
        <f t="shared" si="44"/>
        <v>60713010701</v>
      </c>
      <c r="AG83">
        <f t="shared" si="16"/>
        <v>60713010701</v>
      </c>
      <c r="AH83">
        <f t="shared" si="45"/>
        <v>893</v>
      </c>
      <c r="AI83">
        <f t="shared" si="46"/>
        <v>426</v>
      </c>
      <c r="AJ83">
        <f t="shared" si="47"/>
        <v>380418</v>
      </c>
      <c r="AM83">
        <f t="shared" si="38"/>
        <v>1</v>
      </c>
      <c r="AN83">
        <f t="shared" si="39"/>
        <v>1</v>
      </c>
      <c r="AO83">
        <f t="shared" si="40"/>
        <v>1</v>
      </c>
    </row>
    <row r="84" spans="1:41" x14ac:dyDescent="0.2">
      <c r="A84" t="s">
        <v>103</v>
      </c>
      <c r="B84" t="str">
        <f t="shared" si="1"/>
        <v>T88T5</v>
      </c>
      <c r="C84" s="6" t="str" cm="1">
        <f t="array" ref="C84:G84">_xlfn.LET(
_xlpm.MyHand, B84,
_xlpm.MySplitHand, MID(_xlpm.MyHand,_xlfn.SEQUENCE(1,LEN(_xlpm.MyHand)),1),
_xlpm.MySplitHand
)</f>
        <v>T</v>
      </c>
      <c r="D84" s="7" t="str">
        <v>8</v>
      </c>
      <c r="E84" s="7" t="str">
        <v>8</v>
      </c>
      <c r="F84" s="7" t="str">
        <v>T</v>
      </c>
      <c r="G84" s="8" t="str">
        <v>5</v>
      </c>
      <c r="H84">
        <f t="shared" si="28"/>
        <v>2</v>
      </c>
      <c r="I84">
        <f t="shared" si="29"/>
        <v>2</v>
      </c>
      <c r="J84">
        <f t="shared" si="30"/>
        <v>2</v>
      </c>
      <c r="K84">
        <f t="shared" si="31"/>
        <v>2</v>
      </c>
      <c r="L84">
        <f t="shared" si="32"/>
        <v>1</v>
      </c>
      <c r="M84" s="6" cm="1">
        <f t="array" ref="M84:Q84">_xlfn.LET(
_xlpm.Options, {"J","2","3","4","5","6","7","8","9","T","Q","K","A"},
MATCH(_xlfn.ANCHORARRAY(C84),_xlpm.Options,0)
)</f>
        <v>10</v>
      </c>
      <c r="N84" s="7">
        <v>8</v>
      </c>
      <c r="O84" s="7">
        <v>8</v>
      </c>
      <c r="P84" s="7">
        <v>10</v>
      </c>
      <c r="Q84" s="8">
        <v>5</v>
      </c>
      <c r="R84" s="6" t="str" cm="1">
        <f t="array" ref="R84:V84">TEXT(_xlfn.ANCHORARRAY(M84),"00")</f>
        <v>10</v>
      </c>
      <c r="S84" s="7" t="str">
        <v>08</v>
      </c>
      <c r="T84" s="7" t="str">
        <v>08</v>
      </c>
      <c r="U84" s="7" t="str">
        <v>10</v>
      </c>
      <c r="V84" s="8" t="str">
        <v>05</v>
      </c>
      <c r="W84" s="7">
        <f t="shared" si="41"/>
        <v>0</v>
      </c>
      <c r="X84" s="6" t="b">
        <f t="shared" si="33"/>
        <v>0</v>
      </c>
      <c r="Y84" s="7" t="b">
        <f t="shared" si="34"/>
        <v>0</v>
      </c>
      <c r="Z84" s="7" t="b" cm="1">
        <f t="array" ref="Z84">_xlfn.LET(
_xlpm.TrueFullHouseCheck, AND(OR(H84:L84=3),OR(H84:L84=2)),
_xlpm.JokerAndTrueTwoPairCheck, AND(W84=1,COUNTIF(H84:L84,2)=4),
OR(_xlpm.TrueFullHouseCheck, _xlpm.JokerAndTrueTwoPairCheck)
)</f>
        <v>0</v>
      </c>
      <c r="AA84" s="7" t="b">
        <f t="shared" si="35"/>
        <v>0</v>
      </c>
      <c r="AB84" s="7" t="b">
        <f t="shared" si="36"/>
        <v>1</v>
      </c>
      <c r="AC84" s="7" t="b">
        <f t="shared" si="37"/>
        <v>0</v>
      </c>
      <c r="AD84" s="8" t="b">
        <f t="shared" si="42"/>
        <v>0</v>
      </c>
      <c r="AE84">
        <f t="shared" si="43"/>
        <v>3</v>
      </c>
      <c r="AF84" t="str">
        <f t="shared" si="44"/>
        <v>31008081005</v>
      </c>
      <c r="AG84">
        <f t="shared" si="16"/>
        <v>31008081005</v>
      </c>
      <c r="AH84">
        <f t="shared" si="45"/>
        <v>418</v>
      </c>
      <c r="AI84">
        <f t="shared" si="46"/>
        <v>801</v>
      </c>
      <c r="AJ84">
        <f t="shared" si="47"/>
        <v>334818</v>
      </c>
      <c r="AM84">
        <f t="shared" si="38"/>
        <v>1</v>
      </c>
      <c r="AN84">
        <f t="shared" si="39"/>
        <v>1</v>
      </c>
      <c r="AO84">
        <f t="shared" si="40"/>
        <v>1</v>
      </c>
    </row>
    <row r="85" spans="1:41" x14ac:dyDescent="0.2">
      <c r="A85" t="s">
        <v>104</v>
      </c>
      <c r="B85" t="str">
        <f t="shared" si="1"/>
        <v>9J939</v>
      </c>
      <c r="C85" s="6" t="str" cm="1">
        <f t="array" ref="C85:G85">_xlfn.LET(
_xlpm.MyHand, B85,
_xlpm.MySplitHand, MID(_xlpm.MyHand,_xlfn.SEQUENCE(1,LEN(_xlpm.MyHand)),1),
_xlpm.MySplitHand
)</f>
        <v>9</v>
      </c>
      <c r="D85" s="7" t="str">
        <v>J</v>
      </c>
      <c r="E85" s="7" t="str">
        <v>9</v>
      </c>
      <c r="F85" s="7" t="str">
        <v>3</v>
      </c>
      <c r="G85" s="8" t="str">
        <v>9</v>
      </c>
      <c r="H85">
        <f t="shared" si="28"/>
        <v>3</v>
      </c>
      <c r="I85">
        <f t="shared" si="29"/>
        <v>0</v>
      </c>
      <c r="J85">
        <f t="shared" si="30"/>
        <v>3</v>
      </c>
      <c r="K85">
        <f t="shared" si="31"/>
        <v>1</v>
      </c>
      <c r="L85">
        <f t="shared" si="32"/>
        <v>3</v>
      </c>
      <c r="M85" s="6" cm="1">
        <f t="array" ref="M85:Q85">_xlfn.LET(
_xlpm.Options, {"J","2","3","4","5","6","7","8","9","T","Q","K","A"},
MATCH(_xlfn.ANCHORARRAY(C85),_xlpm.Options,0)
)</f>
        <v>9</v>
      </c>
      <c r="N85" s="7">
        <v>1</v>
      </c>
      <c r="O85" s="7">
        <v>9</v>
      </c>
      <c r="P85" s="7">
        <v>3</v>
      </c>
      <c r="Q85" s="8">
        <v>9</v>
      </c>
      <c r="R85" s="6" t="str" cm="1">
        <f t="array" ref="R85:V85">TEXT(_xlfn.ANCHORARRAY(M85),"00")</f>
        <v>09</v>
      </c>
      <c r="S85" s="7" t="str">
        <v>01</v>
      </c>
      <c r="T85" s="7" t="str">
        <v>09</v>
      </c>
      <c r="U85" s="7" t="str">
        <v>03</v>
      </c>
      <c r="V85" s="8" t="str">
        <v>09</v>
      </c>
      <c r="W85" s="7">
        <f t="shared" si="41"/>
        <v>1</v>
      </c>
      <c r="X85" s="6" t="b">
        <f t="shared" si="33"/>
        <v>0</v>
      </c>
      <c r="Y85" s="7" t="b">
        <f t="shared" si="34"/>
        <v>1</v>
      </c>
      <c r="Z85" s="7" t="b" cm="1">
        <f t="array" ref="Z85">_xlfn.LET(
_xlpm.TrueFullHouseCheck, AND(OR(H85:L85=3),OR(H85:L85=2)),
_xlpm.JokerAndTrueTwoPairCheck, AND(W85=1,COUNTIF(H85:L85,2)=4),
OR(_xlpm.TrueFullHouseCheck, _xlpm.JokerAndTrueTwoPairCheck)
)</f>
        <v>0</v>
      </c>
      <c r="AA85" s="7" t="b">
        <f t="shared" si="35"/>
        <v>0</v>
      </c>
      <c r="AB85" s="7" t="b">
        <f t="shared" si="36"/>
        <v>0</v>
      </c>
      <c r="AC85" s="7" t="b">
        <f t="shared" si="37"/>
        <v>0</v>
      </c>
      <c r="AD85" s="8" t="b">
        <f t="shared" si="42"/>
        <v>0</v>
      </c>
      <c r="AE85">
        <f t="shared" si="43"/>
        <v>6</v>
      </c>
      <c r="AF85" t="str">
        <f t="shared" si="44"/>
        <v>60901090309</v>
      </c>
      <c r="AG85">
        <f t="shared" si="16"/>
        <v>60901090309</v>
      </c>
      <c r="AH85">
        <f t="shared" si="45"/>
        <v>907</v>
      </c>
      <c r="AI85">
        <f t="shared" si="46"/>
        <v>267</v>
      </c>
      <c r="AJ85">
        <f t="shared" si="47"/>
        <v>242169</v>
      </c>
      <c r="AM85">
        <f t="shared" si="38"/>
        <v>1</v>
      </c>
      <c r="AN85">
        <f t="shared" si="39"/>
        <v>1</v>
      </c>
      <c r="AO85">
        <f t="shared" si="40"/>
        <v>1</v>
      </c>
    </row>
    <row r="86" spans="1:41" x14ac:dyDescent="0.2">
      <c r="A86" t="s">
        <v>105</v>
      </c>
      <c r="B86" t="str">
        <f t="shared" si="1"/>
        <v>7K557</v>
      </c>
      <c r="C86" s="6" t="str" cm="1">
        <f t="array" ref="C86:G86">_xlfn.LET(
_xlpm.MyHand, B86,
_xlpm.MySplitHand, MID(_xlpm.MyHand,_xlfn.SEQUENCE(1,LEN(_xlpm.MyHand)),1),
_xlpm.MySplitHand
)</f>
        <v>7</v>
      </c>
      <c r="D86" s="7" t="str">
        <v>K</v>
      </c>
      <c r="E86" s="7" t="str">
        <v>5</v>
      </c>
      <c r="F86" s="7" t="str">
        <v>5</v>
      </c>
      <c r="G86" s="8" t="str">
        <v>7</v>
      </c>
      <c r="H86">
        <f t="shared" si="28"/>
        <v>2</v>
      </c>
      <c r="I86">
        <f t="shared" si="29"/>
        <v>1</v>
      </c>
      <c r="J86">
        <f t="shared" si="30"/>
        <v>2</v>
      </c>
      <c r="K86">
        <f t="shared" si="31"/>
        <v>2</v>
      </c>
      <c r="L86">
        <f t="shared" si="32"/>
        <v>2</v>
      </c>
      <c r="M86" s="6" cm="1">
        <f t="array" ref="M86:Q86">_xlfn.LET(
_xlpm.Options, {"J","2","3","4","5","6","7","8","9","T","Q","K","A"},
MATCH(_xlfn.ANCHORARRAY(C86),_xlpm.Options,0)
)</f>
        <v>7</v>
      </c>
      <c r="N86" s="7">
        <v>12</v>
      </c>
      <c r="O86" s="7">
        <v>5</v>
      </c>
      <c r="P86" s="7">
        <v>5</v>
      </c>
      <c r="Q86" s="8">
        <v>7</v>
      </c>
      <c r="R86" s="6" t="str" cm="1">
        <f t="array" ref="R86:V86">TEXT(_xlfn.ANCHORARRAY(M86),"00")</f>
        <v>07</v>
      </c>
      <c r="S86" s="7" t="str">
        <v>12</v>
      </c>
      <c r="T86" s="7" t="str">
        <v>05</v>
      </c>
      <c r="U86" s="7" t="str">
        <v>05</v>
      </c>
      <c r="V86" s="8" t="str">
        <v>07</v>
      </c>
      <c r="W86" s="7">
        <f t="shared" si="41"/>
        <v>0</v>
      </c>
      <c r="X86" s="6" t="b">
        <f t="shared" si="33"/>
        <v>0</v>
      </c>
      <c r="Y86" s="7" t="b">
        <f t="shared" si="34"/>
        <v>0</v>
      </c>
      <c r="Z86" s="7" t="b" cm="1">
        <f t="array" ref="Z86">_xlfn.LET(
_xlpm.TrueFullHouseCheck, AND(OR(H86:L86=3),OR(H86:L86=2)),
_xlpm.JokerAndTrueTwoPairCheck, AND(W86=1,COUNTIF(H86:L86,2)=4),
OR(_xlpm.TrueFullHouseCheck, _xlpm.JokerAndTrueTwoPairCheck)
)</f>
        <v>0</v>
      </c>
      <c r="AA86" s="7" t="b">
        <f t="shared" si="35"/>
        <v>0</v>
      </c>
      <c r="AB86" s="7" t="b">
        <f t="shared" si="36"/>
        <v>1</v>
      </c>
      <c r="AC86" s="7" t="b">
        <f t="shared" si="37"/>
        <v>0</v>
      </c>
      <c r="AD86" s="8" t="b">
        <f t="shared" si="42"/>
        <v>0</v>
      </c>
      <c r="AE86">
        <f t="shared" si="43"/>
        <v>3</v>
      </c>
      <c r="AF86" t="str">
        <f t="shared" si="44"/>
        <v>30712050507</v>
      </c>
      <c r="AG86">
        <f t="shared" si="16"/>
        <v>30712050507</v>
      </c>
      <c r="AH86">
        <f t="shared" si="45"/>
        <v>392</v>
      </c>
      <c r="AI86">
        <f t="shared" si="46"/>
        <v>458</v>
      </c>
      <c r="AJ86">
        <f t="shared" si="47"/>
        <v>179536</v>
      </c>
      <c r="AM86">
        <f t="shared" si="38"/>
        <v>1</v>
      </c>
      <c r="AN86">
        <f t="shared" si="39"/>
        <v>1</v>
      </c>
      <c r="AO86">
        <f t="shared" si="40"/>
        <v>1</v>
      </c>
    </row>
    <row r="87" spans="1:41" x14ac:dyDescent="0.2">
      <c r="A87" t="s">
        <v>106</v>
      </c>
      <c r="B87" t="str">
        <f t="shared" si="1"/>
        <v>T9KQ3</v>
      </c>
      <c r="C87" s="6" t="str" cm="1">
        <f t="array" ref="C87:G87">_xlfn.LET(
_xlpm.MyHand, B87,
_xlpm.MySplitHand, MID(_xlpm.MyHand,_xlfn.SEQUENCE(1,LEN(_xlpm.MyHand)),1),
_xlpm.MySplitHand
)</f>
        <v>T</v>
      </c>
      <c r="D87" s="7" t="str">
        <v>9</v>
      </c>
      <c r="E87" s="7" t="str">
        <v>K</v>
      </c>
      <c r="F87" s="7" t="str">
        <v>Q</v>
      </c>
      <c r="G87" s="8" t="str">
        <v>3</v>
      </c>
      <c r="H87">
        <f t="shared" si="28"/>
        <v>1</v>
      </c>
      <c r="I87">
        <f t="shared" si="29"/>
        <v>1</v>
      </c>
      <c r="J87">
        <f t="shared" si="30"/>
        <v>1</v>
      </c>
      <c r="K87">
        <f t="shared" si="31"/>
        <v>1</v>
      </c>
      <c r="L87">
        <f t="shared" si="32"/>
        <v>1</v>
      </c>
      <c r="M87" s="6" cm="1">
        <f t="array" ref="M87:Q87">_xlfn.LET(
_xlpm.Options, {"J","2","3","4","5","6","7","8","9","T","Q","K","A"},
MATCH(_xlfn.ANCHORARRAY(C87),_xlpm.Options,0)
)</f>
        <v>10</v>
      </c>
      <c r="N87" s="7">
        <v>9</v>
      </c>
      <c r="O87" s="7">
        <v>12</v>
      </c>
      <c r="P87" s="7">
        <v>11</v>
      </c>
      <c r="Q87" s="8">
        <v>3</v>
      </c>
      <c r="R87" s="6" t="str" cm="1">
        <f t="array" ref="R87:V87">TEXT(_xlfn.ANCHORARRAY(M87),"00")</f>
        <v>10</v>
      </c>
      <c r="S87" s="7" t="str">
        <v>09</v>
      </c>
      <c r="T87" s="7" t="str">
        <v>12</v>
      </c>
      <c r="U87" s="7" t="str">
        <v>11</v>
      </c>
      <c r="V87" s="8" t="str">
        <v>03</v>
      </c>
      <c r="W87" s="7">
        <f t="shared" si="41"/>
        <v>0</v>
      </c>
      <c r="X87" s="6" t="b">
        <f t="shared" si="33"/>
        <v>0</v>
      </c>
      <c r="Y87" s="7" t="b">
        <f t="shared" si="34"/>
        <v>0</v>
      </c>
      <c r="Z87" s="7" t="b" cm="1">
        <f t="array" ref="Z87">_xlfn.LET(
_xlpm.TrueFullHouseCheck, AND(OR(H87:L87=3),OR(H87:L87=2)),
_xlpm.JokerAndTrueTwoPairCheck, AND(W87=1,COUNTIF(H87:L87,2)=4),
OR(_xlpm.TrueFullHouseCheck, _xlpm.JokerAndTrueTwoPairCheck)
)</f>
        <v>0</v>
      </c>
      <c r="AA87" s="7" t="b">
        <f t="shared" si="35"/>
        <v>0</v>
      </c>
      <c r="AB87" s="7" t="b">
        <f t="shared" si="36"/>
        <v>0</v>
      </c>
      <c r="AC87" s="7" t="b">
        <f t="shared" si="37"/>
        <v>0</v>
      </c>
      <c r="AD87" s="8" t="b">
        <f t="shared" si="42"/>
        <v>1</v>
      </c>
      <c r="AE87">
        <f t="shared" si="43"/>
        <v>1</v>
      </c>
      <c r="AF87" t="str">
        <f t="shared" si="44"/>
        <v>11009121103</v>
      </c>
      <c r="AG87">
        <f t="shared" si="16"/>
        <v>11009121103</v>
      </c>
      <c r="AH87">
        <f t="shared" si="45"/>
        <v>93</v>
      </c>
      <c r="AI87">
        <f t="shared" si="46"/>
        <v>231</v>
      </c>
      <c r="AJ87">
        <f t="shared" si="47"/>
        <v>21483</v>
      </c>
      <c r="AM87">
        <f t="shared" si="38"/>
        <v>1</v>
      </c>
      <c r="AN87">
        <f t="shared" si="39"/>
        <v>1</v>
      </c>
      <c r="AO87">
        <f t="shared" si="40"/>
        <v>1</v>
      </c>
    </row>
    <row r="88" spans="1:41" x14ac:dyDescent="0.2">
      <c r="A88" t="s">
        <v>107</v>
      </c>
      <c r="B88" t="str">
        <f t="shared" si="1"/>
        <v>34444</v>
      </c>
      <c r="C88" s="6" t="str" cm="1">
        <f t="array" ref="C88:G88">_xlfn.LET(
_xlpm.MyHand, B88,
_xlpm.MySplitHand, MID(_xlpm.MyHand,_xlfn.SEQUENCE(1,LEN(_xlpm.MyHand)),1),
_xlpm.MySplitHand
)</f>
        <v>3</v>
      </c>
      <c r="D88" s="7" t="str">
        <v>4</v>
      </c>
      <c r="E88" s="7" t="str">
        <v>4</v>
      </c>
      <c r="F88" s="7" t="str">
        <v>4</v>
      </c>
      <c r="G88" s="8" t="str">
        <v>4</v>
      </c>
      <c r="H88">
        <f t="shared" si="28"/>
        <v>1</v>
      </c>
      <c r="I88">
        <f t="shared" si="29"/>
        <v>4</v>
      </c>
      <c r="J88">
        <f t="shared" si="30"/>
        <v>4</v>
      </c>
      <c r="K88">
        <f t="shared" si="31"/>
        <v>4</v>
      </c>
      <c r="L88">
        <f t="shared" si="32"/>
        <v>4</v>
      </c>
      <c r="M88" s="6" cm="1">
        <f t="array" ref="M88:Q88">_xlfn.LET(
_xlpm.Options, {"J","2","3","4","5","6","7","8","9","T","Q","K","A"},
MATCH(_xlfn.ANCHORARRAY(C88),_xlpm.Options,0)
)</f>
        <v>3</v>
      </c>
      <c r="N88" s="7">
        <v>4</v>
      </c>
      <c r="O88" s="7">
        <v>4</v>
      </c>
      <c r="P88" s="7">
        <v>4</v>
      </c>
      <c r="Q88" s="8">
        <v>4</v>
      </c>
      <c r="R88" s="6" t="str" cm="1">
        <f t="array" ref="R88:V88">TEXT(_xlfn.ANCHORARRAY(M88),"00")</f>
        <v>03</v>
      </c>
      <c r="S88" s="7" t="str">
        <v>04</v>
      </c>
      <c r="T88" s="7" t="str">
        <v>04</v>
      </c>
      <c r="U88" s="7" t="str">
        <v>04</v>
      </c>
      <c r="V88" s="8" t="str">
        <v>04</v>
      </c>
      <c r="W88" s="7">
        <f t="shared" si="41"/>
        <v>0</v>
      </c>
      <c r="X88" s="6" t="b">
        <f t="shared" si="33"/>
        <v>0</v>
      </c>
      <c r="Y88" s="7" t="b">
        <f t="shared" si="34"/>
        <v>1</v>
      </c>
      <c r="Z88" s="7" t="b" cm="1">
        <f t="array" ref="Z88">_xlfn.LET(
_xlpm.TrueFullHouseCheck, AND(OR(H88:L88=3),OR(H88:L88=2)),
_xlpm.JokerAndTrueTwoPairCheck, AND(W88=1,COUNTIF(H88:L88,2)=4),
OR(_xlpm.TrueFullHouseCheck, _xlpm.JokerAndTrueTwoPairCheck)
)</f>
        <v>0</v>
      </c>
      <c r="AA88" s="7" t="b">
        <f t="shared" si="35"/>
        <v>0</v>
      </c>
      <c r="AB88" s="7" t="b">
        <f t="shared" si="36"/>
        <v>0</v>
      </c>
      <c r="AC88" s="7" t="b">
        <f t="shared" si="37"/>
        <v>0</v>
      </c>
      <c r="AD88" s="8" t="b">
        <f t="shared" si="42"/>
        <v>0</v>
      </c>
      <c r="AE88">
        <f t="shared" si="43"/>
        <v>6</v>
      </c>
      <c r="AF88" t="str">
        <f t="shared" si="44"/>
        <v>60304040404</v>
      </c>
      <c r="AG88">
        <f t="shared" si="16"/>
        <v>60304040404</v>
      </c>
      <c r="AH88">
        <f t="shared" si="45"/>
        <v>841</v>
      </c>
      <c r="AI88">
        <f t="shared" si="46"/>
        <v>720</v>
      </c>
      <c r="AJ88">
        <f t="shared" si="47"/>
        <v>605520</v>
      </c>
      <c r="AM88">
        <f t="shared" si="38"/>
        <v>1</v>
      </c>
      <c r="AN88">
        <f t="shared" si="39"/>
        <v>1</v>
      </c>
      <c r="AO88">
        <f t="shared" si="40"/>
        <v>1</v>
      </c>
    </row>
    <row r="89" spans="1:41" x14ac:dyDescent="0.2">
      <c r="A89" t="s">
        <v>108</v>
      </c>
      <c r="B89" t="str">
        <f t="shared" si="1"/>
        <v>44TTT</v>
      </c>
      <c r="C89" s="6" t="str" cm="1">
        <f t="array" ref="C89:G89">_xlfn.LET(
_xlpm.MyHand, B89,
_xlpm.MySplitHand, MID(_xlpm.MyHand,_xlfn.SEQUENCE(1,LEN(_xlpm.MyHand)),1),
_xlpm.MySplitHand
)</f>
        <v>4</v>
      </c>
      <c r="D89" s="7" t="str">
        <v>4</v>
      </c>
      <c r="E89" s="7" t="str">
        <v>T</v>
      </c>
      <c r="F89" s="7" t="str">
        <v>T</v>
      </c>
      <c r="G89" s="8" t="str">
        <v>T</v>
      </c>
      <c r="H89">
        <f t="shared" si="28"/>
        <v>2</v>
      </c>
      <c r="I89">
        <f t="shared" si="29"/>
        <v>2</v>
      </c>
      <c r="J89">
        <f t="shared" si="30"/>
        <v>3</v>
      </c>
      <c r="K89">
        <f t="shared" si="31"/>
        <v>3</v>
      </c>
      <c r="L89">
        <f t="shared" si="32"/>
        <v>3</v>
      </c>
      <c r="M89" s="6" cm="1">
        <f t="array" ref="M89:Q89">_xlfn.LET(
_xlpm.Options, {"J","2","3","4","5","6","7","8","9","T","Q","K","A"},
MATCH(_xlfn.ANCHORARRAY(C89),_xlpm.Options,0)
)</f>
        <v>4</v>
      </c>
      <c r="N89" s="7">
        <v>4</v>
      </c>
      <c r="O89" s="7">
        <v>10</v>
      </c>
      <c r="P89" s="7">
        <v>10</v>
      </c>
      <c r="Q89" s="8">
        <v>10</v>
      </c>
      <c r="R89" s="6" t="str" cm="1">
        <f t="array" ref="R89:V89">TEXT(_xlfn.ANCHORARRAY(M89),"00")</f>
        <v>04</v>
      </c>
      <c r="S89" s="7" t="str">
        <v>04</v>
      </c>
      <c r="T89" s="7" t="str">
        <v>10</v>
      </c>
      <c r="U89" s="7" t="str">
        <v>10</v>
      </c>
      <c r="V89" s="8" t="str">
        <v>10</v>
      </c>
      <c r="W89" s="7">
        <f t="shared" si="41"/>
        <v>0</v>
      </c>
      <c r="X89" s="6" t="b">
        <f t="shared" si="33"/>
        <v>0</v>
      </c>
      <c r="Y89" s="7" t="b">
        <f t="shared" si="34"/>
        <v>0</v>
      </c>
      <c r="Z89" s="7" t="b" cm="1">
        <f t="array" ref="Z89">_xlfn.LET(
_xlpm.TrueFullHouseCheck, AND(OR(H89:L89=3),OR(H89:L89=2)),
_xlpm.JokerAndTrueTwoPairCheck, AND(W89=1,COUNTIF(H89:L89,2)=4),
OR(_xlpm.TrueFullHouseCheck, _xlpm.JokerAndTrueTwoPairCheck)
)</f>
        <v>1</v>
      </c>
      <c r="AA89" s="7" t="b">
        <f t="shared" si="35"/>
        <v>0</v>
      </c>
      <c r="AB89" s="7" t="b">
        <f t="shared" si="36"/>
        <v>0</v>
      </c>
      <c r="AC89" s="7" t="b">
        <f t="shared" si="37"/>
        <v>0</v>
      </c>
      <c r="AD89" s="8" t="b">
        <f t="shared" si="42"/>
        <v>0</v>
      </c>
      <c r="AE89">
        <f t="shared" si="43"/>
        <v>5</v>
      </c>
      <c r="AF89" t="str">
        <f t="shared" si="44"/>
        <v>50404101010</v>
      </c>
      <c r="AG89">
        <f t="shared" si="16"/>
        <v>50404101010</v>
      </c>
      <c r="AH89">
        <f t="shared" si="45"/>
        <v>734</v>
      </c>
      <c r="AI89">
        <f t="shared" si="46"/>
        <v>781</v>
      </c>
      <c r="AJ89">
        <f t="shared" si="47"/>
        <v>573254</v>
      </c>
      <c r="AM89">
        <f t="shared" si="38"/>
        <v>1</v>
      </c>
      <c r="AN89">
        <f t="shared" si="39"/>
        <v>1</v>
      </c>
      <c r="AO89">
        <f t="shared" si="40"/>
        <v>1</v>
      </c>
    </row>
    <row r="90" spans="1:41" x14ac:dyDescent="0.2">
      <c r="A90" t="s">
        <v>109</v>
      </c>
      <c r="B90" t="str">
        <f t="shared" si="1"/>
        <v>AA3A9</v>
      </c>
      <c r="C90" s="6" t="str" cm="1">
        <f t="array" ref="C90:G90">_xlfn.LET(
_xlpm.MyHand, B90,
_xlpm.MySplitHand, MID(_xlpm.MyHand,_xlfn.SEQUENCE(1,LEN(_xlpm.MyHand)),1),
_xlpm.MySplitHand
)</f>
        <v>A</v>
      </c>
      <c r="D90" s="7" t="str">
        <v>A</v>
      </c>
      <c r="E90" s="7" t="str">
        <v>3</v>
      </c>
      <c r="F90" s="7" t="str">
        <v>A</v>
      </c>
      <c r="G90" s="8" t="str">
        <v>9</v>
      </c>
      <c r="H90">
        <f t="shared" si="28"/>
        <v>3</v>
      </c>
      <c r="I90">
        <f t="shared" si="29"/>
        <v>3</v>
      </c>
      <c r="J90">
        <f t="shared" si="30"/>
        <v>1</v>
      </c>
      <c r="K90">
        <f t="shared" si="31"/>
        <v>3</v>
      </c>
      <c r="L90">
        <f t="shared" si="32"/>
        <v>1</v>
      </c>
      <c r="M90" s="6" cm="1">
        <f t="array" ref="M90:Q90">_xlfn.LET(
_xlpm.Options, {"J","2","3","4","5","6","7","8","9","T","Q","K","A"},
MATCH(_xlfn.ANCHORARRAY(C90),_xlpm.Options,0)
)</f>
        <v>13</v>
      </c>
      <c r="N90" s="7">
        <v>13</v>
      </c>
      <c r="O90" s="7">
        <v>3</v>
      </c>
      <c r="P90" s="7">
        <v>13</v>
      </c>
      <c r="Q90" s="8">
        <v>9</v>
      </c>
      <c r="R90" s="6" t="str" cm="1">
        <f t="array" ref="R90:V90">TEXT(_xlfn.ANCHORARRAY(M90),"00")</f>
        <v>13</v>
      </c>
      <c r="S90" s="7" t="str">
        <v>13</v>
      </c>
      <c r="T90" s="7" t="str">
        <v>03</v>
      </c>
      <c r="U90" s="7" t="str">
        <v>13</v>
      </c>
      <c r="V90" s="8" t="str">
        <v>09</v>
      </c>
      <c r="W90" s="7">
        <f t="shared" si="41"/>
        <v>0</v>
      </c>
      <c r="X90" s="6" t="b">
        <f t="shared" si="33"/>
        <v>0</v>
      </c>
      <c r="Y90" s="7" t="b">
        <f t="shared" si="34"/>
        <v>0</v>
      </c>
      <c r="Z90" s="7" t="b" cm="1">
        <f t="array" ref="Z90">_xlfn.LET(
_xlpm.TrueFullHouseCheck, AND(OR(H90:L90=3),OR(H90:L90=2)),
_xlpm.JokerAndTrueTwoPairCheck, AND(W90=1,COUNTIF(H90:L90,2)=4),
OR(_xlpm.TrueFullHouseCheck, _xlpm.JokerAndTrueTwoPairCheck)
)</f>
        <v>0</v>
      </c>
      <c r="AA90" s="7" t="b">
        <f t="shared" si="35"/>
        <v>1</v>
      </c>
      <c r="AB90" s="7" t="b">
        <f t="shared" si="36"/>
        <v>0</v>
      </c>
      <c r="AC90" s="7" t="b">
        <f t="shared" si="37"/>
        <v>0</v>
      </c>
      <c r="AD90" s="8" t="b">
        <f t="shared" si="42"/>
        <v>0</v>
      </c>
      <c r="AE90">
        <f t="shared" si="43"/>
        <v>4</v>
      </c>
      <c r="AF90" t="str">
        <f t="shared" si="44"/>
        <v>41313031309</v>
      </c>
      <c r="AG90">
        <f t="shared" si="16"/>
        <v>41313031309</v>
      </c>
      <c r="AH90">
        <f t="shared" si="45"/>
        <v>684</v>
      </c>
      <c r="AI90">
        <f t="shared" si="46"/>
        <v>177</v>
      </c>
      <c r="AJ90">
        <f t="shared" si="47"/>
        <v>121068</v>
      </c>
      <c r="AM90">
        <f t="shared" si="38"/>
        <v>1</v>
      </c>
      <c r="AN90">
        <f t="shared" si="39"/>
        <v>1</v>
      </c>
      <c r="AO90">
        <f t="shared" si="40"/>
        <v>1</v>
      </c>
    </row>
    <row r="91" spans="1:41" x14ac:dyDescent="0.2">
      <c r="A91" t="s">
        <v>110</v>
      </c>
      <c r="B91" t="str">
        <f t="shared" si="1"/>
        <v>78878</v>
      </c>
      <c r="C91" s="6" t="str" cm="1">
        <f t="array" ref="C91:G91">_xlfn.LET(
_xlpm.MyHand, B91,
_xlpm.MySplitHand, MID(_xlpm.MyHand,_xlfn.SEQUENCE(1,LEN(_xlpm.MyHand)),1),
_xlpm.MySplitHand
)</f>
        <v>7</v>
      </c>
      <c r="D91" s="7" t="str">
        <v>8</v>
      </c>
      <c r="E91" s="7" t="str">
        <v>8</v>
      </c>
      <c r="F91" s="7" t="str">
        <v>7</v>
      </c>
      <c r="G91" s="8" t="str">
        <v>8</v>
      </c>
      <c r="H91">
        <f t="shared" si="28"/>
        <v>2</v>
      </c>
      <c r="I91">
        <f t="shared" si="29"/>
        <v>3</v>
      </c>
      <c r="J91">
        <f t="shared" si="30"/>
        <v>3</v>
      </c>
      <c r="K91">
        <f t="shared" si="31"/>
        <v>2</v>
      </c>
      <c r="L91">
        <f t="shared" si="32"/>
        <v>3</v>
      </c>
      <c r="M91" s="6" cm="1">
        <f t="array" ref="M91:Q91">_xlfn.LET(
_xlpm.Options, {"J","2","3","4","5","6","7","8","9","T","Q","K","A"},
MATCH(_xlfn.ANCHORARRAY(C91),_xlpm.Options,0)
)</f>
        <v>7</v>
      </c>
      <c r="N91" s="7">
        <v>8</v>
      </c>
      <c r="O91" s="7">
        <v>8</v>
      </c>
      <c r="P91" s="7">
        <v>7</v>
      </c>
      <c r="Q91" s="8">
        <v>8</v>
      </c>
      <c r="R91" s="6" t="str" cm="1">
        <f t="array" ref="R91:V91">TEXT(_xlfn.ANCHORARRAY(M91),"00")</f>
        <v>07</v>
      </c>
      <c r="S91" s="7" t="str">
        <v>08</v>
      </c>
      <c r="T91" s="7" t="str">
        <v>08</v>
      </c>
      <c r="U91" s="7" t="str">
        <v>07</v>
      </c>
      <c r="V91" s="8" t="str">
        <v>08</v>
      </c>
      <c r="W91" s="7">
        <f t="shared" si="41"/>
        <v>0</v>
      </c>
      <c r="X91" s="6" t="b">
        <f t="shared" si="33"/>
        <v>0</v>
      </c>
      <c r="Y91" s="7" t="b">
        <f t="shared" si="34"/>
        <v>0</v>
      </c>
      <c r="Z91" s="7" t="b" cm="1">
        <f t="array" ref="Z91">_xlfn.LET(
_xlpm.TrueFullHouseCheck, AND(OR(H91:L91=3),OR(H91:L91=2)),
_xlpm.JokerAndTrueTwoPairCheck, AND(W91=1,COUNTIF(H91:L91,2)=4),
OR(_xlpm.TrueFullHouseCheck, _xlpm.JokerAndTrueTwoPairCheck)
)</f>
        <v>1</v>
      </c>
      <c r="AA91" s="7" t="b">
        <f t="shared" si="35"/>
        <v>0</v>
      </c>
      <c r="AB91" s="7" t="b">
        <f t="shared" si="36"/>
        <v>0</v>
      </c>
      <c r="AC91" s="7" t="b">
        <f t="shared" si="37"/>
        <v>0</v>
      </c>
      <c r="AD91" s="8" t="b">
        <f t="shared" si="42"/>
        <v>0</v>
      </c>
      <c r="AE91">
        <f t="shared" si="43"/>
        <v>5</v>
      </c>
      <c r="AF91" t="str">
        <f t="shared" si="44"/>
        <v>50708080708</v>
      </c>
      <c r="AG91">
        <f t="shared" si="16"/>
        <v>50708080708</v>
      </c>
      <c r="AH91">
        <f t="shared" si="45"/>
        <v>765</v>
      </c>
      <c r="AI91">
        <f t="shared" si="46"/>
        <v>479</v>
      </c>
      <c r="AJ91">
        <f t="shared" si="47"/>
        <v>366435</v>
      </c>
      <c r="AM91">
        <f t="shared" si="38"/>
        <v>1</v>
      </c>
      <c r="AN91">
        <f t="shared" si="39"/>
        <v>1</v>
      </c>
      <c r="AO91">
        <f t="shared" si="40"/>
        <v>1</v>
      </c>
    </row>
    <row r="92" spans="1:41" x14ac:dyDescent="0.2">
      <c r="A92" t="s">
        <v>111</v>
      </c>
      <c r="B92" t="str">
        <f t="shared" si="1"/>
        <v>4K474</v>
      </c>
      <c r="C92" s="6" t="str" cm="1">
        <f t="array" ref="C92:G92">_xlfn.LET(
_xlpm.MyHand, B92,
_xlpm.MySplitHand, MID(_xlpm.MyHand,_xlfn.SEQUENCE(1,LEN(_xlpm.MyHand)),1),
_xlpm.MySplitHand
)</f>
        <v>4</v>
      </c>
      <c r="D92" s="7" t="str">
        <v>K</v>
      </c>
      <c r="E92" s="7" t="str">
        <v>4</v>
      </c>
      <c r="F92" s="7" t="str">
        <v>7</v>
      </c>
      <c r="G92" s="8" t="str">
        <v>4</v>
      </c>
      <c r="H92">
        <f t="shared" si="28"/>
        <v>3</v>
      </c>
      <c r="I92">
        <f t="shared" si="29"/>
        <v>1</v>
      </c>
      <c r="J92">
        <f t="shared" si="30"/>
        <v>3</v>
      </c>
      <c r="K92">
        <f t="shared" si="31"/>
        <v>1</v>
      </c>
      <c r="L92">
        <f t="shared" si="32"/>
        <v>3</v>
      </c>
      <c r="M92" s="6" cm="1">
        <f t="array" ref="M92:Q92">_xlfn.LET(
_xlpm.Options, {"J","2","3","4","5","6","7","8","9","T","Q","K","A"},
MATCH(_xlfn.ANCHORARRAY(C92),_xlpm.Options,0)
)</f>
        <v>4</v>
      </c>
      <c r="N92" s="7">
        <v>12</v>
      </c>
      <c r="O92" s="7">
        <v>4</v>
      </c>
      <c r="P92" s="7">
        <v>7</v>
      </c>
      <c r="Q92" s="8">
        <v>4</v>
      </c>
      <c r="R92" s="6" t="str" cm="1">
        <f t="array" ref="R92:V92">TEXT(_xlfn.ANCHORARRAY(M92),"00")</f>
        <v>04</v>
      </c>
      <c r="S92" s="7" t="str">
        <v>12</v>
      </c>
      <c r="T92" s="7" t="str">
        <v>04</v>
      </c>
      <c r="U92" s="7" t="str">
        <v>07</v>
      </c>
      <c r="V92" s="8" t="str">
        <v>04</v>
      </c>
      <c r="W92" s="7">
        <f t="shared" si="41"/>
        <v>0</v>
      </c>
      <c r="X92" s="6" t="b">
        <f t="shared" si="33"/>
        <v>0</v>
      </c>
      <c r="Y92" s="7" t="b">
        <f t="shared" si="34"/>
        <v>0</v>
      </c>
      <c r="Z92" s="7" t="b" cm="1">
        <f t="array" ref="Z92">_xlfn.LET(
_xlpm.TrueFullHouseCheck, AND(OR(H92:L92=3),OR(H92:L92=2)),
_xlpm.JokerAndTrueTwoPairCheck, AND(W92=1,COUNTIF(H92:L92,2)=4),
OR(_xlpm.TrueFullHouseCheck, _xlpm.JokerAndTrueTwoPairCheck)
)</f>
        <v>0</v>
      </c>
      <c r="AA92" s="7" t="b">
        <f t="shared" si="35"/>
        <v>1</v>
      </c>
      <c r="AB92" s="7" t="b">
        <f t="shared" si="36"/>
        <v>0</v>
      </c>
      <c r="AC92" s="7" t="b">
        <f t="shared" si="37"/>
        <v>0</v>
      </c>
      <c r="AD92" s="8" t="b">
        <f t="shared" si="42"/>
        <v>0</v>
      </c>
      <c r="AE92">
        <f t="shared" si="43"/>
        <v>4</v>
      </c>
      <c r="AF92" t="str">
        <f t="shared" si="44"/>
        <v>40412040704</v>
      </c>
      <c r="AG92">
        <f t="shared" si="16"/>
        <v>40412040704</v>
      </c>
      <c r="AH92">
        <f t="shared" si="45"/>
        <v>524</v>
      </c>
      <c r="AI92">
        <f t="shared" si="46"/>
        <v>932</v>
      </c>
      <c r="AJ92">
        <f t="shared" si="47"/>
        <v>488368</v>
      </c>
      <c r="AM92">
        <f t="shared" si="38"/>
        <v>1</v>
      </c>
      <c r="AN92">
        <f t="shared" si="39"/>
        <v>1</v>
      </c>
      <c r="AO92">
        <f t="shared" si="40"/>
        <v>1</v>
      </c>
    </row>
    <row r="93" spans="1:41" x14ac:dyDescent="0.2">
      <c r="A93" t="s">
        <v>112</v>
      </c>
      <c r="B93" t="str">
        <f t="shared" si="1"/>
        <v>3TT65</v>
      </c>
      <c r="C93" s="6" t="str" cm="1">
        <f t="array" ref="C93:G93">_xlfn.LET(
_xlpm.MyHand, B93,
_xlpm.MySplitHand, MID(_xlpm.MyHand,_xlfn.SEQUENCE(1,LEN(_xlpm.MyHand)),1),
_xlpm.MySplitHand
)</f>
        <v>3</v>
      </c>
      <c r="D93" s="7" t="str">
        <v>T</v>
      </c>
      <c r="E93" s="7" t="str">
        <v>T</v>
      </c>
      <c r="F93" s="7" t="str">
        <v>6</v>
      </c>
      <c r="G93" s="8" t="str">
        <v>5</v>
      </c>
      <c r="H93">
        <f t="shared" si="28"/>
        <v>1</v>
      </c>
      <c r="I93">
        <f t="shared" si="29"/>
        <v>2</v>
      </c>
      <c r="J93">
        <f t="shared" si="30"/>
        <v>2</v>
      </c>
      <c r="K93">
        <f t="shared" si="31"/>
        <v>1</v>
      </c>
      <c r="L93">
        <f t="shared" si="32"/>
        <v>1</v>
      </c>
      <c r="M93" s="6" cm="1">
        <f t="array" ref="M93:Q93">_xlfn.LET(
_xlpm.Options, {"J","2","3","4","5","6","7","8","9","T","Q","K","A"},
MATCH(_xlfn.ANCHORARRAY(C93),_xlpm.Options,0)
)</f>
        <v>3</v>
      </c>
      <c r="N93" s="7">
        <v>10</v>
      </c>
      <c r="O93" s="7">
        <v>10</v>
      </c>
      <c r="P93" s="7">
        <v>6</v>
      </c>
      <c r="Q93" s="8">
        <v>5</v>
      </c>
      <c r="R93" s="6" t="str" cm="1">
        <f t="array" ref="R93:V93">TEXT(_xlfn.ANCHORARRAY(M93),"00")</f>
        <v>03</v>
      </c>
      <c r="S93" s="7" t="str">
        <v>10</v>
      </c>
      <c r="T93" s="7" t="str">
        <v>10</v>
      </c>
      <c r="U93" s="7" t="str">
        <v>06</v>
      </c>
      <c r="V93" s="8" t="str">
        <v>05</v>
      </c>
      <c r="W93" s="7">
        <f t="shared" si="41"/>
        <v>0</v>
      </c>
      <c r="X93" s="6" t="b">
        <f t="shared" si="33"/>
        <v>0</v>
      </c>
      <c r="Y93" s="7" t="b">
        <f t="shared" si="34"/>
        <v>0</v>
      </c>
      <c r="Z93" s="7" t="b" cm="1">
        <f t="array" ref="Z93">_xlfn.LET(
_xlpm.TrueFullHouseCheck, AND(OR(H93:L93=3),OR(H93:L93=2)),
_xlpm.JokerAndTrueTwoPairCheck, AND(W93=1,COUNTIF(H93:L93,2)=4),
OR(_xlpm.TrueFullHouseCheck, _xlpm.JokerAndTrueTwoPairCheck)
)</f>
        <v>0</v>
      </c>
      <c r="AA93" s="7" t="b">
        <f t="shared" si="35"/>
        <v>0</v>
      </c>
      <c r="AB93" s="7" t="b">
        <f t="shared" si="36"/>
        <v>0</v>
      </c>
      <c r="AC93" s="7" t="b">
        <f t="shared" si="37"/>
        <v>1</v>
      </c>
      <c r="AD93" s="8" t="b">
        <f t="shared" si="42"/>
        <v>0</v>
      </c>
      <c r="AE93">
        <f t="shared" si="43"/>
        <v>2</v>
      </c>
      <c r="AF93" t="str">
        <f t="shared" si="44"/>
        <v>20310100605</v>
      </c>
      <c r="AG93">
        <f t="shared" si="16"/>
        <v>20310100605</v>
      </c>
      <c r="AH93">
        <f t="shared" si="45"/>
        <v>168</v>
      </c>
      <c r="AI93">
        <f t="shared" si="46"/>
        <v>634</v>
      </c>
      <c r="AJ93">
        <f t="shared" si="47"/>
        <v>106512</v>
      </c>
      <c r="AM93">
        <f t="shared" si="38"/>
        <v>1</v>
      </c>
      <c r="AN93">
        <f t="shared" si="39"/>
        <v>1</v>
      </c>
      <c r="AO93">
        <f t="shared" si="40"/>
        <v>1</v>
      </c>
    </row>
    <row r="94" spans="1:41" x14ac:dyDescent="0.2">
      <c r="A94" t="s">
        <v>113</v>
      </c>
      <c r="B94" t="str">
        <f t="shared" si="1"/>
        <v>98898</v>
      </c>
      <c r="C94" s="6" t="str" cm="1">
        <f t="array" ref="C94:G94">_xlfn.LET(
_xlpm.MyHand, B94,
_xlpm.MySplitHand, MID(_xlpm.MyHand,_xlfn.SEQUENCE(1,LEN(_xlpm.MyHand)),1),
_xlpm.MySplitHand
)</f>
        <v>9</v>
      </c>
      <c r="D94" s="7" t="str">
        <v>8</v>
      </c>
      <c r="E94" s="7" t="str">
        <v>8</v>
      </c>
      <c r="F94" s="7" t="str">
        <v>9</v>
      </c>
      <c r="G94" s="8" t="str">
        <v>8</v>
      </c>
      <c r="H94">
        <f t="shared" si="28"/>
        <v>2</v>
      </c>
      <c r="I94">
        <f t="shared" si="29"/>
        <v>3</v>
      </c>
      <c r="J94">
        <f t="shared" si="30"/>
        <v>3</v>
      </c>
      <c r="K94">
        <f t="shared" si="31"/>
        <v>2</v>
      </c>
      <c r="L94">
        <f t="shared" si="32"/>
        <v>3</v>
      </c>
      <c r="M94" s="6" cm="1">
        <f t="array" ref="M94:Q94">_xlfn.LET(
_xlpm.Options, {"J","2","3","4","5","6","7","8","9","T","Q","K","A"},
MATCH(_xlfn.ANCHORARRAY(C94),_xlpm.Options,0)
)</f>
        <v>9</v>
      </c>
      <c r="N94" s="7">
        <v>8</v>
      </c>
      <c r="O94" s="7">
        <v>8</v>
      </c>
      <c r="P94" s="7">
        <v>9</v>
      </c>
      <c r="Q94" s="8">
        <v>8</v>
      </c>
      <c r="R94" s="6" t="str" cm="1">
        <f t="array" ref="R94:V94">TEXT(_xlfn.ANCHORARRAY(M94),"00")</f>
        <v>09</v>
      </c>
      <c r="S94" s="7" t="str">
        <v>08</v>
      </c>
      <c r="T94" s="7" t="str">
        <v>08</v>
      </c>
      <c r="U94" s="7" t="str">
        <v>09</v>
      </c>
      <c r="V94" s="8" t="str">
        <v>08</v>
      </c>
      <c r="W94" s="7">
        <f t="shared" si="41"/>
        <v>0</v>
      </c>
      <c r="X94" s="6" t="b">
        <f t="shared" si="33"/>
        <v>0</v>
      </c>
      <c r="Y94" s="7" t="b">
        <f t="shared" si="34"/>
        <v>0</v>
      </c>
      <c r="Z94" s="7" t="b" cm="1">
        <f t="array" ref="Z94">_xlfn.LET(
_xlpm.TrueFullHouseCheck, AND(OR(H94:L94=3),OR(H94:L94=2)),
_xlpm.JokerAndTrueTwoPairCheck, AND(W94=1,COUNTIF(H94:L94,2)=4),
OR(_xlpm.TrueFullHouseCheck, _xlpm.JokerAndTrueTwoPairCheck)
)</f>
        <v>1</v>
      </c>
      <c r="AA94" s="7" t="b">
        <f t="shared" si="35"/>
        <v>0</v>
      </c>
      <c r="AB94" s="7" t="b">
        <f t="shared" si="36"/>
        <v>0</v>
      </c>
      <c r="AC94" s="7" t="b">
        <f t="shared" si="37"/>
        <v>0</v>
      </c>
      <c r="AD94" s="8" t="b">
        <f t="shared" si="42"/>
        <v>0</v>
      </c>
      <c r="AE94">
        <f t="shared" si="43"/>
        <v>5</v>
      </c>
      <c r="AF94" t="str">
        <f t="shared" si="44"/>
        <v>50908080908</v>
      </c>
      <c r="AG94">
        <f t="shared" si="16"/>
        <v>50908080908</v>
      </c>
      <c r="AH94">
        <f t="shared" si="45"/>
        <v>780</v>
      </c>
      <c r="AI94">
        <f t="shared" si="46"/>
        <v>113</v>
      </c>
      <c r="AJ94">
        <f t="shared" si="47"/>
        <v>88140</v>
      </c>
      <c r="AM94">
        <f t="shared" si="38"/>
        <v>1</v>
      </c>
      <c r="AN94">
        <f t="shared" si="39"/>
        <v>1</v>
      </c>
      <c r="AO94">
        <f t="shared" si="40"/>
        <v>1</v>
      </c>
    </row>
    <row r="95" spans="1:41" x14ac:dyDescent="0.2">
      <c r="A95" t="s">
        <v>114</v>
      </c>
      <c r="B95" t="str">
        <f t="shared" si="1"/>
        <v>26286</v>
      </c>
      <c r="C95" s="6" t="str" cm="1">
        <f t="array" ref="C95:G95">_xlfn.LET(
_xlpm.MyHand, B95,
_xlpm.MySplitHand, MID(_xlpm.MyHand,_xlfn.SEQUENCE(1,LEN(_xlpm.MyHand)),1),
_xlpm.MySplitHand
)</f>
        <v>2</v>
      </c>
      <c r="D95" s="7" t="str">
        <v>6</v>
      </c>
      <c r="E95" s="7" t="str">
        <v>2</v>
      </c>
      <c r="F95" s="7" t="str">
        <v>8</v>
      </c>
      <c r="G95" s="8" t="str">
        <v>6</v>
      </c>
      <c r="H95">
        <f t="shared" si="28"/>
        <v>2</v>
      </c>
      <c r="I95">
        <f t="shared" si="29"/>
        <v>2</v>
      </c>
      <c r="J95">
        <f t="shared" si="30"/>
        <v>2</v>
      </c>
      <c r="K95">
        <f t="shared" si="31"/>
        <v>1</v>
      </c>
      <c r="L95">
        <f t="shared" si="32"/>
        <v>2</v>
      </c>
      <c r="M95" s="6" cm="1">
        <f t="array" ref="M95:Q95">_xlfn.LET(
_xlpm.Options, {"J","2","3","4","5","6","7","8","9","T","Q","K","A"},
MATCH(_xlfn.ANCHORARRAY(C95),_xlpm.Options,0)
)</f>
        <v>2</v>
      </c>
      <c r="N95" s="7">
        <v>6</v>
      </c>
      <c r="O95" s="7">
        <v>2</v>
      </c>
      <c r="P95" s="7">
        <v>8</v>
      </c>
      <c r="Q95" s="8">
        <v>6</v>
      </c>
      <c r="R95" s="6" t="str" cm="1">
        <f t="array" ref="R95:V95">TEXT(_xlfn.ANCHORARRAY(M95),"00")</f>
        <v>02</v>
      </c>
      <c r="S95" s="7" t="str">
        <v>06</v>
      </c>
      <c r="T95" s="7" t="str">
        <v>02</v>
      </c>
      <c r="U95" s="7" t="str">
        <v>08</v>
      </c>
      <c r="V95" s="8" t="str">
        <v>06</v>
      </c>
      <c r="W95" s="7">
        <f t="shared" si="41"/>
        <v>0</v>
      </c>
      <c r="X95" s="6" t="b">
        <f t="shared" si="33"/>
        <v>0</v>
      </c>
      <c r="Y95" s="7" t="b">
        <f t="shared" si="34"/>
        <v>0</v>
      </c>
      <c r="Z95" s="7" t="b" cm="1">
        <f t="array" ref="Z95">_xlfn.LET(
_xlpm.TrueFullHouseCheck, AND(OR(H95:L95=3),OR(H95:L95=2)),
_xlpm.JokerAndTrueTwoPairCheck, AND(W95=1,COUNTIF(H95:L95,2)=4),
OR(_xlpm.TrueFullHouseCheck, _xlpm.JokerAndTrueTwoPairCheck)
)</f>
        <v>0</v>
      </c>
      <c r="AA95" s="7" t="b">
        <f t="shared" si="35"/>
        <v>0</v>
      </c>
      <c r="AB95" s="7" t="b">
        <f t="shared" si="36"/>
        <v>1</v>
      </c>
      <c r="AC95" s="7" t="b">
        <f t="shared" si="37"/>
        <v>0</v>
      </c>
      <c r="AD95" s="8" t="b">
        <f t="shared" si="42"/>
        <v>0</v>
      </c>
      <c r="AE95">
        <f t="shared" si="43"/>
        <v>3</v>
      </c>
      <c r="AF95" t="str">
        <f t="shared" si="44"/>
        <v>30206020806</v>
      </c>
      <c r="AG95">
        <f t="shared" si="16"/>
        <v>30206020806</v>
      </c>
      <c r="AH95">
        <f t="shared" si="45"/>
        <v>326</v>
      </c>
      <c r="AI95">
        <f t="shared" si="46"/>
        <v>702</v>
      </c>
      <c r="AJ95">
        <f t="shared" si="47"/>
        <v>228852</v>
      </c>
      <c r="AM95">
        <f t="shared" si="38"/>
        <v>1</v>
      </c>
      <c r="AN95">
        <f t="shared" si="39"/>
        <v>1</v>
      </c>
      <c r="AO95">
        <f t="shared" si="40"/>
        <v>1</v>
      </c>
    </row>
    <row r="96" spans="1:41" x14ac:dyDescent="0.2">
      <c r="A96" t="s">
        <v>115</v>
      </c>
      <c r="B96" t="str">
        <f t="shared" si="1"/>
        <v>37736</v>
      </c>
      <c r="C96" s="6" t="str" cm="1">
        <f t="array" ref="C96:G96">_xlfn.LET(
_xlpm.MyHand, B96,
_xlpm.MySplitHand, MID(_xlpm.MyHand,_xlfn.SEQUENCE(1,LEN(_xlpm.MyHand)),1),
_xlpm.MySplitHand
)</f>
        <v>3</v>
      </c>
      <c r="D96" s="7" t="str">
        <v>7</v>
      </c>
      <c r="E96" s="7" t="str">
        <v>7</v>
      </c>
      <c r="F96" s="7" t="str">
        <v>3</v>
      </c>
      <c r="G96" s="8" t="str">
        <v>6</v>
      </c>
      <c r="H96">
        <f t="shared" si="28"/>
        <v>2</v>
      </c>
      <c r="I96">
        <f t="shared" si="29"/>
        <v>2</v>
      </c>
      <c r="J96">
        <f t="shared" si="30"/>
        <v>2</v>
      </c>
      <c r="K96">
        <f t="shared" si="31"/>
        <v>2</v>
      </c>
      <c r="L96">
        <f t="shared" si="32"/>
        <v>1</v>
      </c>
      <c r="M96" s="6" cm="1">
        <f t="array" ref="M96:Q96">_xlfn.LET(
_xlpm.Options, {"J","2","3","4","5","6","7","8","9","T","Q","K","A"},
MATCH(_xlfn.ANCHORARRAY(C96),_xlpm.Options,0)
)</f>
        <v>3</v>
      </c>
      <c r="N96" s="7">
        <v>7</v>
      </c>
      <c r="O96" s="7">
        <v>7</v>
      </c>
      <c r="P96" s="7">
        <v>3</v>
      </c>
      <c r="Q96" s="8">
        <v>6</v>
      </c>
      <c r="R96" s="6" t="str" cm="1">
        <f t="array" ref="R96:V96">TEXT(_xlfn.ANCHORARRAY(M96),"00")</f>
        <v>03</v>
      </c>
      <c r="S96" s="7" t="str">
        <v>07</v>
      </c>
      <c r="T96" s="7" t="str">
        <v>07</v>
      </c>
      <c r="U96" s="7" t="str">
        <v>03</v>
      </c>
      <c r="V96" s="8" t="str">
        <v>06</v>
      </c>
      <c r="W96" s="7">
        <f t="shared" si="41"/>
        <v>0</v>
      </c>
      <c r="X96" s="6" t="b">
        <f t="shared" si="33"/>
        <v>0</v>
      </c>
      <c r="Y96" s="7" t="b">
        <f t="shared" si="34"/>
        <v>0</v>
      </c>
      <c r="Z96" s="7" t="b" cm="1">
        <f t="array" ref="Z96">_xlfn.LET(
_xlpm.TrueFullHouseCheck, AND(OR(H96:L96=3),OR(H96:L96=2)),
_xlpm.JokerAndTrueTwoPairCheck, AND(W96=1,COUNTIF(H96:L96,2)=4),
OR(_xlpm.TrueFullHouseCheck, _xlpm.JokerAndTrueTwoPairCheck)
)</f>
        <v>0</v>
      </c>
      <c r="AA96" s="7" t="b">
        <f t="shared" si="35"/>
        <v>0</v>
      </c>
      <c r="AB96" s="7" t="b">
        <f t="shared" si="36"/>
        <v>1</v>
      </c>
      <c r="AC96" s="7" t="b">
        <f t="shared" si="37"/>
        <v>0</v>
      </c>
      <c r="AD96" s="8" t="b">
        <f t="shared" si="42"/>
        <v>0</v>
      </c>
      <c r="AE96">
        <f t="shared" si="43"/>
        <v>3</v>
      </c>
      <c r="AF96" t="str">
        <f t="shared" si="44"/>
        <v>30307070306</v>
      </c>
      <c r="AG96">
        <f t="shared" si="16"/>
        <v>30307070306</v>
      </c>
      <c r="AH96">
        <f t="shared" si="45"/>
        <v>343</v>
      </c>
      <c r="AI96">
        <f t="shared" si="46"/>
        <v>673</v>
      </c>
      <c r="AJ96">
        <f t="shared" si="47"/>
        <v>230839</v>
      </c>
      <c r="AM96">
        <f t="shared" si="38"/>
        <v>1</v>
      </c>
      <c r="AN96">
        <f t="shared" si="39"/>
        <v>1</v>
      </c>
      <c r="AO96">
        <f t="shared" si="40"/>
        <v>1</v>
      </c>
    </row>
    <row r="97" spans="1:41" x14ac:dyDescent="0.2">
      <c r="A97" t="s">
        <v>116</v>
      </c>
      <c r="B97" t="str">
        <f t="shared" si="1"/>
        <v>9Q9K3</v>
      </c>
      <c r="C97" s="6" t="str" cm="1">
        <f t="array" ref="C97:G97">_xlfn.LET(
_xlpm.MyHand, B97,
_xlpm.MySplitHand, MID(_xlpm.MyHand,_xlfn.SEQUENCE(1,LEN(_xlpm.MyHand)),1),
_xlpm.MySplitHand
)</f>
        <v>9</v>
      </c>
      <c r="D97" s="7" t="str">
        <v>Q</v>
      </c>
      <c r="E97" s="7" t="str">
        <v>9</v>
      </c>
      <c r="F97" s="7" t="str">
        <v>K</v>
      </c>
      <c r="G97" s="8" t="str">
        <v>3</v>
      </c>
      <c r="H97">
        <f t="shared" si="28"/>
        <v>2</v>
      </c>
      <c r="I97">
        <f t="shared" si="29"/>
        <v>1</v>
      </c>
      <c r="J97">
        <f t="shared" si="30"/>
        <v>2</v>
      </c>
      <c r="K97">
        <f t="shared" si="31"/>
        <v>1</v>
      </c>
      <c r="L97">
        <f t="shared" si="32"/>
        <v>1</v>
      </c>
      <c r="M97" s="6" cm="1">
        <f t="array" ref="M97:Q97">_xlfn.LET(
_xlpm.Options, {"J","2","3","4","5","6","7","8","9","T","Q","K","A"},
MATCH(_xlfn.ANCHORARRAY(C97),_xlpm.Options,0)
)</f>
        <v>9</v>
      </c>
      <c r="N97" s="7">
        <v>11</v>
      </c>
      <c r="O97" s="7">
        <v>9</v>
      </c>
      <c r="P97" s="7">
        <v>12</v>
      </c>
      <c r="Q97" s="8">
        <v>3</v>
      </c>
      <c r="R97" s="6" t="str" cm="1">
        <f t="array" ref="R97:V97">TEXT(_xlfn.ANCHORARRAY(M97),"00")</f>
        <v>09</v>
      </c>
      <c r="S97" s="7" t="str">
        <v>11</v>
      </c>
      <c r="T97" s="7" t="str">
        <v>09</v>
      </c>
      <c r="U97" s="7" t="str">
        <v>12</v>
      </c>
      <c r="V97" s="8" t="str">
        <v>03</v>
      </c>
      <c r="W97" s="7">
        <f t="shared" si="41"/>
        <v>0</v>
      </c>
      <c r="X97" s="6" t="b">
        <f t="shared" si="33"/>
        <v>0</v>
      </c>
      <c r="Y97" s="7" t="b">
        <f t="shared" si="34"/>
        <v>0</v>
      </c>
      <c r="Z97" s="7" t="b" cm="1">
        <f t="array" ref="Z97">_xlfn.LET(
_xlpm.TrueFullHouseCheck, AND(OR(H97:L97=3),OR(H97:L97=2)),
_xlpm.JokerAndTrueTwoPairCheck, AND(W97=1,COUNTIF(H97:L97,2)=4),
OR(_xlpm.TrueFullHouseCheck, _xlpm.JokerAndTrueTwoPairCheck)
)</f>
        <v>0</v>
      </c>
      <c r="AA97" s="7" t="b">
        <f t="shared" si="35"/>
        <v>0</v>
      </c>
      <c r="AB97" s="7" t="b">
        <f t="shared" si="36"/>
        <v>0</v>
      </c>
      <c r="AC97" s="7" t="b">
        <f t="shared" si="37"/>
        <v>1</v>
      </c>
      <c r="AD97" s="8" t="b">
        <f t="shared" si="42"/>
        <v>0</v>
      </c>
      <c r="AE97">
        <f t="shared" si="43"/>
        <v>2</v>
      </c>
      <c r="AF97" t="str">
        <f t="shared" si="44"/>
        <v>20911091203</v>
      </c>
      <c r="AG97">
        <f t="shared" si="16"/>
        <v>20911091203</v>
      </c>
      <c r="AH97">
        <f t="shared" si="45"/>
        <v>264</v>
      </c>
      <c r="AI97">
        <f t="shared" si="46"/>
        <v>103</v>
      </c>
      <c r="AJ97">
        <f t="shared" si="47"/>
        <v>27192</v>
      </c>
      <c r="AM97">
        <f t="shared" si="38"/>
        <v>1</v>
      </c>
      <c r="AN97">
        <f t="shared" si="39"/>
        <v>1</v>
      </c>
      <c r="AO97">
        <f t="shared" si="40"/>
        <v>1</v>
      </c>
    </row>
    <row r="98" spans="1:41" x14ac:dyDescent="0.2">
      <c r="A98" t="s">
        <v>117</v>
      </c>
      <c r="B98" t="str">
        <f t="shared" si="1"/>
        <v>9TT92</v>
      </c>
      <c r="C98" s="6" t="str" cm="1">
        <f t="array" ref="C98:G98">_xlfn.LET(
_xlpm.MyHand, B98,
_xlpm.MySplitHand, MID(_xlpm.MyHand,_xlfn.SEQUENCE(1,LEN(_xlpm.MyHand)),1),
_xlpm.MySplitHand
)</f>
        <v>9</v>
      </c>
      <c r="D98" s="7" t="str">
        <v>T</v>
      </c>
      <c r="E98" s="7" t="str">
        <v>T</v>
      </c>
      <c r="F98" s="7" t="str">
        <v>9</v>
      </c>
      <c r="G98" s="8" t="str">
        <v>2</v>
      </c>
      <c r="H98">
        <f t="shared" si="28"/>
        <v>2</v>
      </c>
      <c r="I98">
        <f t="shared" si="29"/>
        <v>2</v>
      </c>
      <c r="J98">
        <f t="shared" si="30"/>
        <v>2</v>
      </c>
      <c r="K98">
        <f t="shared" si="31"/>
        <v>2</v>
      </c>
      <c r="L98">
        <f t="shared" si="32"/>
        <v>1</v>
      </c>
      <c r="M98" s="6" cm="1">
        <f t="array" ref="M98:Q98">_xlfn.LET(
_xlpm.Options, {"J","2","3","4","5","6","7","8","9","T","Q","K","A"},
MATCH(_xlfn.ANCHORARRAY(C98),_xlpm.Options,0)
)</f>
        <v>9</v>
      </c>
      <c r="N98" s="7">
        <v>10</v>
      </c>
      <c r="O98" s="7">
        <v>10</v>
      </c>
      <c r="P98" s="7">
        <v>9</v>
      </c>
      <c r="Q98" s="8">
        <v>2</v>
      </c>
      <c r="R98" s="6" t="str" cm="1">
        <f t="array" ref="R98:V98">TEXT(_xlfn.ANCHORARRAY(M98),"00")</f>
        <v>09</v>
      </c>
      <c r="S98" s="7" t="str">
        <v>10</v>
      </c>
      <c r="T98" s="7" t="str">
        <v>10</v>
      </c>
      <c r="U98" s="7" t="str">
        <v>09</v>
      </c>
      <c r="V98" s="8" t="str">
        <v>02</v>
      </c>
      <c r="W98" s="7">
        <f t="shared" si="41"/>
        <v>0</v>
      </c>
      <c r="X98" s="6" t="b">
        <f t="shared" si="33"/>
        <v>0</v>
      </c>
      <c r="Y98" s="7" t="b">
        <f t="shared" si="34"/>
        <v>0</v>
      </c>
      <c r="Z98" s="7" t="b" cm="1">
        <f t="array" ref="Z98">_xlfn.LET(
_xlpm.TrueFullHouseCheck, AND(OR(H98:L98=3),OR(H98:L98=2)),
_xlpm.JokerAndTrueTwoPairCheck, AND(W98=1,COUNTIF(H98:L98,2)=4),
OR(_xlpm.TrueFullHouseCheck, _xlpm.JokerAndTrueTwoPairCheck)
)</f>
        <v>0</v>
      </c>
      <c r="AA98" s="7" t="b">
        <f t="shared" si="35"/>
        <v>0</v>
      </c>
      <c r="AB98" s="7" t="b">
        <f t="shared" si="36"/>
        <v>1</v>
      </c>
      <c r="AC98" s="7" t="b">
        <f t="shared" si="37"/>
        <v>0</v>
      </c>
      <c r="AD98" s="8" t="b">
        <f t="shared" si="42"/>
        <v>0</v>
      </c>
      <c r="AE98">
        <f t="shared" si="43"/>
        <v>3</v>
      </c>
      <c r="AF98" t="str">
        <f t="shared" si="44"/>
        <v>30910100902</v>
      </c>
      <c r="AG98">
        <f t="shared" si="16"/>
        <v>30910100902</v>
      </c>
      <c r="AH98">
        <f t="shared" si="45"/>
        <v>410</v>
      </c>
      <c r="AI98">
        <f t="shared" si="46"/>
        <v>755</v>
      </c>
      <c r="AJ98">
        <f t="shared" si="47"/>
        <v>309550</v>
      </c>
      <c r="AM98">
        <f t="shared" si="38"/>
        <v>1</v>
      </c>
      <c r="AN98">
        <f t="shared" si="39"/>
        <v>1</v>
      </c>
      <c r="AO98">
        <f t="shared" si="40"/>
        <v>1</v>
      </c>
    </row>
    <row r="99" spans="1:41" x14ac:dyDescent="0.2">
      <c r="A99" t="s">
        <v>118</v>
      </c>
      <c r="B99" t="str">
        <f t="shared" si="1"/>
        <v>8AAJ8</v>
      </c>
      <c r="C99" s="6" t="str" cm="1">
        <f t="array" ref="C99:G99">_xlfn.LET(
_xlpm.MyHand, B99,
_xlpm.MySplitHand, MID(_xlpm.MyHand,_xlfn.SEQUENCE(1,LEN(_xlpm.MyHand)),1),
_xlpm.MySplitHand
)</f>
        <v>8</v>
      </c>
      <c r="D99" s="7" t="str">
        <v>A</v>
      </c>
      <c r="E99" s="7" t="str">
        <v>A</v>
      </c>
      <c r="F99" s="7" t="str">
        <v>J</v>
      </c>
      <c r="G99" s="8" t="str">
        <v>8</v>
      </c>
      <c r="H99">
        <f t="shared" si="28"/>
        <v>2</v>
      </c>
      <c r="I99">
        <f t="shared" si="29"/>
        <v>2</v>
      </c>
      <c r="J99">
        <f t="shared" si="30"/>
        <v>2</v>
      </c>
      <c r="K99">
        <f t="shared" si="31"/>
        <v>0</v>
      </c>
      <c r="L99">
        <f t="shared" si="32"/>
        <v>2</v>
      </c>
      <c r="M99" s="6" cm="1">
        <f t="array" ref="M99:Q99">_xlfn.LET(
_xlpm.Options, {"J","2","3","4","5","6","7","8","9","T","Q","K","A"},
MATCH(_xlfn.ANCHORARRAY(C99),_xlpm.Options,0)
)</f>
        <v>8</v>
      </c>
      <c r="N99" s="7">
        <v>13</v>
      </c>
      <c r="O99" s="7">
        <v>13</v>
      </c>
      <c r="P99" s="7">
        <v>1</v>
      </c>
      <c r="Q99" s="8">
        <v>8</v>
      </c>
      <c r="R99" s="6" t="str" cm="1">
        <f t="array" ref="R99:V99">TEXT(_xlfn.ANCHORARRAY(M99),"00")</f>
        <v>08</v>
      </c>
      <c r="S99" s="7" t="str">
        <v>13</v>
      </c>
      <c r="T99" s="7" t="str">
        <v>13</v>
      </c>
      <c r="U99" s="7" t="str">
        <v>01</v>
      </c>
      <c r="V99" s="8" t="str">
        <v>08</v>
      </c>
      <c r="W99" s="7">
        <f t="shared" si="41"/>
        <v>1</v>
      </c>
      <c r="X99" s="6" t="b">
        <f t="shared" si="33"/>
        <v>0</v>
      </c>
      <c r="Y99" s="7" t="b">
        <f t="shared" si="34"/>
        <v>0</v>
      </c>
      <c r="Z99" s="7" t="b" cm="1">
        <f t="array" ref="Z99">_xlfn.LET(
_xlpm.TrueFullHouseCheck, AND(OR(H99:L99=3),OR(H99:L99=2)),
_xlpm.JokerAndTrueTwoPairCheck, AND(W99=1,COUNTIF(H99:L99,2)=4),
OR(_xlpm.TrueFullHouseCheck, _xlpm.JokerAndTrueTwoPairCheck)
)</f>
        <v>1</v>
      </c>
      <c r="AA99" s="7" t="b">
        <f t="shared" si="35"/>
        <v>0</v>
      </c>
      <c r="AB99" s="7" t="b">
        <f t="shared" si="36"/>
        <v>1</v>
      </c>
      <c r="AC99" s="7" t="b">
        <f t="shared" si="37"/>
        <v>0</v>
      </c>
      <c r="AD99" s="8" t="b">
        <f t="shared" si="42"/>
        <v>0</v>
      </c>
      <c r="AE99">
        <f t="shared" si="43"/>
        <v>5</v>
      </c>
      <c r="AF99" t="str">
        <f t="shared" si="44"/>
        <v>50813130108</v>
      </c>
      <c r="AG99">
        <f t="shared" si="16"/>
        <v>50813130108</v>
      </c>
      <c r="AH99">
        <f t="shared" si="45"/>
        <v>776</v>
      </c>
      <c r="AI99">
        <f t="shared" si="46"/>
        <v>845</v>
      </c>
      <c r="AJ99">
        <f t="shared" si="47"/>
        <v>655720</v>
      </c>
      <c r="AM99">
        <f t="shared" si="38"/>
        <v>2</v>
      </c>
      <c r="AN99">
        <f t="shared" si="39"/>
        <v>1</v>
      </c>
      <c r="AO99">
        <f t="shared" si="40"/>
        <v>1</v>
      </c>
    </row>
    <row r="100" spans="1:41" x14ac:dyDescent="0.2">
      <c r="A100" t="s">
        <v>119</v>
      </c>
      <c r="B100" t="str">
        <f t="shared" si="1"/>
        <v>55A55</v>
      </c>
      <c r="C100" s="6" t="str" cm="1">
        <f t="array" ref="C100:G100">_xlfn.LET(
_xlpm.MyHand, B100,
_xlpm.MySplitHand, MID(_xlpm.MyHand,_xlfn.SEQUENCE(1,LEN(_xlpm.MyHand)),1),
_xlpm.MySplitHand
)</f>
        <v>5</v>
      </c>
      <c r="D100" s="7" t="str">
        <v>5</v>
      </c>
      <c r="E100" s="7" t="str">
        <v>A</v>
      </c>
      <c r="F100" s="7" t="str">
        <v>5</v>
      </c>
      <c r="G100" s="8" t="str">
        <v>5</v>
      </c>
      <c r="H100">
        <f t="shared" si="28"/>
        <v>4</v>
      </c>
      <c r="I100">
        <f t="shared" si="29"/>
        <v>4</v>
      </c>
      <c r="J100">
        <f t="shared" si="30"/>
        <v>1</v>
      </c>
      <c r="K100">
        <f t="shared" si="31"/>
        <v>4</v>
      </c>
      <c r="L100">
        <f t="shared" si="32"/>
        <v>4</v>
      </c>
      <c r="M100" s="6" cm="1">
        <f t="array" ref="M100:Q100">_xlfn.LET(
_xlpm.Options, {"J","2","3","4","5","6","7","8","9","T","Q","K","A"},
MATCH(_xlfn.ANCHORARRAY(C100),_xlpm.Options,0)
)</f>
        <v>5</v>
      </c>
      <c r="N100" s="7">
        <v>5</v>
      </c>
      <c r="O100" s="7">
        <v>13</v>
      </c>
      <c r="P100" s="7">
        <v>5</v>
      </c>
      <c r="Q100" s="8">
        <v>5</v>
      </c>
      <c r="R100" s="6" t="str" cm="1">
        <f t="array" ref="R100:V100">TEXT(_xlfn.ANCHORARRAY(M100),"00")</f>
        <v>05</v>
      </c>
      <c r="S100" s="7" t="str">
        <v>05</v>
      </c>
      <c r="T100" s="7" t="str">
        <v>13</v>
      </c>
      <c r="U100" s="7" t="str">
        <v>05</v>
      </c>
      <c r="V100" s="8" t="str">
        <v>05</v>
      </c>
      <c r="W100" s="7">
        <f t="shared" si="41"/>
        <v>0</v>
      </c>
      <c r="X100" s="6" t="b">
        <f t="shared" si="33"/>
        <v>0</v>
      </c>
      <c r="Y100" s="7" t="b">
        <f t="shared" si="34"/>
        <v>1</v>
      </c>
      <c r="Z100" s="7" t="b" cm="1">
        <f t="array" ref="Z100">_xlfn.LET(
_xlpm.TrueFullHouseCheck, AND(OR(H100:L100=3),OR(H100:L100=2)),
_xlpm.JokerAndTrueTwoPairCheck, AND(W100=1,COUNTIF(H100:L100,2)=4),
OR(_xlpm.TrueFullHouseCheck, _xlpm.JokerAndTrueTwoPairCheck)
)</f>
        <v>0</v>
      </c>
      <c r="AA100" s="7" t="b">
        <f t="shared" si="35"/>
        <v>0</v>
      </c>
      <c r="AB100" s="7" t="b">
        <f t="shared" si="36"/>
        <v>0</v>
      </c>
      <c r="AC100" s="7" t="b">
        <f t="shared" si="37"/>
        <v>0</v>
      </c>
      <c r="AD100" s="8" t="b">
        <f t="shared" si="42"/>
        <v>0</v>
      </c>
      <c r="AE100">
        <f t="shared" si="43"/>
        <v>6</v>
      </c>
      <c r="AF100" t="str">
        <f t="shared" si="44"/>
        <v>60505130505</v>
      </c>
      <c r="AG100">
        <f t="shared" si="16"/>
        <v>60505130505</v>
      </c>
      <c r="AH100">
        <f t="shared" si="45"/>
        <v>864</v>
      </c>
      <c r="AI100">
        <f t="shared" si="46"/>
        <v>356</v>
      </c>
      <c r="AJ100">
        <f t="shared" si="47"/>
        <v>307584</v>
      </c>
      <c r="AM100">
        <f t="shared" si="38"/>
        <v>1</v>
      </c>
      <c r="AN100">
        <f t="shared" si="39"/>
        <v>1</v>
      </c>
      <c r="AO100">
        <f t="shared" si="40"/>
        <v>1</v>
      </c>
    </row>
    <row r="101" spans="1:41" x14ac:dyDescent="0.2">
      <c r="A101" t="s">
        <v>120</v>
      </c>
      <c r="B101" t="str">
        <f t="shared" si="1"/>
        <v>K2222</v>
      </c>
      <c r="C101" s="6" t="str" cm="1">
        <f t="array" ref="C101:G101">_xlfn.LET(
_xlpm.MyHand, B101,
_xlpm.MySplitHand, MID(_xlpm.MyHand,_xlfn.SEQUENCE(1,LEN(_xlpm.MyHand)),1),
_xlpm.MySplitHand
)</f>
        <v>K</v>
      </c>
      <c r="D101" s="7" t="str">
        <v>2</v>
      </c>
      <c r="E101" s="7" t="str">
        <v>2</v>
      </c>
      <c r="F101" s="7" t="str">
        <v>2</v>
      </c>
      <c r="G101" s="8" t="str">
        <v>2</v>
      </c>
      <c r="H101">
        <f t="shared" si="28"/>
        <v>1</v>
      </c>
      <c r="I101">
        <f t="shared" si="29"/>
        <v>4</v>
      </c>
      <c r="J101">
        <f t="shared" si="30"/>
        <v>4</v>
      </c>
      <c r="K101">
        <f t="shared" si="31"/>
        <v>4</v>
      </c>
      <c r="L101">
        <f t="shared" si="32"/>
        <v>4</v>
      </c>
      <c r="M101" s="6" cm="1">
        <f t="array" ref="M101:Q101">_xlfn.LET(
_xlpm.Options, {"J","2","3","4","5","6","7","8","9","T","Q","K","A"},
MATCH(_xlfn.ANCHORARRAY(C101),_xlpm.Options,0)
)</f>
        <v>12</v>
      </c>
      <c r="N101" s="7">
        <v>2</v>
      </c>
      <c r="O101" s="7">
        <v>2</v>
      </c>
      <c r="P101" s="7">
        <v>2</v>
      </c>
      <c r="Q101" s="8">
        <v>2</v>
      </c>
      <c r="R101" s="6" t="str" cm="1">
        <f t="array" ref="R101:V101">TEXT(_xlfn.ANCHORARRAY(M101),"00")</f>
        <v>12</v>
      </c>
      <c r="S101" s="7" t="str">
        <v>02</v>
      </c>
      <c r="T101" s="7" t="str">
        <v>02</v>
      </c>
      <c r="U101" s="7" t="str">
        <v>02</v>
      </c>
      <c r="V101" s="8" t="str">
        <v>02</v>
      </c>
      <c r="W101" s="7">
        <f t="shared" si="41"/>
        <v>0</v>
      </c>
      <c r="X101" s="6" t="b">
        <f t="shared" si="33"/>
        <v>0</v>
      </c>
      <c r="Y101" s="7" t="b">
        <f t="shared" si="34"/>
        <v>1</v>
      </c>
      <c r="Z101" s="7" t="b" cm="1">
        <f t="array" ref="Z101">_xlfn.LET(
_xlpm.TrueFullHouseCheck, AND(OR(H101:L101=3),OR(H101:L101=2)),
_xlpm.JokerAndTrueTwoPairCheck, AND(W101=1,COUNTIF(H101:L101,2)=4),
OR(_xlpm.TrueFullHouseCheck, _xlpm.JokerAndTrueTwoPairCheck)
)</f>
        <v>0</v>
      </c>
      <c r="AA101" s="7" t="b">
        <f t="shared" si="35"/>
        <v>0</v>
      </c>
      <c r="AB101" s="7" t="b">
        <f t="shared" si="36"/>
        <v>0</v>
      </c>
      <c r="AC101" s="7" t="b">
        <f t="shared" si="37"/>
        <v>0</v>
      </c>
      <c r="AD101" s="8" t="b">
        <f t="shared" si="42"/>
        <v>0</v>
      </c>
      <c r="AE101">
        <f t="shared" si="43"/>
        <v>6</v>
      </c>
      <c r="AF101" t="str">
        <f t="shared" si="44"/>
        <v>61202020202</v>
      </c>
      <c r="AG101">
        <f t="shared" si="16"/>
        <v>61202020202</v>
      </c>
      <c r="AH101">
        <f t="shared" si="45"/>
        <v>950</v>
      </c>
      <c r="AI101">
        <f t="shared" si="46"/>
        <v>184</v>
      </c>
      <c r="AJ101">
        <f t="shared" si="47"/>
        <v>174800</v>
      </c>
      <c r="AM101">
        <f t="shared" si="38"/>
        <v>1</v>
      </c>
      <c r="AN101">
        <f t="shared" si="39"/>
        <v>1</v>
      </c>
      <c r="AO101">
        <f t="shared" si="40"/>
        <v>1</v>
      </c>
    </row>
    <row r="102" spans="1:41" x14ac:dyDescent="0.2">
      <c r="A102" t="s">
        <v>121</v>
      </c>
      <c r="B102" t="str">
        <f t="shared" si="1"/>
        <v>7777Q</v>
      </c>
      <c r="C102" s="6" t="str" cm="1">
        <f t="array" ref="C102:G102">_xlfn.LET(
_xlpm.MyHand, B102,
_xlpm.MySplitHand, MID(_xlpm.MyHand,_xlfn.SEQUENCE(1,LEN(_xlpm.MyHand)),1),
_xlpm.MySplitHand
)</f>
        <v>7</v>
      </c>
      <c r="D102" s="7" t="str">
        <v>7</v>
      </c>
      <c r="E102" s="7" t="str">
        <v>7</v>
      </c>
      <c r="F102" s="7" t="str">
        <v>7</v>
      </c>
      <c r="G102" s="8" t="str">
        <v>Q</v>
      </c>
      <c r="H102">
        <f t="shared" si="28"/>
        <v>4</v>
      </c>
      <c r="I102">
        <f t="shared" si="29"/>
        <v>4</v>
      </c>
      <c r="J102">
        <f t="shared" si="30"/>
        <v>4</v>
      </c>
      <c r="K102">
        <f t="shared" si="31"/>
        <v>4</v>
      </c>
      <c r="L102">
        <f t="shared" si="32"/>
        <v>1</v>
      </c>
      <c r="M102" s="6" cm="1">
        <f t="array" ref="M102:Q102">_xlfn.LET(
_xlpm.Options, {"J","2","3","4","5","6","7","8","9","T","Q","K","A"},
MATCH(_xlfn.ANCHORARRAY(C102),_xlpm.Options,0)
)</f>
        <v>7</v>
      </c>
      <c r="N102" s="7">
        <v>7</v>
      </c>
      <c r="O102" s="7">
        <v>7</v>
      </c>
      <c r="P102" s="7">
        <v>7</v>
      </c>
      <c r="Q102" s="8">
        <v>11</v>
      </c>
      <c r="R102" s="6" t="str" cm="1">
        <f t="array" ref="R102:V102">TEXT(_xlfn.ANCHORARRAY(M102),"00")</f>
        <v>07</v>
      </c>
      <c r="S102" s="7" t="str">
        <v>07</v>
      </c>
      <c r="T102" s="7" t="str">
        <v>07</v>
      </c>
      <c r="U102" s="7" t="str">
        <v>07</v>
      </c>
      <c r="V102" s="8" t="str">
        <v>11</v>
      </c>
      <c r="W102" s="7">
        <f t="shared" si="41"/>
        <v>0</v>
      </c>
      <c r="X102" s="6" t="b">
        <f t="shared" si="33"/>
        <v>0</v>
      </c>
      <c r="Y102" s="7" t="b">
        <f t="shared" si="34"/>
        <v>1</v>
      </c>
      <c r="Z102" s="7" t="b" cm="1">
        <f t="array" ref="Z102">_xlfn.LET(
_xlpm.TrueFullHouseCheck, AND(OR(H102:L102=3),OR(H102:L102=2)),
_xlpm.JokerAndTrueTwoPairCheck, AND(W102=1,COUNTIF(H102:L102,2)=4),
OR(_xlpm.TrueFullHouseCheck, _xlpm.JokerAndTrueTwoPairCheck)
)</f>
        <v>0</v>
      </c>
      <c r="AA102" s="7" t="b">
        <f t="shared" si="35"/>
        <v>0</v>
      </c>
      <c r="AB102" s="7" t="b">
        <f t="shared" si="36"/>
        <v>0</v>
      </c>
      <c r="AC102" s="7" t="b">
        <f t="shared" si="37"/>
        <v>0</v>
      </c>
      <c r="AD102" s="8" t="b">
        <f t="shared" si="42"/>
        <v>0</v>
      </c>
      <c r="AE102">
        <f t="shared" si="43"/>
        <v>6</v>
      </c>
      <c r="AF102" t="str">
        <f t="shared" si="44"/>
        <v>60707070711</v>
      </c>
      <c r="AG102">
        <f t="shared" si="16"/>
        <v>60707070711</v>
      </c>
      <c r="AH102">
        <f t="shared" si="45"/>
        <v>888</v>
      </c>
      <c r="AI102">
        <f t="shared" si="46"/>
        <v>950</v>
      </c>
      <c r="AJ102">
        <f t="shared" si="47"/>
        <v>843600</v>
      </c>
      <c r="AM102">
        <f t="shared" si="38"/>
        <v>1</v>
      </c>
      <c r="AN102">
        <f t="shared" si="39"/>
        <v>1</v>
      </c>
      <c r="AO102">
        <f t="shared" si="40"/>
        <v>1</v>
      </c>
    </row>
    <row r="103" spans="1:41" x14ac:dyDescent="0.2">
      <c r="A103" t="s">
        <v>122</v>
      </c>
      <c r="B103" t="str">
        <f t="shared" si="1"/>
        <v>64392</v>
      </c>
      <c r="C103" s="6" t="str" cm="1">
        <f t="array" ref="C103:G103">_xlfn.LET(
_xlpm.MyHand, B103,
_xlpm.MySplitHand, MID(_xlpm.MyHand,_xlfn.SEQUENCE(1,LEN(_xlpm.MyHand)),1),
_xlpm.MySplitHand
)</f>
        <v>6</v>
      </c>
      <c r="D103" s="7" t="str">
        <v>4</v>
      </c>
      <c r="E103" s="7" t="str">
        <v>3</v>
      </c>
      <c r="F103" s="7" t="str">
        <v>9</v>
      </c>
      <c r="G103" s="8" t="str">
        <v>2</v>
      </c>
      <c r="H103">
        <f t="shared" si="28"/>
        <v>1</v>
      </c>
      <c r="I103">
        <f t="shared" si="29"/>
        <v>1</v>
      </c>
      <c r="J103">
        <f t="shared" si="30"/>
        <v>1</v>
      </c>
      <c r="K103">
        <f t="shared" si="31"/>
        <v>1</v>
      </c>
      <c r="L103">
        <f t="shared" si="32"/>
        <v>1</v>
      </c>
      <c r="M103" s="6" cm="1">
        <f t="array" ref="M103:Q103">_xlfn.LET(
_xlpm.Options, {"J","2","3","4","5","6","7","8","9","T","Q","K","A"},
MATCH(_xlfn.ANCHORARRAY(C103),_xlpm.Options,0)
)</f>
        <v>6</v>
      </c>
      <c r="N103" s="7">
        <v>4</v>
      </c>
      <c r="O103" s="7">
        <v>3</v>
      </c>
      <c r="P103" s="7">
        <v>9</v>
      </c>
      <c r="Q103" s="8">
        <v>2</v>
      </c>
      <c r="R103" s="6" t="str" cm="1">
        <f t="array" ref="R103:V103">TEXT(_xlfn.ANCHORARRAY(M103),"00")</f>
        <v>06</v>
      </c>
      <c r="S103" s="7" t="str">
        <v>04</v>
      </c>
      <c r="T103" s="7" t="str">
        <v>03</v>
      </c>
      <c r="U103" s="7" t="str">
        <v>09</v>
      </c>
      <c r="V103" s="8" t="str">
        <v>02</v>
      </c>
      <c r="W103" s="7">
        <f t="shared" si="41"/>
        <v>0</v>
      </c>
      <c r="X103" s="6" t="b">
        <f t="shared" si="33"/>
        <v>0</v>
      </c>
      <c r="Y103" s="7" t="b">
        <f t="shared" si="34"/>
        <v>0</v>
      </c>
      <c r="Z103" s="7" t="b" cm="1">
        <f t="array" ref="Z103">_xlfn.LET(
_xlpm.TrueFullHouseCheck, AND(OR(H103:L103=3),OR(H103:L103=2)),
_xlpm.JokerAndTrueTwoPairCheck, AND(W103=1,COUNTIF(H103:L103,2)=4),
OR(_xlpm.TrueFullHouseCheck, _xlpm.JokerAndTrueTwoPairCheck)
)</f>
        <v>0</v>
      </c>
      <c r="AA103" s="7" t="b">
        <f t="shared" si="35"/>
        <v>0</v>
      </c>
      <c r="AB103" s="7" t="b">
        <f t="shared" si="36"/>
        <v>0</v>
      </c>
      <c r="AC103" s="7" t="b">
        <f t="shared" si="37"/>
        <v>0</v>
      </c>
      <c r="AD103" s="8" t="b">
        <f t="shared" si="42"/>
        <v>1</v>
      </c>
      <c r="AE103">
        <f t="shared" si="43"/>
        <v>1</v>
      </c>
      <c r="AF103" t="str">
        <f t="shared" si="44"/>
        <v>10604030902</v>
      </c>
      <c r="AG103">
        <f t="shared" si="16"/>
        <v>10604030902</v>
      </c>
      <c r="AH103">
        <f t="shared" si="45"/>
        <v>44</v>
      </c>
      <c r="AI103">
        <f t="shared" si="46"/>
        <v>649</v>
      </c>
      <c r="AJ103">
        <f t="shared" si="47"/>
        <v>28556</v>
      </c>
      <c r="AM103">
        <f t="shared" si="38"/>
        <v>1</v>
      </c>
      <c r="AN103">
        <f t="shared" si="39"/>
        <v>1</v>
      </c>
      <c r="AO103">
        <f t="shared" si="40"/>
        <v>1</v>
      </c>
    </row>
    <row r="104" spans="1:41" x14ac:dyDescent="0.2">
      <c r="A104" t="s">
        <v>123</v>
      </c>
      <c r="B104" t="str">
        <f t="shared" si="1"/>
        <v>36653</v>
      </c>
      <c r="C104" s="6" t="str" cm="1">
        <f t="array" ref="C104:G104">_xlfn.LET(
_xlpm.MyHand, B104,
_xlpm.MySplitHand, MID(_xlpm.MyHand,_xlfn.SEQUENCE(1,LEN(_xlpm.MyHand)),1),
_xlpm.MySplitHand
)</f>
        <v>3</v>
      </c>
      <c r="D104" s="7" t="str">
        <v>6</v>
      </c>
      <c r="E104" s="7" t="str">
        <v>6</v>
      </c>
      <c r="F104" s="7" t="str">
        <v>5</v>
      </c>
      <c r="G104" s="8" t="str">
        <v>3</v>
      </c>
      <c r="H104">
        <f t="shared" si="28"/>
        <v>2</v>
      </c>
      <c r="I104">
        <f t="shared" si="29"/>
        <v>2</v>
      </c>
      <c r="J104">
        <f t="shared" si="30"/>
        <v>2</v>
      </c>
      <c r="K104">
        <f t="shared" si="31"/>
        <v>1</v>
      </c>
      <c r="L104">
        <f t="shared" si="32"/>
        <v>2</v>
      </c>
      <c r="M104" s="6" cm="1">
        <f t="array" ref="M104:Q104">_xlfn.LET(
_xlpm.Options, {"J","2","3","4","5","6","7","8","9","T","Q","K","A"},
MATCH(_xlfn.ANCHORARRAY(C104),_xlpm.Options,0)
)</f>
        <v>3</v>
      </c>
      <c r="N104" s="7">
        <v>6</v>
      </c>
      <c r="O104" s="7">
        <v>6</v>
      </c>
      <c r="P104" s="7">
        <v>5</v>
      </c>
      <c r="Q104" s="8">
        <v>3</v>
      </c>
      <c r="R104" s="6" t="str" cm="1">
        <f t="array" ref="R104:V104">TEXT(_xlfn.ANCHORARRAY(M104),"00")</f>
        <v>03</v>
      </c>
      <c r="S104" s="7" t="str">
        <v>06</v>
      </c>
      <c r="T104" s="7" t="str">
        <v>06</v>
      </c>
      <c r="U104" s="7" t="str">
        <v>05</v>
      </c>
      <c r="V104" s="8" t="str">
        <v>03</v>
      </c>
      <c r="W104" s="7">
        <f t="shared" si="41"/>
        <v>0</v>
      </c>
      <c r="X104" s="6" t="b">
        <f t="shared" si="33"/>
        <v>0</v>
      </c>
      <c r="Y104" s="7" t="b">
        <f t="shared" si="34"/>
        <v>0</v>
      </c>
      <c r="Z104" s="7" t="b" cm="1">
        <f t="array" ref="Z104">_xlfn.LET(
_xlpm.TrueFullHouseCheck, AND(OR(H104:L104=3),OR(H104:L104=2)),
_xlpm.JokerAndTrueTwoPairCheck, AND(W104=1,COUNTIF(H104:L104,2)=4),
OR(_xlpm.TrueFullHouseCheck, _xlpm.JokerAndTrueTwoPairCheck)
)</f>
        <v>0</v>
      </c>
      <c r="AA104" s="7" t="b">
        <f t="shared" si="35"/>
        <v>0</v>
      </c>
      <c r="AB104" s="7" t="b">
        <f t="shared" si="36"/>
        <v>1</v>
      </c>
      <c r="AC104" s="7" t="b">
        <f t="shared" si="37"/>
        <v>0</v>
      </c>
      <c r="AD104" s="8" t="b">
        <f t="shared" si="42"/>
        <v>0</v>
      </c>
      <c r="AE104">
        <f t="shared" si="43"/>
        <v>3</v>
      </c>
      <c r="AF104" t="str">
        <f t="shared" si="44"/>
        <v>30306060503</v>
      </c>
      <c r="AG104">
        <f t="shared" si="16"/>
        <v>30306060503</v>
      </c>
      <c r="AH104">
        <f t="shared" si="45"/>
        <v>342</v>
      </c>
      <c r="AI104">
        <f t="shared" si="46"/>
        <v>891</v>
      </c>
      <c r="AJ104">
        <f t="shared" si="47"/>
        <v>304722</v>
      </c>
      <c r="AM104">
        <f t="shared" si="38"/>
        <v>1</v>
      </c>
      <c r="AN104">
        <f t="shared" si="39"/>
        <v>1</v>
      </c>
      <c r="AO104">
        <f t="shared" si="40"/>
        <v>1</v>
      </c>
    </row>
    <row r="105" spans="1:41" x14ac:dyDescent="0.2">
      <c r="A105" t="s">
        <v>124</v>
      </c>
      <c r="B105" t="str">
        <f t="shared" si="1"/>
        <v>22AA2</v>
      </c>
      <c r="C105" s="6" t="str" cm="1">
        <f t="array" ref="C105:G105">_xlfn.LET(
_xlpm.MyHand, B105,
_xlpm.MySplitHand, MID(_xlpm.MyHand,_xlfn.SEQUENCE(1,LEN(_xlpm.MyHand)),1),
_xlpm.MySplitHand
)</f>
        <v>2</v>
      </c>
      <c r="D105" s="7" t="str">
        <v>2</v>
      </c>
      <c r="E105" s="7" t="str">
        <v>A</v>
      </c>
      <c r="F105" s="7" t="str">
        <v>A</v>
      </c>
      <c r="G105" s="8" t="str">
        <v>2</v>
      </c>
      <c r="H105">
        <f t="shared" si="28"/>
        <v>3</v>
      </c>
      <c r="I105">
        <f t="shared" si="29"/>
        <v>3</v>
      </c>
      <c r="J105">
        <f t="shared" si="30"/>
        <v>2</v>
      </c>
      <c r="K105">
        <f t="shared" si="31"/>
        <v>2</v>
      </c>
      <c r="L105">
        <f t="shared" si="32"/>
        <v>3</v>
      </c>
      <c r="M105" s="6" cm="1">
        <f t="array" ref="M105:Q105">_xlfn.LET(
_xlpm.Options, {"J","2","3","4","5","6","7","8","9","T","Q","K","A"},
MATCH(_xlfn.ANCHORARRAY(C105),_xlpm.Options,0)
)</f>
        <v>2</v>
      </c>
      <c r="N105" s="7">
        <v>2</v>
      </c>
      <c r="O105" s="7">
        <v>13</v>
      </c>
      <c r="P105" s="7">
        <v>13</v>
      </c>
      <c r="Q105" s="8">
        <v>2</v>
      </c>
      <c r="R105" s="6" t="str" cm="1">
        <f t="array" ref="R105:V105">TEXT(_xlfn.ANCHORARRAY(M105),"00")</f>
        <v>02</v>
      </c>
      <c r="S105" s="7" t="str">
        <v>02</v>
      </c>
      <c r="T105" s="7" t="str">
        <v>13</v>
      </c>
      <c r="U105" s="7" t="str">
        <v>13</v>
      </c>
      <c r="V105" s="8" t="str">
        <v>02</v>
      </c>
      <c r="W105" s="7">
        <f t="shared" si="41"/>
        <v>0</v>
      </c>
      <c r="X105" s="6" t="b">
        <f t="shared" si="33"/>
        <v>0</v>
      </c>
      <c r="Y105" s="7" t="b">
        <f t="shared" si="34"/>
        <v>0</v>
      </c>
      <c r="Z105" s="7" t="b" cm="1">
        <f t="array" ref="Z105">_xlfn.LET(
_xlpm.TrueFullHouseCheck, AND(OR(H105:L105=3),OR(H105:L105=2)),
_xlpm.JokerAndTrueTwoPairCheck, AND(W105=1,COUNTIF(H105:L105,2)=4),
OR(_xlpm.TrueFullHouseCheck, _xlpm.JokerAndTrueTwoPairCheck)
)</f>
        <v>1</v>
      </c>
      <c r="AA105" s="7" t="b">
        <f t="shared" si="35"/>
        <v>0</v>
      </c>
      <c r="AB105" s="7" t="b">
        <f t="shared" si="36"/>
        <v>0</v>
      </c>
      <c r="AC105" s="7" t="b">
        <f t="shared" si="37"/>
        <v>0</v>
      </c>
      <c r="AD105" s="8" t="b">
        <f t="shared" si="42"/>
        <v>0</v>
      </c>
      <c r="AE105">
        <f t="shared" si="43"/>
        <v>5</v>
      </c>
      <c r="AF105" t="str">
        <f t="shared" si="44"/>
        <v>50202131302</v>
      </c>
      <c r="AG105">
        <f t="shared" si="16"/>
        <v>50202131302</v>
      </c>
      <c r="AH105">
        <f t="shared" si="45"/>
        <v>702</v>
      </c>
      <c r="AI105">
        <f t="shared" si="46"/>
        <v>201</v>
      </c>
      <c r="AJ105">
        <f t="shared" si="47"/>
        <v>141102</v>
      </c>
      <c r="AM105">
        <f t="shared" si="38"/>
        <v>1</v>
      </c>
      <c r="AN105">
        <f t="shared" si="39"/>
        <v>1</v>
      </c>
      <c r="AO105">
        <f t="shared" si="40"/>
        <v>1</v>
      </c>
    </row>
    <row r="106" spans="1:41" x14ac:dyDescent="0.2">
      <c r="A106" t="s">
        <v>125</v>
      </c>
      <c r="B106" t="str">
        <f t="shared" si="1"/>
        <v>55943</v>
      </c>
      <c r="C106" s="6" t="str" cm="1">
        <f t="array" ref="C106:G106">_xlfn.LET(
_xlpm.MyHand, B106,
_xlpm.MySplitHand, MID(_xlpm.MyHand,_xlfn.SEQUENCE(1,LEN(_xlpm.MyHand)),1),
_xlpm.MySplitHand
)</f>
        <v>5</v>
      </c>
      <c r="D106" s="7" t="str">
        <v>5</v>
      </c>
      <c r="E106" s="7" t="str">
        <v>9</v>
      </c>
      <c r="F106" s="7" t="str">
        <v>4</v>
      </c>
      <c r="G106" s="8" t="str">
        <v>3</v>
      </c>
      <c r="H106">
        <f t="shared" si="28"/>
        <v>2</v>
      </c>
      <c r="I106">
        <f t="shared" si="29"/>
        <v>2</v>
      </c>
      <c r="J106">
        <f t="shared" si="30"/>
        <v>1</v>
      </c>
      <c r="K106">
        <f t="shared" si="31"/>
        <v>1</v>
      </c>
      <c r="L106">
        <f t="shared" si="32"/>
        <v>1</v>
      </c>
      <c r="M106" s="6" cm="1">
        <f t="array" ref="M106:Q106">_xlfn.LET(
_xlpm.Options, {"J","2","3","4","5","6","7","8","9","T","Q","K","A"},
MATCH(_xlfn.ANCHORARRAY(C106),_xlpm.Options,0)
)</f>
        <v>5</v>
      </c>
      <c r="N106" s="7">
        <v>5</v>
      </c>
      <c r="O106" s="7">
        <v>9</v>
      </c>
      <c r="P106" s="7">
        <v>4</v>
      </c>
      <c r="Q106" s="8">
        <v>3</v>
      </c>
      <c r="R106" s="6" t="str" cm="1">
        <f t="array" ref="R106:V106">TEXT(_xlfn.ANCHORARRAY(M106),"00")</f>
        <v>05</v>
      </c>
      <c r="S106" s="7" t="str">
        <v>05</v>
      </c>
      <c r="T106" s="7" t="str">
        <v>09</v>
      </c>
      <c r="U106" s="7" t="str">
        <v>04</v>
      </c>
      <c r="V106" s="8" t="str">
        <v>03</v>
      </c>
      <c r="W106" s="7">
        <f t="shared" si="41"/>
        <v>0</v>
      </c>
      <c r="X106" s="6" t="b">
        <f t="shared" si="33"/>
        <v>0</v>
      </c>
      <c r="Y106" s="7" t="b">
        <f t="shared" si="34"/>
        <v>0</v>
      </c>
      <c r="Z106" s="7" t="b" cm="1">
        <f t="array" ref="Z106">_xlfn.LET(
_xlpm.TrueFullHouseCheck, AND(OR(H106:L106=3),OR(H106:L106=2)),
_xlpm.JokerAndTrueTwoPairCheck, AND(W106=1,COUNTIF(H106:L106,2)=4),
OR(_xlpm.TrueFullHouseCheck, _xlpm.JokerAndTrueTwoPairCheck)
)</f>
        <v>0</v>
      </c>
      <c r="AA106" s="7" t="b">
        <f t="shared" si="35"/>
        <v>0</v>
      </c>
      <c r="AB106" s="7" t="b">
        <f t="shared" si="36"/>
        <v>0</v>
      </c>
      <c r="AC106" s="7" t="b">
        <f t="shared" si="37"/>
        <v>1</v>
      </c>
      <c r="AD106" s="8" t="b">
        <f t="shared" si="42"/>
        <v>0</v>
      </c>
      <c r="AE106">
        <f t="shared" si="43"/>
        <v>2</v>
      </c>
      <c r="AF106" t="str">
        <f t="shared" si="44"/>
        <v>20505090403</v>
      </c>
      <c r="AG106">
        <f t="shared" si="16"/>
        <v>20505090403</v>
      </c>
      <c r="AH106">
        <f t="shared" si="45"/>
        <v>190</v>
      </c>
      <c r="AI106">
        <f t="shared" si="46"/>
        <v>367</v>
      </c>
      <c r="AJ106">
        <f t="shared" si="47"/>
        <v>69730</v>
      </c>
      <c r="AM106">
        <f t="shared" si="38"/>
        <v>1</v>
      </c>
      <c r="AN106">
        <f t="shared" si="39"/>
        <v>1</v>
      </c>
      <c r="AO106">
        <f t="shared" si="40"/>
        <v>1</v>
      </c>
    </row>
    <row r="107" spans="1:41" x14ac:dyDescent="0.2">
      <c r="A107" t="s">
        <v>126</v>
      </c>
      <c r="B107" t="str">
        <f t="shared" si="1"/>
        <v>AQA2Q</v>
      </c>
      <c r="C107" s="6" t="str" cm="1">
        <f t="array" ref="C107:G107">_xlfn.LET(
_xlpm.MyHand, B107,
_xlpm.MySplitHand, MID(_xlpm.MyHand,_xlfn.SEQUENCE(1,LEN(_xlpm.MyHand)),1),
_xlpm.MySplitHand
)</f>
        <v>A</v>
      </c>
      <c r="D107" s="7" t="str">
        <v>Q</v>
      </c>
      <c r="E107" s="7" t="str">
        <v>A</v>
      </c>
      <c r="F107" s="7" t="str">
        <v>2</v>
      </c>
      <c r="G107" s="8" t="str">
        <v>Q</v>
      </c>
      <c r="H107">
        <f t="shared" si="28"/>
        <v>2</v>
      </c>
      <c r="I107">
        <f t="shared" si="29"/>
        <v>2</v>
      </c>
      <c r="J107">
        <f t="shared" si="30"/>
        <v>2</v>
      </c>
      <c r="K107">
        <f t="shared" si="31"/>
        <v>1</v>
      </c>
      <c r="L107">
        <f t="shared" si="32"/>
        <v>2</v>
      </c>
      <c r="M107" s="6" cm="1">
        <f t="array" ref="M107:Q107">_xlfn.LET(
_xlpm.Options, {"J","2","3","4","5","6","7","8","9","T","Q","K","A"},
MATCH(_xlfn.ANCHORARRAY(C107),_xlpm.Options,0)
)</f>
        <v>13</v>
      </c>
      <c r="N107" s="7">
        <v>11</v>
      </c>
      <c r="O107" s="7">
        <v>13</v>
      </c>
      <c r="P107" s="7">
        <v>2</v>
      </c>
      <c r="Q107" s="8">
        <v>11</v>
      </c>
      <c r="R107" s="6" t="str" cm="1">
        <f t="array" ref="R107:V107">TEXT(_xlfn.ANCHORARRAY(M107),"00")</f>
        <v>13</v>
      </c>
      <c r="S107" s="7" t="str">
        <v>11</v>
      </c>
      <c r="T107" s="7" t="str">
        <v>13</v>
      </c>
      <c r="U107" s="7" t="str">
        <v>02</v>
      </c>
      <c r="V107" s="8" t="str">
        <v>11</v>
      </c>
      <c r="W107" s="7">
        <f t="shared" si="41"/>
        <v>0</v>
      </c>
      <c r="X107" s="6" t="b">
        <f t="shared" si="33"/>
        <v>0</v>
      </c>
      <c r="Y107" s="7" t="b">
        <f t="shared" si="34"/>
        <v>0</v>
      </c>
      <c r="Z107" s="7" t="b" cm="1">
        <f t="array" ref="Z107">_xlfn.LET(
_xlpm.TrueFullHouseCheck, AND(OR(H107:L107=3),OR(H107:L107=2)),
_xlpm.JokerAndTrueTwoPairCheck, AND(W107=1,COUNTIF(H107:L107,2)=4),
OR(_xlpm.TrueFullHouseCheck, _xlpm.JokerAndTrueTwoPairCheck)
)</f>
        <v>0</v>
      </c>
      <c r="AA107" s="7" t="b">
        <f t="shared" si="35"/>
        <v>0</v>
      </c>
      <c r="AB107" s="7" t="b">
        <f t="shared" si="36"/>
        <v>1</v>
      </c>
      <c r="AC107" s="7" t="b">
        <f t="shared" si="37"/>
        <v>0</v>
      </c>
      <c r="AD107" s="8" t="b">
        <f t="shared" si="42"/>
        <v>0</v>
      </c>
      <c r="AE107">
        <f t="shared" si="43"/>
        <v>3</v>
      </c>
      <c r="AF107" t="str">
        <f t="shared" si="44"/>
        <v>31311130211</v>
      </c>
      <c r="AG107">
        <f t="shared" si="16"/>
        <v>31311130211</v>
      </c>
      <c r="AH107">
        <f t="shared" si="45"/>
        <v>451</v>
      </c>
      <c r="AI107">
        <f t="shared" si="46"/>
        <v>178</v>
      </c>
      <c r="AJ107">
        <f t="shared" si="47"/>
        <v>80278</v>
      </c>
      <c r="AM107">
        <f t="shared" si="38"/>
        <v>1</v>
      </c>
      <c r="AN107">
        <f t="shared" si="39"/>
        <v>1</v>
      </c>
      <c r="AO107">
        <f t="shared" si="40"/>
        <v>1</v>
      </c>
    </row>
    <row r="108" spans="1:41" x14ac:dyDescent="0.2">
      <c r="A108" t="s">
        <v>127</v>
      </c>
      <c r="B108" t="str">
        <f t="shared" si="1"/>
        <v>4T693</v>
      </c>
      <c r="C108" s="6" t="str" cm="1">
        <f t="array" ref="C108:G108">_xlfn.LET(
_xlpm.MyHand, B108,
_xlpm.MySplitHand, MID(_xlpm.MyHand,_xlfn.SEQUENCE(1,LEN(_xlpm.MyHand)),1),
_xlpm.MySplitHand
)</f>
        <v>4</v>
      </c>
      <c r="D108" s="7" t="str">
        <v>T</v>
      </c>
      <c r="E108" s="7" t="str">
        <v>6</v>
      </c>
      <c r="F108" s="7" t="str">
        <v>9</v>
      </c>
      <c r="G108" s="8" t="str">
        <v>3</v>
      </c>
      <c r="H108">
        <f t="shared" si="28"/>
        <v>1</v>
      </c>
      <c r="I108">
        <f t="shared" si="29"/>
        <v>1</v>
      </c>
      <c r="J108">
        <f t="shared" si="30"/>
        <v>1</v>
      </c>
      <c r="K108">
        <f t="shared" si="31"/>
        <v>1</v>
      </c>
      <c r="L108">
        <f t="shared" si="32"/>
        <v>1</v>
      </c>
      <c r="M108" s="6" cm="1">
        <f t="array" ref="M108:Q108">_xlfn.LET(
_xlpm.Options, {"J","2","3","4","5","6","7","8","9","T","Q","K","A"},
MATCH(_xlfn.ANCHORARRAY(C108),_xlpm.Options,0)
)</f>
        <v>4</v>
      </c>
      <c r="N108" s="7">
        <v>10</v>
      </c>
      <c r="O108" s="7">
        <v>6</v>
      </c>
      <c r="P108" s="7">
        <v>9</v>
      </c>
      <c r="Q108" s="8">
        <v>3</v>
      </c>
      <c r="R108" s="6" t="str" cm="1">
        <f t="array" ref="R108:V108">TEXT(_xlfn.ANCHORARRAY(M108),"00")</f>
        <v>04</v>
      </c>
      <c r="S108" s="7" t="str">
        <v>10</v>
      </c>
      <c r="T108" s="7" t="str">
        <v>06</v>
      </c>
      <c r="U108" s="7" t="str">
        <v>09</v>
      </c>
      <c r="V108" s="8" t="str">
        <v>03</v>
      </c>
      <c r="W108" s="7">
        <f t="shared" si="41"/>
        <v>0</v>
      </c>
      <c r="X108" s="6" t="b">
        <f t="shared" si="33"/>
        <v>0</v>
      </c>
      <c r="Y108" s="7" t="b">
        <f t="shared" si="34"/>
        <v>0</v>
      </c>
      <c r="Z108" s="7" t="b" cm="1">
        <f t="array" ref="Z108">_xlfn.LET(
_xlpm.TrueFullHouseCheck, AND(OR(H108:L108=3),OR(H108:L108=2)),
_xlpm.JokerAndTrueTwoPairCheck, AND(W108=1,COUNTIF(H108:L108,2)=4),
OR(_xlpm.TrueFullHouseCheck, _xlpm.JokerAndTrueTwoPairCheck)
)</f>
        <v>0</v>
      </c>
      <c r="AA108" s="7" t="b">
        <f t="shared" si="35"/>
        <v>0</v>
      </c>
      <c r="AB108" s="7" t="b">
        <f t="shared" si="36"/>
        <v>0</v>
      </c>
      <c r="AC108" s="7" t="b">
        <f t="shared" si="37"/>
        <v>0</v>
      </c>
      <c r="AD108" s="8" t="b">
        <f t="shared" si="42"/>
        <v>1</v>
      </c>
      <c r="AE108">
        <f t="shared" si="43"/>
        <v>1</v>
      </c>
      <c r="AF108" t="str">
        <f t="shared" si="44"/>
        <v>10410060903</v>
      </c>
      <c r="AG108">
        <f t="shared" si="16"/>
        <v>10410060903</v>
      </c>
      <c r="AH108">
        <f t="shared" si="45"/>
        <v>26</v>
      </c>
      <c r="AI108">
        <f t="shared" si="46"/>
        <v>806</v>
      </c>
      <c r="AJ108">
        <f t="shared" si="47"/>
        <v>20956</v>
      </c>
      <c r="AM108">
        <f t="shared" si="38"/>
        <v>1</v>
      </c>
      <c r="AN108">
        <f t="shared" si="39"/>
        <v>1</v>
      </c>
      <c r="AO108">
        <f t="shared" si="40"/>
        <v>1</v>
      </c>
    </row>
    <row r="109" spans="1:41" x14ac:dyDescent="0.2">
      <c r="A109" t="s">
        <v>128</v>
      </c>
      <c r="B109" t="str">
        <f t="shared" si="1"/>
        <v>385J5</v>
      </c>
      <c r="C109" s="6" t="str" cm="1">
        <f t="array" ref="C109:G109">_xlfn.LET(
_xlpm.MyHand, B109,
_xlpm.MySplitHand, MID(_xlpm.MyHand,_xlfn.SEQUENCE(1,LEN(_xlpm.MyHand)),1),
_xlpm.MySplitHand
)</f>
        <v>3</v>
      </c>
      <c r="D109" s="7" t="str">
        <v>8</v>
      </c>
      <c r="E109" s="7" t="str">
        <v>5</v>
      </c>
      <c r="F109" s="7" t="str">
        <v>J</v>
      </c>
      <c r="G109" s="8" t="str">
        <v>5</v>
      </c>
      <c r="H109">
        <f t="shared" si="28"/>
        <v>1</v>
      </c>
      <c r="I109">
        <f t="shared" si="29"/>
        <v>1</v>
      </c>
      <c r="J109">
        <f t="shared" si="30"/>
        <v>2</v>
      </c>
      <c r="K109">
        <f t="shared" si="31"/>
        <v>0</v>
      </c>
      <c r="L109">
        <f t="shared" si="32"/>
        <v>2</v>
      </c>
      <c r="M109" s="6" cm="1">
        <f t="array" ref="M109:Q109">_xlfn.LET(
_xlpm.Options, {"J","2","3","4","5","6","7","8","9","T","Q","K","A"},
MATCH(_xlfn.ANCHORARRAY(C109),_xlpm.Options,0)
)</f>
        <v>3</v>
      </c>
      <c r="N109" s="7">
        <v>8</v>
      </c>
      <c r="O109" s="7">
        <v>5</v>
      </c>
      <c r="P109" s="7">
        <v>1</v>
      </c>
      <c r="Q109" s="8">
        <v>5</v>
      </c>
      <c r="R109" s="6" t="str" cm="1">
        <f t="array" ref="R109:V109">TEXT(_xlfn.ANCHORARRAY(M109),"00")</f>
        <v>03</v>
      </c>
      <c r="S109" s="7" t="str">
        <v>08</v>
      </c>
      <c r="T109" s="7" t="str">
        <v>05</v>
      </c>
      <c r="U109" s="7" t="str">
        <v>01</v>
      </c>
      <c r="V109" s="8" t="str">
        <v>05</v>
      </c>
      <c r="W109" s="7">
        <f t="shared" si="41"/>
        <v>1</v>
      </c>
      <c r="X109" s="6" t="b">
        <f t="shared" si="33"/>
        <v>0</v>
      </c>
      <c r="Y109" s="7" t="b">
        <f t="shared" si="34"/>
        <v>0</v>
      </c>
      <c r="Z109" s="7" t="b" cm="1">
        <f t="array" ref="Z109">_xlfn.LET(
_xlpm.TrueFullHouseCheck, AND(OR(H109:L109=3),OR(H109:L109=2)),
_xlpm.JokerAndTrueTwoPairCheck, AND(W109=1,COUNTIF(H109:L109,2)=4),
OR(_xlpm.TrueFullHouseCheck, _xlpm.JokerAndTrueTwoPairCheck)
)</f>
        <v>0</v>
      </c>
      <c r="AA109" s="7" t="b">
        <f t="shared" si="35"/>
        <v>1</v>
      </c>
      <c r="AB109" s="7" t="b">
        <f t="shared" si="36"/>
        <v>0</v>
      </c>
      <c r="AC109" s="7" t="b">
        <f t="shared" si="37"/>
        <v>0</v>
      </c>
      <c r="AD109" s="8" t="b">
        <f t="shared" si="42"/>
        <v>0</v>
      </c>
      <c r="AE109">
        <f t="shared" si="43"/>
        <v>4</v>
      </c>
      <c r="AF109" t="str">
        <f t="shared" si="44"/>
        <v>40308050105</v>
      </c>
      <c r="AG109">
        <f t="shared" si="16"/>
        <v>40308050105</v>
      </c>
      <c r="AH109">
        <f t="shared" si="45"/>
        <v>505</v>
      </c>
      <c r="AI109">
        <f t="shared" si="46"/>
        <v>429</v>
      </c>
      <c r="AJ109">
        <f t="shared" si="47"/>
        <v>216645</v>
      </c>
      <c r="AM109">
        <f t="shared" si="38"/>
        <v>1</v>
      </c>
      <c r="AN109">
        <f t="shared" si="39"/>
        <v>1</v>
      </c>
      <c r="AO109">
        <f t="shared" si="40"/>
        <v>1</v>
      </c>
    </row>
    <row r="110" spans="1:41" x14ac:dyDescent="0.2">
      <c r="A110" t="s">
        <v>129</v>
      </c>
      <c r="B110" t="str">
        <f t="shared" si="1"/>
        <v>246Q6</v>
      </c>
      <c r="C110" s="6" t="str" cm="1">
        <f t="array" ref="C110:G110">_xlfn.LET(
_xlpm.MyHand, B110,
_xlpm.MySplitHand, MID(_xlpm.MyHand,_xlfn.SEQUENCE(1,LEN(_xlpm.MyHand)),1),
_xlpm.MySplitHand
)</f>
        <v>2</v>
      </c>
      <c r="D110" s="7" t="str">
        <v>4</v>
      </c>
      <c r="E110" s="7" t="str">
        <v>6</v>
      </c>
      <c r="F110" s="7" t="str">
        <v>Q</v>
      </c>
      <c r="G110" s="8" t="str">
        <v>6</v>
      </c>
      <c r="H110">
        <f t="shared" si="28"/>
        <v>1</v>
      </c>
      <c r="I110">
        <f t="shared" si="29"/>
        <v>1</v>
      </c>
      <c r="J110">
        <f t="shared" si="30"/>
        <v>2</v>
      </c>
      <c r="K110">
        <f t="shared" si="31"/>
        <v>1</v>
      </c>
      <c r="L110">
        <f t="shared" si="32"/>
        <v>2</v>
      </c>
      <c r="M110" s="6" cm="1">
        <f t="array" ref="M110:Q110">_xlfn.LET(
_xlpm.Options, {"J","2","3","4","5","6","7","8","9","T","Q","K","A"},
MATCH(_xlfn.ANCHORARRAY(C110),_xlpm.Options,0)
)</f>
        <v>2</v>
      </c>
      <c r="N110" s="7">
        <v>4</v>
      </c>
      <c r="O110" s="7">
        <v>6</v>
      </c>
      <c r="P110" s="7">
        <v>11</v>
      </c>
      <c r="Q110" s="8">
        <v>6</v>
      </c>
      <c r="R110" s="6" t="str" cm="1">
        <f t="array" ref="R110:V110">TEXT(_xlfn.ANCHORARRAY(M110),"00")</f>
        <v>02</v>
      </c>
      <c r="S110" s="7" t="str">
        <v>04</v>
      </c>
      <c r="T110" s="7" t="str">
        <v>06</v>
      </c>
      <c r="U110" s="7" t="str">
        <v>11</v>
      </c>
      <c r="V110" s="8" t="str">
        <v>06</v>
      </c>
      <c r="W110" s="7">
        <f t="shared" si="41"/>
        <v>0</v>
      </c>
      <c r="X110" s="6" t="b">
        <f t="shared" si="33"/>
        <v>0</v>
      </c>
      <c r="Y110" s="7" t="b">
        <f t="shared" si="34"/>
        <v>0</v>
      </c>
      <c r="Z110" s="7" t="b" cm="1">
        <f t="array" ref="Z110">_xlfn.LET(
_xlpm.TrueFullHouseCheck, AND(OR(H110:L110=3),OR(H110:L110=2)),
_xlpm.JokerAndTrueTwoPairCheck, AND(W110=1,COUNTIF(H110:L110,2)=4),
OR(_xlpm.TrueFullHouseCheck, _xlpm.JokerAndTrueTwoPairCheck)
)</f>
        <v>0</v>
      </c>
      <c r="AA110" s="7" t="b">
        <f t="shared" si="35"/>
        <v>0</v>
      </c>
      <c r="AB110" s="7" t="b">
        <f t="shared" si="36"/>
        <v>0</v>
      </c>
      <c r="AC110" s="7" t="b">
        <f t="shared" si="37"/>
        <v>1</v>
      </c>
      <c r="AD110" s="8" t="b">
        <f t="shared" si="42"/>
        <v>0</v>
      </c>
      <c r="AE110">
        <f t="shared" si="43"/>
        <v>2</v>
      </c>
      <c r="AF110" t="str">
        <f t="shared" si="44"/>
        <v>20204061106</v>
      </c>
      <c r="AG110">
        <f t="shared" si="16"/>
        <v>20204061106</v>
      </c>
      <c r="AH110">
        <f t="shared" si="45"/>
        <v>147</v>
      </c>
      <c r="AI110">
        <f t="shared" si="46"/>
        <v>930</v>
      </c>
      <c r="AJ110">
        <f t="shared" si="47"/>
        <v>136710</v>
      </c>
      <c r="AM110">
        <f t="shared" si="38"/>
        <v>1</v>
      </c>
      <c r="AN110">
        <f t="shared" si="39"/>
        <v>1</v>
      </c>
      <c r="AO110">
        <f t="shared" si="40"/>
        <v>1</v>
      </c>
    </row>
    <row r="111" spans="1:41" x14ac:dyDescent="0.2">
      <c r="A111" t="s">
        <v>130</v>
      </c>
      <c r="B111" t="str">
        <f t="shared" si="1"/>
        <v>32J2Q</v>
      </c>
      <c r="C111" s="6" t="str" cm="1">
        <f t="array" ref="C111:G111">_xlfn.LET(
_xlpm.MyHand, B111,
_xlpm.MySplitHand, MID(_xlpm.MyHand,_xlfn.SEQUENCE(1,LEN(_xlpm.MyHand)),1),
_xlpm.MySplitHand
)</f>
        <v>3</v>
      </c>
      <c r="D111" s="7" t="str">
        <v>2</v>
      </c>
      <c r="E111" s="7" t="str">
        <v>J</v>
      </c>
      <c r="F111" s="7" t="str">
        <v>2</v>
      </c>
      <c r="G111" s="8" t="str">
        <v>Q</v>
      </c>
      <c r="H111">
        <f t="shared" si="28"/>
        <v>1</v>
      </c>
      <c r="I111">
        <f t="shared" si="29"/>
        <v>2</v>
      </c>
      <c r="J111">
        <f t="shared" si="30"/>
        <v>0</v>
      </c>
      <c r="K111">
        <f t="shared" si="31"/>
        <v>2</v>
      </c>
      <c r="L111">
        <f t="shared" si="32"/>
        <v>1</v>
      </c>
      <c r="M111" s="6" cm="1">
        <f t="array" ref="M111:Q111">_xlfn.LET(
_xlpm.Options, {"J","2","3","4","5","6","7","8","9","T","Q","K","A"},
MATCH(_xlfn.ANCHORARRAY(C111),_xlpm.Options,0)
)</f>
        <v>3</v>
      </c>
      <c r="N111" s="7">
        <v>2</v>
      </c>
      <c r="O111" s="7">
        <v>1</v>
      </c>
      <c r="P111" s="7">
        <v>2</v>
      </c>
      <c r="Q111" s="8">
        <v>11</v>
      </c>
      <c r="R111" s="6" t="str" cm="1">
        <f t="array" ref="R111:V111">TEXT(_xlfn.ANCHORARRAY(M111),"00")</f>
        <v>03</v>
      </c>
      <c r="S111" s="7" t="str">
        <v>02</v>
      </c>
      <c r="T111" s="7" t="str">
        <v>01</v>
      </c>
      <c r="U111" s="7" t="str">
        <v>02</v>
      </c>
      <c r="V111" s="8" t="str">
        <v>11</v>
      </c>
      <c r="W111" s="7">
        <f t="shared" si="41"/>
        <v>1</v>
      </c>
      <c r="X111" s="6" t="b">
        <f t="shared" si="33"/>
        <v>0</v>
      </c>
      <c r="Y111" s="7" t="b">
        <f t="shared" si="34"/>
        <v>0</v>
      </c>
      <c r="Z111" s="7" t="b" cm="1">
        <f t="array" ref="Z111">_xlfn.LET(
_xlpm.TrueFullHouseCheck, AND(OR(H111:L111=3),OR(H111:L111=2)),
_xlpm.JokerAndTrueTwoPairCheck, AND(W111=1,COUNTIF(H111:L111,2)=4),
OR(_xlpm.TrueFullHouseCheck, _xlpm.JokerAndTrueTwoPairCheck)
)</f>
        <v>0</v>
      </c>
      <c r="AA111" s="7" t="b">
        <f t="shared" si="35"/>
        <v>1</v>
      </c>
      <c r="AB111" s="7" t="b">
        <f t="shared" si="36"/>
        <v>0</v>
      </c>
      <c r="AC111" s="7" t="b">
        <f t="shared" si="37"/>
        <v>0</v>
      </c>
      <c r="AD111" s="8" t="b">
        <f t="shared" si="42"/>
        <v>0</v>
      </c>
      <c r="AE111">
        <f t="shared" si="43"/>
        <v>4</v>
      </c>
      <c r="AF111" t="str">
        <f t="shared" si="44"/>
        <v>40302010211</v>
      </c>
      <c r="AG111">
        <f t="shared" si="16"/>
        <v>40302010211</v>
      </c>
      <c r="AH111">
        <f t="shared" si="45"/>
        <v>493</v>
      </c>
      <c r="AI111">
        <f t="shared" si="46"/>
        <v>428</v>
      </c>
      <c r="AJ111">
        <f t="shared" si="47"/>
        <v>211004</v>
      </c>
      <c r="AM111">
        <f t="shared" si="38"/>
        <v>1</v>
      </c>
      <c r="AN111">
        <f t="shared" si="39"/>
        <v>1</v>
      </c>
      <c r="AO111">
        <f t="shared" si="40"/>
        <v>1</v>
      </c>
    </row>
    <row r="112" spans="1:41" x14ac:dyDescent="0.2">
      <c r="A112" t="s">
        <v>131</v>
      </c>
      <c r="B112" t="str">
        <f t="shared" si="1"/>
        <v>59Q83</v>
      </c>
      <c r="C112" s="6" t="str" cm="1">
        <f t="array" ref="C112:G112">_xlfn.LET(
_xlpm.MyHand, B112,
_xlpm.MySplitHand, MID(_xlpm.MyHand,_xlfn.SEQUENCE(1,LEN(_xlpm.MyHand)),1),
_xlpm.MySplitHand
)</f>
        <v>5</v>
      </c>
      <c r="D112" s="7" t="str">
        <v>9</v>
      </c>
      <c r="E112" s="7" t="str">
        <v>Q</v>
      </c>
      <c r="F112" s="7" t="str">
        <v>8</v>
      </c>
      <c r="G112" s="8" t="str">
        <v>3</v>
      </c>
      <c r="H112">
        <f t="shared" si="28"/>
        <v>1</v>
      </c>
      <c r="I112">
        <f t="shared" si="29"/>
        <v>1</v>
      </c>
      <c r="J112">
        <f t="shared" si="30"/>
        <v>1</v>
      </c>
      <c r="K112">
        <f t="shared" si="31"/>
        <v>1</v>
      </c>
      <c r="L112">
        <f t="shared" si="32"/>
        <v>1</v>
      </c>
      <c r="M112" s="6" cm="1">
        <f t="array" ref="M112:Q112">_xlfn.LET(
_xlpm.Options, {"J","2","3","4","5","6","7","8","9","T","Q","K","A"},
MATCH(_xlfn.ANCHORARRAY(C112),_xlpm.Options,0)
)</f>
        <v>5</v>
      </c>
      <c r="N112" s="7">
        <v>9</v>
      </c>
      <c r="O112" s="7">
        <v>11</v>
      </c>
      <c r="P112" s="7">
        <v>8</v>
      </c>
      <c r="Q112" s="8">
        <v>3</v>
      </c>
      <c r="R112" s="6" t="str" cm="1">
        <f t="array" ref="R112:V112">TEXT(_xlfn.ANCHORARRAY(M112),"00")</f>
        <v>05</v>
      </c>
      <c r="S112" s="7" t="str">
        <v>09</v>
      </c>
      <c r="T112" s="7" t="str">
        <v>11</v>
      </c>
      <c r="U112" s="7" t="str">
        <v>08</v>
      </c>
      <c r="V112" s="8" t="str">
        <v>03</v>
      </c>
      <c r="W112" s="7">
        <f t="shared" si="41"/>
        <v>0</v>
      </c>
      <c r="X112" s="6" t="b">
        <f t="shared" si="33"/>
        <v>0</v>
      </c>
      <c r="Y112" s="7" t="b">
        <f t="shared" si="34"/>
        <v>0</v>
      </c>
      <c r="Z112" s="7" t="b" cm="1">
        <f t="array" ref="Z112">_xlfn.LET(
_xlpm.TrueFullHouseCheck, AND(OR(H112:L112=3),OR(H112:L112=2)),
_xlpm.JokerAndTrueTwoPairCheck, AND(W112=1,COUNTIF(H112:L112,2)=4),
OR(_xlpm.TrueFullHouseCheck, _xlpm.JokerAndTrueTwoPairCheck)
)</f>
        <v>0</v>
      </c>
      <c r="AA112" s="7" t="b">
        <f t="shared" si="35"/>
        <v>0</v>
      </c>
      <c r="AB112" s="7" t="b">
        <f t="shared" si="36"/>
        <v>0</v>
      </c>
      <c r="AC112" s="7" t="b">
        <f t="shared" si="37"/>
        <v>0</v>
      </c>
      <c r="AD112" s="8" t="b">
        <f t="shared" si="42"/>
        <v>1</v>
      </c>
      <c r="AE112">
        <f t="shared" si="43"/>
        <v>1</v>
      </c>
      <c r="AF112" t="str">
        <f t="shared" si="44"/>
        <v>10509110803</v>
      </c>
      <c r="AG112">
        <f t="shared" si="16"/>
        <v>10509110803</v>
      </c>
      <c r="AH112">
        <f t="shared" si="45"/>
        <v>39</v>
      </c>
      <c r="AI112">
        <f t="shared" si="46"/>
        <v>128</v>
      </c>
      <c r="AJ112">
        <f t="shared" si="47"/>
        <v>4992</v>
      </c>
      <c r="AM112">
        <f t="shared" si="38"/>
        <v>1</v>
      </c>
      <c r="AN112">
        <f t="shared" si="39"/>
        <v>1</v>
      </c>
      <c r="AO112">
        <f t="shared" si="40"/>
        <v>1</v>
      </c>
    </row>
    <row r="113" spans="1:41" x14ac:dyDescent="0.2">
      <c r="A113" t="s">
        <v>132</v>
      </c>
      <c r="B113" t="str">
        <f t="shared" si="1"/>
        <v>8684Q</v>
      </c>
      <c r="C113" s="6" t="str" cm="1">
        <f t="array" ref="C113:G113">_xlfn.LET(
_xlpm.MyHand, B113,
_xlpm.MySplitHand, MID(_xlpm.MyHand,_xlfn.SEQUENCE(1,LEN(_xlpm.MyHand)),1),
_xlpm.MySplitHand
)</f>
        <v>8</v>
      </c>
      <c r="D113" s="7" t="str">
        <v>6</v>
      </c>
      <c r="E113" s="7" t="str">
        <v>8</v>
      </c>
      <c r="F113" s="7" t="str">
        <v>4</v>
      </c>
      <c r="G113" s="8" t="str">
        <v>Q</v>
      </c>
      <c r="H113">
        <f t="shared" si="28"/>
        <v>2</v>
      </c>
      <c r="I113">
        <f t="shared" si="29"/>
        <v>1</v>
      </c>
      <c r="J113">
        <f t="shared" si="30"/>
        <v>2</v>
      </c>
      <c r="K113">
        <f t="shared" si="31"/>
        <v>1</v>
      </c>
      <c r="L113">
        <f t="shared" si="32"/>
        <v>1</v>
      </c>
      <c r="M113" s="6" cm="1">
        <f t="array" ref="M113:Q113">_xlfn.LET(
_xlpm.Options, {"J","2","3","4","5","6","7","8","9","T","Q","K","A"},
MATCH(_xlfn.ANCHORARRAY(C113),_xlpm.Options,0)
)</f>
        <v>8</v>
      </c>
      <c r="N113" s="7">
        <v>6</v>
      </c>
      <c r="O113" s="7">
        <v>8</v>
      </c>
      <c r="P113" s="7">
        <v>4</v>
      </c>
      <c r="Q113" s="8">
        <v>11</v>
      </c>
      <c r="R113" s="6" t="str" cm="1">
        <f t="array" ref="R113:V113">TEXT(_xlfn.ANCHORARRAY(M113),"00")</f>
        <v>08</v>
      </c>
      <c r="S113" s="7" t="str">
        <v>06</v>
      </c>
      <c r="T113" s="7" t="str">
        <v>08</v>
      </c>
      <c r="U113" s="7" t="str">
        <v>04</v>
      </c>
      <c r="V113" s="8" t="str">
        <v>11</v>
      </c>
      <c r="W113" s="7">
        <f t="shared" si="41"/>
        <v>0</v>
      </c>
      <c r="X113" s="6" t="b">
        <f t="shared" si="33"/>
        <v>0</v>
      </c>
      <c r="Y113" s="7" t="b">
        <f t="shared" si="34"/>
        <v>0</v>
      </c>
      <c r="Z113" s="7" t="b" cm="1">
        <f t="array" ref="Z113">_xlfn.LET(
_xlpm.TrueFullHouseCheck, AND(OR(H113:L113=3),OR(H113:L113=2)),
_xlpm.JokerAndTrueTwoPairCheck, AND(W113=1,COUNTIF(H113:L113,2)=4),
OR(_xlpm.TrueFullHouseCheck, _xlpm.JokerAndTrueTwoPairCheck)
)</f>
        <v>0</v>
      </c>
      <c r="AA113" s="7" t="b">
        <f t="shared" si="35"/>
        <v>0</v>
      </c>
      <c r="AB113" s="7" t="b">
        <f t="shared" si="36"/>
        <v>0</v>
      </c>
      <c r="AC113" s="7" t="b">
        <f t="shared" si="37"/>
        <v>1</v>
      </c>
      <c r="AD113" s="8" t="b">
        <f t="shared" si="42"/>
        <v>0</v>
      </c>
      <c r="AE113">
        <f t="shared" si="43"/>
        <v>2</v>
      </c>
      <c r="AF113" t="str">
        <f t="shared" si="44"/>
        <v>20806080411</v>
      </c>
      <c r="AG113">
        <f t="shared" si="16"/>
        <v>20806080411</v>
      </c>
      <c r="AH113">
        <f t="shared" si="45"/>
        <v>240</v>
      </c>
      <c r="AI113">
        <f t="shared" si="46"/>
        <v>828</v>
      </c>
      <c r="AJ113">
        <f t="shared" si="47"/>
        <v>198720</v>
      </c>
      <c r="AM113">
        <f t="shared" si="38"/>
        <v>1</v>
      </c>
      <c r="AN113">
        <f t="shared" si="39"/>
        <v>1</v>
      </c>
      <c r="AO113">
        <f t="shared" si="40"/>
        <v>1</v>
      </c>
    </row>
    <row r="114" spans="1:41" x14ac:dyDescent="0.2">
      <c r="A114" t="s">
        <v>133</v>
      </c>
      <c r="B114" t="str">
        <f t="shared" si="1"/>
        <v>482Q9</v>
      </c>
      <c r="C114" s="6" t="str" cm="1">
        <f t="array" ref="C114:G114">_xlfn.LET(
_xlpm.MyHand, B114,
_xlpm.MySplitHand, MID(_xlpm.MyHand,_xlfn.SEQUENCE(1,LEN(_xlpm.MyHand)),1),
_xlpm.MySplitHand
)</f>
        <v>4</v>
      </c>
      <c r="D114" s="7" t="str">
        <v>8</v>
      </c>
      <c r="E114" s="7" t="str">
        <v>2</v>
      </c>
      <c r="F114" s="7" t="str">
        <v>Q</v>
      </c>
      <c r="G114" s="8" t="str">
        <v>9</v>
      </c>
      <c r="H114">
        <f t="shared" si="28"/>
        <v>1</v>
      </c>
      <c r="I114">
        <f t="shared" si="29"/>
        <v>1</v>
      </c>
      <c r="J114">
        <f t="shared" si="30"/>
        <v>1</v>
      </c>
      <c r="K114">
        <f t="shared" si="31"/>
        <v>1</v>
      </c>
      <c r="L114">
        <f t="shared" si="32"/>
        <v>1</v>
      </c>
      <c r="M114" s="6" cm="1">
        <f t="array" ref="M114:Q114">_xlfn.LET(
_xlpm.Options, {"J","2","3","4","5","6","7","8","9","T","Q","K","A"},
MATCH(_xlfn.ANCHORARRAY(C114),_xlpm.Options,0)
)</f>
        <v>4</v>
      </c>
      <c r="N114" s="7">
        <v>8</v>
      </c>
      <c r="O114" s="7">
        <v>2</v>
      </c>
      <c r="P114" s="7">
        <v>11</v>
      </c>
      <c r="Q114" s="8">
        <v>9</v>
      </c>
      <c r="R114" s="6" t="str" cm="1">
        <f t="array" ref="R114:V114">TEXT(_xlfn.ANCHORARRAY(M114),"00")</f>
        <v>04</v>
      </c>
      <c r="S114" s="7" t="str">
        <v>08</v>
      </c>
      <c r="T114" s="7" t="str">
        <v>02</v>
      </c>
      <c r="U114" s="7" t="str">
        <v>11</v>
      </c>
      <c r="V114" s="8" t="str">
        <v>09</v>
      </c>
      <c r="W114" s="7">
        <f t="shared" si="41"/>
        <v>0</v>
      </c>
      <c r="X114" s="6" t="b">
        <f t="shared" si="33"/>
        <v>0</v>
      </c>
      <c r="Y114" s="7" t="b">
        <f t="shared" si="34"/>
        <v>0</v>
      </c>
      <c r="Z114" s="7" t="b" cm="1">
        <f t="array" ref="Z114">_xlfn.LET(
_xlpm.TrueFullHouseCheck, AND(OR(H114:L114=3),OR(H114:L114=2)),
_xlpm.JokerAndTrueTwoPairCheck, AND(W114=1,COUNTIF(H114:L114,2)=4),
OR(_xlpm.TrueFullHouseCheck, _xlpm.JokerAndTrueTwoPairCheck)
)</f>
        <v>0</v>
      </c>
      <c r="AA114" s="7" t="b">
        <f t="shared" si="35"/>
        <v>0</v>
      </c>
      <c r="AB114" s="7" t="b">
        <f t="shared" si="36"/>
        <v>0</v>
      </c>
      <c r="AC114" s="7" t="b">
        <f t="shared" si="37"/>
        <v>0</v>
      </c>
      <c r="AD114" s="8" t="b">
        <f t="shared" si="42"/>
        <v>1</v>
      </c>
      <c r="AE114">
        <f t="shared" si="43"/>
        <v>1</v>
      </c>
      <c r="AF114" t="str">
        <f t="shared" si="44"/>
        <v>10408021109</v>
      </c>
      <c r="AG114">
        <f t="shared" si="16"/>
        <v>10408021109</v>
      </c>
      <c r="AH114">
        <f t="shared" si="45"/>
        <v>24</v>
      </c>
      <c r="AI114">
        <f t="shared" si="46"/>
        <v>668</v>
      </c>
      <c r="AJ114">
        <f t="shared" si="47"/>
        <v>16032</v>
      </c>
      <c r="AM114">
        <f t="shared" si="38"/>
        <v>1</v>
      </c>
      <c r="AN114">
        <f t="shared" si="39"/>
        <v>1</v>
      </c>
      <c r="AO114">
        <f t="shared" si="40"/>
        <v>1</v>
      </c>
    </row>
    <row r="115" spans="1:41" x14ac:dyDescent="0.2">
      <c r="A115" t="s">
        <v>134</v>
      </c>
      <c r="B115" t="str">
        <f t="shared" si="1"/>
        <v>243QA</v>
      </c>
      <c r="C115" s="6" t="str" cm="1">
        <f t="array" ref="C115:G115">_xlfn.LET(
_xlpm.MyHand, B115,
_xlpm.MySplitHand, MID(_xlpm.MyHand,_xlfn.SEQUENCE(1,LEN(_xlpm.MyHand)),1),
_xlpm.MySplitHand
)</f>
        <v>2</v>
      </c>
      <c r="D115" s="7" t="str">
        <v>4</v>
      </c>
      <c r="E115" s="7" t="str">
        <v>3</v>
      </c>
      <c r="F115" s="7" t="str">
        <v>Q</v>
      </c>
      <c r="G115" s="8" t="str">
        <v>A</v>
      </c>
      <c r="H115">
        <f t="shared" si="28"/>
        <v>1</v>
      </c>
      <c r="I115">
        <f t="shared" si="29"/>
        <v>1</v>
      </c>
      <c r="J115">
        <f t="shared" si="30"/>
        <v>1</v>
      </c>
      <c r="K115">
        <f t="shared" si="31"/>
        <v>1</v>
      </c>
      <c r="L115">
        <f t="shared" si="32"/>
        <v>1</v>
      </c>
      <c r="M115" s="6" cm="1">
        <f t="array" ref="M115:Q115">_xlfn.LET(
_xlpm.Options, {"J","2","3","4","5","6","7","8","9","T","Q","K","A"},
MATCH(_xlfn.ANCHORARRAY(C115),_xlpm.Options,0)
)</f>
        <v>2</v>
      </c>
      <c r="N115" s="7">
        <v>4</v>
      </c>
      <c r="O115" s="7">
        <v>3</v>
      </c>
      <c r="P115" s="7">
        <v>11</v>
      </c>
      <c r="Q115" s="8">
        <v>13</v>
      </c>
      <c r="R115" s="6" t="str" cm="1">
        <f t="array" ref="R115:V115">TEXT(_xlfn.ANCHORARRAY(M115),"00")</f>
        <v>02</v>
      </c>
      <c r="S115" s="7" t="str">
        <v>04</v>
      </c>
      <c r="T115" s="7" t="str">
        <v>03</v>
      </c>
      <c r="U115" s="7" t="str">
        <v>11</v>
      </c>
      <c r="V115" s="8" t="str">
        <v>13</v>
      </c>
      <c r="W115" s="7">
        <f t="shared" si="41"/>
        <v>0</v>
      </c>
      <c r="X115" s="6" t="b">
        <f t="shared" si="33"/>
        <v>0</v>
      </c>
      <c r="Y115" s="7" t="b">
        <f t="shared" si="34"/>
        <v>0</v>
      </c>
      <c r="Z115" s="7" t="b" cm="1">
        <f t="array" ref="Z115">_xlfn.LET(
_xlpm.TrueFullHouseCheck, AND(OR(H115:L115=3),OR(H115:L115=2)),
_xlpm.JokerAndTrueTwoPairCheck, AND(W115=1,COUNTIF(H115:L115,2)=4),
OR(_xlpm.TrueFullHouseCheck, _xlpm.JokerAndTrueTwoPairCheck)
)</f>
        <v>0</v>
      </c>
      <c r="AA115" s="7" t="b">
        <f t="shared" si="35"/>
        <v>0</v>
      </c>
      <c r="AB115" s="7" t="b">
        <f t="shared" si="36"/>
        <v>0</v>
      </c>
      <c r="AC115" s="7" t="b">
        <f t="shared" si="37"/>
        <v>0</v>
      </c>
      <c r="AD115" s="8" t="b">
        <f t="shared" si="42"/>
        <v>1</v>
      </c>
      <c r="AE115">
        <f t="shared" si="43"/>
        <v>1</v>
      </c>
      <c r="AF115" t="str">
        <f t="shared" si="44"/>
        <v>10204031113</v>
      </c>
      <c r="AG115">
        <f t="shared" si="16"/>
        <v>10204031113</v>
      </c>
      <c r="AH115">
        <f t="shared" si="45"/>
        <v>2</v>
      </c>
      <c r="AI115">
        <f t="shared" si="46"/>
        <v>250</v>
      </c>
      <c r="AJ115">
        <f t="shared" si="47"/>
        <v>500</v>
      </c>
      <c r="AM115">
        <f t="shared" si="38"/>
        <v>1</v>
      </c>
      <c r="AN115">
        <f t="shared" si="39"/>
        <v>1</v>
      </c>
      <c r="AO115">
        <f t="shared" si="40"/>
        <v>1</v>
      </c>
    </row>
    <row r="116" spans="1:41" x14ac:dyDescent="0.2">
      <c r="A116" t="s">
        <v>135</v>
      </c>
      <c r="B116" t="str">
        <f t="shared" si="1"/>
        <v>JQTQQ</v>
      </c>
      <c r="C116" s="6" t="str" cm="1">
        <f t="array" ref="C116:G116">_xlfn.LET(
_xlpm.MyHand, B116,
_xlpm.MySplitHand, MID(_xlpm.MyHand,_xlfn.SEQUENCE(1,LEN(_xlpm.MyHand)),1),
_xlpm.MySplitHand
)</f>
        <v>J</v>
      </c>
      <c r="D116" s="7" t="str">
        <v>Q</v>
      </c>
      <c r="E116" s="7" t="str">
        <v>T</v>
      </c>
      <c r="F116" s="7" t="str">
        <v>Q</v>
      </c>
      <c r="G116" s="8" t="str">
        <v>Q</v>
      </c>
      <c r="H116">
        <f t="shared" si="28"/>
        <v>0</v>
      </c>
      <c r="I116">
        <f t="shared" si="29"/>
        <v>3</v>
      </c>
      <c r="J116">
        <f t="shared" si="30"/>
        <v>1</v>
      </c>
      <c r="K116">
        <f t="shared" si="31"/>
        <v>3</v>
      </c>
      <c r="L116">
        <f t="shared" si="32"/>
        <v>3</v>
      </c>
      <c r="M116" s="6" cm="1">
        <f t="array" ref="M116:Q116">_xlfn.LET(
_xlpm.Options, {"J","2","3","4","5","6","7","8","9","T","Q","K","A"},
MATCH(_xlfn.ANCHORARRAY(C116),_xlpm.Options,0)
)</f>
        <v>1</v>
      </c>
      <c r="N116" s="7">
        <v>11</v>
      </c>
      <c r="O116" s="7">
        <v>10</v>
      </c>
      <c r="P116" s="7">
        <v>11</v>
      </c>
      <c r="Q116" s="8">
        <v>11</v>
      </c>
      <c r="R116" s="6" t="str" cm="1">
        <f t="array" ref="R116:V116">TEXT(_xlfn.ANCHORARRAY(M116),"00")</f>
        <v>01</v>
      </c>
      <c r="S116" s="7" t="str">
        <v>11</v>
      </c>
      <c r="T116" s="7" t="str">
        <v>10</v>
      </c>
      <c r="U116" s="7" t="str">
        <v>11</v>
      </c>
      <c r="V116" s="8" t="str">
        <v>11</v>
      </c>
      <c r="W116" s="7">
        <f t="shared" si="41"/>
        <v>1</v>
      </c>
      <c r="X116" s="6" t="b">
        <f t="shared" si="33"/>
        <v>0</v>
      </c>
      <c r="Y116" s="7" t="b">
        <f t="shared" si="34"/>
        <v>1</v>
      </c>
      <c r="Z116" s="7" t="b" cm="1">
        <f t="array" ref="Z116">_xlfn.LET(
_xlpm.TrueFullHouseCheck, AND(OR(H116:L116=3),OR(H116:L116=2)),
_xlpm.JokerAndTrueTwoPairCheck, AND(W116=1,COUNTIF(H116:L116,2)=4),
OR(_xlpm.TrueFullHouseCheck, _xlpm.JokerAndTrueTwoPairCheck)
)</f>
        <v>0</v>
      </c>
      <c r="AA116" s="7" t="b">
        <f t="shared" si="35"/>
        <v>0</v>
      </c>
      <c r="AB116" s="7" t="b">
        <f t="shared" si="36"/>
        <v>0</v>
      </c>
      <c r="AC116" s="7" t="b">
        <f t="shared" si="37"/>
        <v>0</v>
      </c>
      <c r="AD116" s="8" t="b">
        <f t="shared" si="42"/>
        <v>0</v>
      </c>
      <c r="AE116">
        <f t="shared" si="43"/>
        <v>6</v>
      </c>
      <c r="AF116" t="str">
        <f t="shared" si="44"/>
        <v>60111101111</v>
      </c>
      <c r="AG116">
        <f t="shared" si="16"/>
        <v>60111101111</v>
      </c>
      <c r="AH116">
        <f t="shared" si="45"/>
        <v>827</v>
      </c>
      <c r="AI116">
        <f t="shared" si="46"/>
        <v>656</v>
      </c>
      <c r="AJ116">
        <f t="shared" si="47"/>
        <v>542512</v>
      </c>
      <c r="AM116">
        <f t="shared" si="38"/>
        <v>1</v>
      </c>
      <c r="AN116">
        <f t="shared" si="39"/>
        <v>1</v>
      </c>
      <c r="AO116">
        <f t="shared" si="40"/>
        <v>1</v>
      </c>
    </row>
    <row r="117" spans="1:41" x14ac:dyDescent="0.2">
      <c r="A117" t="s">
        <v>136</v>
      </c>
      <c r="B117" t="str">
        <f t="shared" si="1"/>
        <v>45645</v>
      </c>
      <c r="C117" s="6" t="str" cm="1">
        <f t="array" ref="C117:G117">_xlfn.LET(
_xlpm.MyHand, B117,
_xlpm.MySplitHand, MID(_xlpm.MyHand,_xlfn.SEQUENCE(1,LEN(_xlpm.MyHand)),1),
_xlpm.MySplitHand
)</f>
        <v>4</v>
      </c>
      <c r="D117" s="7" t="str">
        <v>5</v>
      </c>
      <c r="E117" s="7" t="str">
        <v>6</v>
      </c>
      <c r="F117" s="7" t="str">
        <v>4</v>
      </c>
      <c r="G117" s="8" t="str">
        <v>5</v>
      </c>
      <c r="H117">
        <f t="shared" si="28"/>
        <v>2</v>
      </c>
      <c r="I117">
        <f t="shared" si="29"/>
        <v>2</v>
      </c>
      <c r="J117">
        <f t="shared" si="30"/>
        <v>1</v>
      </c>
      <c r="K117">
        <f t="shared" si="31"/>
        <v>2</v>
      </c>
      <c r="L117">
        <f t="shared" si="32"/>
        <v>2</v>
      </c>
      <c r="M117" s="6" cm="1">
        <f t="array" ref="M117:Q117">_xlfn.LET(
_xlpm.Options, {"J","2","3","4","5","6","7","8","9","T","Q","K","A"},
MATCH(_xlfn.ANCHORARRAY(C117),_xlpm.Options,0)
)</f>
        <v>4</v>
      </c>
      <c r="N117" s="7">
        <v>5</v>
      </c>
      <c r="O117" s="7">
        <v>6</v>
      </c>
      <c r="P117" s="7">
        <v>4</v>
      </c>
      <c r="Q117" s="8">
        <v>5</v>
      </c>
      <c r="R117" s="6" t="str" cm="1">
        <f t="array" ref="R117:V117">TEXT(_xlfn.ANCHORARRAY(M117),"00")</f>
        <v>04</v>
      </c>
      <c r="S117" s="7" t="str">
        <v>05</v>
      </c>
      <c r="T117" s="7" t="str">
        <v>06</v>
      </c>
      <c r="U117" s="7" t="str">
        <v>04</v>
      </c>
      <c r="V117" s="8" t="str">
        <v>05</v>
      </c>
      <c r="W117" s="7">
        <f t="shared" si="41"/>
        <v>0</v>
      </c>
      <c r="X117" s="6" t="b">
        <f t="shared" si="33"/>
        <v>0</v>
      </c>
      <c r="Y117" s="7" t="b">
        <f t="shared" si="34"/>
        <v>0</v>
      </c>
      <c r="Z117" s="7" t="b" cm="1">
        <f t="array" ref="Z117">_xlfn.LET(
_xlpm.TrueFullHouseCheck, AND(OR(H117:L117=3),OR(H117:L117=2)),
_xlpm.JokerAndTrueTwoPairCheck, AND(W117=1,COUNTIF(H117:L117,2)=4),
OR(_xlpm.TrueFullHouseCheck, _xlpm.JokerAndTrueTwoPairCheck)
)</f>
        <v>0</v>
      </c>
      <c r="AA117" s="7" t="b">
        <f t="shared" si="35"/>
        <v>0</v>
      </c>
      <c r="AB117" s="7" t="b">
        <f t="shared" si="36"/>
        <v>1</v>
      </c>
      <c r="AC117" s="7" t="b">
        <f t="shared" si="37"/>
        <v>0</v>
      </c>
      <c r="AD117" s="8" t="b">
        <f t="shared" si="42"/>
        <v>0</v>
      </c>
      <c r="AE117">
        <f t="shared" si="43"/>
        <v>3</v>
      </c>
      <c r="AF117" t="str">
        <f t="shared" si="44"/>
        <v>30405060405</v>
      </c>
      <c r="AG117">
        <f t="shared" si="16"/>
        <v>30405060405</v>
      </c>
      <c r="AH117">
        <f t="shared" si="45"/>
        <v>355</v>
      </c>
      <c r="AI117">
        <f t="shared" si="46"/>
        <v>354</v>
      </c>
      <c r="AJ117">
        <f t="shared" si="47"/>
        <v>125670</v>
      </c>
      <c r="AM117">
        <f t="shared" si="38"/>
        <v>1</v>
      </c>
      <c r="AN117">
        <f t="shared" si="39"/>
        <v>1</v>
      </c>
      <c r="AO117">
        <f t="shared" si="40"/>
        <v>1</v>
      </c>
    </row>
    <row r="118" spans="1:41" x14ac:dyDescent="0.2">
      <c r="A118" t="s">
        <v>137</v>
      </c>
      <c r="B118" t="str">
        <f t="shared" si="1"/>
        <v>7J648</v>
      </c>
      <c r="C118" s="6" t="str" cm="1">
        <f t="array" ref="C118:G118">_xlfn.LET(
_xlpm.MyHand, B118,
_xlpm.MySplitHand, MID(_xlpm.MyHand,_xlfn.SEQUENCE(1,LEN(_xlpm.MyHand)),1),
_xlpm.MySplitHand
)</f>
        <v>7</v>
      </c>
      <c r="D118" s="7" t="str">
        <v>J</v>
      </c>
      <c r="E118" s="7" t="str">
        <v>6</v>
      </c>
      <c r="F118" s="7" t="str">
        <v>4</v>
      </c>
      <c r="G118" s="8" t="str">
        <v>8</v>
      </c>
      <c r="H118">
        <f t="shared" si="28"/>
        <v>1</v>
      </c>
      <c r="I118">
        <f t="shared" si="29"/>
        <v>0</v>
      </c>
      <c r="J118">
        <f t="shared" si="30"/>
        <v>1</v>
      </c>
      <c r="K118">
        <f t="shared" si="31"/>
        <v>1</v>
      </c>
      <c r="L118">
        <f t="shared" si="32"/>
        <v>1</v>
      </c>
      <c r="M118" s="6" cm="1">
        <f t="array" ref="M118:Q118">_xlfn.LET(
_xlpm.Options, {"J","2","3","4","5","6","7","8","9","T","Q","K","A"},
MATCH(_xlfn.ANCHORARRAY(C118),_xlpm.Options,0)
)</f>
        <v>7</v>
      </c>
      <c r="N118" s="7">
        <v>1</v>
      </c>
      <c r="O118" s="7">
        <v>6</v>
      </c>
      <c r="P118" s="7">
        <v>4</v>
      </c>
      <c r="Q118" s="8">
        <v>8</v>
      </c>
      <c r="R118" s="6" t="str" cm="1">
        <f t="array" ref="R118:V118">TEXT(_xlfn.ANCHORARRAY(M118),"00")</f>
        <v>07</v>
      </c>
      <c r="S118" s="7" t="str">
        <v>01</v>
      </c>
      <c r="T118" s="7" t="str">
        <v>06</v>
      </c>
      <c r="U118" s="7" t="str">
        <v>04</v>
      </c>
      <c r="V118" s="8" t="str">
        <v>08</v>
      </c>
      <c r="W118" s="7">
        <f t="shared" si="41"/>
        <v>1</v>
      </c>
      <c r="X118" s="6" t="b">
        <f t="shared" si="33"/>
        <v>0</v>
      </c>
      <c r="Y118" s="7" t="b">
        <f t="shared" si="34"/>
        <v>0</v>
      </c>
      <c r="Z118" s="7" t="b" cm="1">
        <f t="array" ref="Z118">_xlfn.LET(
_xlpm.TrueFullHouseCheck, AND(OR(H118:L118=3),OR(H118:L118=2)),
_xlpm.JokerAndTrueTwoPairCheck, AND(W118=1,COUNTIF(H118:L118,2)=4),
OR(_xlpm.TrueFullHouseCheck, _xlpm.JokerAndTrueTwoPairCheck)
)</f>
        <v>0</v>
      </c>
      <c r="AA118" s="7" t="b">
        <f t="shared" si="35"/>
        <v>0</v>
      </c>
      <c r="AB118" s="7" t="b">
        <f t="shared" si="36"/>
        <v>0</v>
      </c>
      <c r="AC118" s="7" t="b">
        <f t="shared" si="37"/>
        <v>1</v>
      </c>
      <c r="AD118" s="8" t="b">
        <f t="shared" si="42"/>
        <v>0</v>
      </c>
      <c r="AE118">
        <f t="shared" si="43"/>
        <v>2</v>
      </c>
      <c r="AF118" t="str">
        <f t="shared" si="44"/>
        <v>20701060408</v>
      </c>
      <c r="AG118">
        <f t="shared" si="16"/>
        <v>20701060408</v>
      </c>
      <c r="AH118">
        <f t="shared" si="45"/>
        <v>221</v>
      </c>
      <c r="AI118">
        <f t="shared" si="46"/>
        <v>534</v>
      </c>
      <c r="AJ118">
        <f t="shared" si="47"/>
        <v>118014</v>
      </c>
      <c r="AM118">
        <f t="shared" si="38"/>
        <v>1</v>
      </c>
      <c r="AN118">
        <f t="shared" si="39"/>
        <v>1</v>
      </c>
      <c r="AO118">
        <f t="shared" si="40"/>
        <v>1</v>
      </c>
    </row>
    <row r="119" spans="1:41" x14ac:dyDescent="0.2">
      <c r="A119" t="s">
        <v>138</v>
      </c>
      <c r="B119" t="str">
        <f t="shared" si="1"/>
        <v>44633</v>
      </c>
      <c r="C119" s="6" t="str" cm="1">
        <f t="array" ref="C119:G119">_xlfn.LET(
_xlpm.MyHand, B119,
_xlpm.MySplitHand, MID(_xlpm.MyHand,_xlfn.SEQUENCE(1,LEN(_xlpm.MyHand)),1),
_xlpm.MySplitHand
)</f>
        <v>4</v>
      </c>
      <c r="D119" s="7" t="str">
        <v>4</v>
      </c>
      <c r="E119" s="7" t="str">
        <v>6</v>
      </c>
      <c r="F119" s="7" t="str">
        <v>3</v>
      </c>
      <c r="G119" s="8" t="str">
        <v>3</v>
      </c>
      <c r="H119">
        <f t="shared" si="28"/>
        <v>2</v>
      </c>
      <c r="I119">
        <f t="shared" si="29"/>
        <v>2</v>
      </c>
      <c r="J119">
        <f t="shared" si="30"/>
        <v>1</v>
      </c>
      <c r="K119">
        <f t="shared" si="31"/>
        <v>2</v>
      </c>
      <c r="L119">
        <f t="shared" si="32"/>
        <v>2</v>
      </c>
      <c r="M119" s="6" cm="1">
        <f t="array" ref="M119:Q119">_xlfn.LET(
_xlpm.Options, {"J","2","3","4","5","6","7","8","9","T","Q","K","A"},
MATCH(_xlfn.ANCHORARRAY(C119),_xlpm.Options,0)
)</f>
        <v>4</v>
      </c>
      <c r="N119" s="7">
        <v>4</v>
      </c>
      <c r="O119" s="7">
        <v>6</v>
      </c>
      <c r="P119" s="7">
        <v>3</v>
      </c>
      <c r="Q119" s="8">
        <v>3</v>
      </c>
      <c r="R119" s="6" t="str" cm="1">
        <f t="array" ref="R119:V119">TEXT(_xlfn.ANCHORARRAY(M119),"00")</f>
        <v>04</v>
      </c>
      <c r="S119" s="7" t="str">
        <v>04</v>
      </c>
      <c r="T119" s="7" t="str">
        <v>06</v>
      </c>
      <c r="U119" s="7" t="str">
        <v>03</v>
      </c>
      <c r="V119" s="8" t="str">
        <v>03</v>
      </c>
      <c r="W119" s="7">
        <f t="shared" si="41"/>
        <v>0</v>
      </c>
      <c r="X119" s="6" t="b">
        <f t="shared" si="33"/>
        <v>0</v>
      </c>
      <c r="Y119" s="7" t="b">
        <f t="shared" si="34"/>
        <v>0</v>
      </c>
      <c r="Z119" s="7" t="b" cm="1">
        <f t="array" ref="Z119">_xlfn.LET(
_xlpm.TrueFullHouseCheck, AND(OR(H119:L119=3),OR(H119:L119=2)),
_xlpm.JokerAndTrueTwoPairCheck, AND(W119=1,COUNTIF(H119:L119,2)=4),
OR(_xlpm.TrueFullHouseCheck, _xlpm.JokerAndTrueTwoPairCheck)
)</f>
        <v>0</v>
      </c>
      <c r="AA119" s="7" t="b">
        <f t="shared" si="35"/>
        <v>0</v>
      </c>
      <c r="AB119" s="7" t="b">
        <f t="shared" si="36"/>
        <v>1</v>
      </c>
      <c r="AC119" s="7" t="b">
        <f t="shared" si="37"/>
        <v>0</v>
      </c>
      <c r="AD119" s="8" t="b">
        <f t="shared" si="42"/>
        <v>0</v>
      </c>
      <c r="AE119">
        <f t="shared" si="43"/>
        <v>3</v>
      </c>
      <c r="AF119" t="str">
        <f t="shared" si="44"/>
        <v>30404060303</v>
      </c>
      <c r="AG119">
        <f t="shared" si="16"/>
        <v>30404060303</v>
      </c>
      <c r="AH119">
        <f t="shared" si="45"/>
        <v>353</v>
      </c>
      <c r="AI119">
        <f t="shared" si="46"/>
        <v>638</v>
      </c>
      <c r="AJ119">
        <f t="shared" si="47"/>
        <v>225214</v>
      </c>
      <c r="AM119">
        <f t="shared" si="38"/>
        <v>1</v>
      </c>
      <c r="AN119">
        <f t="shared" si="39"/>
        <v>1</v>
      </c>
      <c r="AO119">
        <f t="shared" si="40"/>
        <v>1</v>
      </c>
    </row>
    <row r="120" spans="1:41" x14ac:dyDescent="0.2">
      <c r="A120" t="s">
        <v>139</v>
      </c>
      <c r="B120" t="str">
        <f t="shared" si="1"/>
        <v>A3283</v>
      </c>
      <c r="C120" s="6" t="str" cm="1">
        <f t="array" ref="C120:G120">_xlfn.LET(
_xlpm.MyHand, B120,
_xlpm.MySplitHand, MID(_xlpm.MyHand,_xlfn.SEQUENCE(1,LEN(_xlpm.MyHand)),1),
_xlpm.MySplitHand
)</f>
        <v>A</v>
      </c>
      <c r="D120" s="7" t="str">
        <v>3</v>
      </c>
      <c r="E120" s="7" t="str">
        <v>2</v>
      </c>
      <c r="F120" s="7" t="str">
        <v>8</v>
      </c>
      <c r="G120" s="8" t="str">
        <v>3</v>
      </c>
      <c r="H120">
        <f t="shared" si="28"/>
        <v>1</v>
      </c>
      <c r="I120">
        <f t="shared" si="29"/>
        <v>2</v>
      </c>
      <c r="J120">
        <f t="shared" si="30"/>
        <v>1</v>
      </c>
      <c r="K120">
        <f t="shared" si="31"/>
        <v>1</v>
      </c>
      <c r="L120">
        <f t="shared" si="32"/>
        <v>2</v>
      </c>
      <c r="M120" s="6" cm="1">
        <f t="array" ref="M120:Q120">_xlfn.LET(
_xlpm.Options, {"J","2","3","4","5","6","7","8","9","T","Q","K","A"},
MATCH(_xlfn.ANCHORARRAY(C120),_xlpm.Options,0)
)</f>
        <v>13</v>
      </c>
      <c r="N120" s="7">
        <v>3</v>
      </c>
      <c r="O120" s="7">
        <v>2</v>
      </c>
      <c r="P120" s="7">
        <v>8</v>
      </c>
      <c r="Q120" s="8">
        <v>3</v>
      </c>
      <c r="R120" s="6" t="str" cm="1">
        <f t="array" ref="R120:V120">TEXT(_xlfn.ANCHORARRAY(M120),"00")</f>
        <v>13</v>
      </c>
      <c r="S120" s="7" t="str">
        <v>03</v>
      </c>
      <c r="T120" s="7" t="str">
        <v>02</v>
      </c>
      <c r="U120" s="7" t="str">
        <v>08</v>
      </c>
      <c r="V120" s="8" t="str">
        <v>03</v>
      </c>
      <c r="W120" s="7">
        <f t="shared" si="41"/>
        <v>0</v>
      </c>
      <c r="X120" s="6" t="b">
        <f t="shared" si="33"/>
        <v>0</v>
      </c>
      <c r="Y120" s="7" t="b">
        <f t="shared" si="34"/>
        <v>0</v>
      </c>
      <c r="Z120" s="7" t="b" cm="1">
        <f t="array" ref="Z120">_xlfn.LET(
_xlpm.TrueFullHouseCheck, AND(OR(H120:L120=3),OR(H120:L120=2)),
_xlpm.JokerAndTrueTwoPairCheck, AND(W120=1,COUNTIF(H120:L120,2)=4),
OR(_xlpm.TrueFullHouseCheck, _xlpm.JokerAndTrueTwoPairCheck)
)</f>
        <v>0</v>
      </c>
      <c r="AA120" s="7" t="b">
        <f t="shared" si="35"/>
        <v>0</v>
      </c>
      <c r="AB120" s="7" t="b">
        <f t="shared" si="36"/>
        <v>0</v>
      </c>
      <c r="AC120" s="7" t="b">
        <f t="shared" si="37"/>
        <v>1</v>
      </c>
      <c r="AD120" s="8" t="b">
        <f t="shared" si="42"/>
        <v>0</v>
      </c>
      <c r="AE120">
        <f t="shared" si="43"/>
        <v>2</v>
      </c>
      <c r="AF120" t="str">
        <f t="shared" si="44"/>
        <v>21303020803</v>
      </c>
      <c r="AG120">
        <f t="shared" si="16"/>
        <v>21303020803</v>
      </c>
      <c r="AH120">
        <f t="shared" si="45"/>
        <v>309</v>
      </c>
      <c r="AI120">
        <f t="shared" si="46"/>
        <v>284</v>
      </c>
      <c r="AJ120">
        <f t="shared" si="47"/>
        <v>87756</v>
      </c>
      <c r="AM120">
        <f t="shared" si="38"/>
        <v>1</v>
      </c>
      <c r="AN120">
        <f t="shared" si="39"/>
        <v>1</v>
      </c>
      <c r="AO120">
        <f t="shared" si="40"/>
        <v>1</v>
      </c>
    </row>
    <row r="121" spans="1:41" x14ac:dyDescent="0.2">
      <c r="A121" t="s">
        <v>140</v>
      </c>
      <c r="B121" t="str">
        <f t="shared" si="1"/>
        <v>38262</v>
      </c>
      <c r="C121" s="6" t="str" cm="1">
        <f t="array" ref="C121:G121">_xlfn.LET(
_xlpm.MyHand, B121,
_xlpm.MySplitHand, MID(_xlpm.MyHand,_xlfn.SEQUENCE(1,LEN(_xlpm.MyHand)),1),
_xlpm.MySplitHand
)</f>
        <v>3</v>
      </c>
      <c r="D121" s="7" t="str">
        <v>8</v>
      </c>
      <c r="E121" s="7" t="str">
        <v>2</v>
      </c>
      <c r="F121" s="7" t="str">
        <v>6</v>
      </c>
      <c r="G121" s="8" t="str">
        <v>2</v>
      </c>
      <c r="H121">
        <f t="shared" si="28"/>
        <v>1</v>
      </c>
      <c r="I121">
        <f t="shared" si="29"/>
        <v>1</v>
      </c>
      <c r="J121">
        <f t="shared" si="30"/>
        <v>2</v>
      </c>
      <c r="K121">
        <f t="shared" si="31"/>
        <v>1</v>
      </c>
      <c r="L121">
        <f t="shared" si="32"/>
        <v>2</v>
      </c>
      <c r="M121" s="6" cm="1">
        <f t="array" ref="M121:Q121">_xlfn.LET(
_xlpm.Options, {"J","2","3","4","5","6","7","8","9","T","Q","K","A"},
MATCH(_xlfn.ANCHORARRAY(C121),_xlpm.Options,0)
)</f>
        <v>3</v>
      </c>
      <c r="N121" s="7">
        <v>8</v>
      </c>
      <c r="O121" s="7">
        <v>2</v>
      </c>
      <c r="P121" s="7">
        <v>6</v>
      </c>
      <c r="Q121" s="8">
        <v>2</v>
      </c>
      <c r="R121" s="6" t="str" cm="1">
        <f t="array" ref="R121:V121">TEXT(_xlfn.ANCHORARRAY(M121),"00")</f>
        <v>03</v>
      </c>
      <c r="S121" s="7" t="str">
        <v>08</v>
      </c>
      <c r="T121" s="7" t="str">
        <v>02</v>
      </c>
      <c r="U121" s="7" t="str">
        <v>06</v>
      </c>
      <c r="V121" s="8" t="str">
        <v>02</v>
      </c>
      <c r="W121" s="7">
        <f t="shared" si="41"/>
        <v>0</v>
      </c>
      <c r="X121" s="6" t="b">
        <f t="shared" si="33"/>
        <v>0</v>
      </c>
      <c r="Y121" s="7" t="b">
        <f t="shared" si="34"/>
        <v>0</v>
      </c>
      <c r="Z121" s="7" t="b" cm="1">
        <f t="array" ref="Z121">_xlfn.LET(
_xlpm.TrueFullHouseCheck, AND(OR(H121:L121=3),OR(H121:L121=2)),
_xlpm.JokerAndTrueTwoPairCheck, AND(W121=1,COUNTIF(H121:L121,2)=4),
OR(_xlpm.TrueFullHouseCheck, _xlpm.JokerAndTrueTwoPairCheck)
)</f>
        <v>0</v>
      </c>
      <c r="AA121" s="7" t="b">
        <f t="shared" si="35"/>
        <v>0</v>
      </c>
      <c r="AB121" s="7" t="b">
        <f t="shared" si="36"/>
        <v>0</v>
      </c>
      <c r="AC121" s="7" t="b">
        <f t="shared" si="37"/>
        <v>1</v>
      </c>
      <c r="AD121" s="8" t="b">
        <f t="shared" si="42"/>
        <v>0</v>
      </c>
      <c r="AE121">
        <f t="shared" si="43"/>
        <v>2</v>
      </c>
      <c r="AF121" t="str">
        <f t="shared" si="44"/>
        <v>20308020602</v>
      </c>
      <c r="AG121">
        <f t="shared" si="16"/>
        <v>20308020602</v>
      </c>
      <c r="AH121">
        <f t="shared" si="45"/>
        <v>167</v>
      </c>
      <c r="AI121">
        <f t="shared" si="46"/>
        <v>830</v>
      </c>
      <c r="AJ121">
        <f t="shared" si="47"/>
        <v>138610</v>
      </c>
      <c r="AM121">
        <f t="shared" si="38"/>
        <v>1</v>
      </c>
      <c r="AN121">
        <f t="shared" si="39"/>
        <v>1</v>
      </c>
      <c r="AO121">
        <f t="shared" si="40"/>
        <v>1</v>
      </c>
    </row>
    <row r="122" spans="1:41" x14ac:dyDescent="0.2">
      <c r="A122" t="s">
        <v>141</v>
      </c>
      <c r="B122" t="str">
        <f t="shared" si="1"/>
        <v>QAT67</v>
      </c>
      <c r="C122" s="6" t="str" cm="1">
        <f t="array" ref="C122:G122">_xlfn.LET(
_xlpm.MyHand, B122,
_xlpm.MySplitHand, MID(_xlpm.MyHand,_xlfn.SEQUENCE(1,LEN(_xlpm.MyHand)),1),
_xlpm.MySplitHand
)</f>
        <v>Q</v>
      </c>
      <c r="D122" s="7" t="str">
        <v>A</v>
      </c>
      <c r="E122" s="7" t="str">
        <v>T</v>
      </c>
      <c r="F122" s="7" t="str">
        <v>6</v>
      </c>
      <c r="G122" s="8" t="str">
        <v>7</v>
      </c>
      <c r="H122">
        <f t="shared" si="28"/>
        <v>1</v>
      </c>
      <c r="I122">
        <f t="shared" si="29"/>
        <v>1</v>
      </c>
      <c r="J122">
        <f t="shared" si="30"/>
        <v>1</v>
      </c>
      <c r="K122">
        <f t="shared" si="31"/>
        <v>1</v>
      </c>
      <c r="L122">
        <f t="shared" si="32"/>
        <v>1</v>
      </c>
      <c r="M122" s="6" cm="1">
        <f t="array" ref="M122:Q122">_xlfn.LET(
_xlpm.Options, {"J","2","3","4","5","6","7","8","9","T","Q","K","A"},
MATCH(_xlfn.ANCHORARRAY(C122),_xlpm.Options,0)
)</f>
        <v>11</v>
      </c>
      <c r="N122" s="7">
        <v>13</v>
      </c>
      <c r="O122" s="7">
        <v>10</v>
      </c>
      <c r="P122" s="7">
        <v>6</v>
      </c>
      <c r="Q122" s="8">
        <v>7</v>
      </c>
      <c r="R122" s="6" t="str" cm="1">
        <f t="array" ref="R122:V122">TEXT(_xlfn.ANCHORARRAY(M122),"00")</f>
        <v>11</v>
      </c>
      <c r="S122" s="7" t="str">
        <v>13</v>
      </c>
      <c r="T122" s="7" t="str">
        <v>10</v>
      </c>
      <c r="U122" s="7" t="str">
        <v>06</v>
      </c>
      <c r="V122" s="8" t="str">
        <v>07</v>
      </c>
      <c r="W122" s="7">
        <f t="shared" si="41"/>
        <v>0</v>
      </c>
      <c r="X122" s="6" t="b">
        <f t="shared" si="33"/>
        <v>0</v>
      </c>
      <c r="Y122" s="7" t="b">
        <f t="shared" si="34"/>
        <v>0</v>
      </c>
      <c r="Z122" s="7" t="b" cm="1">
        <f t="array" ref="Z122">_xlfn.LET(
_xlpm.TrueFullHouseCheck, AND(OR(H122:L122=3),OR(H122:L122=2)),
_xlpm.JokerAndTrueTwoPairCheck, AND(W122=1,COUNTIF(H122:L122,2)=4),
OR(_xlpm.TrueFullHouseCheck, _xlpm.JokerAndTrueTwoPairCheck)
)</f>
        <v>0</v>
      </c>
      <c r="AA122" s="7" t="b">
        <f t="shared" si="35"/>
        <v>0</v>
      </c>
      <c r="AB122" s="7" t="b">
        <f t="shared" si="36"/>
        <v>0</v>
      </c>
      <c r="AC122" s="7" t="b">
        <f t="shared" si="37"/>
        <v>0</v>
      </c>
      <c r="AD122" s="8" t="b">
        <f t="shared" si="42"/>
        <v>1</v>
      </c>
      <c r="AE122">
        <f t="shared" si="43"/>
        <v>1</v>
      </c>
      <c r="AF122" t="str">
        <f t="shared" si="44"/>
        <v>11113100607</v>
      </c>
      <c r="AG122">
        <f t="shared" si="16"/>
        <v>11113100607</v>
      </c>
      <c r="AH122">
        <f t="shared" si="45"/>
        <v>107</v>
      </c>
      <c r="AI122">
        <f t="shared" si="46"/>
        <v>976</v>
      </c>
      <c r="AJ122">
        <f t="shared" si="47"/>
        <v>104432</v>
      </c>
      <c r="AM122">
        <f t="shared" si="38"/>
        <v>1</v>
      </c>
      <c r="AN122">
        <f t="shared" si="39"/>
        <v>1</v>
      </c>
      <c r="AO122">
        <f t="shared" si="40"/>
        <v>1</v>
      </c>
    </row>
    <row r="123" spans="1:41" x14ac:dyDescent="0.2">
      <c r="A123" t="s">
        <v>142</v>
      </c>
      <c r="B123" t="str">
        <f t="shared" si="1"/>
        <v>7662Q</v>
      </c>
      <c r="C123" s="6" t="str" cm="1">
        <f t="array" ref="C123:G123">_xlfn.LET(
_xlpm.MyHand, B123,
_xlpm.MySplitHand, MID(_xlpm.MyHand,_xlfn.SEQUENCE(1,LEN(_xlpm.MyHand)),1),
_xlpm.MySplitHand
)</f>
        <v>7</v>
      </c>
      <c r="D123" s="7" t="str">
        <v>6</v>
      </c>
      <c r="E123" s="7" t="str">
        <v>6</v>
      </c>
      <c r="F123" s="7" t="str">
        <v>2</v>
      </c>
      <c r="G123" s="8" t="str">
        <v>Q</v>
      </c>
      <c r="H123">
        <f t="shared" si="28"/>
        <v>1</v>
      </c>
      <c r="I123">
        <f t="shared" si="29"/>
        <v>2</v>
      </c>
      <c r="J123">
        <f t="shared" si="30"/>
        <v>2</v>
      </c>
      <c r="K123">
        <f t="shared" si="31"/>
        <v>1</v>
      </c>
      <c r="L123">
        <f t="shared" si="32"/>
        <v>1</v>
      </c>
      <c r="M123" s="6" cm="1">
        <f t="array" ref="M123:Q123">_xlfn.LET(
_xlpm.Options, {"J","2","3","4","5","6","7","8","9","T","Q","K","A"},
MATCH(_xlfn.ANCHORARRAY(C123),_xlpm.Options,0)
)</f>
        <v>7</v>
      </c>
      <c r="N123" s="7">
        <v>6</v>
      </c>
      <c r="O123" s="7">
        <v>6</v>
      </c>
      <c r="P123" s="7">
        <v>2</v>
      </c>
      <c r="Q123" s="8">
        <v>11</v>
      </c>
      <c r="R123" s="6" t="str" cm="1">
        <f t="array" ref="R123:V123">TEXT(_xlfn.ANCHORARRAY(M123),"00")</f>
        <v>07</v>
      </c>
      <c r="S123" s="7" t="str">
        <v>06</v>
      </c>
      <c r="T123" s="7" t="str">
        <v>06</v>
      </c>
      <c r="U123" s="7" t="str">
        <v>02</v>
      </c>
      <c r="V123" s="8" t="str">
        <v>11</v>
      </c>
      <c r="W123" s="7">
        <f t="shared" si="41"/>
        <v>0</v>
      </c>
      <c r="X123" s="6" t="b">
        <f t="shared" si="33"/>
        <v>0</v>
      </c>
      <c r="Y123" s="7" t="b">
        <f t="shared" si="34"/>
        <v>0</v>
      </c>
      <c r="Z123" s="7" t="b" cm="1">
        <f t="array" ref="Z123">_xlfn.LET(
_xlpm.TrueFullHouseCheck, AND(OR(H123:L123=3),OR(H123:L123=2)),
_xlpm.JokerAndTrueTwoPairCheck, AND(W123=1,COUNTIF(H123:L123,2)=4),
OR(_xlpm.TrueFullHouseCheck, _xlpm.JokerAndTrueTwoPairCheck)
)</f>
        <v>0</v>
      </c>
      <c r="AA123" s="7" t="b">
        <f t="shared" si="35"/>
        <v>0</v>
      </c>
      <c r="AB123" s="7" t="b">
        <f t="shared" si="36"/>
        <v>0</v>
      </c>
      <c r="AC123" s="7" t="b">
        <f t="shared" si="37"/>
        <v>1</v>
      </c>
      <c r="AD123" s="8" t="b">
        <f t="shared" si="42"/>
        <v>0</v>
      </c>
      <c r="AE123">
        <f t="shared" si="43"/>
        <v>2</v>
      </c>
      <c r="AF123" t="str">
        <f t="shared" si="44"/>
        <v>20706060211</v>
      </c>
      <c r="AG123">
        <f t="shared" si="16"/>
        <v>20706060211</v>
      </c>
      <c r="AH123">
        <f t="shared" si="45"/>
        <v>228</v>
      </c>
      <c r="AI123">
        <f t="shared" si="46"/>
        <v>241</v>
      </c>
      <c r="AJ123">
        <f t="shared" si="47"/>
        <v>54948</v>
      </c>
      <c r="AM123">
        <f t="shared" si="38"/>
        <v>1</v>
      </c>
      <c r="AN123">
        <f t="shared" si="39"/>
        <v>1</v>
      </c>
      <c r="AO123">
        <f t="shared" si="40"/>
        <v>1</v>
      </c>
    </row>
    <row r="124" spans="1:41" x14ac:dyDescent="0.2">
      <c r="A124" t="s">
        <v>143</v>
      </c>
      <c r="B124" t="str">
        <f t="shared" si="1"/>
        <v>266T2</v>
      </c>
      <c r="C124" s="6" t="str" cm="1">
        <f t="array" ref="C124:G124">_xlfn.LET(
_xlpm.MyHand, B124,
_xlpm.MySplitHand, MID(_xlpm.MyHand,_xlfn.SEQUENCE(1,LEN(_xlpm.MyHand)),1),
_xlpm.MySplitHand
)</f>
        <v>2</v>
      </c>
      <c r="D124" s="7" t="str">
        <v>6</v>
      </c>
      <c r="E124" s="7" t="str">
        <v>6</v>
      </c>
      <c r="F124" s="7" t="str">
        <v>T</v>
      </c>
      <c r="G124" s="8" t="str">
        <v>2</v>
      </c>
      <c r="H124">
        <f t="shared" si="28"/>
        <v>2</v>
      </c>
      <c r="I124">
        <f t="shared" si="29"/>
        <v>2</v>
      </c>
      <c r="J124">
        <f t="shared" si="30"/>
        <v>2</v>
      </c>
      <c r="K124">
        <f t="shared" si="31"/>
        <v>1</v>
      </c>
      <c r="L124">
        <f t="shared" si="32"/>
        <v>2</v>
      </c>
      <c r="M124" s="6" cm="1">
        <f t="array" ref="M124:Q124">_xlfn.LET(
_xlpm.Options, {"J","2","3","4","5","6","7","8","9","T","Q","K","A"},
MATCH(_xlfn.ANCHORARRAY(C124),_xlpm.Options,0)
)</f>
        <v>2</v>
      </c>
      <c r="N124" s="7">
        <v>6</v>
      </c>
      <c r="O124" s="7">
        <v>6</v>
      </c>
      <c r="P124" s="7">
        <v>10</v>
      </c>
      <c r="Q124" s="8">
        <v>2</v>
      </c>
      <c r="R124" s="6" t="str" cm="1">
        <f t="array" ref="R124:V124">TEXT(_xlfn.ANCHORARRAY(M124),"00")</f>
        <v>02</v>
      </c>
      <c r="S124" s="7" t="str">
        <v>06</v>
      </c>
      <c r="T124" s="7" t="str">
        <v>06</v>
      </c>
      <c r="U124" s="7" t="str">
        <v>10</v>
      </c>
      <c r="V124" s="8" t="str">
        <v>02</v>
      </c>
      <c r="W124" s="7">
        <f t="shared" si="41"/>
        <v>0</v>
      </c>
      <c r="X124" s="6" t="b">
        <f t="shared" si="33"/>
        <v>0</v>
      </c>
      <c r="Y124" s="7" t="b">
        <f t="shared" si="34"/>
        <v>0</v>
      </c>
      <c r="Z124" s="7" t="b" cm="1">
        <f t="array" ref="Z124">_xlfn.LET(
_xlpm.TrueFullHouseCheck, AND(OR(H124:L124=3),OR(H124:L124=2)),
_xlpm.JokerAndTrueTwoPairCheck, AND(W124=1,COUNTIF(H124:L124,2)=4),
OR(_xlpm.TrueFullHouseCheck, _xlpm.JokerAndTrueTwoPairCheck)
)</f>
        <v>0</v>
      </c>
      <c r="AA124" s="7" t="b">
        <f t="shared" si="35"/>
        <v>0</v>
      </c>
      <c r="AB124" s="7" t="b">
        <f t="shared" si="36"/>
        <v>1</v>
      </c>
      <c r="AC124" s="7" t="b">
        <f t="shared" si="37"/>
        <v>0</v>
      </c>
      <c r="AD124" s="8" t="b">
        <f t="shared" si="42"/>
        <v>0</v>
      </c>
      <c r="AE124">
        <f t="shared" si="43"/>
        <v>3</v>
      </c>
      <c r="AF124" t="str">
        <f t="shared" si="44"/>
        <v>30206061002</v>
      </c>
      <c r="AG124">
        <f t="shared" si="16"/>
        <v>30206061002</v>
      </c>
      <c r="AH124">
        <f t="shared" si="45"/>
        <v>327</v>
      </c>
      <c r="AI124">
        <f t="shared" si="46"/>
        <v>355</v>
      </c>
      <c r="AJ124">
        <f t="shared" si="47"/>
        <v>116085</v>
      </c>
      <c r="AM124">
        <f t="shared" si="38"/>
        <v>1</v>
      </c>
      <c r="AN124">
        <f t="shared" si="39"/>
        <v>1</v>
      </c>
      <c r="AO124">
        <f t="shared" si="40"/>
        <v>1</v>
      </c>
    </row>
    <row r="125" spans="1:41" x14ac:dyDescent="0.2">
      <c r="A125" t="s">
        <v>144</v>
      </c>
      <c r="B125" t="str">
        <f t="shared" si="1"/>
        <v>3AA67</v>
      </c>
      <c r="C125" s="6" t="str" cm="1">
        <f t="array" ref="C125:G125">_xlfn.LET(
_xlpm.MyHand, B125,
_xlpm.MySplitHand, MID(_xlpm.MyHand,_xlfn.SEQUENCE(1,LEN(_xlpm.MyHand)),1),
_xlpm.MySplitHand
)</f>
        <v>3</v>
      </c>
      <c r="D125" s="7" t="str">
        <v>A</v>
      </c>
      <c r="E125" s="7" t="str">
        <v>A</v>
      </c>
      <c r="F125" s="7" t="str">
        <v>6</v>
      </c>
      <c r="G125" s="8" t="str">
        <v>7</v>
      </c>
      <c r="H125">
        <f t="shared" si="28"/>
        <v>1</v>
      </c>
      <c r="I125">
        <f t="shared" si="29"/>
        <v>2</v>
      </c>
      <c r="J125">
        <f t="shared" si="30"/>
        <v>2</v>
      </c>
      <c r="K125">
        <f t="shared" si="31"/>
        <v>1</v>
      </c>
      <c r="L125">
        <f t="shared" si="32"/>
        <v>1</v>
      </c>
      <c r="M125" s="6" cm="1">
        <f t="array" ref="M125:Q125">_xlfn.LET(
_xlpm.Options, {"J","2","3","4","5","6","7","8","9","T","Q","K","A"},
MATCH(_xlfn.ANCHORARRAY(C125),_xlpm.Options,0)
)</f>
        <v>3</v>
      </c>
      <c r="N125" s="7">
        <v>13</v>
      </c>
      <c r="O125" s="7">
        <v>13</v>
      </c>
      <c r="P125" s="7">
        <v>6</v>
      </c>
      <c r="Q125" s="8">
        <v>7</v>
      </c>
      <c r="R125" s="6" t="str" cm="1">
        <f t="array" ref="R125:V125">TEXT(_xlfn.ANCHORARRAY(M125),"00")</f>
        <v>03</v>
      </c>
      <c r="S125" s="7" t="str">
        <v>13</v>
      </c>
      <c r="T125" s="7" t="str">
        <v>13</v>
      </c>
      <c r="U125" s="7" t="str">
        <v>06</v>
      </c>
      <c r="V125" s="8" t="str">
        <v>07</v>
      </c>
      <c r="W125" s="7">
        <f t="shared" si="41"/>
        <v>0</v>
      </c>
      <c r="X125" s="6" t="b">
        <f t="shared" si="33"/>
        <v>0</v>
      </c>
      <c r="Y125" s="7" t="b">
        <f t="shared" si="34"/>
        <v>0</v>
      </c>
      <c r="Z125" s="7" t="b" cm="1">
        <f t="array" ref="Z125">_xlfn.LET(
_xlpm.TrueFullHouseCheck, AND(OR(H125:L125=3),OR(H125:L125=2)),
_xlpm.JokerAndTrueTwoPairCheck, AND(W125=1,COUNTIF(H125:L125,2)=4),
OR(_xlpm.TrueFullHouseCheck, _xlpm.JokerAndTrueTwoPairCheck)
)</f>
        <v>0</v>
      </c>
      <c r="AA125" s="7" t="b">
        <f t="shared" si="35"/>
        <v>0</v>
      </c>
      <c r="AB125" s="7" t="b">
        <f t="shared" si="36"/>
        <v>0</v>
      </c>
      <c r="AC125" s="7" t="b">
        <f t="shared" si="37"/>
        <v>1</v>
      </c>
      <c r="AD125" s="8" t="b">
        <f t="shared" si="42"/>
        <v>0</v>
      </c>
      <c r="AE125">
        <f t="shared" si="43"/>
        <v>2</v>
      </c>
      <c r="AF125" t="str">
        <f t="shared" si="44"/>
        <v>20313130607</v>
      </c>
      <c r="AG125">
        <f t="shared" si="16"/>
        <v>20313130607</v>
      </c>
      <c r="AH125">
        <f t="shared" si="45"/>
        <v>171</v>
      </c>
      <c r="AI125">
        <f t="shared" si="46"/>
        <v>958</v>
      </c>
      <c r="AJ125">
        <f t="shared" si="47"/>
        <v>163818</v>
      </c>
      <c r="AM125">
        <f t="shared" si="38"/>
        <v>1</v>
      </c>
      <c r="AN125">
        <f t="shared" si="39"/>
        <v>1</v>
      </c>
      <c r="AO125">
        <f t="shared" si="40"/>
        <v>1</v>
      </c>
    </row>
    <row r="126" spans="1:41" x14ac:dyDescent="0.2">
      <c r="A126" t="s">
        <v>145</v>
      </c>
      <c r="B126" t="str">
        <f t="shared" si="1"/>
        <v>JTTTT</v>
      </c>
      <c r="C126" s="6" t="str" cm="1">
        <f t="array" ref="C126:G126">_xlfn.LET(
_xlpm.MyHand, B126,
_xlpm.MySplitHand, MID(_xlpm.MyHand,_xlfn.SEQUENCE(1,LEN(_xlpm.MyHand)),1),
_xlpm.MySplitHand
)</f>
        <v>J</v>
      </c>
      <c r="D126" s="7" t="str">
        <v>T</v>
      </c>
      <c r="E126" s="7" t="str">
        <v>T</v>
      </c>
      <c r="F126" s="7" t="str">
        <v>T</v>
      </c>
      <c r="G126" s="8" t="str">
        <v>T</v>
      </c>
      <c r="H126">
        <f t="shared" si="28"/>
        <v>0</v>
      </c>
      <c r="I126">
        <f t="shared" si="29"/>
        <v>4</v>
      </c>
      <c r="J126">
        <f t="shared" si="30"/>
        <v>4</v>
      </c>
      <c r="K126">
        <f t="shared" si="31"/>
        <v>4</v>
      </c>
      <c r="L126">
        <f t="shared" si="32"/>
        <v>4</v>
      </c>
      <c r="M126" s="6" cm="1">
        <f t="array" ref="M126:Q126">_xlfn.LET(
_xlpm.Options, {"J","2","3","4","5","6","7","8","9","T","Q","K","A"},
MATCH(_xlfn.ANCHORARRAY(C126),_xlpm.Options,0)
)</f>
        <v>1</v>
      </c>
      <c r="N126" s="7">
        <v>10</v>
      </c>
      <c r="O126" s="7">
        <v>10</v>
      </c>
      <c r="P126" s="7">
        <v>10</v>
      </c>
      <c r="Q126" s="8">
        <v>10</v>
      </c>
      <c r="R126" s="6" t="str" cm="1">
        <f t="array" ref="R126:V126">TEXT(_xlfn.ANCHORARRAY(M126),"00")</f>
        <v>01</v>
      </c>
      <c r="S126" s="7" t="str">
        <v>10</v>
      </c>
      <c r="T126" s="7" t="str">
        <v>10</v>
      </c>
      <c r="U126" s="7" t="str">
        <v>10</v>
      </c>
      <c r="V126" s="8" t="str">
        <v>10</v>
      </c>
      <c r="W126" s="7">
        <f t="shared" si="41"/>
        <v>1</v>
      </c>
      <c r="X126" s="6" t="b">
        <f t="shared" si="33"/>
        <v>1</v>
      </c>
      <c r="Y126" s="7" t="b">
        <f t="shared" si="34"/>
        <v>0</v>
      </c>
      <c r="Z126" s="7" t="b" cm="1">
        <f t="array" ref="Z126">_xlfn.LET(
_xlpm.TrueFullHouseCheck, AND(OR(H126:L126=3),OR(H126:L126=2)),
_xlpm.JokerAndTrueTwoPairCheck, AND(W126=1,COUNTIF(H126:L126,2)=4),
OR(_xlpm.TrueFullHouseCheck, _xlpm.JokerAndTrueTwoPairCheck)
)</f>
        <v>0</v>
      </c>
      <c r="AA126" s="7" t="b">
        <f t="shared" si="35"/>
        <v>0</v>
      </c>
      <c r="AB126" s="7" t="b">
        <f t="shared" si="36"/>
        <v>0</v>
      </c>
      <c r="AC126" s="7" t="b">
        <f t="shared" si="37"/>
        <v>0</v>
      </c>
      <c r="AD126" s="8" t="b">
        <f t="shared" si="42"/>
        <v>0</v>
      </c>
      <c r="AE126">
        <f t="shared" si="43"/>
        <v>7</v>
      </c>
      <c r="AF126" t="str">
        <f t="shared" si="44"/>
        <v>70110101010</v>
      </c>
      <c r="AG126">
        <f t="shared" si="16"/>
        <v>70110101010</v>
      </c>
      <c r="AH126">
        <f t="shared" si="45"/>
        <v>982</v>
      </c>
      <c r="AI126">
        <f t="shared" si="46"/>
        <v>51</v>
      </c>
      <c r="AJ126">
        <f t="shared" si="47"/>
        <v>50082</v>
      </c>
      <c r="AM126">
        <f t="shared" si="38"/>
        <v>1</v>
      </c>
      <c r="AN126">
        <f t="shared" si="39"/>
        <v>1</v>
      </c>
      <c r="AO126">
        <f t="shared" si="40"/>
        <v>1</v>
      </c>
    </row>
    <row r="127" spans="1:41" x14ac:dyDescent="0.2">
      <c r="A127" t="s">
        <v>146</v>
      </c>
      <c r="B127" t="str">
        <f t="shared" si="1"/>
        <v>A3T22</v>
      </c>
      <c r="C127" s="6" t="str" cm="1">
        <f t="array" ref="C127:G127">_xlfn.LET(
_xlpm.MyHand, B127,
_xlpm.MySplitHand, MID(_xlpm.MyHand,_xlfn.SEQUENCE(1,LEN(_xlpm.MyHand)),1),
_xlpm.MySplitHand
)</f>
        <v>A</v>
      </c>
      <c r="D127" s="7" t="str">
        <v>3</v>
      </c>
      <c r="E127" s="7" t="str">
        <v>T</v>
      </c>
      <c r="F127" s="7" t="str">
        <v>2</v>
      </c>
      <c r="G127" s="8" t="str">
        <v>2</v>
      </c>
      <c r="H127">
        <f t="shared" si="28"/>
        <v>1</v>
      </c>
      <c r="I127">
        <f t="shared" si="29"/>
        <v>1</v>
      </c>
      <c r="J127">
        <f t="shared" si="30"/>
        <v>1</v>
      </c>
      <c r="K127">
        <f t="shared" si="31"/>
        <v>2</v>
      </c>
      <c r="L127">
        <f t="shared" si="32"/>
        <v>2</v>
      </c>
      <c r="M127" s="6" cm="1">
        <f t="array" ref="M127:Q127">_xlfn.LET(
_xlpm.Options, {"J","2","3","4","5","6","7","8","9","T","Q","K","A"},
MATCH(_xlfn.ANCHORARRAY(C127),_xlpm.Options,0)
)</f>
        <v>13</v>
      </c>
      <c r="N127" s="7">
        <v>3</v>
      </c>
      <c r="O127" s="7">
        <v>10</v>
      </c>
      <c r="P127" s="7">
        <v>2</v>
      </c>
      <c r="Q127" s="8">
        <v>2</v>
      </c>
      <c r="R127" s="6" t="str" cm="1">
        <f t="array" ref="R127:V127">TEXT(_xlfn.ANCHORARRAY(M127),"00")</f>
        <v>13</v>
      </c>
      <c r="S127" s="7" t="str">
        <v>03</v>
      </c>
      <c r="T127" s="7" t="str">
        <v>10</v>
      </c>
      <c r="U127" s="7" t="str">
        <v>02</v>
      </c>
      <c r="V127" s="8" t="str">
        <v>02</v>
      </c>
      <c r="W127" s="7">
        <f t="shared" si="41"/>
        <v>0</v>
      </c>
      <c r="X127" s="6" t="b">
        <f t="shared" si="33"/>
        <v>0</v>
      </c>
      <c r="Y127" s="7" t="b">
        <f t="shared" si="34"/>
        <v>0</v>
      </c>
      <c r="Z127" s="7" t="b" cm="1">
        <f t="array" ref="Z127">_xlfn.LET(
_xlpm.TrueFullHouseCheck, AND(OR(H127:L127=3),OR(H127:L127=2)),
_xlpm.JokerAndTrueTwoPairCheck, AND(W127=1,COUNTIF(H127:L127,2)=4),
OR(_xlpm.TrueFullHouseCheck, _xlpm.JokerAndTrueTwoPairCheck)
)</f>
        <v>0</v>
      </c>
      <c r="AA127" s="7" t="b">
        <f t="shared" si="35"/>
        <v>0</v>
      </c>
      <c r="AB127" s="7" t="b">
        <f t="shared" si="36"/>
        <v>0</v>
      </c>
      <c r="AC127" s="7" t="b">
        <f t="shared" si="37"/>
        <v>1</v>
      </c>
      <c r="AD127" s="8" t="b">
        <f t="shared" si="42"/>
        <v>0</v>
      </c>
      <c r="AE127">
        <f t="shared" si="43"/>
        <v>2</v>
      </c>
      <c r="AF127" t="str">
        <f t="shared" si="44"/>
        <v>21303100202</v>
      </c>
      <c r="AG127">
        <f t="shared" si="16"/>
        <v>21303100202</v>
      </c>
      <c r="AH127">
        <f t="shared" si="45"/>
        <v>310</v>
      </c>
      <c r="AI127">
        <f t="shared" si="46"/>
        <v>739</v>
      </c>
      <c r="AJ127">
        <f t="shared" si="47"/>
        <v>229090</v>
      </c>
      <c r="AM127">
        <f t="shared" si="38"/>
        <v>1</v>
      </c>
      <c r="AN127">
        <f t="shared" si="39"/>
        <v>1</v>
      </c>
      <c r="AO127">
        <f t="shared" si="40"/>
        <v>1</v>
      </c>
    </row>
    <row r="128" spans="1:41" x14ac:dyDescent="0.2">
      <c r="A128" t="s">
        <v>147</v>
      </c>
      <c r="B128" t="str">
        <f t="shared" si="1"/>
        <v>6A45J</v>
      </c>
      <c r="C128" s="6" t="str" cm="1">
        <f t="array" ref="C128:G128">_xlfn.LET(
_xlpm.MyHand, B128,
_xlpm.MySplitHand, MID(_xlpm.MyHand,_xlfn.SEQUENCE(1,LEN(_xlpm.MyHand)),1),
_xlpm.MySplitHand
)</f>
        <v>6</v>
      </c>
      <c r="D128" s="7" t="str">
        <v>A</v>
      </c>
      <c r="E128" s="7" t="str">
        <v>4</v>
      </c>
      <c r="F128" s="7" t="str">
        <v>5</v>
      </c>
      <c r="G128" s="8" t="str">
        <v>J</v>
      </c>
      <c r="H128">
        <f t="shared" si="28"/>
        <v>1</v>
      </c>
      <c r="I128">
        <f t="shared" si="29"/>
        <v>1</v>
      </c>
      <c r="J128">
        <f t="shared" si="30"/>
        <v>1</v>
      </c>
      <c r="K128">
        <f t="shared" si="31"/>
        <v>1</v>
      </c>
      <c r="L128">
        <f t="shared" si="32"/>
        <v>0</v>
      </c>
      <c r="M128" s="6" cm="1">
        <f t="array" ref="M128:Q128">_xlfn.LET(
_xlpm.Options, {"J","2","3","4","5","6","7","8","9","T","Q","K","A"},
MATCH(_xlfn.ANCHORARRAY(C128),_xlpm.Options,0)
)</f>
        <v>6</v>
      </c>
      <c r="N128" s="7">
        <v>13</v>
      </c>
      <c r="O128" s="7">
        <v>4</v>
      </c>
      <c r="P128" s="7">
        <v>5</v>
      </c>
      <c r="Q128" s="8">
        <v>1</v>
      </c>
      <c r="R128" s="6" t="str" cm="1">
        <f t="array" ref="R128:V128">TEXT(_xlfn.ANCHORARRAY(M128),"00")</f>
        <v>06</v>
      </c>
      <c r="S128" s="7" t="str">
        <v>13</v>
      </c>
      <c r="T128" s="7" t="str">
        <v>04</v>
      </c>
      <c r="U128" s="7" t="str">
        <v>05</v>
      </c>
      <c r="V128" s="8" t="str">
        <v>01</v>
      </c>
      <c r="W128" s="7">
        <f t="shared" si="41"/>
        <v>1</v>
      </c>
      <c r="X128" s="6" t="b">
        <f t="shared" si="33"/>
        <v>0</v>
      </c>
      <c r="Y128" s="7" t="b">
        <f t="shared" si="34"/>
        <v>0</v>
      </c>
      <c r="Z128" s="7" t="b" cm="1">
        <f t="array" ref="Z128">_xlfn.LET(
_xlpm.TrueFullHouseCheck, AND(OR(H128:L128=3),OR(H128:L128=2)),
_xlpm.JokerAndTrueTwoPairCheck, AND(W128=1,COUNTIF(H128:L128,2)=4),
OR(_xlpm.TrueFullHouseCheck, _xlpm.JokerAndTrueTwoPairCheck)
)</f>
        <v>0</v>
      </c>
      <c r="AA128" s="7" t="b">
        <f t="shared" si="35"/>
        <v>0</v>
      </c>
      <c r="AB128" s="7" t="b">
        <f t="shared" si="36"/>
        <v>0</v>
      </c>
      <c r="AC128" s="7" t="b">
        <f t="shared" si="37"/>
        <v>1</v>
      </c>
      <c r="AD128" s="8" t="b">
        <f t="shared" si="42"/>
        <v>0</v>
      </c>
      <c r="AE128">
        <f t="shared" si="43"/>
        <v>2</v>
      </c>
      <c r="AF128" t="str">
        <f t="shared" si="44"/>
        <v>20613040501</v>
      </c>
      <c r="AG128">
        <f t="shared" si="16"/>
        <v>20613040501</v>
      </c>
      <c r="AH128">
        <f t="shared" si="45"/>
        <v>219</v>
      </c>
      <c r="AI128">
        <f t="shared" si="46"/>
        <v>978</v>
      </c>
      <c r="AJ128">
        <f t="shared" si="47"/>
        <v>214182</v>
      </c>
      <c r="AM128">
        <f t="shared" si="38"/>
        <v>1</v>
      </c>
      <c r="AN128">
        <f t="shared" si="39"/>
        <v>1</v>
      </c>
      <c r="AO128">
        <f t="shared" si="40"/>
        <v>1</v>
      </c>
    </row>
    <row r="129" spans="1:41" x14ac:dyDescent="0.2">
      <c r="A129" t="s">
        <v>148</v>
      </c>
      <c r="B129" t="str">
        <f t="shared" si="1"/>
        <v>969JJ</v>
      </c>
      <c r="C129" s="6" t="str" cm="1">
        <f t="array" ref="C129:G129">_xlfn.LET(
_xlpm.MyHand, B129,
_xlpm.MySplitHand, MID(_xlpm.MyHand,_xlfn.SEQUENCE(1,LEN(_xlpm.MyHand)),1),
_xlpm.MySplitHand
)</f>
        <v>9</v>
      </c>
      <c r="D129" s="7" t="str">
        <v>6</v>
      </c>
      <c r="E129" s="7" t="str">
        <v>9</v>
      </c>
      <c r="F129" s="7" t="str">
        <v>J</v>
      </c>
      <c r="G129" s="8" t="str">
        <v>J</v>
      </c>
      <c r="H129">
        <f t="shared" si="28"/>
        <v>2</v>
      </c>
      <c r="I129">
        <f t="shared" si="29"/>
        <v>1</v>
      </c>
      <c r="J129">
        <f t="shared" si="30"/>
        <v>2</v>
      </c>
      <c r="K129">
        <f t="shared" si="31"/>
        <v>0</v>
      </c>
      <c r="L129">
        <f t="shared" si="32"/>
        <v>0</v>
      </c>
      <c r="M129" s="6" cm="1">
        <f t="array" ref="M129:Q129">_xlfn.LET(
_xlpm.Options, {"J","2","3","4","5","6","7","8","9","T","Q","K","A"},
MATCH(_xlfn.ANCHORARRAY(C129),_xlpm.Options,0)
)</f>
        <v>9</v>
      </c>
      <c r="N129" s="7">
        <v>6</v>
      </c>
      <c r="O129" s="7">
        <v>9</v>
      </c>
      <c r="P129" s="7">
        <v>1</v>
      </c>
      <c r="Q129" s="8">
        <v>1</v>
      </c>
      <c r="R129" s="6" t="str" cm="1">
        <f t="array" ref="R129:V129">TEXT(_xlfn.ANCHORARRAY(M129),"00")</f>
        <v>09</v>
      </c>
      <c r="S129" s="7" t="str">
        <v>06</v>
      </c>
      <c r="T129" s="7" t="str">
        <v>09</v>
      </c>
      <c r="U129" s="7" t="str">
        <v>01</v>
      </c>
      <c r="V129" s="8" t="str">
        <v>01</v>
      </c>
      <c r="W129" s="7">
        <f t="shared" si="41"/>
        <v>2</v>
      </c>
      <c r="X129" s="6" t="b">
        <f t="shared" si="33"/>
        <v>0</v>
      </c>
      <c r="Y129" s="7" t="b">
        <f t="shared" si="34"/>
        <v>1</v>
      </c>
      <c r="Z129" s="7" t="b" cm="1">
        <f t="array" ref="Z129">_xlfn.LET(
_xlpm.TrueFullHouseCheck, AND(OR(H129:L129=3),OR(H129:L129=2)),
_xlpm.JokerAndTrueTwoPairCheck, AND(W129=1,COUNTIF(H129:L129,2)=4),
OR(_xlpm.TrueFullHouseCheck, _xlpm.JokerAndTrueTwoPairCheck)
)</f>
        <v>0</v>
      </c>
      <c r="AA129" s="7" t="b">
        <f t="shared" si="35"/>
        <v>0</v>
      </c>
      <c r="AB129" s="7" t="b">
        <f t="shared" si="36"/>
        <v>0</v>
      </c>
      <c r="AC129" s="7" t="b">
        <f t="shared" si="37"/>
        <v>0</v>
      </c>
      <c r="AD129" s="8" t="b">
        <f t="shared" si="42"/>
        <v>0</v>
      </c>
      <c r="AE129">
        <f t="shared" si="43"/>
        <v>6</v>
      </c>
      <c r="AF129" t="str">
        <f t="shared" si="44"/>
        <v>60906090101</v>
      </c>
      <c r="AG129">
        <f t="shared" si="16"/>
        <v>60906090101</v>
      </c>
      <c r="AH129">
        <f t="shared" si="45"/>
        <v>911</v>
      </c>
      <c r="AI129">
        <f t="shared" si="46"/>
        <v>965</v>
      </c>
      <c r="AJ129">
        <f t="shared" si="47"/>
        <v>879115</v>
      </c>
      <c r="AM129">
        <f t="shared" si="38"/>
        <v>1</v>
      </c>
      <c r="AN129">
        <f t="shared" si="39"/>
        <v>1</v>
      </c>
      <c r="AO129">
        <f t="shared" si="40"/>
        <v>1</v>
      </c>
    </row>
    <row r="130" spans="1:41" x14ac:dyDescent="0.2">
      <c r="A130" t="s">
        <v>149</v>
      </c>
      <c r="B130" t="str">
        <f t="shared" si="1"/>
        <v>69K98</v>
      </c>
      <c r="C130" s="6" t="str" cm="1">
        <f t="array" ref="C130:G130">_xlfn.LET(
_xlpm.MyHand, B130,
_xlpm.MySplitHand, MID(_xlpm.MyHand,_xlfn.SEQUENCE(1,LEN(_xlpm.MyHand)),1),
_xlpm.MySplitHand
)</f>
        <v>6</v>
      </c>
      <c r="D130" s="7" t="str">
        <v>9</v>
      </c>
      <c r="E130" s="7" t="str">
        <v>K</v>
      </c>
      <c r="F130" s="7" t="str">
        <v>9</v>
      </c>
      <c r="G130" s="8" t="str">
        <v>8</v>
      </c>
      <c r="H130">
        <f t="shared" si="28"/>
        <v>1</v>
      </c>
      <c r="I130">
        <f t="shared" si="29"/>
        <v>2</v>
      </c>
      <c r="J130">
        <f t="shared" si="30"/>
        <v>1</v>
      </c>
      <c r="K130">
        <f t="shared" si="31"/>
        <v>2</v>
      </c>
      <c r="L130">
        <f t="shared" si="32"/>
        <v>1</v>
      </c>
      <c r="M130" s="6" cm="1">
        <f t="array" ref="M130:Q130">_xlfn.LET(
_xlpm.Options, {"J","2","3","4","5","6","7","8","9","T","Q","K","A"},
MATCH(_xlfn.ANCHORARRAY(C130),_xlpm.Options,0)
)</f>
        <v>6</v>
      </c>
      <c r="N130" s="7">
        <v>9</v>
      </c>
      <c r="O130" s="7">
        <v>12</v>
      </c>
      <c r="P130" s="7">
        <v>9</v>
      </c>
      <c r="Q130" s="8">
        <v>8</v>
      </c>
      <c r="R130" s="6" t="str" cm="1">
        <f t="array" ref="R130:V130">TEXT(_xlfn.ANCHORARRAY(M130),"00")</f>
        <v>06</v>
      </c>
      <c r="S130" s="7" t="str">
        <v>09</v>
      </c>
      <c r="T130" s="7" t="str">
        <v>12</v>
      </c>
      <c r="U130" s="7" t="str">
        <v>09</v>
      </c>
      <c r="V130" s="8" t="str">
        <v>08</v>
      </c>
      <c r="W130" s="7">
        <f t="shared" si="41"/>
        <v>0</v>
      </c>
      <c r="X130" s="6" t="b">
        <f t="shared" si="33"/>
        <v>0</v>
      </c>
      <c r="Y130" s="7" t="b">
        <f t="shared" si="34"/>
        <v>0</v>
      </c>
      <c r="Z130" s="7" t="b" cm="1">
        <f t="array" ref="Z130">_xlfn.LET(
_xlpm.TrueFullHouseCheck, AND(OR(H130:L130=3),OR(H130:L130=2)),
_xlpm.JokerAndTrueTwoPairCheck, AND(W130=1,COUNTIF(H130:L130,2)=4),
OR(_xlpm.TrueFullHouseCheck, _xlpm.JokerAndTrueTwoPairCheck)
)</f>
        <v>0</v>
      </c>
      <c r="AA130" s="7" t="b">
        <f t="shared" si="35"/>
        <v>0</v>
      </c>
      <c r="AB130" s="7" t="b">
        <f t="shared" si="36"/>
        <v>0</v>
      </c>
      <c r="AC130" s="7" t="b">
        <f t="shared" si="37"/>
        <v>1</v>
      </c>
      <c r="AD130" s="8" t="b">
        <f t="shared" si="42"/>
        <v>0</v>
      </c>
      <c r="AE130">
        <f t="shared" si="43"/>
        <v>2</v>
      </c>
      <c r="AF130" t="str">
        <f t="shared" si="44"/>
        <v>20609120908</v>
      </c>
      <c r="AG130">
        <f t="shared" si="16"/>
        <v>20609120908</v>
      </c>
      <c r="AH130">
        <f t="shared" si="45"/>
        <v>212</v>
      </c>
      <c r="AI130">
        <f t="shared" si="46"/>
        <v>413</v>
      </c>
      <c r="AJ130">
        <f t="shared" si="47"/>
        <v>87556</v>
      </c>
      <c r="AM130">
        <f t="shared" si="38"/>
        <v>1</v>
      </c>
      <c r="AN130">
        <f t="shared" si="39"/>
        <v>1</v>
      </c>
      <c r="AO130">
        <f t="shared" si="40"/>
        <v>1</v>
      </c>
    </row>
    <row r="131" spans="1:41" x14ac:dyDescent="0.2">
      <c r="A131" t="s">
        <v>150</v>
      </c>
      <c r="B131" t="str">
        <f t="shared" si="1"/>
        <v>8Q33Q</v>
      </c>
      <c r="C131" s="6" t="str" cm="1">
        <f t="array" ref="C131:G131">_xlfn.LET(
_xlpm.MyHand, B131,
_xlpm.MySplitHand, MID(_xlpm.MyHand,_xlfn.SEQUENCE(1,LEN(_xlpm.MyHand)),1),
_xlpm.MySplitHand
)</f>
        <v>8</v>
      </c>
      <c r="D131" s="7" t="str">
        <v>Q</v>
      </c>
      <c r="E131" s="7" t="str">
        <v>3</v>
      </c>
      <c r="F131" s="7" t="str">
        <v>3</v>
      </c>
      <c r="G131" s="8" t="str">
        <v>Q</v>
      </c>
      <c r="H131">
        <f t="shared" ref="H131:H194" si="48">IF(C131="J",0,COUNTIF($C131:$G131,C131))</f>
        <v>1</v>
      </c>
      <c r="I131">
        <f t="shared" ref="I131:I194" si="49">IF(D131="J",0,COUNTIF($C131:$G131,D131))</f>
        <v>2</v>
      </c>
      <c r="J131">
        <f t="shared" ref="J131:J194" si="50">IF(E131="J",0,COUNTIF($C131:$G131,E131))</f>
        <v>2</v>
      </c>
      <c r="K131">
        <f t="shared" ref="K131:K194" si="51">IF(F131="J",0,COUNTIF($C131:$G131,F131))</f>
        <v>2</v>
      </c>
      <c r="L131">
        <f t="shared" ref="L131:L194" si="52">IF(G131="J",0,COUNTIF($C131:$G131,G131))</f>
        <v>2</v>
      </c>
      <c r="M131" s="6" cm="1">
        <f t="array" ref="M131:Q131">_xlfn.LET(
_xlpm.Options, {"J","2","3","4","5","6","7","8","9","T","Q","K","A"},
MATCH(_xlfn.ANCHORARRAY(C131),_xlpm.Options,0)
)</f>
        <v>8</v>
      </c>
      <c r="N131" s="7">
        <v>11</v>
      </c>
      <c r="O131" s="7">
        <v>3</v>
      </c>
      <c r="P131" s="7">
        <v>3</v>
      </c>
      <c r="Q131" s="8">
        <v>11</v>
      </c>
      <c r="R131" s="6" t="str" cm="1">
        <f t="array" ref="R131:V131">TEXT(_xlfn.ANCHORARRAY(M131),"00")</f>
        <v>08</v>
      </c>
      <c r="S131" s="7" t="str">
        <v>11</v>
      </c>
      <c r="T131" s="7" t="str">
        <v>03</v>
      </c>
      <c r="U131" s="7" t="str">
        <v>03</v>
      </c>
      <c r="V131" s="8" t="str">
        <v>11</v>
      </c>
      <c r="W131" s="7">
        <f t="shared" si="41"/>
        <v>0</v>
      </c>
      <c r="X131" s="6" t="b">
        <f t="shared" ref="X131:X194" si="53">MAX(H131:L131)+W131=5</f>
        <v>0</v>
      </c>
      <c r="Y131" s="7" t="b">
        <f t="shared" ref="Y131:Y194" si="54">MAX(H131:L131)+W131=4</f>
        <v>0</v>
      </c>
      <c r="Z131" s="7" t="b" cm="1">
        <f t="array" ref="Z131">_xlfn.LET(
_xlpm.TrueFullHouseCheck, AND(OR(H131:L131=3),OR(H131:L131=2)),
_xlpm.JokerAndTrueTwoPairCheck, AND(W131=1,COUNTIF(H131:L131,2)=4),
OR(_xlpm.TrueFullHouseCheck, _xlpm.JokerAndTrueTwoPairCheck)
)</f>
        <v>0</v>
      </c>
      <c r="AA131" s="7" t="b">
        <f t="shared" ref="AA131:AA194" si="55">IF(Z131,FALSE,MAX(H131:L131)+W131=3)</f>
        <v>0</v>
      </c>
      <c r="AB131" s="7" t="b">
        <f t="shared" ref="AB131:AB194" si="56">COUNTIF(H131:L131,2)=4</f>
        <v>1</v>
      </c>
      <c r="AC131" s="7" t="b">
        <f t="shared" ref="AC131:AC194" si="57">IF(AB131,FALSE,MAX(H131:L131)+W131=2)</f>
        <v>0</v>
      </c>
      <c r="AD131" s="8" t="b">
        <f t="shared" si="42"/>
        <v>0</v>
      </c>
      <c r="AE131">
        <f t="shared" si="43"/>
        <v>3</v>
      </c>
      <c r="AF131" t="str">
        <f t="shared" si="44"/>
        <v>30811030311</v>
      </c>
      <c r="AG131">
        <f t="shared" si="16"/>
        <v>30811030311</v>
      </c>
      <c r="AH131">
        <f t="shared" si="45"/>
        <v>402</v>
      </c>
      <c r="AI131">
        <f t="shared" si="46"/>
        <v>239</v>
      </c>
      <c r="AJ131">
        <f t="shared" si="47"/>
        <v>96078</v>
      </c>
      <c r="AM131">
        <f t="shared" ref="AM131:AM194" si="58">COUNTIF(X131:AD131,TRUE)</f>
        <v>1</v>
      </c>
      <c r="AN131">
        <f t="shared" ref="AN131:AN194" si="59">COUNTIF(AF:AF,AF131)</f>
        <v>1</v>
      </c>
      <c r="AO131">
        <f t="shared" ref="AO131:AO194" si="60">COUNTIF(AH:AH,AH131)</f>
        <v>1</v>
      </c>
    </row>
    <row r="132" spans="1:41" x14ac:dyDescent="0.2">
      <c r="A132" t="s">
        <v>151</v>
      </c>
      <c r="B132" t="str">
        <f t="shared" si="1"/>
        <v>886QQ</v>
      </c>
      <c r="C132" s="6" t="str" cm="1">
        <f t="array" ref="C132:G132">_xlfn.LET(
_xlpm.MyHand, B132,
_xlpm.MySplitHand, MID(_xlpm.MyHand,_xlfn.SEQUENCE(1,LEN(_xlpm.MyHand)),1),
_xlpm.MySplitHand
)</f>
        <v>8</v>
      </c>
      <c r="D132" s="7" t="str">
        <v>8</v>
      </c>
      <c r="E132" s="7" t="str">
        <v>6</v>
      </c>
      <c r="F132" s="7" t="str">
        <v>Q</v>
      </c>
      <c r="G132" s="8" t="str">
        <v>Q</v>
      </c>
      <c r="H132">
        <f t="shared" si="48"/>
        <v>2</v>
      </c>
      <c r="I132">
        <f t="shared" si="49"/>
        <v>2</v>
      </c>
      <c r="J132">
        <f t="shared" si="50"/>
        <v>1</v>
      </c>
      <c r="K132">
        <f t="shared" si="51"/>
        <v>2</v>
      </c>
      <c r="L132">
        <f t="shared" si="52"/>
        <v>2</v>
      </c>
      <c r="M132" s="6" cm="1">
        <f t="array" ref="M132:Q132">_xlfn.LET(
_xlpm.Options, {"J","2","3","4","5","6","7","8","9","T","Q","K","A"},
MATCH(_xlfn.ANCHORARRAY(C132),_xlpm.Options,0)
)</f>
        <v>8</v>
      </c>
      <c r="N132" s="7">
        <v>8</v>
      </c>
      <c r="O132" s="7">
        <v>6</v>
      </c>
      <c r="P132" s="7">
        <v>11</v>
      </c>
      <c r="Q132" s="8">
        <v>11</v>
      </c>
      <c r="R132" s="6" t="str" cm="1">
        <f t="array" ref="R132:V132">TEXT(_xlfn.ANCHORARRAY(M132),"00")</f>
        <v>08</v>
      </c>
      <c r="S132" s="7" t="str">
        <v>08</v>
      </c>
      <c r="T132" s="7" t="str">
        <v>06</v>
      </c>
      <c r="U132" s="7" t="str">
        <v>11</v>
      </c>
      <c r="V132" s="8" t="str">
        <v>11</v>
      </c>
      <c r="W132" s="7">
        <f t="shared" si="41"/>
        <v>0</v>
      </c>
      <c r="X132" s="6" t="b">
        <f t="shared" si="53"/>
        <v>0</v>
      </c>
      <c r="Y132" s="7" t="b">
        <f t="shared" si="54"/>
        <v>0</v>
      </c>
      <c r="Z132" s="7" t="b" cm="1">
        <f t="array" ref="Z132">_xlfn.LET(
_xlpm.TrueFullHouseCheck, AND(OR(H132:L132=3),OR(H132:L132=2)),
_xlpm.JokerAndTrueTwoPairCheck, AND(W132=1,COUNTIF(H132:L132,2)=4),
OR(_xlpm.TrueFullHouseCheck, _xlpm.JokerAndTrueTwoPairCheck)
)</f>
        <v>0</v>
      </c>
      <c r="AA132" s="7" t="b">
        <f t="shared" si="55"/>
        <v>0</v>
      </c>
      <c r="AB132" s="7" t="b">
        <f t="shared" si="56"/>
        <v>1</v>
      </c>
      <c r="AC132" s="7" t="b">
        <f t="shared" si="57"/>
        <v>0</v>
      </c>
      <c r="AD132" s="8" t="b">
        <f t="shared" si="42"/>
        <v>0</v>
      </c>
      <c r="AE132">
        <f t="shared" si="43"/>
        <v>3</v>
      </c>
      <c r="AF132" t="str">
        <f t="shared" si="44"/>
        <v>30808061111</v>
      </c>
      <c r="AG132">
        <f t="shared" si="16"/>
        <v>30808061111</v>
      </c>
      <c r="AH132">
        <f t="shared" si="45"/>
        <v>399</v>
      </c>
      <c r="AI132">
        <f t="shared" si="46"/>
        <v>135</v>
      </c>
      <c r="AJ132">
        <f t="shared" si="47"/>
        <v>53865</v>
      </c>
      <c r="AM132">
        <f t="shared" si="58"/>
        <v>1</v>
      </c>
      <c r="AN132">
        <f t="shared" si="59"/>
        <v>1</v>
      </c>
      <c r="AO132">
        <f t="shared" si="60"/>
        <v>1</v>
      </c>
    </row>
    <row r="133" spans="1:41" x14ac:dyDescent="0.2">
      <c r="A133" t="s">
        <v>152</v>
      </c>
      <c r="B133" t="str">
        <f t="shared" si="1"/>
        <v>Q44JK</v>
      </c>
      <c r="C133" s="6" t="str" cm="1">
        <f t="array" ref="C133:G133">_xlfn.LET(
_xlpm.MyHand, B133,
_xlpm.MySplitHand, MID(_xlpm.MyHand,_xlfn.SEQUENCE(1,LEN(_xlpm.MyHand)),1),
_xlpm.MySplitHand
)</f>
        <v>Q</v>
      </c>
      <c r="D133" s="7" t="str">
        <v>4</v>
      </c>
      <c r="E133" s="7" t="str">
        <v>4</v>
      </c>
      <c r="F133" s="7" t="str">
        <v>J</v>
      </c>
      <c r="G133" s="8" t="str">
        <v>K</v>
      </c>
      <c r="H133">
        <f t="shared" si="48"/>
        <v>1</v>
      </c>
      <c r="I133">
        <f t="shared" si="49"/>
        <v>2</v>
      </c>
      <c r="J133">
        <f t="shared" si="50"/>
        <v>2</v>
      </c>
      <c r="K133">
        <f t="shared" si="51"/>
        <v>0</v>
      </c>
      <c r="L133">
        <f t="shared" si="52"/>
        <v>1</v>
      </c>
      <c r="M133" s="6" cm="1">
        <f t="array" ref="M133:Q133">_xlfn.LET(
_xlpm.Options, {"J","2","3","4","5","6","7","8","9","T","Q","K","A"},
MATCH(_xlfn.ANCHORARRAY(C133),_xlpm.Options,0)
)</f>
        <v>11</v>
      </c>
      <c r="N133" s="7">
        <v>4</v>
      </c>
      <c r="O133" s="7">
        <v>4</v>
      </c>
      <c r="P133" s="7">
        <v>1</v>
      </c>
      <c r="Q133" s="8">
        <v>12</v>
      </c>
      <c r="R133" s="6" t="str" cm="1">
        <f t="array" ref="R133:V133">TEXT(_xlfn.ANCHORARRAY(M133),"00")</f>
        <v>11</v>
      </c>
      <c r="S133" s="7" t="str">
        <v>04</v>
      </c>
      <c r="T133" s="7" t="str">
        <v>04</v>
      </c>
      <c r="U133" s="7" t="str">
        <v>01</v>
      </c>
      <c r="V133" s="8" t="str">
        <v>12</v>
      </c>
      <c r="W133" s="7">
        <f t="shared" si="41"/>
        <v>1</v>
      </c>
      <c r="X133" s="6" t="b">
        <f t="shared" si="53"/>
        <v>0</v>
      </c>
      <c r="Y133" s="7" t="b">
        <f t="shared" si="54"/>
        <v>0</v>
      </c>
      <c r="Z133" s="7" t="b" cm="1">
        <f t="array" ref="Z133">_xlfn.LET(
_xlpm.TrueFullHouseCheck, AND(OR(H133:L133=3),OR(H133:L133=2)),
_xlpm.JokerAndTrueTwoPairCheck, AND(W133=1,COUNTIF(H133:L133,2)=4),
OR(_xlpm.TrueFullHouseCheck, _xlpm.JokerAndTrueTwoPairCheck)
)</f>
        <v>0</v>
      </c>
      <c r="AA133" s="7" t="b">
        <f t="shared" si="55"/>
        <v>1</v>
      </c>
      <c r="AB133" s="7" t="b">
        <f t="shared" si="56"/>
        <v>0</v>
      </c>
      <c r="AC133" s="7" t="b">
        <f t="shared" si="57"/>
        <v>0</v>
      </c>
      <c r="AD133" s="8" t="b">
        <f t="shared" si="42"/>
        <v>0</v>
      </c>
      <c r="AE133">
        <f t="shared" si="43"/>
        <v>4</v>
      </c>
      <c r="AF133" t="str">
        <f t="shared" si="44"/>
        <v>41104040112</v>
      </c>
      <c r="AG133">
        <f t="shared" si="16"/>
        <v>41104040112</v>
      </c>
      <c r="AH133">
        <f t="shared" si="45"/>
        <v>640</v>
      </c>
      <c r="AI133">
        <f t="shared" si="46"/>
        <v>525</v>
      </c>
      <c r="AJ133">
        <f t="shared" si="47"/>
        <v>336000</v>
      </c>
      <c r="AM133">
        <f t="shared" si="58"/>
        <v>1</v>
      </c>
      <c r="AN133">
        <f t="shared" si="59"/>
        <v>1</v>
      </c>
      <c r="AO133">
        <f t="shared" si="60"/>
        <v>1</v>
      </c>
    </row>
    <row r="134" spans="1:41" x14ac:dyDescent="0.2">
      <c r="A134" t="s">
        <v>153</v>
      </c>
      <c r="B134" t="str">
        <f t="shared" si="1"/>
        <v>TT6TT</v>
      </c>
      <c r="C134" s="6" t="str" cm="1">
        <f t="array" ref="C134:G134">_xlfn.LET(
_xlpm.MyHand, B134,
_xlpm.MySplitHand, MID(_xlpm.MyHand,_xlfn.SEQUENCE(1,LEN(_xlpm.MyHand)),1),
_xlpm.MySplitHand
)</f>
        <v>T</v>
      </c>
      <c r="D134" s="7" t="str">
        <v>T</v>
      </c>
      <c r="E134" s="7" t="str">
        <v>6</v>
      </c>
      <c r="F134" s="7" t="str">
        <v>T</v>
      </c>
      <c r="G134" s="8" t="str">
        <v>T</v>
      </c>
      <c r="H134">
        <f t="shared" si="48"/>
        <v>4</v>
      </c>
      <c r="I134">
        <f t="shared" si="49"/>
        <v>4</v>
      </c>
      <c r="J134">
        <f t="shared" si="50"/>
        <v>1</v>
      </c>
      <c r="K134">
        <f t="shared" si="51"/>
        <v>4</v>
      </c>
      <c r="L134">
        <f t="shared" si="52"/>
        <v>4</v>
      </c>
      <c r="M134" s="6" cm="1">
        <f t="array" ref="M134:Q134">_xlfn.LET(
_xlpm.Options, {"J","2","3","4","5","6","7","8","9","T","Q","K","A"},
MATCH(_xlfn.ANCHORARRAY(C134),_xlpm.Options,0)
)</f>
        <v>10</v>
      </c>
      <c r="N134" s="7">
        <v>10</v>
      </c>
      <c r="O134" s="7">
        <v>6</v>
      </c>
      <c r="P134" s="7">
        <v>10</v>
      </c>
      <c r="Q134" s="8">
        <v>10</v>
      </c>
      <c r="R134" s="6" t="str" cm="1">
        <f t="array" ref="R134:V134">TEXT(_xlfn.ANCHORARRAY(M134),"00")</f>
        <v>10</v>
      </c>
      <c r="S134" s="7" t="str">
        <v>10</v>
      </c>
      <c r="T134" s="7" t="str">
        <v>06</v>
      </c>
      <c r="U134" s="7" t="str">
        <v>10</v>
      </c>
      <c r="V134" s="8" t="str">
        <v>10</v>
      </c>
      <c r="W134" s="7">
        <f t="shared" si="41"/>
        <v>0</v>
      </c>
      <c r="X134" s="6" t="b">
        <f t="shared" si="53"/>
        <v>0</v>
      </c>
      <c r="Y134" s="7" t="b">
        <f t="shared" si="54"/>
        <v>1</v>
      </c>
      <c r="Z134" s="7" t="b" cm="1">
        <f t="array" ref="Z134">_xlfn.LET(
_xlpm.TrueFullHouseCheck, AND(OR(H134:L134=3),OR(H134:L134=2)),
_xlpm.JokerAndTrueTwoPairCheck, AND(W134=1,COUNTIF(H134:L134,2)=4),
OR(_xlpm.TrueFullHouseCheck, _xlpm.JokerAndTrueTwoPairCheck)
)</f>
        <v>0</v>
      </c>
      <c r="AA134" s="7" t="b">
        <f t="shared" si="55"/>
        <v>0</v>
      </c>
      <c r="AB134" s="7" t="b">
        <f t="shared" si="56"/>
        <v>0</v>
      </c>
      <c r="AC134" s="7" t="b">
        <f t="shared" si="57"/>
        <v>0</v>
      </c>
      <c r="AD134" s="8" t="b">
        <f t="shared" si="42"/>
        <v>0</v>
      </c>
      <c r="AE134">
        <f t="shared" si="43"/>
        <v>6</v>
      </c>
      <c r="AF134" t="str">
        <f t="shared" si="44"/>
        <v>61010061010</v>
      </c>
      <c r="AG134">
        <f t="shared" si="16"/>
        <v>61010061010</v>
      </c>
      <c r="AH134">
        <f t="shared" si="45"/>
        <v>929</v>
      </c>
      <c r="AI134">
        <f t="shared" si="46"/>
        <v>64</v>
      </c>
      <c r="AJ134">
        <f t="shared" si="47"/>
        <v>59456</v>
      </c>
      <c r="AM134">
        <f t="shared" si="58"/>
        <v>1</v>
      </c>
      <c r="AN134">
        <f t="shared" si="59"/>
        <v>1</v>
      </c>
      <c r="AO134">
        <f t="shared" si="60"/>
        <v>1</v>
      </c>
    </row>
    <row r="135" spans="1:41" x14ac:dyDescent="0.2">
      <c r="A135" t="s">
        <v>154</v>
      </c>
      <c r="B135" t="str">
        <f t="shared" si="1"/>
        <v>77773</v>
      </c>
      <c r="C135" s="6" t="str" cm="1">
        <f t="array" ref="C135:G135">_xlfn.LET(
_xlpm.MyHand, B135,
_xlpm.MySplitHand, MID(_xlpm.MyHand,_xlfn.SEQUENCE(1,LEN(_xlpm.MyHand)),1),
_xlpm.MySplitHand
)</f>
        <v>7</v>
      </c>
      <c r="D135" s="7" t="str">
        <v>7</v>
      </c>
      <c r="E135" s="7" t="str">
        <v>7</v>
      </c>
      <c r="F135" s="7" t="str">
        <v>7</v>
      </c>
      <c r="G135" s="8" t="str">
        <v>3</v>
      </c>
      <c r="H135">
        <f t="shared" si="48"/>
        <v>4</v>
      </c>
      <c r="I135">
        <f t="shared" si="49"/>
        <v>4</v>
      </c>
      <c r="J135">
        <f t="shared" si="50"/>
        <v>4</v>
      </c>
      <c r="K135">
        <f t="shared" si="51"/>
        <v>4</v>
      </c>
      <c r="L135">
        <f t="shared" si="52"/>
        <v>1</v>
      </c>
      <c r="M135" s="6" cm="1">
        <f t="array" ref="M135:Q135">_xlfn.LET(
_xlpm.Options, {"J","2","3","4","5","6","7","8","9","T","Q","K","A"},
MATCH(_xlfn.ANCHORARRAY(C135),_xlpm.Options,0)
)</f>
        <v>7</v>
      </c>
      <c r="N135" s="7">
        <v>7</v>
      </c>
      <c r="O135" s="7">
        <v>7</v>
      </c>
      <c r="P135" s="7">
        <v>7</v>
      </c>
      <c r="Q135" s="8">
        <v>3</v>
      </c>
      <c r="R135" s="6" t="str" cm="1">
        <f t="array" ref="R135:V135">TEXT(_xlfn.ANCHORARRAY(M135),"00")</f>
        <v>07</v>
      </c>
      <c r="S135" s="7" t="str">
        <v>07</v>
      </c>
      <c r="T135" s="7" t="str">
        <v>07</v>
      </c>
      <c r="U135" s="7" t="str">
        <v>07</v>
      </c>
      <c r="V135" s="8" t="str">
        <v>03</v>
      </c>
      <c r="W135" s="7">
        <f t="shared" ref="W135:W198" si="61">COUNTIF(_xlfn.ANCHORARRAY(C135),"J")</f>
        <v>0</v>
      </c>
      <c r="X135" s="6" t="b">
        <f t="shared" si="53"/>
        <v>0</v>
      </c>
      <c r="Y135" s="7" t="b">
        <f t="shared" si="54"/>
        <v>1</v>
      </c>
      <c r="Z135" s="7" t="b" cm="1">
        <f t="array" ref="Z135">_xlfn.LET(
_xlpm.TrueFullHouseCheck, AND(OR(H135:L135=3),OR(H135:L135=2)),
_xlpm.JokerAndTrueTwoPairCheck, AND(W135=1,COUNTIF(H135:L135,2)=4),
OR(_xlpm.TrueFullHouseCheck, _xlpm.JokerAndTrueTwoPairCheck)
)</f>
        <v>0</v>
      </c>
      <c r="AA135" s="7" t="b">
        <f t="shared" si="55"/>
        <v>0</v>
      </c>
      <c r="AB135" s="7" t="b">
        <f t="shared" si="56"/>
        <v>0</v>
      </c>
      <c r="AC135" s="7" t="b">
        <f t="shared" si="57"/>
        <v>0</v>
      </c>
      <c r="AD135" s="8" t="b">
        <f t="shared" ref="AD135:AD198" si="62">NOT(OR(X135:AC135))</f>
        <v>0</v>
      </c>
      <c r="AE135">
        <f t="shared" ref="AE135:AE198" si="63">8-MATCH(TRUE,X135:AD135,0)</f>
        <v>6</v>
      </c>
      <c r="AF135" t="str">
        <f t="shared" ref="AF135:AF198" si="64">_xlfn.CONCAT(AE135,_xlfn.ANCHORARRAY(R135))</f>
        <v>60707070703</v>
      </c>
      <c r="AG135">
        <f t="shared" si="16"/>
        <v>60707070703</v>
      </c>
      <c r="AH135">
        <f t="shared" ref="AH135:AH198" si="65">RANK(AG135,AG:AG,1)</f>
        <v>886</v>
      </c>
      <c r="AI135">
        <f t="shared" ref="AI135:AI198" si="66">INT(_xlfn.TEXTAFTER(A135," "))</f>
        <v>451</v>
      </c>
      <c r="AJ135">
        <f t="shared" ref="AJ135:AJ198" si="67">AH135*AI135</f>
        <v>399586</v>
      </c>
      <c r="AM135">
        <f t="shared" si="58"/>
        <v>1</v>
      </c>
      <c r="AN135">
        <f t="shared" si="59"/>
        <v>1</v>
      </c>
      <c r="AO135">
        <f t="shared" si="60"/>
        <v>1</v>
      </c>
    </row>
    <row r="136" spans="1:41" x14ac:dyDescent="0.2">
      <c r="A136" t="s">
        <v>155</v>
      </c>
      <c r="B136" t="str">
        <f t="shared" si="1"/>
        <v>8AKK8</v>
      </c>
      <c r="C136" s="6" t="str" cm="1">
        <f t="array" ref="C136:G136">_xlfn.LET(
_xlpm.MyHand, B136,
_xlpm.MySplitHand, MID(_xlpm.MyHand,_xlfn.SEQUENCE(1,LEN(_xlpm.MyHand)),1),
_xlpm.MySplitHand
)</f>
        <v>8</v>
      </c>
      <c r="D136" s="7" t="str">
        <v>A</v>
      </c>
      <c r="E136" s="7" t="str">
        <v>K</v>
      </c>
      <c r="F136" s="7" t="str">
        <v>K</v>
      </c>
      <c r="G136" s="8" t="str">
        <v>8</v>
      </c>
      <c r="H136">
        <f t="shared" si="48"/>
        <v>2</v>
      </c>
      <c r="I136">
        <f t="shared" si="49"/>
        <v>1</v>
      </c>
      <c r="J136">
        <f t="shared" si="50"/>
        <v>2</v>
      </c>
      <c r="K136">
        <f t="shared" si="51"/>
        <v>2</v>
      </c>
      <c r="L136">
        <f t="shared" si="52"/>
        <v>2</v>
      </c>
      <c r="M136" s="6" cm="1">
        <f t="array" ref="M136:Q136">_xlfn.LET(
_xlpm.Options, {"J","2","3","4","5","6","7","8","9","T","Q","K","A"},
MATCH(_xlfn.ANCHORARRAY(C136),_xlpm.Options,0)
)</f>
        <v>8</v>
      </c>
      <c r="N136" s="7">
        <v>13</v>
      </c>
      <c r="O136" s="7">
        <v>12</v>
      </c>
      <c r="P136" s="7">
        <v>12</v>
      </c>
      <c r="Q136" s="8">
        <v>8</v>
      </c>
      <c r="R136" s="6" t="str" cm="1">
        <f t="array" ref="R136:V136">TEXT(_xlfn.ANCHORARRAY(M136),"00")</f>
        <v>08</v>
      </c>
      <c r="S136" s="7" t="str">
        <v>13</v>
      </c>
      <c r="T136" s="7" t="str">
        <v>12</v>
      </c>
      <c r="U136" s="7" t="str">
        <v>12</v>
      </c>
      <c r="V136" s="8" t="str">
        <v>08</v>
      </c>
      <c r="W136" s="7">
        <f t="shared" si="61"/>
        <v>0</v>
      </c>
      <c r="X136" s="6" t="b">
        <f t="shared" si="53"/>
        <v>0</v>
      </c>
      <c r="Y136" s="7" t="b">
        <f t="shared" si="54"/>
        <v>0</v>
      </c>
      <c r="Z136" s="7" t="b" cm="1">
        <f t="array" ref="Z136">_xlfn.LET(
_xlpm.TrueFullHouseCheck, AND(OR(H136:L136=3),OR(H136:L136=2)),
_xlpm.JokerAndTrueTwoPairCheck, AND(W136=1,COUNTIF(H136:L136,2)=4),
OR(_xlpm.TrueFullHouseCheck, _xlpm.JokerAndTrueTwoPairCheck)
)</f>
        <v>0</v>
      </c>
      <c r="AA136" s="7" t="b">
        <f t="shared" si="55"/>
        <v>0</v>
      </c>
      <c r="AB136" s="7" t="b">
        <f t="shared" si="56"/>
        <v>1</v>
      </c>
      <c r="AC136" s="7" t="b">
        <f t="shared" si="57"/>
        <v>0</v>
      </c>
      <c r="AD136" s="8" t="b">
        <f t="shared" si="62"/>
        <v>0</v>
      </c>
      <c r="AE136">
        <f t="shared" si="63"/>
        <v>3</v>
      </c>
      <c r="AF136" t="str">
        <f t="shared" si="64"/>
        <v>30813121208</v>
      </c>
      <c r="AG136">
        <f t="shared" si="16"/>
        <v>30813121208</v>
      </c>
      <c r="AH136">
        <f t="shared" si="65"/>
        <v>404</v>
      </c>
      <c r="AI136">
        <f t="shared" si="66"/>
        <v>172</v>
      </c>
      <c r="AJ136">
        <f t="shared" si="67"/>
        <v>69488</v>
      </c>
      <c r="AM136">
        <f t="shared" si="58"/>
        <v>1</v>
      </c>
      <c r="AN136">
        <f t="shared" si="59"/>
        <v>1</v>
      </c>
      <c r="AO136">
        <f t="shared" si="60"/>
        <v>1</v>
      </c>
    </row>
    <row r="137" spans="1:41" x14ac:dyDescent="0.2">
      <c r="A137" t="s">
        <v>156</v>
      </c>
      <c r="B137" t="str">
        <f t="shared" si="1"/>
        <v>QTQ2T</v>
      </c>
      <c r="C137" s="6" t="str" cm="1">
        <f t="array" ref="C137:G137">_xlfn.LET(
_xlpm.MyHand, B137,
_xlpm.MySplitHand, MID(_xlpm.MyHand,_xlfn.SEQUENCE(1,LEN(_xlpm.MyHand)),1),
_xlpm.MySplitHand
)</f>
        <v>Q</v>
      </c>
      <c r="D137" s="7" t="str">
        <v>T</v>
      </c>
      <c r="E137" s="7" t="str">
        <v>Q</v>
      </c>
      <c r="F137" s="7" t="str">
        <v>2</v>
      </c>
      <c r="G137" s="8" t="str">
        <v>T</v>
      </c>
      <c r="H137">
        <f t="shared" si="48"/>
        <v>2</v>
      </c>
      <c r="I137">
        <f t="shared" si="49"/>
        <v>2</v>
      </c>
      <c r="J137">
        <f t="shared" si="50"/>
        <v>2</v>
      </c>
      <c r="K137">
        <f t="shared" si="51"/>
        <v>1</v>
      </c>
      <c r="L137">
        <f t="shared" si="52"/>
        <v>2</v>
      </c>
      <c r="M137" s="6" cm="1">
        <f t="array" ref="M137:Q137">_xlfn.LET(
_xlpm.Options, {"J","2","3","4","5","6","7","8","9","T","Q","K","A"},
MATCH(_xlfn.ANCHORARRAY(C137),_xlpm.Options,0)
)</f>
        <v>11</v>
      </c>
      <c r="N137" s="7">
        <v>10</v>
      </c>
      <c r="O137" s="7">
        <v>11</v>
      </c>
      <c r="P137" s="7">
        <v>2</v>
      </c>
      <c r="Q137" s="8">
        <v>10</v>
      </c>
      <c r="R137" s="6" t="str" cm="1">
        <f t="array" ref="R137:V137">TEXT(_xlfn.ANCHORARRAY(M137),"00")</f>
        <v>11</v>
      </c>
      <c r="S137" s="7" t="str">
        <v>10</v>
      </c>
      <c r="T137" s="7" t="str">
        <v>11</v>
      </c>
      <c r="U137" s="7" t="str">
        <v>02</v>
      </c>
      <c r="V137" s="8" t="str">
        <v>10</v>
      </c>
      <c r="W137" s="7">
        <f t="shared" si="61"/>
        <v>0</v>
      </c>
      <c r="X137" s="6" t="b">
        <f t="shared" si="53"/>
        <v>0</v>
      </c>
      <c r="Y137" s="7" t="b">
        <f t="shared" si="54"/>
        <v>0</v>
      </c>
      <c r="Z137" s="7" t="b" cm="1">
        <f t="array" ref="Z137">_xlfn.LET(
_xlpm.TrueFullHouseCheck, AND(OR(H137:L137=3),OR(H137:L137=2)),
_xlpm.JokerAndTrueTwoPairCheck, AND(W137=1,COUNTIF(H137:L137,2)=4),
OR(_xlpm.TrueFullHouseCheck, _xlpm.JokerAndTrueTwoPairCheck)
)</f>
        <v>0</v>
      </c>
      <c r="AA137" s="7" t="b">
        <f t="shared" si="55"/>
        <v>0</v>
      </c>
      <c r="AB137" s="7" t="b">
        <f t="shared" si="56"/>
        <v>1</v>
      </c>
      <c r="AC137" s="7" t="b">
        <f t="shared" si="57"/>
        <v>0</v>
      </c>
      <c r="AD137" s="8" t="b">
        <f t="shared" si="62"/>
        <v>0</v>
      </c>
      <c r="AE137">
        <f t="shared" si="63"/>
        <v>3</v>
      </c>
      <c r="AF137" t="str">
        <f t="shared" si="64"/>
        <v>31110110210</v>
      </c>
      <c r="AG137">
        <f t="shared" si="16"/>
        <v>31110110210</v>
      </c>
      <c r="AH137">
        <f t="shared" si="65"/>
        <v>425</v>
      </c>
      <c r="AI137">
        <f t="shared" si="66"/>
        <v>872</v>
      </c>
      <c r="AJ137">
        <f t="shared" si="67"/>
        <v>370600</v>
      </c>
      <c r="AM137">
        <f t="shared" si="58"/>
        <v>1</v>
      </c>
      <c r="AN137">
        <f t="shared" si="59"/>
        <v>1</v>
      </c>
      <c r="AO137">
        <f t="shared" si="60"/>
        <v>1</v>
      </c>
    </row>
    <row r="138" spans="1:41" x14ac:dyDescent="0.2">
      <c r="A138" t="s">
        <v>157</v>
      </c>
      <c r="B138" t="str">
        <f t="shared" si="1"/>
        <v>QQTQ7</v>
      </c>
      <c r="C138" s="6" t="str" cm="1">
        <f t="array" ref="C138:G138">_xlfn.LET(
_xlpm.MyHand, B138,
_xlpm.MySplitHand, MID(_xlpm.MyHand,_xlfn.SEQUENCE(1,LEN(_xlpm.MyHand)),1),
_xlpm.MySplitHand
)</f>
        <v>Q</v>
      </c>
      <c r="D138" s="7" t="str">
        <v>Q</v>
      </c>
      <c r="E138" s="7" t="str">
        <v>T</v>
      </c>
      <c r="F138" s="7" t="str">
        <v>Q</v>
      </c>
      <c r="G138" s="8" t="str">
        <v>7</v>
      </c>
      <c r="H138">
        <f t="shared" si="48"/>
        <v>3</v>
      </c>
      <c r="I138">
        <f t="shared" si="49"/>
        <v>3</v>
      </c>
      <c r="J138">
        <f t="shared" si="50"/>
        <v>1</v>
      </c>
      <c r="K138">
        <f t="shared" si="51"/>
        <v>3</v>
      </c>
      <c r="L138">
        <f t="shared" si="52"/>
        <v>1</v>
      </c>
      <c r="M138" s="6" cm="1">
        <f t="array" ref="M138:Q138">_xlfn.LET(
_xlpm.Options, {"J","2","3","4","5","6","7","8","9","T","Q","K","A"},
MATCH(_xlfn.ANCHORARRAY(C138),_xlpm.Options,0)
)</f>
        <v>11</v>
      </c>
      <c r="N138" s="7">
        <v>11</v>
      </c>
      <c r="O138" s="7">
        <v>10</v>
      </c>
      <c r="P138" s="7">
        <v>11</v>
      </c>
      <c r="Q138" s="8">
        <v>7</v>
      </c>
      <c r="R138" s="6" t="str" cm="1">
        <f t="array" ref="R138:V138">TEXT(_xlfn.ANCHORARRAY(M138),"00")</f>
        <v>11</v>
      </c>
      <c r="S138" s="7" t="str">
        <v>11</v>
      </c>
      <c r="T138" s="7" t="str">
        <v>10</v>
      </c>
      <c r="U138" s="7" t="str">
        <v>11</v>
      </c>
      <c r="V138" s="8" t="str">
        <v>07</v>
      </c>
      <c r="W138" s="7">
        <f t="shared" si="61"/>
        <v>0</v>
      </c>
      <c r="X138" s="6" t="b">
        <f t="shared" si="53"/>
        <v>0</v>
      </c>
      <c r="Y138" s="7" t="b">
        <f t="shared" si="54"/>
        <v>0</v>
      </c>
      <c r="Z138" s="7" t="b" cm="1">
        <f t="array" ref="Z138">_xlfn.LET(
_xlpm.TrueFullHouseCheck, AND(OR(H138:L138=3),OR(H138:L138=2)),
_xlpm.JokerAndTrueTwoPairCheck, AND(W138=1,COUNTIF(H138:L138,2)=4),
OR(_xlpm.TrueFullHouseCheck, _xlpm.JokerAndTrueTwoPairCheck)
)</f>
        <v>0</v>
      </c>
      <c r="AA138" s="7" t="b">
        <f t="shared" si="55"/>
        <v>1</v>
      </c>
      <c r="AB138" s="7" t="b">
        <f t="shared" si="56"/>
        <v>0</v>
      </c>
      <c r="AC138" s="7" t="b">
        <f t="shared" si="57"/>
        <v>0</v>
      </c>
      <c r="AD138" s="8" t="b">
        <f t="shared" si="62"/>
        <v>0</v>
      </c>
      <c r="AE138">
        <f t="shared" si="63"/>
        <v>4</v>
      </c>
      <c r="AF138" t="str">
        <f t="shared" si="64"/>
        <v>41111101107</v>
      </c>
      <c r="AG138">
        <f t="shared" si="16"/>
        <v>41111101107</v>
      </c>
      <c r="AH138">
        <f t="shared" si="65"/>
        <v>647</v>
      </c>
      <c r="AI138">
        <f t="shared" si="66"/>
        <v>642</v>
      </c>
      <c r="AJ138">
        <f t="shared" si="67"/>
        <v>415374</v>
      </c>
      <c r="AM138">
        <f t="shared" si="58"/>
        <v>1</v>
      </c>
      <c r="AN138">
        <f t="shared" si="59"/>
        <v>1</v>
      </c>
      <c r="AO138">
        <f t="shared" si="60"/>
        <v>1</v>
      </c>
    </row>
    <row r="139" spans="1:41" x14ac:dyDescent="0.2">
      <c r="A139" t="s">
        <v>158</v>
      </c>
      <c r="B139" t="str">
        <f t="shared" si="1"/>
        <v>44666</v>
      </c>
      <c r="C139" s="6" t="str" cm="1">
        <f t="array" ref="C139:G139">_xlfn.LET(
_xlpm.MyHand, B139,
_xlpm.MySplitHand, MID(_xlpm.MyHand,_xlfn.SEQUENCE(1,LEN(_xlpm.MyHand)),1),
_xlpm.MySplitHand
)</f>
        <v>4</v>
      </c>
      <c r="D139" s="7" t="str">
        <v>4</v>
      </c>
      <c r="E139" s="7" t="str">
        <v>6</v>
      </c>
      <c r="F139" s="7" t="str">
        <v>6</v>
      </c>
      <c r="G139" s="8" t="str">
        <v>6</v>
      </c>
      <c r="H139">
        <f t="shared" si="48"/>
        <v>2</v>
      </c>
      <c r="I139">
        <f t="shared" si="49"/>
        <v>2</v>
      </c>
      <c r="J139">
        <f t="shared" si="50"/>
        <v>3</v>
      </c>
      <c r="K139">
        <f t="shared" si="51"/>
        <v>3</v>
      </c>
      <c r="L139">
        <f t="shared" si="52"/>
        <v>3</v>
      </c>
      <c r="M139" s="6" cm="1">
        <f t="array" ref="M139:Q139">_xlfn.LET(
_xlpm.Options, {"J","2","3","4","5","6","7","8","9","T","Q","K","A"},
MATCH(_xlfn.ANCHORARRAY(C139),_xlpm.Options,0)
)</f>
        <v>4</v>
      </c>
      <c r="N139" s="7">
        <v>4</v>
      </c>
      <c r="O139" s="7">
        <v>6</v>
      </c>
      <c r="P139" s="7">
        <v>6</v>
      </c>
      <c r="Q139" s="8">
        <v>6</v>
      </c>
      <c r="R139" s="6" t="str" cm="1">
        <f t="array" ref="R139:V139">TEXT(_xlfn.ANCHORARRAY(M139),"00")</f>
        <v>04</v>
      </c>
      <c r="S139" s="7" t="str">
        <v>04</v>
      </c>
      <c r="T139" s="7" t="str">
        <v>06</v>
      </c>
      <c r="U139" s="7" t="str">
        <v>06</v>
      </c>
      <c r="V139" s="8" t="str">
        <v>06</v>
      </c>
      <c r="W139" s="7">
        <f t="shared" si="61"/>
        <v>0</v>
      </c>
      <c r="X139" s="6" t="b">
        <f t="shared" si="53"/>
        <v>0</v>
      </c>
      <c r="Y139" s="7" t="b">
        <f t="shared" si="54"/>
        <v>0</v>
      </c>
      <c r="Z139" s="7" t="b" cm="1">
        <f t="array" ref="Z139">_xlfn.LET(
_xlpm.TrueFullHouseCheck, AND(OR(H139:L139=3),OR(H139:L139=2)),
_xlpm.JokerAndTrueTwoPairCheck, AND(W139=1,COUNTIF(H139:L139,2)=4),
OR(_xlpm.TrueFullHouseCheck, _xlpm.JokerAndTrueTwoPairCheck)
)</f>
        <v>1</v>
      </c>
      <c r="AA139" s="7" t="b">
        <f t="shared" si="55"/>
        <v>0</v>
      </c>
      <c r="AB139" s="7" t="b">
        <f t="shared" si="56"/>
        <v>0</v>
      </c>
      <c r="AC139" s="7" t="b">
        <f t="shared" si="57"/>
        <v>0</v>
      </c>
      <c r="AD139" s="8" t="b">
        <f t="shared" si="62"/>
        <v>0</v>
      </c>
      <c r="AE139">
        <f t="shared" si="63"/>
        <v>5</v>
      </c>
      <c r="AF139" t="str">
        <f t="shared" si="64"/>
        <v>50404060606</v>
      </c>
      <c r="AG139">
        <f t="shared" si="16"/>
        <v>50404060606</v>
      </c>
      <c r="AH139">
        <f t="shared" si="65"/>
        <v>731</v>
      </c>
      <c r="AI139">
        <f t="shared" si="66"/>
        <v>387</v>
      </c>
      <c r="AJ139">
        <f t="shared" si="67"/>
        <v>282897</v>
      </c>
      <c r="AM139">
        <f t="shared" si="58"/>
        <v>1</v>
      </c>
      <c r="AN139">
        <f t="shared" si="59"/>
        <v>1</v>
      </c>
      <c r="AO139">
        <f t="shared" si="60"/>
        <v>1</v>
      </c>
    </row>
    <row r="140" spans="1:41" x14ac:dyDescent="0.2">
      <c r="A140" t="s">
        <v>159</v>
      </c>
      <c r="B140" t="str">
        <f t="shared" si="1"/>
        <v>J4Q74</v>
      </c>
      <c r="C140" s="6" t="str" cm="1">
        <f t="array" ref="C140:G140">_xlfn.LET(
_xlpm.MyHand, B140,
_xlpm.MySplitHand, MID(_xlpm.MyHand,_xlfn.SEQUENCE(1,LEN(_xlpm.MyHand)),1),
_xlpm.MySplitHand
)</f>
        <v>J</v>
      </c>
      <c r="D140" s="7" t="str">
        <v>4</v>
      </c>
      <c r="E140" s="7" t="str">
        <v>Q</v>
      </c>
      <c r="F140" s="7" t="str">
        <v>7</v>
      </c>
      <c r="G140" s="8" t="str">
        <v>4</v>
      </c>
      <c r="H140">
        <f t="shared" si="48"/>
        <v>0</v>
      </c>
      <c r="I140">
        <f t="shared" si="49"/>
        <v>2</v>
      </c>
      <c r="J140">
        <f t="shared" si="50"/>
        <v>1</v>
      </c>
      <c r="K140">
        <f t="shared" si="51"/>
        <v>1</v>
      </c>
      <c r="L140">
        <f t="shared" si="52"/>
        <v>2</v>
      </c>
      <c r="M140" s="6" cm="1">
        <f t="array" ref="M140:Q140">_xlfn.LET(
_xlpm.Options, {"J","2","3","4","5","6","7","8","9","T","Q","K","A"},
MATCH(_xlfn.ANCHORARRAY(C140),_xlpm.Options,0)
)</f>
        <v>1</v>
      </c>
      <c r="N140" s="7">
        <v>4</v>
      </c>
      <c r="O140" s="7">
        <v>11</v>
      </c>
      <c r="P140" s="7">
        <v>7</v>
      </c>
      <c r="Q140" s="8">
        <v>4</v>
      </c>
      <c r="R140" s="6" t="str" cm="1">
        <f t="array" ref="R140:V140">TEXT(_xlfn.ANCHORARRAY(M140),"00")</f>
        <v>01</v>
      </c>
      <c r="S140" s="7" t="str">
        <v>04</v>
      </c>
      <c r="T140" s="7" t="str">
        <v>11</v>
      </c>
      <c r="U140" s="7" t="str">
        <v>07</v>
      </c>
      <c r="V140" s="8" t="str">
        <v>04</v>
      </c>
      <c r="W140" s="7">
        <f t="shared" si="61"/>
        <v>1</v>
      </c>
      <c r="X140" s="6" t="b">
        <f t="shared" si="53"/>
        <v>0</v>
      </c>
      <c r="Y140" s="7" t="b">
        <f t="shared" si="54"/>
        <v>0</v>
      </c>
      <c r="Z140" s="7" t="b" cm="1">
        <f t="array" ref="Z140">_xlfn.LET(
_xlpm.TrueFullHouseCheck, AND(OR(H140:L140=3),OR(H140:L140=2)),
_xlpm.JokerAndTrueTwoPairCheck, AND(W140=1,COUNTIF(H140:L140,2)=4),
OR(_xlpm.TrueFullHouseCheck, _xlpm.JokerAndTrueTwoPairCheck)
)</f>
        <v>0</v>
      </c>
      <c r="AA140" s="7" t="b">
        <f t="shared" si="55"/>
        <v>1</v>
      </c>
      <c r="AB140" s="7" t="b">
        <f t="shared" si="56"/>
        <v>0</v>
      </c>
      <c r="AC140" s="7" t="b">
        <f t="shared" si="57"/>
        <v>0</v>
      </c>
      <c r="AD140" s="8" t="b">
        <f t="shared" si="62"/>
        <v>0</v>
      </c>
      <c r="AE140">
        <f t="shared" si="63"/>
        <v>4</v>
      </c>
      <c r="AF140" t="str">
        <f t="shared" si="64"/>
        <v>40104110704</v>
      </c>
      <c r="AG140">
        <f t="shared" si="16"/>
        <v>40104110704</v>
      </c>
      <c r="AH140">
        <f t="shared" si="65"/>
        <v>458</v>
      </c>
      <c r="AI140">
        <f t="shared" si="66"/>
        <v>225</v>
      </c>
      <c r="AJ140">
        <f t="shared" si="67"/>
        <v>103050</v>
      </c>
      <c r="AM140">
        <f t="shared" si="58"/>
        <v>1</v>
      </c>
      <c r="AN140">
        <f t="shared" si="59"/>
        <v>1</v>
      </c>
      <c r="AO140">
        <f t="shared" si="60"/>
        <v>1</v>
      </c>
    </row>
    <row r="141" spans="1:41" x14ac:dyDescent="0.2">
      <c r="A141" t="s">
        <v>160</v>
      </c>
      <c r="B141" t="str">
        <f t="shared" si="1"/>
        <v>4J968</v>
      </c>
      <c r="C141" s="6" t="str" cm="1">
        <f t="array" ref="C141:G141">_xlfn.LET(
_xlpm.MyHand, B141,
_xlpm.MySplitHand, MID(_xlpm.MyHand,_xlfn.SEQUENCE(1,LEN(_xlpm.MyHand)),1),
_xlpm.MySplitHand
)</f>
        <v>4</v>
      </c>
      <c r="D141" s="7" t="str">
        <v>J</v>
      </c>
      <c r="E141" s="7" t="str">
        <v>9</v>
      </c>
      <c r="F141" s="7" t="str">
        <v>6</v>
      </c>
      <c r="G141" s="8" t="str">
        <v>8</v>
      </c>
      <c r="H141">
        <f t="shared" si="48"/>
        <v>1</v>
      </c>
      <c r="I141">
        <f t="shared" si="49"/>
        <v>0</v>
      </c>
      <c r="J141">
        <f t="shared" si="50"/>
        <v>1</v>
      </c>
      <c r="K141">
        <f t="shared" si="51"/>
        <v>1</v>
      </c>
      <c r="L141">
        <f t="shared" si="52"/>
        <v>1</v>
      </c>
      <c r="M141" s="6" cm="1">
        <f t="array" ref="M141:Q141">_xlfn.LET(
_xlpm.Options, {"J","2","3","4","5","6","7","8","9","T","Q","K","A"},
MATCH(_xlfn.ANCHORARRAY(C141),_xlpm.Options,0)
)</f>
        <v>4</v>
      </c>
      <c r="N141" s="7">
        <v>1</v>
      </c>
      <c r="O141" s="7">
        <v>9</v>
      </c>
      <c r="P141" s="7">
        <v>6</v>
      </c>
      <c r="Q141" s="8">
        <v>8</v>
      </c>
      <c r="R141" s="6" t="str" cm="1">
        <f t="array" ref="R141:V141">TEXT(_xlfn.ANCHORARRAY(M141),"00")</f>
        <v>04</v>
      </c>
      <c r="S141" s="7" t="str">
        <v>01</v>
      </c>
      <c r="T141" s="7" t="str">
        <v>09</v>
      </c>
      <c r="U141" s="7" t="str">
        <v>06</v>
      </c>
      <c r="V141" s="8" t="str">
        <v>08</v>
      </c>
      <c r="W141" s="7">
        <f t="shared" si="61"/>
        <v>1</v>
      </c>
      <c r="X141" s="6" t="b">
        <f t="shared" si="53"/>
        <v>0</v>
      </c>
      <c r="Y141" s="7" t="b">
        <f t="shared" si="54"/>
        <v>0</v>
      </c>
      <c r="Z141" s="7" t="b" cm="1">
        <f t="array" ref="Z141">_xlfn.LET(
_xlpm.TrueFullHouseCheck, AND(OR(H141:L141=3),OR(H141:L141=2)),
_xlpm.JokerAndTrueTwoPairCheck, AND(W141=1,COUNTIF(H141:L141,2)=4),
OR(_xlpm.TrueFullHouseCheck, _xlpm.JokerAndTrueTwoPairCheck)
)</f>
        <v>0</v>
      </c>
      <c r="AA141" s="7" t="b">
        <f t="shared" si="55"/>
        <v>0</v>
      </c>
      <c r="AB141" s="7" t="b">
        <f t="shared" si="56"/>
        <v>0</v>
      </c>
      <c r="AC141" s="7" t="b">
        <f t="shared" si="57"/>
        <v>1</v>
      </c>
      <c r="AD141" s="8" t="b">
        <f t="shared" si="62"/>
        <v>0</v>
      </c>
      <c r="AE141">
        <f t="shared" si="63"/>
        <v>2</v>
      </c>
      <c r="AF141" t="str">
        <f t="shared" si="64"/>
        <v>20401090608</v>
      </c>
      <c r="AG141">
        <f t="shared" si="16"/>
        <v>20401090608</v>
      </c>
      <c r="AH141">
        <f t="shared" si="65"/>
        <v>173</v>
      </c>
      <c r="AI141">
        <f t="shared" si="66"/>
        <v>542</v>
      </c>
      <c r="AJ141">
        <f t="shared" si="67"/>
        <v>93766</v>
      </c>
      <c r="AM141">
        <f t="shared" si="58"/>
        <v>1</v>
      </c>
      <c r="AN141">
        <f t="shared" si="59"/>
        <v>1</v>
      </c>
      <c r="AO141">
        <f t="shared" si="60"/>
        <v>1</v>
      </c>
    </row>
    <row r="142" spans="1:41" x14ac:dyDescent="0.2">
      <c r="A142" t="s">
        <v>161</v>
      </c>
      <c r="B142" t="str">
        <f t="shared" si="1"/>
        <v>Q6939</v>
      </c>
      <c r="C142" s="6" t="str" cm="1">
        <f t="array" ref="C142:G142">_xlfn.LET(
_xlpm.MyHand, B142,
_xlpm.MySplitHand, MID(_xlpm.MyHand,_xlfn.SEQUENCE(1,LEN(_xlpm.MyHand)),1),
_xlpm.MySplitHand
)</f>
        <v>Q</v>
      </c>
      <c r="D142" s="7" t="str">
        <v>6</v>
      </c>
      <c r="E142" s="7" t="str">
        <v>9</v>
      </c>
      <c r="F142" s="7" t="str">
        <v>3</v>
      </c>
      <c r="G142" s="8" t="str">
        <v>9</v>
      </c>
      <c r="H142">
        <f t="shared" si="48"/>
        <v>1</v>
      </c>
      <c r="I142">
        <f t="shared" si="49"/>
        <v>1</v>
      </c>
      <c r="J142">
        <f t="shared" si="50"/>
        <v>2</v>
      </c>
      <c r="K142">
        <f t="shared" si="51"/>
        <v>1</v>
      </c>
      <c r="L142">
        <f t="shared" si="52"/>
        <v>2</v>
      </c>
      <c r="M142" s="6" cm="1">
        <f t="array" ref="M142:Q142">_xlfn.LET(
_xlpm.Options, {"J","2","3","4","5","6","7","8","9","T","Q","K","A"},
MATCH(_xlfn.ANCHORARRAY(C142),_xlpm.Options,0)
)</f>
        <v>11</v>
      </c>
      <c r="N142" s="7">
        <v>6</v>
      </c>
      <c r="O142" s="7">
        <v>9</v>
      </c>
      <c r="P142" s="7">
        <v>3</v>
      </c>
      <c r="Q142" s="8">
        <v>9</v>
      </c>
      <c r="R142" s="6" t="str" cm="1">
        <f t="array" ref="R142:V142">TEXT(_xlfn.ANCHORARRAY(M142),"00")</f>
        <v>11</v>
      </c>
      <c r="S142" s="7" t="str">
        <v>06</v>
      </c>
      <c r="T142" s="7" t="str">
        <v>09</v>
      </c>
      <c r="U142" s="7" t="str">
        <v>03</v>
      </c>
      <c r="V142" s="8" t="str">
        <v>09</v>
      </c>
      <c r="W142" s="7">
        <f t="shared" si="61"/>
        <v>0</v>
      </c>
      <c r="X142" s="6" t="b">
        <f t="shared" si="53"/>
        <v>0</v>
      </c>
      <c r="Y142" s="7" t="b">
        <f t="shared" si="54"/>
        <v>0</v>
      </c>
      <c r="Z142" s="7" t="b" cm="1">
        <f t="array" ref="Z142">_xlfn.LET(
_xlpm.TrueFullHouseCheck, AND(OR(H142:L142=3),OR(H142:L142=2)),
_xlpm.JokerAndTrueTwoPairCheck, AND(W142=1,COUNTIF(H142:L142,2)=4),
OR(_xlpm.TrueFullHouseCheck, _xlpm.JokerAndTrueTwoPairCheck)
)</f>
        <v>0</v>
      </c>
      <c r="AA142" s="7" t="b">
        <f t="shared" si="55"/>
        <v>0</v>
      </c>
      <c r="AB142" s="7" t="b">
        <f t="shared" si="56"/>
        <v>0</v>
      </c>
      <c r="AC142" s="7" t="b">
        <f t="shared" si="57"/>
        <v>1</v>
      </c>
      <c r="AD142" s="8" t="b">
        <f t="shared" si="62"/>
        <v>0</v>
      </c>
      <c r="AE142">
        <f t="shared" si="63"/>
        <v>2</v>
      </c>
      <c r="AF142" t="str">
        <f t="shared" si="64"/>
        <v>21106090309</v>
      </c>
      <c r="AG142">
        <f t="shared" si="16"/>
        <v>21106090309</v>
      </c>
      <c r="AH142">
        <f t="shared" si="65"/>
        <v>287</v>
      </c>
      <c r="AI142">
        <f t="shared" si="66"/>
        <v>831</v>
      </c>
      <c r="AJ142">
        <f t="shared" si="67"/>
        <v>238497</v>
      </c>
      <c r="AM142">
        <f t="shared" si="58"/>
        <v>1</v>
      </c>
      <c r="AN142">
        <f t="shared" si="59"/>
        <v>1</v>
      </c>
      <c r="AO142">
        <f t="shared" si="60"/>
        <v>1</v>
      </c>
    </row>
    <row r="143" spans="1:41" x14ac:dyDescent="0.2">
      <c r="A143" t="s">
        <v>162</v>
      </c>
      <c r="B143" t="str">
        <f t="shared" si="1"/>
        <v>2773T</v>
      </c>
      <c r="C143" s="6" t="str" cm="1">
        <f t="array" ref="C143:G143">_xlfn.LET(
_xlpm.MyHand, B143,
_xlpm.MySplitHand, MID(_xlpm.MyHand,_xlfn.SEQUENCE(1,LEN(_xlpm.MyHand)),1),
_xlpm.MySplitHand
)</f>
        <v>2</v>
      </c>
      <c r="D143" s="7" t="str">
        <v>7</v>
      </c>
      <c r="E143" s="7" t="str">
        <v>7</v>
      </c>
      <c r="F143" s="7" t="str">
        <v>3</v>
      </c>
      <c r="G143" s="8" t="str">
        <v>T</v>
      </c>
      <c r="H143">
        <f t="shared" si="48"/>
        <v>1</v>
      </c>
      <c r="I143">
        <f t="shared" si="49"/>
        <v>2</v>
      </c>
      <c r="J143">
        <f t="shared" si="50"/>
        <v>2</v>
      </c>
      <c r="K143">
        <f t="shared" si="51"/>
        <v>1</v>
      </c>
      <c r="L143">
        <f t="shared" si="52"/>
        <v>1</v>
      </c>
      <c r="M143" s="6" cm="1">
        <f t="array" ref="M143:Q143">_xlfn.LET(
_xlpm.Options, {"J","2","3","4","5","6","7","8","9","T","Q","K","A"},
MATCH(_xlfn.ANCHORARRAY(C143),_xlpm.Options,0)
)</f>
        <v>2</v>
      </c>
      <c r="N143" s="7">
        <v>7</v>
      </c>
      <c r="O143" s="7">
        <v>7</v>
      </c>
      <c r="P143" s="7">
        <v>3</v>
      </c>
      <c r="Q143" s="8">
        <v>10</v>
      </c>
      <c r="R143" s="6" t="str" cm="1">
        <f t="array" ref="R143:V143">TEXT(_xlfn.ANCHORARRAY(M143),"00")</f>
        <v>02</v>
      </c>
      <c r="S143" s="7" t="str">
        <v>07</v>
      </c>
      <c r="T143" s="7" t="str">
        <v>07</v>
      </c>
      <c r="U143" s="7" t="str">
        <v>03</v>
      </c>
      <c r="V143" s="8" t="str">
        <v>10</v>
      </c>
      <c r="W143" s="7">
        <f t="shared" si="61"/>
        <v>0</v>
      </c>
      <c r="X143" s="6" t="b">
        <f t="shared" si="53"/>
        <v>0</v>
      </c>
      <c r="Y143" s="7" t="b">
        <f t="shared" si="54"/>
        <v>0</v>
      </c>
      <c r="Z143" s="7" t="b" cm="1">
        <f t="array" ref="Z143">_xlfn.LET(
_xlpm.TrueFullHouseCheck, AND(OR(H143:L143=3),OR(H143:L143=2)),
_xlpm.JokerAndTrueTwoPairCheck, AND(W143=1,COUNTIF(H143:L143,2)=4),
OR(_xlpm.TrueFullHouseCheck, _xlpm.JokerAndTrueTwoPairCheck)
)</f>
        <v>0</v>
      </c>
      <c r="AA143" s="7" t="b">
        <f t="shared" si="55"/>
        <v>0</v>
      </c>
      <c r="AB143" s="7" t="b">
        <f t="shared" si="56"/>
        <v>0</v>
      </c>
      <c r="AC143" s="7" t="b">
        <f t="shared" si="57"/>
        <v>1</v>
      </c>
      <c r="AD143" s="8" t="b">
        <f t="shared" si="62"/>
        <v>0</v>
      </c>
      <c r="AE143">
        <f t="shared" si="63"/>
        <v>2</v>
      </c>
      <c r="AF143" t="str">
        <f t="shared" si="64"/>
        <v>20207070310</v>
      </c>
      <c r="AG143">
        <f t="shared" si="16"/>
        <v>20207070310</v>
      </c>
      <c r="AH143">
        <f t="shared" si="65"/>
        <v>149</v>
      </c>
      <c r="AI143">
        <f t="shared" si="66"/>
        <v>420</v>
      </c>
      <c r="AJ143">
        <f t="shared" si="67"/>
        <v>62580</v>
      </c>
      <c r="AM143">
        <f t="shared" si="58"/>
        <v>1</v>
      </c>
      <c r="AN143">
        <f t="shared" si="59"/>
        <v>1</v>
      </c>
      <c r="AO143">
        <f t="shared" si="60"/>
        <v>1</v>
      </c>
    </row>
    <row r="144" spans="1:41" x14ac:dyDescent="0.2">
      <c r="A144" t="s">
        <v>163</v>
      </c>
      <c r="B144" t="str">
        <f t="shared" si="1"/>
        <v>55565</v>
      </c>
      <c r="C144" s="6" t="str" cm="1">
        <f t="array" ref="C144:G144">_xlfn.LET(
_xlpm.MyHand, B144,
_xlpm.MySplitHand, MID(_xlpm.MyHand,_xlfn.SEQUENCE(1,LEN(_xlpm.MyHand)),1),
_xlpm.MySplitHand
)</f>
        <v>5</v>
      </c>
      <c r="D144" s="7" t="str">
        <v>5</v>
      </c>
      <c r="E144" s="7" t="str">
        <v>5</v>
      </c>
      <c r="F144" s="7" t="str">
        <v>6</v>
      </c>
      <c r="G144" s="8" t="str">
        <v>5</v>
      </c>
      <c r="H144">
        <f t="shared" si="48"/>
        <v>4</v>
      </c>
      <c r="I144">
        <f t="shared" si="49"/>
        <v>4</v>
      </c>
      <c r="J144">
        <f t="shared" si="50"/>
        <v>4</v>
      </c>
      <c r="K144">
        <f t="shared" si="51"/>
        <v>1</v>
      </c>
      <c r="L144">
        <f t="shared" si="52"/>
        <v>4</v>
      </c>
      <c r="M144" s="6" cm="1">
        <f t="array" ref="M144:Q144">_xlfn.LET(
_xlpm.Options, {"J","2","3","4","5","6","7","8","9","T","Q","K","A"},
MATCH(_xlfn.ANCHORARRAY(C144),_xlpm.Options,0)
)</f>
        <v>5</v>
      </c>
      <c r="N144" s="7">
        <v>5</v>
      </c>
      <c r="O144" s="7">
        <v>5</v>
      </c>
      <c r="P144" s="7">
        <v>6</v>
      </c>
      <c r="Q144" s="8">
        <v>5</v>
      </c>
      <c r="R144" s="6" t="str" cm="1">
        <f t="array" ref="R144:V144">TEXT(_xlfn.ANCHORARRAY(M144),"00")</f>
        <v>05</v>
      </c>
      <c r="S144" s="7" t="str">
        <v>05</v>
      </c>
      <c r="T144" s="7" t="str">
        <v>05</v>
      </c>
      <c r="U144" s="7" t="str">
        <v>06</v>
      </c>
      <c r="V144" s="8" t="str">
        <v>05</v>
      </c>
      <c r="W144" s="7">
        <f t="shared" si="61"/>
        <v>0</v>
      </c>
      <c r="X144" s="6" t="b">
        <f t="shared" si="53"/>
        <v>0</v>
      </c>
      <c r="Y144" s="7" t="b">
        <f t="shared" si="54"/>
        <v>1</v>
      </c>
      <c r="Z144" s="7" t="b" cm="1">
        <f t="array" ref="Z144">_xlfn.LET(
_xlpm.TrueFullHouseCheck, AND(OR(H144:L144=3),OR(H144:L144=2)),
_xlpm.JokerAndTrueTwoPairCheck, AND(W144=1,COUNTIF(H144:L144,2)=4),
OR(_xlpm.TrueFullHouseCheck, _xlpm.JokerAndTrueTwoPairCheck)
)</f>
        <v>0</v>
      </c>
      <c r="AA144" s="7" t="b">
        <f t="shared" si="55"/>
        <v>0</v>
      </c>
      <c r="AB144" s="7" t="b">
        <f t="shared" si="56"/>
        <v>0</v>
      </c>
      <c r="AC144" s="7" t="b">
        <f t="shared" si="57"/>
        <v>0</v>
      </c>
      <c r="AD144" s="8" t="b">
        <f t="shared" si="62"/>
        <v>0</v>
      </c>
      <c r="AE144">
        <f t="shared" si="63"/>
        <v>6</v>
      </c>
      <c r="AF144" t="str">
        <f t="shared" si="64"/>
        <v>60505050605</v>
      </c>
      <c r="AG144">
        <f t="shared" si="16"/>
        <v>60505050605</v>
      </c>
      <c r="AH144">
        <f t="shared" si="65"/>
        <v>863</v>
      </c>
      <c r="AI144">
        <f t="shared" si="66"/>
        <v>313</v>
      </c>
      <c r="AJ144">
        <f t="shared" si="67"/>
        <v>270119</v>
      </c>
      <c r="AM144">
        <f t="shared" si="58"/>
        <v>1</v>
      </c>
      <c r="AN144">
        <f t="shared" si="59"/>
        <v>1</v>
      </c>
      <c r="AO144">
        <f t="shared" si="60"/>
        <v>1</v>
      </c>
    </row>
    <row r="145" spans="1:41" x14ac:dyDescent="0.2">
      <c r="A145" t="s">
        <v>164</v>
      </c>
      <c r="B145" t="str">
        <f t="shared" si="1"/>
        <v>76666</v>
      </c>
      <c r="C145" s="6" t="str" cm="1">
        <f t="array" ref="C145:G145">_xlfn.LET(
_xlpm.MyHand, B145,
_xlpm.MySplitHand, MID(_xlpm.MyHand,_xlfn.SEQUENCE(1,LEN(_xlpm.MyHand)),1),
_xlpm.MySplitHand
)</f>
        <v>7</v>
      </c>
      <c r="D145" s="7" t="str">
        <v>6</v>
      </c>
      <c r="E145" s="7" t="str">
        <v>6</v>
      </c>
      <c r="F145" s="7" t="str">
        <v>6</v>
      </c>
      <c r="G145" s="8" t="str">
        <v>6</v>
      </c>
      <c r="H145">
        <f t="shared" si="48"/>
        <v>1</v>
      </c>
      <c r="I145">
        <f t="shared" si="49"/>
        <v>4</v>
      </c>
      <c r="J145">
        <f t="shared" si="50"/>
        <v>4</v>
      </c>
      <c r="K145">
        <f t="shared" si="51"/>
        <v>4</v>
      </c>
      <c r="L145">
        <f t="shared" si="52"/>
        <v>4</v>
      </c>
      <c r="M145" s="6" cm="1">
        <f t="array" ref="M145:Q145">_xlfn.LET(
_xlpm.Options, {"J","2","3","4","5","6","7","8","9","T","Q","K","A"},
MATCH(_xlfn.ANCHORARRAY(C145),_xlpm.Options,0)
)</f>
        <v>7</v>
      </c>
      <c r="N145" s="7">
        <v>6</v>
      </c>
      <c r="O145" s="7">
        <v>6</v>
      </c>
      <c r="P145" s="7">
        <v>6</v>
      </c>
      <c r="Q145" s="8">
        <v>6</v>
      </c>
      <c r="R145" s="6" t="str" cm="1">
        <f t="array" ref="R145:V145">TEXT(_xlfn.ANCHORARRAY(M145),"00")</f>
        <v>07</v>
      </c>
      <c r="S145" s="7" t="str">
        <v>06</v>
      </c>
      <c r="T145" s="7" t="str">
        <v>06</v>
      </c>
      <c r="U145" s="7" t="str">
        <v>06</v>
      </c>
      <c r="V145" s="8" t="str">
        <v>06</v>
      </c>
      <c r="W145" s="7">
        <f t="shared" si="61"/>
        <v>0</v>
      </c>
      <c r="X145" s="6" t="b">
        <f t="shared" si="53"/>
        <v>0</v>
      </c>
      <c r="Y145" s="7" t="b">
        <f t="shared" si="54"/>
        <v>1</v>
      </c>
      <c r="Z145" s="7" t="b" cm="1">
        <f t="array" ref="Z145">_xlfn.LET(
_xlpm.TrueFullHouseCheck, AND(OR(H145:L145=3),OR(H145:L145=2)),
_xlpm.JokerAndTrueTwoPairCheck, AND(W145=1,COUNTIF(H145:L145,2)=4),
OR(_xlpm.TrueFullHouseCheck, _xlpm.JokerAndTrueTwoPairCheck)
)</f>
        <v>0</v>
      </c>
      <c r="AA145" s="7" t="b">
        <f t="shared" si="55"/>
        <v>0</v>
      </c>
      <c r="AB145" s="7" t="b">
        <f t="shared" si="56"/>
        <v>0</v>
      </c>
      <c r="AC145" s="7" t="b">
        <f t="shared" si="57"/>
        <v>0</v>
      </c>
      <c r="AD145" s="8" t="b">
        <f t="shared" si="62"/>
        <v>0</v>
      </c>
      <c r="AE145">
        <f t="shared" si="63"/>
        <v>6</v>
      </c>
      <c r="AF145" t="str">
        <f t="shared" si="64"/>
        <v>60706060606</v>
      </c>
      <c r="AG145">
        <f t="shared" si="16"/>
        <v>60706060606</v>
      </c>
      <c r="AH145">
        <f t="shared" si="65"/>
        <v>882</v>
      </c>
      <c r="AI145">
        <f t="shared" si="66"/>
        <v>9</v>
      </c>
      <c r="AJ145">
        <f t="shared" si="67"/>
        <v>7938</v>
      </c>
      <c r="AM145">
        <f t="shared" si="58"/>
        <v>1</v>
      </c>
      <c r="AN145">
        <f t="shared" si="59"/>
        <v>1</v>
      </c>
      <c r="AO145">
        <f t="shared" si="60"/>
        <v>1</v>
      </c>
    </row>
    <row r="146" spans="1:41" x14ac:dyDescent="0.2">
      <c r="A146" t="s">
        <v>165</v>
      </c>
      <c r="B146" t="str">
        <f t="shared" si="1"/>
        <v>5J4J4</v>
      </c>
      <c r="C146" s="6" t="str" cm="1">
        <f t="array" ref="C146:G146">_xlfn.LET(
_xlpm.MyHand, B146,
_xlpm.MySplitHand, MID(_xlpm.MyHand,_xlfn.SEQUENCE(1,LEN(_xlpm.MyHand)),1),
_xlpm.MySplitHand
)</f>
        <v>5</v>
      </c>
      <c r="D146" s="7" t="str">
        <v>J</v>
      </c>
      <c r="E146" s="7" t="str">
        <v>4</v>
      </c>
      <c r="F146" s="7" t="str">
        <v>J</v>
      </c>
      <c r="G146" s="8" t="str">
        <v>4</v>
      </c>
      <c r="H146">
        <f t="shared" si="48"/>
        <v>1</v>
      </c>
      <c r="I146">
        <f t="shared" si="49"/>
        <v>0</v>
      </c>
      <c r="J146">
        <f t="shared" si="50"/>
        <v>2</v>
      </c>
      <c r="K146">
        <f t="shared" si="51"/>
        <v>0</v>
      </c>
      <c r="L146">
        <f t="shared" si="52"/>
        <v>2</v>
      </c>
      <c r="M146" s="6" cm="1">
        <f t="array" ref="M146:Q146">_xlfn.LET(
_xlpm.Options, {"J","2","3","4","5","6","7","8","9","T","Q","K","A"},
MATCH(_xlfn.ANCHORARRAY(C146),_xlpm.Options,0)
)</f>
        <v>5</v>
      </c>
      <c r="N146" s="7">
        <v>1</v>
      </c>
      <c r="O146" s="7">
        <v>4</v>
      </c>
      <c r="P146" s="7">
        <v>1</v>
      </c>
      <c r="Q146" s="8">
        <v>4</v>
      </c>
      <c r="R146" s="6" t="str" cm="1">
        <f t="array" ref="R146:V146">TEXT(_xlfn.ANCHORARRAY(M146),"00")</f>
        <v>05</v>
      </c>
      <c r="S146" s="7" t="str">
        <v>01</v>
      </c>
      <c r="T146" s="7" t="str">
        <v>04</v>
      </c>
      <c r="U146" s="7" t="str">
        <v>01</v>
      </c>
      <c r="V146" s="8" t="str">
        <v>04</v>
      </c>
      <c r="W146" s="7">
        <f t="shared" si="61"/>
        <v>2</v>
      </c>
      <c r="X146" s="6" t="b">
        <f t="shared" si="53"/>
        <v>0</v>
      </c>
      <c r="Y146" s="7" t="b">
        <f t="shared" si="54"/>
        <v>1</v>
      </c>
      <c r="Z146" s="7" t="b" cm="1">
        <f t="array" ref="Z146">_xlfn.LET(
_xlpm.TrueFullHouseCheck, AND(OR(H146:L146=3),OR(H146:L146=2)),
_xlpm.JokerAndTrueTwoPairCheck, AND(W146=1,COUNTIF(H146:L146,2)=4),
OR(_xlpm.TrueFullHouseCheck, _xlpm.JokerAndTrueTwoPairCheck)
)</f>
        <v>0</v>
      </c>
      <c r="AA146" s="7" t="b">
        <f t="shared" si="55"/>
        <v>0</v>
      </c>
      <c r="AB146" s="7" t="b">
        <f t="shared" si="56"/>
        <v>0</v>
      </c>
      <c r="AC146" s="7" t="b">
        <f t="shared" si="57"/>
        <v>0</v>
      </c>
      <c r="AD146" s="8" t="b">
        <f t="shared" si="62"/>
        <v>0</v>
      </c>
      <c r="AE146">
        <f t="shared" si="63"/>
        <v>6</v>
      </c>
      <c r="AF146" t="str">
        <f t="shared" si="64"/>
        <v>60501040104</v>
      </c>
      <c r="AG146">
        <f t="shared" si="16"/>
        <v>60501040104</v>
      </c>
      <c r="AH146">
        <f t="shared" si="65"/>
        <v>858</v>
      </c>
      <c r="AI146">
        <f t="shared" si="66"/>
        <v>212</v>
      </c>
      <c r="AJ146">
        <f t="shared" si="67"/>
        <v>181896</v>
      </c>
      <c r="AM146">
        <f t="shared" si="58"/>
        <v>1</v>
      </c>
      <c r="AN146">
        <f t="shared" si="59"/>
        <v>1</v>
      </c>
      <c r="AO146">
        <f t="shared" si="60"/>
        <v>1</v>
      </c>
    </row>
    <row r="147" spans="1:41" x14ac:dyDescent="0.2">
      <c r="A147" t="s">
        <v>166</v>
      </c>
      <c r="B147" t="str">
        <f t="shared" si="1"/>
        <v>TTJQJ</v>
      </c>
      <c r="C147" s="6" t="str" cm="1">
        <f t="array" ref="C147:G147">_xlfn.LET(
_xlpm.MyHand, B147,
_xlpm.MySplitHand, MID(_xlpm.MyHand,_xlfn.SEQUENCE(1,LEN(_xlpm.MyHand)),1),
_xlpm.MySplitHand
)</f>
        <v>T</v>
      </c>
      <c r="D147" s="7" t="str">
        <v>T</v>
      </c>
      <c r="E147" s="7" t="str">
        <v>J</v>
      </c>
      <c r="F147" s="7" t="str">
        <v>Q</v>
      </c>
      <c r="G147" s="8" t="str">
        <v>J</v>
      </c>
      <c r="H147">
        <f t="shared" si="48"/>
        <v>2</v>
      </c>
      <c r="I147">
        <f t="shared" si="49"/>
        <v>2</v>
      </c>
      <c r="J147">
        <f t="shared" si="50"/>
        <v>0</v>
      </c>
      <c r="K147">
        <f t="shared" si="51"/>
        <v>1</v>
      </c>
      <c r="L147">
        <f t="shared" si="52"/>
        <v>0</v>
      </c>
      <c r="M147" s="6" cm="1">
        <f t="array" ref="M147:Q147">_xlfn.LET(
_xlpm.Options, {"J","2","3","4","5","6","7","8","9","T","Q","K","A"},
MATCH(_xlfn.ANCHORARRAY(C147),_xlpm.Options,0)
)</f>
        <v>10</v>
      </c>
      <c r="N147" s="7">
        <v>10</v>
      </c>
      <c r="O147" s="7">
        <v>1</v>
      </c>
      <c r="P147" s="7">
        <v>11</v>
      </c>
      <c r="Q147" s="8">
        <v>1</v>
      </c>
      <c r="R147" s="6" t="str" cm="1">
        <f t="array" ref="R147:V147">TEXT(_xlfn.ANCHORARRAY(M147),"00")</f>
        <v>10</v>
      </c>
      <c r="S147" s="7" t="str">
        <v>10</v>
      </c>
      <c r="T147" s="7" t="str">
        <v>01</v>
      </c>
      <c r="U147" s="7" t="str">
        <v>11</v>
      </c>
      <c r="V147" s="8" t="str">
        <v>01</v>
      </c>
      <c r="W147" s="7">
        <f t="shared" si="61"/>
        <v>2</v>
      </c>
      <c r="X147" s="6" t="b">
        <f t="shared" si="53"/>
        <v>0</v>
      </c>
      <c r="Y147" s="7" t="b">
        <f t="shared" si="54"/>
        <v>1</v>
      </c>
      <c r="Z147" s="7" t="b" cm="1">
        <f t="array" ref="Z147">_xlfn.LET(
_xlpm.TrueFullHouseCheck, AND(OR(H147:L147=3),OR(H147:L147=2)),
_xlpm.JokerAndTrueTwoPairCheck, AND(W147=1,COUNTIF(H147:L147,2)=4),
OR(_xlpm.TrueFullHouseCheck, _xlpm.JokerAndTrueTwoPairCheck)
)</f>
        <v>0</v>
      </c>
      <c r="AA147" s="7" t="b">
        <f t="shared" si="55"/>
        <v>0</v>
      </c>
      <c r="AB147" s="7" t="b">
        <f t="shared" si="56"/>
        <v>0</v>
      </c>
      <c r="AC147" s="7" t="b">
        <f t="shared" si="57"/>
        <v>0</v>
      </c>
      <c r="AD147" s="8" t="b">
        <f t="shared" si="62"/>
        <v>0</v>
      </c>
      <c r="AE147">
        <f t="shared" si="63"/>
        <v>6</v>
      </c>
      <c r="AF147" t="str">
        <f t="shared" si="64"/>
        <v>61010011101</v>
      </c>
      <c r="AG147">
        <f t="shared" si="16"/>
        <v>61010011101</v>
      </c>
      <c r="AH147">
        <f t="shared" si="65"/>
        <v>927</v>
      </c>
      <c r="AI147">
        <f t="shared" si="66"/>
        <v>601</v>
      </c>
      <c r="AJ147">
        <f t="shared" si="67"/>
        <v>557127</v>
      </c>
      <c r="AM147">
        <f t="shared" si="58"/>
        <v>1</v>
      </c>
      <c r="AN147">
        <f t="shared" si="59"/>
        <v>1</v>
      </c>
      <c r="AO147">
        <f t="shared" si="60"/>
        <v>1</v>
      </c>
    </row>
    <row r="148" spans="1:41" x14ac:dyDescent="0.2">
      <c r="A148" t="s">
        <v>167</v>
      </c>
      <c r="B148" t="str">
        <f t="shared" si="1"/>
        <v>358K2</v>
      </c>
      <c r="C148" s="6" t="str" cm="1">
        <f t="array" ref="C148:G148">_xlfn.LET(
_xlpm.MyHand, B148,
_xlpm.MySplitHand, MID(_xlpm.MyHand,_xlfn.SEQUENCE(1,LEN(_xlpm.MyHand)),1),
_xlpm.MySplitHand
)</f>
        <v>3</v>
      </c>
      <c r="D148" s="7" t="str">
        <v>5</v>
      </c>
      <c r="E148" s="7" t="str">
        <v>8</v>
      </c>
      <c r="F148" s="7" t="str">
        <v>K</v>
      </c>
      <c r="G148" s="8" t="str">
        <v>2</v>
      </c>
      <c r="H148">
        <f t="shared" si="48"/>
        <v>1</v>
      </c>
      <c r="I148">
        <f t="shared" si="49"/>
        <v>1</v>
      </c>
      <c r="J148">
        <f t="shared" si="50"/>
        <v>1</v>
      </c>
      <c r="K148">
        <f t="shared" si="51"/>
        <v>1</v>
      </c>
      <c r="L148">
        <f t="shared" si="52"/>
        <v>1</v>
      </c>
      <c r="M148" s="6" cm="1">
        <f t="array" ref="M148:Q148">_xlfn.LET(
_xlpm.Options, {"J","2","3","4","5","6","7","8","9","T","Q","K","A"},
MATCH(_xlfn.ANCHORARRAY(C148),_xlpm.Options,0)
)</f>
        <v>3</v>
      </c>
      <c r="N148" s="7">
        <v>5</v>
      </c>
      <c r="O148" s="7">
        <v>8</v>
      </c>
      <c r="P148" s="7">
        <v>12</v>
      </c>
      <c r="Q148" s="8">
        <v>2</v>
      </c>
      <c r="R148" s="6" t="str" cm="1">
        <f t="array" ref="R148:V148">TEXT(_xlfn.ANCHORARRAY(M148),"00")</f>
        <v>03</v>
      </c>
      <c r="S148" s="7" t="str">
        <v>05</v>
      </c>
      <c r="T148" s="7" t="str">
        <v>08</v>
      </c>
      <c r="U148" s="7" t="str">
        <v>12</v>
      </c>
      <c r="V148" s="8" t="str">
        <v>02</v>
      </c>
      <c r="W148" s="7">
        <f t="shared" si="61"/>
        <v>0</v>
      </c>
      <c r="X148" s="6" t="b">
        <f t="shared" si="53"/>
        <v>0</v>
      </c>
      <c r="Y148" s="7" t="b">
        <f t="shared" si="54"/>
        <v>0</v>
      </c>
      <c r="Z148" s="7" t="b" cm="1">
        <f t="array" ref="Z148">_xlfn.LET(
_xlpm.TrueFullHouseCheck, AND(OR(H148:L148=3),OR(H148:L148=2)),
_xlpm.JokerAndTrueTwoPairCheck, AND(W148=1,COUNTIF(H148:L148,2)=4),
OR(_xlpm.TrueFullHouseCheck, _xlpm.JokerAndTrueTwoPairCheck)
)</f>
        <v>0</v>
      </c>
      <c r="AA148" s="7" t="b">
        <f t="shared" si="55"/>
        <v>0</v>
      </c>
      <c r="AB148" s="7" t="b">
        <f t="shared" si="56"/>
        <v>0</v>
      </c>
      <c r="AC148" s="7" t="b">
        <f t="shared" si="57"/>
        <v>0</v>
      </c>
      <c r="AD148" s="8" t="b">
        <f t="shared" si="62"/>
        <v>1</v>
      </c>
      <c r="AE148">
        <f t="shared" si="63"/>
        <v>1</v>
      </c>
      <c r="AF148" t="str">
        <f t="shared" si="64"/>
        <v>10305081202</v>
      </c>
      <c r="AG148">
        <f t="shared" si="16"/>
        <v>10305081202</v>
      </c>
      <c r="AH148">
        <f t="shared" si="65"/>
        <v>12</v>
      </c>
      <c r="AI148">
        <f t="shared" si="66"/>
        <v>725</v>
      </c>
      <c r="AJ148">
        <f t="shared" si="67"/>
        <v>8700</v>
      </c>
      <c r="AM148">
        <f t="shared" si="58"/>
        <v>1</v>
      </c>
      <c r="AN148">
        <f t="shared" si="59"/>
        <v>1</v>
      </c>
      <c r="AO148">
        <f t="shared" si="60"/>
        <v>1</v>
      </c>
    </row>
    <row r="149" spans="1:41" x14ac:dyDescent="0.2">
      <c r="A149" t="s">
        <v>168</v>
      </c>
      <c r="B149" t="str">
        <f t="shared" si="1"/>
        <v>JQ78Q</v>
      </c>
      <c r="C149" s="6" t="str" cm="1">
        <f t="array" ref="C149:G149">_xlfn.LET(
_xlpm.MyHand, B149,
_xlpm.MySplitHand, MID(_xlpm.MyHand,_xlfn.SEQUENCE(1,LEN(_xlpm.MyHand)),1),
_xlpm.MySplitHand
)</f>
        <v>J</v>
      </c>
      <c r="D149" s="7" t="str">
        <v>Q</v>
      </c>
      <c r="E149" s="7" t="str">
        <v>7</v>
      </c>
      <c r="F149" s="7" t="str">
        <v>8</v>
      </c>
      <c r="G149" s="8" t="str">
        <v>Q</v>
      </c>
      <c r="H149">
        <f t="shared" si="48"/>
        <v>0</v>
      </c>
      <c r="I149">
        <f t="shared" si="49"/>
        <v>2</v>
      </c>
      <c r="J149">
        <f t="shared" si="50"/>
        <v>1</v>
      </c>
      <c r="K149">
        <f t="shared" si="51"/>
        <v>1</v>
      </c>
      <c r="L149">
        <f t="shared" si="52"/>
        <v>2</v>
      </c>
      <c r="M149" s="6" cm="1">
        <f t="array" ref="M149:Q149">_xlfn.LET(
_xlpm.Options, {"J","2","3","4","5","6","7","8","9","T","Q","K","A"},
MATCH(_xlfn.ANCHORARRAY(C149),_xlpm.Options,0)
)</f>
        <v>1</v>
      </c>
      <c r="N149" s="7">
        <v>11</v>
      </c>
      <c r="O149" s="7">
        <v>7</v>
      </c>
      <c r="P149" s="7">
        <v>8</v>
      </c>
      <c r="Q149" s="8">
        <v>11</v>
      </c>
      <c r="R149" s="6" t="str" cm="1">
        <f t="array" ref="R149:V149">TEXT(_xlfn.ANCHORARRAY(M149),"00")</f>
        <v>01</v>
      </c>
      <c r="S149" s="7" t="str">
        <v>11</v>
      </c>
      <c r="T149" s="7" t="str">
        <v>07</v>
      </c>
      <c r="U149" s="7" t="str">
        <v>08</v>
      </c>
      <c r="V149" s="8" t="str">
        <v>11</v>
      </c>
      <c r="W149" s="7">
        <f t="shared" si="61"/>
        <v>1</v>
      </c>
      <c r="X149" s="6" t="b">
        <f t="shared" si="53"/>
        <v>0</v>
      </c>
      <c r="Y149" s="7" t="b">
        <f t="shared" si="54"/>
        <v>0</v>
      </c>
      <c r="Z149" s="7" t="b" cm="1">
        <f t="array" ref="Z149">_xlfn.LET(
_xlpm.TrueFullHouseCheck, AND(OR(H149:L149=3),OR(H149:L149=2)),
_xlpm.JokerAndTrueTwoPairCheck, AND(W149=1,COUNTIF(H149:L149,2)=4),
OR(_xlpm.TrueFullHouseCheck, _xlpm.JokerAndTrueTwoPairCheck)
)</f>
        <v>0</v>
      </c>
      <c r="AA149" s="7" t="b">
        <f t="shared" si="55"/>
        <v>1</v>
      </c>
      <c r="AB149" s="7" t="b">
        <f t="shared" si="56"/>
        <v>0</v>
      </c>
      <c r="AC149" s="7" t="b">
        <f t="shared" si="57"/>
        <v>0</v>
      </c>
      <c r="AD149" s="8" t="b">
        <f t="shared" si="62"/>
        <v>0</v>
      </c>
      <c r="AE149">
        <f t="shared" si="63"/>
        <v>4</v>
      </c>
      <c r="AF149" t="str">
        <f t="shared" si="64"/>
        <v>40111070811</v>
      </c>
      <c r="AG149">
        <f t="shared" si="16"/>
        <v>40111070811</v>
      </c>
      <c r="AH149">
        <f t="shared" si="65"/>
        <v>467</v>
      </c>
      <c r="AI149">
        <f t="shared" si="66"/>
        <v>597</v>
      </c>
      <c r="AJ149">
        <f t="shared" si="67"/>
        <v>278799</v>
      </c>
      <c r="AM149">
        <f t="shared" si="58"/>
        <v>1</v>
      </c>
      <c r="AN149">
        <f t="shared" si="59"/>
        <v>1</v>
      </c>
      <c r="AO149">
        <f t="shared" si="60"/>
        <v>1</v>
      </c>
    </row>
    <row r="150" spans="1:41" x14ac:dyDescent="0.2">
      <c r="A150" t="s">
        <v>169</v>
      </c>
      <c r="B150" t="str">
        <f t="shared" si="1"/>
        <v>3K3TK</v>
      </c>
      <c r="C150" s="6" t="str" cm="1">
        <f t="array" ref="C150:G150">_xlfn.LET(
_xlpm.MyHand, B150,
_xlpm.MySplitHand, MID(_xlpm.MyHand,_xlfn.SEQUENCE(1,LEN(_xlpm.MyHand)),1),
_xlpm.MySplitHand
)</f>
        <v>3</v>
      </c>
      <c r="D150" s="7" t="str">
        <v>K</v>
      </c>
      <c r="E150" s="7" t="str">
        <v>3</v>
      </c>
      <c r="F150" s="7" t="str">
        <v>T</v>
      </c>
      <c r="G150" s="8" t="str">
        <v>K</v>
      </c>
      <c r="H150">
        <f t="shared" si="48"/>
        <v>2</v>
      </c>
      <c r="I150">
        <f t="shared" si="49"/>
        <v>2</v>
      </c>
      <c r="J150">
        <f t="shared" si="50"/>
        <v>2</v>
      </c>
      <c r="K150">
        <f t="shared" si="51"/>
        <v>1</v>
      </c>
      <c r="L150">
        <f t="shared" si="52"/>
        <v>2</v>
      </c>
      <c r="M150" s="6" cm="1">
        <f t="array" ref="M150:Q150">_xlfn.LET(
_xlpm.Options, {"J","2","3","4","5","6","7","8","9","T","Q","K","A"},
MATCH(_xlfn.ANCHORARRAY(C150),_xlpm.Options,0)
)</f>
        <v>3</v>
      </c>
      <c r="N150" s="7">
        <v>12</v>
      </c>
      <c r="O150" s="7">
        <v>3</v>
      </c>
      <c r="P150" s="7">
        <v>10</v>
      </c>
      <c r="Q150" s="8">
        <v>12</v>
      </c>
      <c r="R150" s="6" t="str" cm="1">
        <f t="array" ref="R150:V150">TEXT(_xlfn.ANCHORARRAY(M150),"00")</f>
        <v>03</v>
      </c>
      <c r="S150" s="7" t="str">
        <v>12</v>
      </c>
      <c r="T150" s="7" t="str">
        <v>03</v>
      </c>
      <c r="U150" s="7" t="str">
        <v>10</v>
      </c>
      <c r="V150" s="8" t="str">
        <v>12</v>
      </c>
      <c r="W150" s="7">
        <f t="shared" si="61"/>
        <v>0</v>
      </c>
      <c r="X150" s="6" t="b">
        <f t="shared" si="53"/>
        <v>0</v>
      </c>
      <c r="Y150" s="7" t="b">
        <f t="shared" si="54"/>
        <v>0</v>
      </c>
      <c r="Z150" s="7" t="b" cm="1">
        <f t="array" ref="Z150">_xlfn.LET(
_xlpm.TrueFullHouseCheck, AND(OR(H150:L150=3),OR(H150:L150=2)),
_xlpm.JokerAndTrueTwoPairCheck, AND(W150=1,COUNTIF(H150:L150,2)=4),
OR(_xlpm.TrueFullHouseCheck, _xlpm.JokerAndTrueTwoPairCheck)
)</f>
        <v>0</v>
      </c>
      <c r="AA150" s="7" t="b">
        <f t="shared" si="55"/>
        <v>0</v>
      </c>
      <c r="AB150" s="7" t="b">
        <f t="shared" si="56"/>
        <v>1</v>
      </c>
      <c r="AC150" s="7" t="b">
        <f t="shared" si="57"/>
        <v>0</v>
      </c>
      <c r="AD150" s="8" t="b">
        <f t="shared" si="62"/>
        <v>0</v>
      </c>
      <c r="AE150">
        <f t="shared" si="63"/>
        <v>3</v>
      </c>
      <c r="AF150" t="str">
        <f t="shared" si="64"/>
        <v>30312031012</v>
      </c>
      <c r="AG150">
        <f t="shared" si="16"/>
        <v>30312031012</v>
      </c>
      <c r="AH150">
        <f t="shared" si="65"/>
        <v>348</v>
      </c>
      <c r="AI150">
        <f t="shared" si="66"/>
        <v>685</v>
      </c>
      <c r="AJ150">
        <f t="shared" si="67"/>
        <v>238380</v>
      </c>
      <c r="AM150">
        <f t="shared" si="58"/>
        <v>1</v>
      </c>
      <c r="AN150">
        <f t="shared" si="59"/>
        <v>1</v>
      </c>
      <c r="AO150">
        <f t="shared" si="60"/>
        <v>1</v>
      </c>
    </row>
    <row r="151" spans="1:41" x14ac:dyDescent="0.2">
      <c r="A151" t="s">
        <v>170</v>
      </c>
      <c r="B151" t="str">
        <f t="shared" si="1"/>
        <v>QKQQQ</v>
      </c>
      <c r="C151" s="6" t="str" cm="1">
        <f t="array" ref="C151:G151">_xlfn.LET(
_xlpm.MyHand, B151,
_xlpm.MySplitHand, MID(_xlpm.MyHand,_xlfn.SEQUENCE(1,LEN(_xlpm.MyHand)),1),
_xlpm.MySplitHand
)</f>
        <v>Q</v>
      </c>
      <c r="D151" s="7" t="str">
        <v>K</v>
      </c>
      <c r="E151" s="7" t="str">
        <v>Q</v>
      </c>
      <c r="F151" s="7" t="str">
        <v>Q</v>
      </c>
      <c r="G151" s="8" t="str">
        <v>Q</v>
      </c>
      <c r="H151">
        <f t="shared" si="48"/>
        <v>4</v>
      </c>
      <c r="I151">
        <f t="shared" si="49"/>
        <v>1</v>
      </c>
      <c r="J151">
        <f t="shared" si="50"/>
        <v>4</v>
      </c>
      <c r="K151">
        <f t="shared" si="51"/>
        <v>4</v>
      </c>
      <c r="L151">
        <f t="shared" si="52"/>
        <v>4</v>
      </c>
      <c r="M151" s="6" cm="1">
        <f t="array" ref="M151:Q151">_xlfn.LET(
_xlpm.Options, {"J","2","3","4","5","6","7","8","9","T","Q","K","A"},
MATCH(_xlfn.ANCHORARRAY(C151),_xlpm.Options,0)
)</f>
        <v>11</v>
      </c>
      <c r="N151" s="7">
        <v>12</v>
      </c>
      <c r="O151" s="7">
        <v>11</v>
      </c>
      <c r="P151" s="7">
        <v>11</v>
      </c>
      <c r="Q151" s="8">
        <v>11</v>
      </c>
      <c r="R151" s="6" t="str" cm="1">
        <f t="array" ref="R151:V151">TEXT(_xlfn.ANCHORARRAY(M151),"00")</f>
        <v>11</v>
      </c>
      <c r="S151" s="7" t="str">
        <v>12</v>
      </c>
      <c r="T151" s="7" t="str">
        <v>11</v>
      </c>
      <c r="U151" s="7" t="str">
        <v>11</v>
      </c>
      <c r="V151" s="8" t="str">
        <v>11</v>
      </c>
      <c r="W151" s="7">
        <f t="shared" si="61"/>
        <v>0</v>
      </c>
      <c r="X151" s="6" t="b">
        <f t="shared" si="53"/>
        <v>0</v>
      </c>
      <c r="Y151" s="7" t="b">
        <f t="shared" si="54"/>
        <v>1</v>
      </c>
      <c r="Z151" s="7" t="b" cm="1">
        <f t="array" ref="Z151">_xlfn.LET(
_xlpm.TrueFullHouseCheck, AND(OR(H151:L151=3),OR(H151:L151=2)),
_xlpm.JokerAndTrueTwoPairCheck, AND(W151=1,COUNTIF(H151:L151,2)=4),
OR(_xlpm.TrueFullHouseCheck, _xlpm.JokerAndTrueTwoPairCheck)
)</f>
        <v>0</v>
      </c>
      <c r="AA151" s="7" t="b">
        <f t="shared" si="55"/>
        <v>0</v>
      </c>
      <c r="AB151" s="7" t="b">
        <f t="shared" si="56"/>
        <v>0</v>
      </c>
      <c r="AC151" s="7" t="b">
        <f t="shared" si="57"/>
        <v>0</v>
      </c>
      <c r="AD151" s="8" t="b">
        <f t="shared" si="62"/>
        <v>0</v>
      </c>
      <c r="AE151">
        <f t="shared" si="63"/>
        <v>6</v>
      </c>
      <c r="AF151" t="str">
        <f t="shared" si="64"/>
        <v>61112111111</v>
      </c>
      <c r="AG151">
        <f t="shared" si="16"/>
        <v>61112111111</v>
      </c>
      <c r="AH151">
        <f t="shared" si="65"/>
        <v>944</v>
      </c>
      <c r="AI151">
        <f t="shared" si="66"/>
        <v>261</v>
      </c>
      <c r="AJ151">
        <f t="shared" si="67"/>
        <v>246384</v>
      </c>
      <c r="AM151">
        <f t="shared" si="58"/>
        <v>1</v>
      </c>
      <c r="AN151">
        <f t="shared" si="59"/>
        <v>1</v>
      </c>
      <c r="AO151">
        <f t="shared" si="60"/>
        <v>1</v>
      </c>
    </row>
    <row r="152" spans="1:41" x14ac:dyDescent="0.2">
      <c r="A152" t="s">
        <v>171</v>
      </c>
      <c r="B152" t="str">
        <f t="shared" si="1"/>
        <v>5Q59Q</v>
      </c>
      <c r="C152" s="6" t="str" cm="1">
        <f t="array" ref="C152:G152">_xlfn.LET(
_xlpm.MyHand, B152,
_xlpm.MySplitHand, MID(_xlpm.MyHand,_xlfn.SEQUENCE(1,LEN(_xlpm.MyHand)),1),
_xlpm.MySplitHand
)</f>
        <v>5</v>
      </c>
      <c r="D152" s="7" t="str">
        <v>Q</v>
      </c>
      <c r="E152" s="7" t="str">
        <v>5</v>
      </c>
      <c r="F152" s="7" t="str">
        <v>9</v>
      </c>
      <c r="G152" s="8" t="str">
        <v>Q</v>
      </c>
      <c r="H152">
        <f t="shared" si="48"/>
        <v>2</v>
      </c>
      <c r="I152">
        <f t="shared" si="49"/>
        <v>2</v>
      </c>
      <c r="J152">
        <f t="shared" si="50"/>
        <v>2</v>
      </c>
      <c r="K152">
        <f t="shared" si="51"/>
        <v>1</v>
      </c>
      <c r="L152">
        <f t="shared" si="52"/>
        <v>2</v>
      </c>
      <c r="M152" s="6" cm="1">
        <f t="array" ref="M152:Q152">_xlfn.LET(
_xlpm.Options, {"J","2","3","4","5","6","7","8","9","T","Q","K","A"},
MATCH(_xlfn.ANCHORARRAY(C152),_xlpm.Options,0)
)</f>
        <v>5</v>
      </c>
      <c r="N152" s="7">
        <v>11</v>
      </c>
      <c r="O152" s="7">
        <v>5</v>
      </c>
      <c r="P152" s="7">
        <v>9</v>
      </c>
      <c r="Q152" s="8">
        <v>11</v>
      </c>
      <c r="R152" s="6" t="str" cm="1">
        <f t="array" ref="R152:V152">TEXT(_xlfn.ANCHORARRAY(M152),"00")</f>
        <v>05</v>
      </c>
      <c r="S152" s="7" t="str">
        <v>11</v>
      </c>
      <c r="T152" s="7" t="str">
        <v>05</v>
      </c>
      <c r="U152" s="7" t="str">
        <v>09</v>
      </c>
      <c r="V152" s="8" t="str">
        <v>11</v>
      </c>
      <c r="W152" s="7">
        <f t="shared" si="61"/>
        <v>0</v>
      </c>
      <c r="X152" s="6" t="b">
        <f t="shared" si="53"/>
        <v>0</v>
      </c>
      <c r="Y152" s="7" t="b">
        <f t="shared" si="54"/>
        <v>0</v>
      </c>
      <c r="Z152" s="7" t="b" cm="1">
        <f t="array" ref="Z152">_xlfn.LET(
_xlpm.TrueFullHouseCheck, AND(OR(H152:L152=3),OR(H152:L152=2)),
_xlpm.JokerAndTrueTwoPairCheck, AND(W152=1,COUNTIF(H152:L152,2)=4),
OR(_xlpm.TrueFullHouseCheck, _xlpm.JokerAndTrueTwoPairCheck)
)</f>
        <v>0</v>
      </c>
      <c r="AA152" s="7" t="b">
        <f t="shared" si="55"/>
        <v>0</v>
      </c>
      <c r="AB152" s="7" t="b">
        <f t="shared" si="56"/>
        <v>1</v>
      </c>
      <c r="AC152" s="7" t="b">
        <f t="shared" si="57"/>
        <v>0</v>
      </c>
      <c r="AD152" s="8" t="b">
        <f t="shared" si="62"/>
        <v>0</v>
      </c>
      <c r="AE152">
        <f t="shared" si="63"/>
        <v>3</v>
      </c>
      <c r="AF152" t="str">
        <f t="shared" si="64"/>
        <v>30511050911</v>
      </c>
      <c r="AG152">
        <f t="shared" si="16"/>
        <v>30511050911</v>
      </c>
      <c r="AH152">
        <f t="shared" si="65"/>
        <v>372</v>
      </c>
      <c r="AI152">
        <f t="shared" si="66"/>
        <v>762</v>
      </c>
      <c r="AJ152">
        <f t="shared" si="67"/>
        <v>283464</v>
      </c>
      <c r="AM152">
        <f t="shared" si="58"/>
        <v>1</v>
      </c>
      <c r="AN152">
        <f t="shared" si="59"/>
        <v>1</v>
      </c>
      <c r="AO152">
        <f t="shared" si="60"/>
        <v>1</v>
      </c>
    </row>
    <row r="153" spans="1:41" x14ac:dyDescent="0.2">
      <c r="A153" t="s">
        <v>172</v>
      </c>
      <c r="B153" t="str">
        <f t="shared" si="1"/>
        <v>Q77QQ</v>
      </c>
      <c r="C153" s="6" t="str" cm="1">
        <f t="array" ref="C153:G153">_xlfn.LET(
_xlpm.MyHand, B153,
_xlpm.MySplitHand, MID(_xlpm.MyHand,_xlfn.SEQUENCE(1,LEN(_xlpm.MyHand)),1),
_xlpm.MySplitHand
)</f>
        <v>Q</v>
      </c>
      <c r="D153" s="7" t="str">
        <v>7</v>
      </c>
      <c r="E153" s="7" t="str">
        <v>7</v>
      </c>
      <c r="F153" s="7" t="str">
        <v>Q</v>
      </c>
      <c r="G153" s="8" t="str">
        <v>Q</v>
      </c>
      <c r="H153">
        <f t="shared" si="48"/>
        <v>3</v>
      </c>
      <c r="I153">
        <f t="shared" si="49"/>
        <v>2</v>
      </c>
      <c r="J153">
        <f t="shared" si="50"/>
        <v>2</v>
      </c>
      <c r="K153">
        <f t="shared" si="51"/>
        <v>3</v>
      </c>
      <c r="L153">
        <f t="shared" si="52"/>
        <v>3</v>
      </c>
      <c r="M153" s="6" cm="1">
        <f t="array" ref="M153:Q153">_xlfn.LET(
_xlpm.Options, {"J","2","3","4","5","6","7","8","9","T","Q","K","A"},
MATCH(_xlfn.ANCHORARRAY(C153),_xlpm.Options,0)
)</f>
        <v>11</v>
      </c>
      <c r="N153" s="7">
        <v>7</v>
      </c>
      <c r="O153" s="7">
        <v>7</v>
      </c>
      <c r="P153" s="7">
        <v>11</v>
      </c>
      <c r="Q153" s="8">
        <v>11</v>
      </c>
      <c r="R153" s="6" t="str" cm="1">
        <f t="array" ref="R153:V153">TEXT(_xlfn.ANCHORARRAY(M153),"00")</f>
        <v>11</v>
      </c>
      <c r="S153" s="7" t="str">
        <v>07</v>
      </c>
      <c r="T153" s="7" t="str">
        <v>07</v>
      </c>
      <c r="U153" s="7" t="str">
        <v>11</v>
      </c>
      <c r="V153" s="8" t="str">
        <v>11</v>
      </c>
      <c r="W153" s="7">
        <f t="shared" si="61"/>
        <v>0</v>
      </c>
      <c r="X153" s="6" t="b">
        <f t="shared" si="53"/>
        <v>0</v>
      </c>
      <c r="Y153" s="7" t="b">
        <f t="shared" si="54"/>
        <v>0</v>
      </c>
      <c r="Z153" s="7" t="b" cm="1">
        <f t="array" ref="Z153">_xlfn.LET(
_xlpm.TrueFullHouseCheck, AND(OR(H153:L153=3),OR(H153:L153=2)),
_xlpm.JokerAndTrueTwoPairCheck, AND(W153=1,COUNTIF(H153:L153,2)=4),
OR(_xlpm.TrueFullHouseCheck, _xlpm.JokerAndTrueTwoPairCheck)
)</f>
        <v>1</v>
      </c>
      <c r="AA153" s="7" t="b">
        <f t="shared" si="55"/>
        <v>0</v>
      </c>
      <c r="AB153" s="7" t="b">
        <f t="shared" si="56"/>
        <v>0</v>
      </c>
      <c r="AC153" s="7" t="b">
        <f t="shared" si="57"/>
        <v>0</v>
      </c>
      <c r="AD153" s="8" t="b">
        <f t="shared" si="62"/>
        <v>0</v>
      </c>
      <c r="AE153">
        <f t="shared" si="63"/>
        <v>5</v>
      </c>
      <c r="AF153" t="str">
        <f t="shared" si="64"/>
        <v>51107071111</v>
      </c>
      <c r="AG153">
        <f t="shared" si="16"/>
        <v>51107071111</v>
      </c>
      <c r="AH153">
        <f t="shared" si="65"/>
        <v>794</v>
      </c>
      <c r="AI153">
        <f t="shared" si="66"/>
        <v>756</v>
      </c>
      <c r="AJ153">
        <f t="shared" si="67"/>
        <v>600264</v>
      </c>
      <c r="AM153">
        <f t="shared" si="58"/>
        <v>1</v>
      </c>
      <c r="AN153">
        <f t="shared" si="59"/>
        <v>1</v>
      </c>
      <c r="AO153">
        <f t="shared" si="60"/>
        <v>1</v>
      </c>
    </row>
    <row r="154" spans="1:41" x14ac:dyDescent="0.2">
      <c r="A154" t="s">
        <v>173</v>
      </c>
      <c r="B154" t="str">
        <f t="shared" si="1"/>
        <v>KK2J2</v>
      </c>
      <c r="C154" s="6" t="str" cm="1">
        <f t="array" ref="C154:G154">_xlfn.LET(
_xlpm.MyHand, B154,
_xlpm.MySplitHand, MID(_xlpm.MyHand,_xlfn.SEQUENCE(1,LEN(_xlpm.MyHand)),1),
_xlpm.MySplitHand
)</f>
        <v>K</v>
      </c>
      <c r="D154" s="7" t="str">
        <v>K</v>
      </c>
      <c r="E154" s="7" t="str">
        <v>2</v>
      </c>
      <c r="F154" s="7" t="str">
        <v>J</v>
      </c>
      <c r="G154" s="8" t="str">
        <v>2</v>
      </c>
      <c r="H154">
        <f t="shared" si="48"/>
        <v>2</v>
      </c>
      <c r="I154">
        <f t="shared" si="49"/>
        <v>2</v>
      </c>
      <c r="J154">
        <f t="shared" si="50"/>
        <v>2</v>
      </c>
      <c r="K154">
        <f t="shared" si="51"/>
        <v>0</v>
      </c>
      <c r="L154">
        <f t="shared" si="52"/>
        <v>2</v>
      </c>
      <c r="M154" s="6" cm="1">
        <f t="array" ref="M154:Q154">_xlfn.LET(
_xlpm.Options, {"J","2","3","4","5","6","7","8","9","T","Q","K","A"},
MATCH(_xlfn.ANCHORARRAY(C154),_xlpm.Options,0)
)</f>
        <v>12</v>
      </c>
      <c r="N154" s="7">
        <v>12</v>
      </c>
      <c r="O154" s="7">
        <v>2</v>
      </c>
      <c r="P154" s="7">
        <v>1</v>
      </c>
      <c r="Q154" s="8">
        <v>2</v>
      </c>
      <c r="R154" s="6" t="str" cm="1">
        <f t="array" ref="R154:V154">TEXT(_xlfn.ANCHORARRAY(M154),"00")</f>
        <v>12</v>
      </c>
      <c r="S154" s="7" t="str">
        <v>12</v>
      </c>
      <c r="T154" s="7" t="str">
        <v>02</v>
      </c>
      <c r="U154" s="7" t="str">
        <v>01</v>
      </c>
      <c r="V154" s="8" t="str">
        <v>02</v>
      </c>
      <c r="W154" s="7">
        <f t="shared" si="61"/>
        <v>1</v>
      </c>
      <c r="X154" s="6" t="b">
        <f t="shared" si="53"/>
        <v>0</v>
      </c>
      <c r="Y154" s="7" t="b">
        <f t="shared" si="54"/>
        <v>0</v>
      </c>
      <c r="Z154" s="7" t="b" cm="1">
        <f t="array" ref="Z154">_xlfn.LET(
_xlpm.TrueFullHouseCheck, AND(OR(H154:L154=3),OR(H154:L154=2)),
_xlpm.JokerAndTrueTwoPairCheck, AND(W154=1,COUNTIF(H154:L154,2)=4),
OR(_xlpm.TrueFullHouseCheck, _xlpm.JokerAndTrueTwoPairCheck)
)</f>
        <v>1</v>
      </c>
      <c r="AA154" s="7" t="b">
        <f t="shared" si="55"/>
        <v>0</v>
      </c>
      <c r="AB154" s="7" t="b">
        <f t="shared" si="56"/>
        <v>1</v>
      </c>
      <c r="AC154" s="7" t="b">
        <f t="shared" si="57"/>
        <v>0</v>
      </c>
      <c r="AD154" s="8" t="b">
        <f t="shared" si="62"/>
        <v>0</v>
      </c>
      <c r="AE154">
        <f t="shared" si="63"/>
        <v>5</v>
      </c>
      <c r="AF154" t="str">
        <f t="shared" si="64"/>
        <v>51212020102</v>
      </c>
      <c r="AG154">
        <f t="shared" si="16"/>
        <v>51212020102</v>
      </c>
      <c r="AH154">
        <f t="shared" si="65"/>
        <v>802</v>
      </c>
      <c r="AI154">
        <f t="shared" si="66"/>
        <v>728</v>
      </c>
      <c r="AJ154">
        <f t="shared" si="67"/>
        <v>583856</v>
      </c>
      <c r="AM154">
        <f t="shared" si="58"/>
        <v>2</v>
      </c>
      <c r="AN154">
        <f t="shared" si="59"/>
        <v>1</v>
      </c>
      <c r="AO154">
        <f t="shared" si="60"/>
        <v>1</v>
      </c>
    </row>
    <row r="155" spans="1:41" x14ac:dyDescent="0.2">
      <c r="A155" t="s">
        <v>174</v>
      </c>
      <c r="B155" t="str">
        <f t="shared" si="1"/>
        <v>TKKK5</v>
      </c>
      <c r="C155" s="6" t="str" cm="1">
        <f t="array" ref="C155:G155">_xlfn.LET(
_xlpm.MyHand, B155,
_xlpm.MySplitHand, MID(_xlpm.MyHand,_xlfn.SEQUENCE(1,LEN(_xlpm.MyHand)),1),
_xlpm.MySplitHand
)</f>
        <v>T</v>
      </c>
      <c r="D155" s="7" t="str">
        <v>K</v>
      </c>
      <c r="E155" s="7" t="str">
        <v>K</v>
      </c>
      <c r="F155" s="7" t="str">
        <v>K</v>
      </c>
      <c r="G155" s="8" t="str">
        <v>5</v>
      </c>
      <c r="H155">
        <f t="shared" si="48"/>
        <v>1</v>
      </c>
      <c r="I155">
        <f t="shared" si="49"/>
        <v>3</v>
      </c>
      <c r="J155">
        <f t="shared" si="50"/>
        <v>3</v>
      </c>
      <c r="K155">
        <f t="shared" si="51"/>
        <v>3</v>
      </c>
      <c r="L155">
        <f t="shared" si="52"/>
        <v>1</v>
      </c>
      <c r="M155" s="6" cm="1">
        <f t="array" ref="M155:Q155">_xlfn.LET(
_xlpm.Options, {"J","2","3","4","5","6","7","8","9","T","Q","K","A"},
MATCH(_xlfn.ANCHORARRAY(C155),_xlpm.Options,0)
)</f>
        <v>10</v>
      </c>
      <c r="N155" s="7">
        <v>12</v>
      </c>
      <c r="O155" s="7">
        <v>12</v>
      </c>
      <c r="P155" s="7">
        <v>12</v>
      </c>
      <c r="Q155" s="8">
        <v>5</v>
      </c>
      <c r="R155" s="6" t="str" cm="1">
        <f t="array" ref="R155:V155">TEXT(_xlfn.ANCHORARRAY(M155),"00")</f>
        <v>10</v>
      </c>
      <c r="S155" s="7" t="str">
        <v>12</v>
      </c>
      <c r="T155" s="7" t="str">
        <v>12</v>
      </c>
      <c r="U155" s="7" t="str">
        <v>12</v>
      </c>
      <c r="V155" s="8" t="str">
        <v>05</v>
      </c>
      <c r="W155" s="7">
        <f t="shared" si="61"/>
        <v>0</v>
      </c>
      <c r="X155" s="6" t="b">
        <f t="shared" si="53"/>
        <v>0</v>
      </c>
      <c r="Y155" s="7" t="b">
        <f t="shared" si="54"/>
        <v>0</v>
      </c>
      <c r="Z155" s="7" t="b" cm="1">
        <f t="array" ref="Z155">_xlfn.LET(
_xlpm.TrueFullHouseCheck, AND(OR(H155:L155=3),OR(H155:L155=2)),
_xlpm.JokerAndTrueTwoPairCheck, AND(W155=1,COUNTIF(H155:L155,2)=4),
OR(_xlpm.TrueFullHouseCheck, _xlpm.JokerAndTrueTwoPairCheck)
)</f>
        <v>0</v>
      </c>
      <c r="AA155" s="7" t="b">
        <f t="shared" si="55"/>
        <v>1</v>
      </c>
      <c r="AB155" s="7" t="b">
        <f t="shared" si="56"/>
        <v>0</v>
      </c>
      <c r="AC155" s="7" t="b">
        <f t="shared" si="57"/>
        <v>0</v>
      </c>
      <c r="AD155" s="8" t="b">
        <f t="shared" si="62"/>
        <v>0</v>
      </c>
      <c r="AE155">
        <f t="shared" si="63"/>
        <v>4</v>
      </c>
      <c r="AF155" t="str">
        <f t="shared" si="64"/>
        <v>41012121205</v>
      </c>
      <c r="AG155">
        <f t="shared" si="16"/>
        <v>41012121205</v>
      </c>
      <c r="AH155">
        <f t="shared" si="65"/>
        <v>636</v>
      </c>
      <c r="AI155">
        <f t="shared" si="66"/>
        <v>879</v>
      </c>
      <c r="AJ155">
        <f t="shared" si="67"/>
        <v>559044</v>
      </c>
      <c r="AM155">
        <f t="shared" si="58"/>
        <v>1</v>
      </c>
      <c r="AN155">
        <f t="shared" si="59"/>
        <v>1</v>
      </c>
      <c r="AO155">
        <f t="shared" si="60"/>
        <v>1</v>
      </c>
    </row>
    <row r="156" spans="1:41" x14ac:dyDescent="0.2">
      <c r="A156" t="s">
        <v>175</v>
      </c>
      <c r="B156" t="str">
        <f t="shared" si="1"/>
        <v>9KQ9K</v>
      </c>
      <c r="C156" s="6" t="str" cm="1">
        <f t="array" ref="C156:G156">_xlfn.LET(
_xlpm.MyHand, B156,
_xlpm.MySplitHand, MID(_xlpm.MyHand,_xlfn.SEQUENCE(1,LEN(_xlpm.MyHand)),1),
_xlpm.MySplitHand
)</f>
        <v>9</v>
      </c>
      <c r="D156" s="7" t="str">
        <v>K</v>
      </c>
      <c r="E156" s="7" t="str">
        <v>Q</v>
      </c>
      <c r="F156" s="7" t="str">
        <v>9</v>
      </c>
      <c r="G156" s="8" t="str">
        <v>K</v>
      </c>
      <c r="H156">
        <f t="shared" si="48"/>
        <v>2</v>
      </c>
      <c r="I156">
        <f t="shared" si="49"/>
        <v>2</v>
      </c>
      <c r="J156">
        <f t="shared" si="50"/>
        <v>1</v>
      </c>
      <c r="K156">
        <f t="shared" si="51"/>
        <v>2</v>
      </c>
      <c r="L156">
        <f t="shared" si="52"/>
        <v>2</v>
      </c>
      <c r="M156" s="6" cm="1">
        <f t="array" ref="M156:Q156">_xlfn.LET(
_xlpm.Options, {"J","2","3","4","5","6","7","8","9","T","Q","K","A"},
MATCH(_xlfn.ANCHORARRAY(C156),_xlpm.Options,0)
)</f>
        <v>9</v>
      </c>
      <c r="N156" s="7">
        <v>12</v>
      </c>
      <c r="O156" s="7">
        <v>11</v>
      </c>
      <c r="P156" s="7">
        <v>9</v>
      </c>
      <c r="Q156" s="8">
        <v>12</v>
      </c>
      <c r="R156" s="6" t="str" cm="1">
        <f t="array" ref="R156:V156">TEXT(_xlfn.ANCHORARRAY(M156),"00")</f>
        <v>09</v>
      </c>
      <c r="S156" s="7" t="str">
        <v>12</v>
      </c>
      <c r="T156" s="7" t="str">
        <v>11</v>
      </c>
      <c r="U156" s="7" t="str">
        <v>09</v>
      </c>
      <c r="V156" s="8" t="str">
        <v>12</v>
      </c>
      <c r="W156" s="7">
        <f t="shared" si="61"/>
        <v>0</v>
      </c>
      <c r="X156" s="6" t="b">
        <f t="shared" si="53"/>
        <v>0</v>
      </c>
      <c r="Y156" s="7" t="b">
        <f t="shared" si="54"/>
        <v>0</v>
      </c>
      <c r="Z156" s="7" t="b" cm="1">
        <f t="array" ref="Z156">_xlfn.LET(
_xlpm.TrueFullHouseCheck, AND(OR(H156:L156=3),OR(H156:L156=2)),
_xlpm.JokerAndTrueTwoPairCheck, AND(W156=1,COUNTIF(H156:L156,2)=4),
OR(_xlpm.TrueFullHouseCheck, _xlpm.JokerAndTrueTwoPairCheck)
)</f>
        <v>0</v>
      </c>
      <c r="AA156" s="7" t="b">
        <f t="shared" si="55"/>
        <v>0</v>
      </c>
      <c r="AB156" s="7" t="b">
        <f t="shared" si="56"/>
        <v>1</v>
      </c>
      <c r="AC156" s="7" t="b">
        <f t="shared" si="57"/>
        <v>0</v>
      </c>
      <c r="AD156" s="8" t="b">
        <f t="shared" si="62"/>
        <v>0</v>
      </c>
      <c r="AE156">
        <f t="shared" si="63"/>
        <v>3</v>
      </c>
      <c r="AF156" t="str">
        <f t="shared" si="64"/>
        <v>30912110912</v>
      </c>
      <c r="AG156">
        <f t="shared" si="16"/>
        <v>30912110912</v>
      </c>
      <c r="AH156">
        <f t="shared" si="65"/>
        <v>412</v>
      </c>
      <c r="AI156">
        <f t="shared" si="66"/>
        <v>785</v>
      </c>
      <c r="AJ156">
        <f t="shared" si="67"/>
        <v>323420</v>
      </c>
      <c r="AM156">
        <f t="shared" si="58"/>
        <v>1</v>
      </c>
      <c r="AN156">
        <f t="shared" si="59"/>
        <v>1</v>
      </c>
      <c r="AO156">
        <f t="shared" si="60"/>
        <v>1</v>
      </c>
    </row>
    <row r="157" spans="1:41" x14ac:dyDescent="0.2">
      <c r="A157" t="s">
        <v>176</v>
      </c>
      <c r="B157" t="str">
        <f t="shared" si="1"/>
        <v>Q83JK</v>
      </c>
      <c r="C157" s="6" t="str" cm="1">
        <f t="array" ref="C157:G157">_xlfn.LET(
_xlpm.MyHand, B157,
_xlpm.MySplitHand, MID(_xlpm.MyHand,_xlfn.SEQUENCE(1,LEN(_xlpm.MyHand)),1),
_xlpm.MySplitHand
)</f>
        <v>Q</v>
      </c>
      <c r="D157" s="7" t="str">
        <v>8</v>
      </c>
      <c r="E157" s="7" t="str">
        <v>3</v>
      </c>
      <c r="F157" s="7" t="str">
        <v>J</v>
      </c>
      <c r="G157" s="8" t="str">
        <v>K</v>
      </c>
      <c r="H157">
        <f t="shared" si="48"/>
        <v>1</v>
      </c>
      <c r="I157">
        <f t="shared" si="49"/>
        <v>1</v>
      </c>
      <c r="J157">
        <f t="shared" si="50"/>
        <v>1</v>
      </c>
      <c r="K157">
        <f t="shared" si="51"/>
        <v>0</v>
      </c>
      <c r="L157">
        <f t="shared" si="52"/>
        <v>1</v>
      </c>
      <c r="M157" s="6" cm="1">
        <f t="array" ref="M157:Q157">_xlfn.LET(
_xlpm.Options, {"J","2","3","4","5","6","7","8","9","T","Q","K","A"},
MATCH(_xlfn.ANCHORARRAY(C157),_xlpm.Options,0)
)</f>
        <v>11</v>
      </c>
      <c r="N157" s="7">
        <v>8</v>
      </c>
      <c r="O157" s="7">
        <v>3</v>
      </c>
      <c r="P157" s="7">
        <v>1</v>
      </c>
      <c r="Q157" s="8">
        <v>12</v>
      </c>
      <c r="R157" s="6" t="str" cm="1">
        <f t="array" ref="R157:V157">TEXT(_xlfn.ANCHORARRAY(M157),"00")</f>
        <v>11</v>
      </c>
      <c r="S157" s="7" t="str">
        <v>08</v>
      </c>
      <c r="T157" s="7" t="str">
        <v>03</v>
      </c>
      <c r="U157" s="7" t="str">
        <v>01</v>
      </c>
      <c r="V157" s="8" t="str">
        <v>12</v>
      </c>
      <c r="W157" s="7">
        <f t="shared" si="61"/>
        <v>1</v>
      </c>
      <c r="X157" s="6" t="b">
        <f t="shared" si="53"/>
        <v>0</v>
      </c>
      <c r="Y157" s="7" t="b">
        <f t="shared" si="54"/>
        <v>0</v>
      </c>
      <c r="Z157" s="7" t="b" cm="1">
        <f t="array" ref="Z157">_xlfn.LET(
_xlpm.TrueFullHouseCheck, AND(OR(H157:L157=3),OR(H157:L157=2)),
_xlpm.JokerAndTrueTwoPairCheck, AND(W157=1,COUNTIF(H157:L157,2)=4),
OR(_xlpm.TrueFullHouseCheck, _xlpm.JokerAndTrueTwoPairCheck)
)</f>
        <v>0</v>
      </c>
      <c r="AA157" s="7" t="b">
        <f t="shared" si="55"/>
        <v>0</v>
      </c>
      <c r="AB157" s="7" t="b">
        <f t="shared" si="56"/>
        <v>0</v>
      </c>
      <c r="AC157" s="7" t="b">
        <f t="shared" si="57"/>
        <v>1</v>
      </c>
      <c r="AD157" s="8" t="b">
        <f t="shared" si="62"/>
        <v>0</v>
      </c>
      <c r="AE157">
        <f t="shared" si="63"/>
        <v>2</v>
      </c>
      <c r="AF157" t="str">
        <f t="shared" si="64"/>
        <v>21108030112</v>
      </c>
      <c r="AG157">
        <f t="shared" si="16"/>
        <v>21108030112</v>
      </c>
      <c r="AH157">
        <f t="shared" si="65"/>
        <v>289</v>
      </c>
      <c r="AI157">
        <f t="shared" si="66"/>
        <v>96</v>
      </c>
      <c r="AJ157">
        <f t="shared" si="67"/>
        <v>27744</v>
      </c>
      <c r="AM157">
        <f t="shared" si="58"/>
        <v>1</v>
      </c>
      <c r="AN157">
        <f t="shared" si="59"/>
        <v>1</v>
      </c>
      <c r="AO157">
        <f t="shared" si="60"/>
        <v>1</v>
      </c>
    </row>
    <row r="158" spans="1:41" x14ac:dyDescent="0.2">
      <c r="A158" t="s">
        <v>177</v>
      </c>
      <c r="B158" t="str">
        <f t="shared" si="1"/>
        <v>39998</v>
      </c>
      <c r="C158" s="6" t="str" cm="1">
        <f t="array" ref="C158:G158">_xlfn.LET(
_xlpm.MyHand, B158,
_xlpm.MySplitHand, MID(_xlpm.MyHand,_xlfn.SEQUENCE(1,LEN(_xlpm.MyHand)),1),
_xlpm.MySplitHand
)</f>
        <v>3</v>
      </c>
      <c r="D158" s="7" t="str">
        <v>9</v>
      </c>
      <c r="E158" s="7" t="str">
        <v>9</v>
      </c>
      <c r="F158" s="7" t="str">
        <v>9</v>
      </c>
      <c r="G158" s="8" t="str">
        <v>8</v>
      </c>
      <c r="H158">
        <f t="shared" si="48"/>
        <v>1</v>
      </c>
      <c r="I158">
        <f t="shared" si="49"/>
        <v>3</v>
      </c>
      <c r="J158">
        <f t="shared" si="50"/>
        <v>3</v>
      </c>
      <c r="K158">
        <f t="shared" si="51"/>
        <v>3</v>
      </c>
      <c r="L158">
        <f t="shared" si="52"/>
        <v>1</v>
      </c>
      <c r="M158" s="6" cm="1">
        <f t="array" ref="M158:Q158">_xlfn.LET(
_xlpm.Options, {"J","2","3","4","5","6","7","8","9","T","Q","K","A"},
MATCH(_xlfn.ANCHORARRAY(C158),_xlpm.Options,0)
)</f>
        <v>3</v>
      </c>
      <c r="N158" s="7">
        <v>9</v>
      </c>
      <c r="O158" s="7">
        <v>9</v>
      </c>
      <c r="P158" s="7">
        <v>9</v>
      </c>
      <c r="Q158" s="8">
        <v>8</v>
      </c>
      <c r="R158" s="6" t="str" cm="1">
        <f t="array" ref="R158:V158">TEXT(_xlfn.ANCHORARRAY(M158),"00")</f>
        <v>03</v>
      </c>
      <c r="S158" s="7" t="str">
        <v>09</v>
      </c>
      <c r="T158" s="7" t="str">
        <v>09</v>
      </c>
      <c r="U158" s="7" t="str">
        <v>09</v>
      </c>
      <c r="V158" s="8" t="str">
        <v>08</v>
      </c>
      <c r="W158" s="7">
        <f t="shared" si="61"/>
        <v>0</v>
      </c>
      <c r="X158" s="6" t="b">
        <f t="shared" si="53"/>
        <v>0</v>
      </c>
      <c r="Y158" s="7" t="b">
        <f t="shared" si="54"/>
        <v>0</v>
      </c>
      <c r="Z158" s="7" t="b" cm="1">
        <f t="array" ref="Z158">_xlfn.LET(
_xlpm.TrueFullHouseCheck, AND(OR(H158:L158=3),OR(H158:L158=2)),
_xlpm.JokerAndTrueTwoPairCheck, AND(W158=1,COUNTIF(H158:L158,2)=4),
OR(_xlpm.TrueFullHouseCheck, _xlpm.JokerAndTrueTwoPairCheck)
)</f>
        <v>0</v>
      </c>
      <c r="AA158" s="7" t="b">
        <f t="shared" si="55"/>
        <v>1</v>
      </c>
      <c r="AB158" s="7" t="b">
        <f t="shared" si="56"/>
        <v>0</v>
      </c>
      <c r="AC158" s="7" t="b">
        <f t="shared" si="57"/>
        <v>0</v>
      </c>
      <c r="AD158" s="8" t="b">
        <f t="shared" si="62"/>
        <v>0</v>
      </c>
      <c r="AE158">
        <f t="shared" si="63"/>
        <v>4</v>
      </c>
      <c r="AF158" t="str">
        <f t="shared" si="64"/>
        <v>40309090908</v>
      </c>
      <c r="AG158">
        <f t="shared" si="16"/>
        <v>40309090908</v>
      </c>
      <c r="AH158">
        <f t="shared" si="65"/>
        <v>507</v>
      </c>
      <c r="AI158">
        <f t="shared" si="66"/>
        <v>256</v>
      </c>
      <c r="AJ158">
        <f t="shared" si="67"/>
        <v>129792</v>
      </c>
      <c r="AM158">
        <f t="shared" si="58"/>
        <v>1</v>
      </c>
      <c r="AN158">
        <f t="shared" si="59"/>
        <v>1</v>
      </c>
      <c r="AO158">
        <f t="shared" si="60"/>
        <v>1</v>
      </c>
    </row>
    <row r="159" spans="1:41" x14ac:dyDescent="0.2">
      <c r="A159" t="s">
        <v>178</v>
      </c>
      <c r="B159" t="str">
        <f t="shared" si="1"/>
        <v>TTJ3T</v>
      </c>
      <c r="C159" s="6" t="str" cm="1">
        <f t="array" ref="C159:G159">_xlfn.LET(
_xlpm.MyHand, B159,
_xlpm.MySplitHand, MID(_xlpm.MyHand,_xlfn.SEQUENCE(1,LEN(_xlpm.MyHand)),1),
_xlpm.MySplitHand
)</f>
        <v>T</v>
      </c>
      <c r="D159" s="7" t="str">
        <v>T</v>
      </c>
      <c r="E159" s="7" t="str">
        <v>J</v>
      </c>
      <c r="F159" s="7" t="str">
        <v>3</v>
      </c>
      <c r="G159" s="8" t="str">
        <v>T</v>
      </c>
      <c r="H159">
        <f t="shared" si="48"/>
        <v>3</v>
      </c>
      <c r="I159">
        <f t="shared" si="49"/>
        <v>3</v>
      </c>
      <c r="J159">
        <f t="shared" si="50"/>
        <v>0</v>
      </c>
      <c r="K159">
        <f t="shared" si="51"/>
        <v>1</v>
      </c>
      <c r="L159">
        <f t="shared" si="52"/>
        <v>3</v>
      </c>
      <c r="M159" s="6" cm="1">
        <f t="array" ref="M159:Q159">_xlfn.LET(
_xlpm.Options, {"J","2","3","4","5","6","7","8","9","T","Q","K","A"},
MATCH(_xlfn.ANCHORARRAY(C159),_xlpm.Options,0)
)</f>
        <v>10</v>
      </c>
      <c r="N159" s="7">
        <v>10</v>
      </c>
      <c r="O159" s="7">
        <v>1</v>
      </c>
      <c r="P159" s="7">
        <v>3</v>
      </c>
      <c r="Q159" s="8">
        <v>10</v>
      </c>
      <c r="R159" s="6" t="str" cm="1">
        <f t="array" ref="R159:V159">TEXT(_xlfn.ANCHORARRAY(M159),"00")</f>
        <v>10</v>
      </c>
      <c r="S159" s="7" t="str">
        <v>10</v>
      </c>
      <c r="T159" s="7" t="str">
        <v>01</v>
      </c>
      <c r="U159" s="7" t="str">
        <v>03</v>
      </c>
      <c r="V159" s="8" t="str">
        <v>10</v>
      </c>
      <c r="W159" s="7">
        <f t="shared" si="61"/>
        <v>1</v>
      </c>
      <c r="X159" s="6" t="b">
        <f t="shared" si="53"/>
        <v>0</v>
      </c>
      <c r="Y159" s="7" t="b">
        <f t="shared" si="54"/>
        <v>1</v>
      </c>
      <c r="Z159" s="7" t="b" cm="1">
        <f t="array" ref="Z159">_xlfn.LET(
_xlpm.TrueFullHouseCheck, AND(OR(H159:L159=3),OR(H159:L159=2)),
_xlpm.JokerAndTrueTwoPairCheck, AND(W159=1,COUNTIF(H159:L159,2)=4),
OR(_xlpm.TrueFullHouseCheck, _xlpm.JokerAndTrueTwoPairCheck)
)</f>
        <v>0</v>
      </c>
      <c r="AA159" s="7" t="b">
        <f t="shared" si="55"/>
        <v>0</v>
      </c>
      <c r="AB159" s="7" t="b">
        <f t="shared" si="56"/>
        <v>0</v>
      </c>
      <c r="AC159" s="7" t="b">
        <f t="shared" si="57"/>
        <v>0</v>
      </c>
      <c r="AD159" s="8" t="b">
        <f t="shared" si="62"/>
        <v>0</v>
      </c>
      <c r="AE159">
        <f t="shared" si="63"/>
        <v>6</v>
      </c>
      <c r="AF159" t="str">
        <f t="shared" si="64"/>
        <v>61010010310</v>
      </c>
      <c r="AG159">
        <f t="shared" si="16"/>
        <v>61010010310</v>
      </c>
      <c r="AH159">
        <f t="shared" si="65"/>
        <v>925</v>
      </c>
      <c r="AI159">
        <f t="shared" si="66"/>
        <v>852</v>
      </c>
      <c r="AJ159">
        <f t="shared" si="67"/>
        <v>788100</v>
      </c>
      <c r="AM159">
        <f t="shared" si="58"/>
        <v>1</v>
      </c>
      <c r="AN159">
        <f t="shared" si="59"/>
        <v>1</v>
      </c>
      <c r="AO159">
        <f t="shared" si="60"/>
        <v>1</v>
      </c>
    </row>
    <row r="160" spans="1:41" x14ac:dyDescent="0.2">
      <c r="A160" t="s">
        <v>179</v>
      </c>
      <c r="B160" t="str">
        <f t="shared" si="1"/>
        <v>66866</v>
      </c>
      <c r="C160" s="6" t="str" cm="1">
        <f t="array" ref="C160:G160">_xlfn.LET(
_xlpm.MyHand, B160,
_xlpm.MySplitHand, MID(_xlpm.MyHand,_xlfn.SEQUENCE(1,LEN(_xlpm.MyHand)),1),
_xlpm.MySplitHand
)</f>
        <v>6</v>
      </c>
      <c r="D160" s="7" t="str">
        <v>6</v>
      </c>
      <c r="E160" s="7" t="str">
        <v>8</v>
      </c>
      <c r="F160" s="7" t="str">
        <v>6</v>
      </c>
      <c r="G160" s="8" t="str">
        <v>6</v>
      </c>
      <c r="H160">
        <f t="shared" si="48"/>
        <v>4</v>
      </c>
      <c r="I160">
        <f t="shared" si="49"/>
        <v>4</v>
      </c>
      <c r="J160">
        <f t="shared" si="50"/>
        <v>1</v>
      </c>
      <c r="K160">
        <f t="shared" si="51"/>
        <v>4</v>
      </c>
      <c r="L160">
        <f t="shared" si="52"/>
        <v>4</v>
      </c>
      <c r="M160" s="6" cm="1">
        <f t="array" ref="M160:Q160">_xlfn.LET(
_xlpm.Options, {"J","2","3","4","5","6","7","8","9","T","Q","K","A"},
MATCH(_xlfn.ANCHORARRAY(C160),_xlpm.Options,0)
)</f>
        <v>6</v>
      </c>
      <c r="N160" s="7">
        <v>6</v>
      </c>
      <c r="O160" s="7">
        <v>8</v>
      </c>
      <c r="P160" s="7">
        <v>6</v>
      </c>
      <c r="Q160" s="8">
        <v>6</v>
      </c>
      <c r="R160" s="6" t="str" cm="1">
        <f t="array" ref="R160:V160">TEXT(_xlfn.ANCHORARRAY(M160),"00")</f>
        <v>06</v>
      </c>
      <c r="S160" s="7" t="str">
        <v>06</v>
      </c>
      <c r="T160" s="7" t="str">
        <v>08</v>
      </c>
      <c r="U160" s="7" t="str">
        <v>06</v>
      </c>
      <c r="V160" s="8" t="str">
        <v>06</v>
      </c>
      <c r="W160" s="7">
        <f t="shared" si="61"/>
        <v>0</v>
      </c>
      <c r="X160" s="6" t="b">
        <f t="shared" si="53"/>
        <v>0</v>
      </c>
      <c r="Y160" s="7" t="b">
        <f t="shared" si="54"/>
        <v>1</v>
      </c>
      <c r="Z160" s="7" t="b" cm="1">
        <f t="array" ref="Z160">_xlfn.LET(
_xlpm.TrueFullHouseCheck, AND(OR(H160:L160=3),OR(H160:L160=2)),
_xlpm.JokerAndTrueTwoPairCheck, AND(W160=1,COUNTIF(H160:L160,2)=4),
OR(_xlpm.TrueFullHouseCheck, _xlpm.JokerAndTrueTwoPairCheck)
)</f>
        <v>0</v>
      </c>
      <c r="AA160" s="7" t="b">
        <f t="shared" si="55"/>
        <v>0</v>
      </c>
      <c r="AB160" s="7" t="b">
        <f t="shared" si="56"/>
        <v>0</v>
      </c>
      <c r="AC160" s="7" t="b">
        <f t="shared" si="57"/>
        <v>0</v>
      </c>
      <c r="AD160" s="8" t="b">
        <f t="shared" si="62"/>
        <v>0</v>
      </c>
      <c r="AE160">
        <f t="shared" si="63"/>
        <v>6</v>
      </c>
      <c r="AF160" t="str">
        <f t="shared" si="64"/>
        <v>60606080606</v>
      </c>
      <c r="AG160">
        <f t="shared" si="16"/>
        <v>60606080606</v>
      </c>
      <c r="AH160">
        <f t="shared" si="65"/>
        <v>875</v>
      </c>
      <c r="AI160">
        <f t="shared" si="66"/>
        <v>192</v>
      </c>
      <c r="AJ160">
        <f t="shared" si="67"/>
        <v>168000</v>
      </c>
      <c r="AM160">
        <f t="shared" si="58"/>
        <v>1</v>
      </c>
      <c r="AN160">
        <f t="shared" si="59"/>
        <v>1</v>
      </c>
      <c r="AO160">
        <f t="shared" si="60"/>
        <v>1</v>
      </c>
    </row>
    <row r="161" spans="1:41" x14ac:dyDescent="0.2">
      <c r="A161" t="s">
        <v>180</v>
      </c>
      <c r="B161" t="str">
        <f t="shared" si="1"/>
        <v>2567T</v>
      </c>
      <c r="C161" s="6" t="str" cm="1">
        <f t="array" ref="C161:G161">_xlfn.LET(
_xlpm.MyHand, B161,
_xlpm.MySplitHand, MID(_xlpm.MyHand,_xlfn.SEQUENCE(1,LEN(_xlpm.MyHand)),1),
_xlpm.MySplitHand
)</f>
        <v>2</v>
      </c>
      <c r="D161" s="7" t="str">
        <v>5</v>
      </c>
      <c r="E161" s="7" t="str">
        <v>6</v>
      </c>
      <c r="F161" s="7" t="str">
        <v>7</v>
      </c>
      <c r="G161" s="8" t="str">
        <v>T</v>
      </c>
      <c r="H161">
        <f t="shared" si="48"/>
        <v>1</v>
      </c>
      <c r="I161">
        <f t="shared" si="49"/>
        <v>1</v>
      </c>
      <c r="J161">
        <f t="shared" si="50"/>
        <v>1</v>
      </c>
      <c r="K161">
        <f t="shared" si="51"/>
        <v>1</v>
      </c>
      <c r="L161">
        <f t="shared" si="52"/>
        <v>1</v>
      </c>
      <c r="M161" s="6" cm="1">
        <f t="array" ref="M161:Q161">_xlfn.LET(
_xlpm.Options, {"J","2","3","4","5","6","7","8","9","T","Q","K","A"},
MATCH(_xlfn.ANCHORARRAY(C161),_xlpm.Options,0)
)</f>
        <v>2</v>
      </c>
      <c r="N161" s="7">
        <v>5</v>
      </c>
      <c r="O161" s="7">
        <v>6</v>
      </c>
      <c r="P161" s="7">
        <v>7</v>
      </c>
      <c r="Q161" s="8">
        <v>10</v>
      </c>
      <c r="R161" s="6" t="str" cm="1">
        <f t="array" ref="R161:V161">TEXT(_xlfn.ANCHORARRAY(M161),"00")</f>
        <v>02</v>
      </c>
      <c r="S161" s="7" t="str">
        <v>05</v>
      </c>
      <c r="T161" s="7" t="str">
        <v>06</v>
      </c>
      <c r="U161" s="7" t="str">
        <v>07</v>
      </c>
      <c r="V161" s="8" t="str">
        <v>10</v>
      </c>
      <c r="W161" s="7">
        <f t="shared" si="61"/>
        <v>0</v>
      </c>
      <c r="X161" s="6" t="b">
        <f t="shared" si="53"/>
        <v>0</v>
      </c>
      <c r="Y161" s="7" t="b">
        <f t="shared" si="54"/>
        <v>0</v>
      </c>
      <c r="Z161" s="7" t="b" cm="1">
        <f t="array" ref="Z161">_xlfn.LET(
_xlpm.TrueFullHouseCheck, AND(OR(H161:L161=3),OR(H161:L161=2)),
_xlpm.JokerAndTrueTwoPairCheck, AND(W161=1,COUNTIF(H161:L161,2)=4),
OR(_xlpm.TrueFullHouseCheck, _xlpm.JokerAndTrueTwoPairCheck)
)</f>
        <v>0</v>
      </c>
      <c r="AA161" s="7" t="b">
        <f t="shared" si="55"/>
        <v>0</v>
      </c>
      <c r="AB161" s="7" t="b">
        <f t="shared" si="56"/>
        <v>0</v>
      </c>
      <c r="AC161" s="7" t="b">
        <f t="shared" si="57"/>
        <v>0</v>
      </c>
      <c r="AD161" s="8" t="b">
        <f t="shared" si="62"/>
        <v>1</v>
      </c>
      <c r="AE161">
        <f t="shared" si="63"/>
        <v>1</v>
      </c>
      <c r="AF161" t="str">
        <f t="shared" si="64"/>
        <v>10205060710</v>
      </c>
      <c r="AG161">
        <f t="shared" si="16"/>
        <v>10205060710</v>
      </c>
      <c r="AH161">
        <f t="shared" si="65"/>
        <v>5</v>
      </c>
      <c r="AI161">
        <f t="shared" si="66"/>
        <v>211</v>
      </c>
      <c r="AJ161">
        <f t="shared" si="67"/>
        <v>1055</v>
      </c>
      <c r="AM161">
        <f t="shared" si="58"/>
        <v>1</v>
      </c>
      <c r="AN161">
        <f t="shared" si="59"/>
        <v>1</v>
      </c>
      <c r="AO161">
        <f t="shared" si="60"/>
        <v>1</v>
      </c>
    </row>
    <row r="162" spans="1:41" x14ac:dyDescent="0.2">
      <c r="A162" t="s">
        <v>181</v>
      </c>
      <c r="B162" t="str">
        <f t="shared" si="1"/>
        <v>76969</v>
      </c>
      <c r="C162" s="6" t="str" cm="1">
        <f t="array" ref="C162:G162">_xlfn.LET(
_xlpm.MyHand, B162,
_xlpm.MySplitHand, MID(_xlpm.MyHand,_xlfn.SEQUENCE(1,LEN(_xlpm.MyHand)),1),
_xlpm.MySplitHand
)</f>
        <v>7</v>
      </c>
      <c r="D162" s="7" t="str">
        <v>6</v>
      </c>
      <c r="E162" s="7" t="str">
        <v>9</v>
      </c>
      <c r="F162" s="7" t="str">
        <v>6</v>
      </c>
      <c r="G162" s="8" t="str">
        <v>9</v>
      </c>
      <c r="H162">
        <f t="shared" si="48"/>
        <v>1</v>
      </c>
      <c r="I162">
        <f t="shared" si="49"/>
        <v>2</v>
      </c>
      <c r="J162">
        <f t="shared" si="50"/>
        <v>2</v>
      </c>
      <c r="K162">
        <f t="shared" si="51"/>
        <v>2</v>
      </c>
      <c r="L162">
        <f t="shared" si="52"/>
        <v>2</v>
      </c>
      <c r="M162" s="6" cm="1">
        <f t="array" ref="M162:Q162">_xlfn.LET(
_xlpm.Options, {"J","2","3","4","5","6","7","8","9","T","Q","K","A"},
MATCH(_xlfn.ANCHORARRAY(C162),_xlpm.Options,0)
)</f>
        <v>7</v>
      </c>
      <c r="N162" s="7">
        <v>6</v>
      </c>
      <c r="O162" s="7">
        <v>9</v>
      </c>
      <c r="P162" s="7">
        <v>6</v>
      </c>
      <c r="Q162" s="8">
        <v>9</v>
      </c>
      <c r="R162" s="6" t="str" cm="1">
        <f t="array" ref="R162:V162">TEXT(_xlfn.ANCHORARRAY(M162),"00")</f>
        <v>07</v>
      </c>
      <c r="S162" s="7" t="str">
        <v>06</v>
      </c>
      <c r="T162" s="7" t="str">
        <v>09</v>
      </c>
      <c r="U162" s="7" t="str">
        <v>06</v>
      </c>
      <c r="V162" s="8" t="str">
        <v>09</v>
      </c>
      <c r="W162" s="7">
        <f t="shared" si="61"/>
        <v>0</v>
      </c>
      <c r="X162" s="6" t="b">
        <f t="shared" si="53"/>
        <v>0</v>
      </c>
      <c r="Y162" s="7" t="b">
        <f t="shared" si="54"/>
        <v>0</v>
      </c>
      <c r="Z162" s="7" t="b" cm="1">
        <f t="array" ref="Z162">_xlfn.LET(
_xlpm.TrueFullHouseCheck, AND(OR(H162:L162=3),OR(H162:L162=2)),
_xlpm.JokerAndTrueTwoPairCheck, AND(W162=1,COUNTIF(H162:L162,2)=4),
OR(_xlpm.TrueFullHouseCheck, _xlpm.JokerAndTrueTwoPairCheck)
)</f>
        <v>0</v>
      </c>
      <c r="AA162" s="7" t="b">
        <f t="shared" si="55"/>
        <v>0</v>
      </c>
      <c r="AB162" s="7" t="b">
        <f t="shared" si="56"/>
        <v>1</v>
      </c>
      <c r="AC162" s="7" t="b">
        <f t="shared" si="57"/>
        <v>0</v>
      </c>
      <c r="AD162" s="8" t="b">
        <f t="shared" si="62"/>
        <v>0</v>
      </c>
      <c r="AE162">
        <f t="shared" si="63"/>
        <v>3</v>
      </c>
      <c r="AF162" t="str">
        <f t="shared" si="64"/>
        <v>30706090609</v>
      </c>
      <c r="AG162">
        <f t="shared" si="16"/>
        <v>30706090609</v>
      </c>
      <c r="AH162">
        <f t="shared" si="65"/>
        <v>385</v>
      </c>
      <c r="AI162">
        <f t="shared" si="66"/>
        <v>20</v>
      </c>
      <c r="AJ162">
        <f t="shared" si="67"/>
        <v>7700</v>
      </c>
      <c r="AM162">
        <f t="shared" si="58"/>
        <v>1</v>
      </c>
      <c r="AN162">
        <f t="shared" si="59"/>
        <v>1</v>
      </c>
      <c r="AO162">
        <f t="shared" si="60"/>
        <v>1</v>
      </c>
    </row>
    <row r="163" spans="1:41" x14ac:dyDescent="0.2">
      <c r="A163" t="s">
        <v>182</v>
      </c>
      <c r="B163" t="str">
        <f t="shared" si="1"/>
        <v>KAKKK</v>
      </c>
      <c r="C163" s="6" t="str" cm="1">
        <f t="array" ref="C163:G163">_xlfn.LET(
_xlpm.MyHand, B163,
_xlpm.MySplitHand, MID(_xlpm.MyHand,_xlfn.SEQUENCE(1,LEN(_xlpm.MyHand)),1),
_xlpm.MySplitHand
)</f>
        <v>K</v>
      </c>
      <c r="D163" s="7" t="str">
        <v>A</v>
      </c>
      <c r="E163" s="7" t="str">
        <v>K</v>
      </c>
      <c r="F163" s="7" t="str">
        <v>K</v>
      </c>
      <c r="G163" s="8" t="str">
        <v>K</v>
      </c>
      <c r="H163">
        <f t="shared" si="48"/>
        <v>4</v>
      </c>
      <c r="I163">
        <f t="shared" si="49"/>
        <v>1</v>
      </c>
      <c r="J163">
        <f t="shared" si="50"/>
        <v>4</v>
      </c>
      <c r="K163">
        <f t="shared" si="51"/>
        <v>4</v>
      </c>
      <c r="L163">
        <f t="shared" si="52"/>
        <v>4</v>
      </c>
      <c r="M163" s="6" cm="1">
        <f t="array" ref="M163:Q163">_xlfn.LET(
_xlpm.Options, {"J","2","3","4","5","6","7","8","9","T","Q","K","A"},
MATCH(_xlfn.ANCHORARRAY(C163),_xlpm.Options,0)
)</f>
        <v>12</v>
      </c>
      <c r="N163" s="7">
        <v>13</v>
      </c>
      <c r="O163" s="7">
        <v>12</v>
      </c>
      <c r="P163" s="7">
        <v>12</v>
      </c>
      <c r="Q163" s="8">
        <v>12</v>
      </c>
      <c r="R163" s="6" t="str" cm="1">
        <f t="array" ref="R163:V163">TEXT(_xlfn.ANCHORARRAY(M163),"00")</f>
        <v>12</v>
      </c>
      <c r="S163" s="7" t="str">
        <v>13</v>
      </c>
      <c r="T163" s="7" t="str">
        <v>12</v>
      </c>
      <c r="U163" s="7" t="str">
        <v>12</v>
      </c>
      <c r="V163" s="8" t="str">
        <v>12</v>
      </c>
      <c r="W163" s="7">
        <f t="shared" si="61"/>
        <v>0</v>
      </c>
      <c r="X163" s="6" t="b">
        <f t="shared" si="53"/>
        <v>0</v>
      </c>
      <c r="Y163" s="7" t="b">
        <f t="shared" si="54"/>
        <v>1</v>
      </c>
      <c r="Z163" s="7" t="b" cm="1">
        <f t="array" ref="Z163">_xlfn.LET(
_xlpm.TrueFullHouseCheck, AND(OR(H163:L163=3),OR(H163:L163=2)),
_xlpm.JokerAndTrueTwoPairCheck, AND(W163=1,COUNTIF(H163:L163,2)=4),
OR(_xlpm.TrueFullHouseCheck, _xlpm.JokerAndTrueTwoPairCheck)
)</f>
        <v>0</v>
      </c>
      <c r="AA163" s="7" t="b">
        <f t="shared" si="55"/>
        <v>0</v>
      </c>
      <c r="AB163" s="7" t="b">
        <f t="shared" si="56"/>
        <v>0</v>
      </c>
      <c r="AC163" s="7" t="b">
        <f t="shared" si="57"/>
        <v>0</v>
      </c>
      <c r="AD163" s="8" t="b">
        <f t="shared" si="62"/>
        <v>0</v>
      </c>
      <c r="AE163">
        <f t="shared" si="63"/>
        <v>6</v>
      </c>
      <c r="AF163" t="str">
        <f t="shared" si="64"/>
        <v>61213121212</v>
      </c>
      <c r="AG163">
        <f t="shared" si="16"/>
        <v>61213121212</v>
      </c>
      <c r="AH163">
        <f t="shared" si="65"/>
        <v>961</v>
      </c>
      <c r="AI163">
        <f t="shared" si="66"/>
        <v>735</v>
      </c>
      <c r="AJ163">
        <f t="shared" si="67"/>
        <v>706335</v>
      </c>
      <c r="AM163">
        <f t="shared" si="58"/>
        <v>1</v>
      </c>
      <c r="AN163">
        <f t="shared" si="59"/>
        <v>1</v>
      </c>
      <c r="AO163">
        <f t="shared" si="60"/>
        <v>1</v>
      </c>
    </row>
    <row r="164" spans="1:41" x14ac:dyDescent="0.2">
      <c r="A164" t="s">
        <v>183</v>
      </c>
      <c r="B164" t="str">
        <f t="shared" si="1"/>
        <v>9Q5QQ</v>
      </c>
      <c r="C164" s="6" t="str" cm="1">
        <f t="array" ref="C164:G164">_xlfn.LET(
_xlpm.MyHand, B164,
_xlpm.MySplitHand, MID(_xlpm.MyHand,_xlfn.SEQUENCE(1,LEN(_xlpm.MyHand)),1),
_xlpm.MySplitHand
)</f>
        <v>9</v>
      </c>
      <c r="D164" s="7" t="str">
        <v>Q</v>
      </c>
      <c r="E164" s="7" t="str">
        <v>5</v>
      </c>
      <c r="F164" s="7" t="str">
        <v>Q</v>
      </c>
      <c r="G164" s="8" t="str">
        <v>Q</v>
      </c>
      <c r="H164">
        <f t="shared" si="48"/>
        <v>1</v>
      </c>
      <c r="I164">
        <f t="shared" si="49"/>
        <v>3</v>
      </c>
      <c r="J164">
        <f t="shared" si="50"/>
        <v>1</v>
      </c>
      <c r="K164">
        <f t="shared" si="51"/>
        <v>3</v>
      </c>
      <c r="L164">
        <f t="shared" si="52"/>
        <v>3</v>
      </c>
      <c r="M164" s="6" cm="1">
        <f t="array" ref="M164:Q164">_xlfn.LET(
_xlpm.Options, {"J","2","3","4","5","6","7","8","9","T","Q","K","A"},
MATCH(_xlfn.ANCHORARRAY(C164),_xlpm.Options,0)
)</f>
        <v>9</v>
      </c>
      <c r="N164" s="7">
        <v>11</v>
      </c>
      <c r="O164" s="7">
        <v>5</v>
      </c>
      <c r="P164" s="7">
        <v>11</v>
      </c>
      <c r="Q164" s="8">
        <v>11</v>
      </c>
      <c r="R164" s="6" t="str" cm="1">
        <f t="array" ref="R164:V164">TEXT(_xlfn.ANCHORARRAY(M164),"00")</f>
        <v>09</v>
      </c>
      <c r="S164" s="7" t="str">
        <v>11</v>
      </c>
      <c r="T164" s="7" t="str">
        <v>05</v>
      </c>
      <c r="U164" s="7" t="str">
        <v>11</v>
      </c>
      <c r="V164" s="8" t="str">
        <v>11</v>
      </c>
      <c r="W164" s="7">
        <f t="shared" si="61"/>
        <v>0</v>
      </c>
      <c r="X164" s="6" t="b">
        <f t="shared" si="53"/>
        <v>0</v>
      </c>
      <c r="Y164" s="7" t="b">
        <f t="shared" si="54"/>
        <v>0</v>
      </c>
      <c r="Z164" s="7" t="b" cm="1">
        <f t="array" ref="Z164">_xlfn.LET(
_xlpm.TrueFullHouseCheck, AND(OR(H164:L164=3),OR(H164:L164=2)),
_xlpm.JokerAndTrueTwoPairCheck, AND(W164=1,COUNTIF(H164:L164,2)=4),
OR(_xlpm.TrueFullHouseCheck, _xlpm.JokerAndTrueTwoPairCheck)
)</f>
        <v>0</v>
      </c>
      <c r="AA164" s="7" t="b">
        <f t="shared" si="55"/>
        <v>1</v>
      </c>
      <c r="AB164" s="7" t="b">
        <f t="shared" si="56"/>
        <v>0</v>
      </c>
      <c r="AC164" s="7" t="b">
        <f t="shared" si="57"/>
        <v>0</v>
      </c>
      <c r="AD164" s="8" t="b">
        <f t="shared" si="62"/>
        <v>0</v>
      </c>
      <c r="AE164">
        <f t="shared" si="63"/>
        <v>4</v>
      </c>
      <c r="AF164" t="str">
        <f t="shared" si="64"/>
        <v>40911051111</v>
      </c>
      <c r="AG164">
        <f t="shared" si="16"/>
        <v>40911051111</v>
      </c>
      <c r="AH164">
        <f t="shared" si="65"/>
        <v>619</v>
      </c>
      <c r="AI164">
        <f t="shared" si="66"/>
        <v>808</v>
      </c>
      <c r="AJ164">
        <f t="shared" si="67"/>
        <v>500152</v>
      </c>
      <c r="AM164">
        <f t="shared" si="58"/>
        <v>1</v>
      </c>
      <c r="AN164">
        <f t="shared" si="59"/>
        <v>1</v>
      </c>
      <c r="AO164">
        <f t="shared" si="60"/>
        <v>1</v>
      </c>
    </row>
    <row r="165" spans="1:41" x14ac:dyDescent="0.2">
      <c r="A165" t="s">
        <v>184</v>
      </c>
      <c r="B165" t="str">
        <f t="shared" si="1"/>
        <v>JQ87K</v>
      </c>
      <c r="C165" s="6" t="str" cm="1">
        <f t="array" ref="C165:G165">_xlfn.LET(
_xlpm.MyHand, B165,
_xlpm.MySplitHand, MID(_xlpm.MyHand,_xlfn.SEQUENCE(1,LEN(_xlpm.MyHand)),1),
_xlpm.MySplitHand
)</f>
        <v>J</v>
      </c>
      <c r="D165" s="7" t="str">
        <v>Q</v>
      </c>
      <c r="E165" s="7" t="str">
        <v>8</v>
      </c>
      <c r="F165" s="7" t="str">
        <v>7</v>
      </c>
      <c r="G165" s="8" t="str">
        <v>K</v>
      </c>
      <c r="H165">
        <f t="shared" si="48"/>
        <v>0</v>
      </c>
      <c r="I165">
        <f t="shared" si="49"/>
        <v>1</v>
      </c>
      <c r="J165">
        <f t="shared" si="50"/>
        <v>1</v>
      </c>
      <c r="K165">
        <f t="shared" si="51"/>
        <v>1</v>
      </c>
      <c r="L165">
        <f t="shared" si="52"/>
        <v>1</v>
      </c>
      <c r="M165" s="6" cm="1">
        <f t="array" ref="M165:Q165">_xlfn.LET(
_xlpm.Options, {"J","2","3","4","5","6","7","8","9","T","Q","K","A"},
MATCH(_xlfn.ANCHORARRAY(C165),_xlpm.Options,0)
)</f>
        <v>1</v>
      </c>
      <c r="N165" s="7">
        <v>11</v>
      </c>
      <c r="O165" s="7">
        <v>8</v>
      </c>
      <c r="P165" s="7">
        <v>7</v>
      </c>
      <c r="Q165" s="8">
        <v>12</v>
      </c>
      <c r="R165" s="6" t="str" cm="1">
        <f t="array" ref="R165:V165">TEXT(_xlfn.ANCHORARRAY(M165),"00")</f>
        <v>01</v>
      </c>
      <c r="S165" s="7" t="str">
        <v>11</v>
      </c>
      <c r="T165" s="7" t="str">
        <v>08</v>
      </c>
      <c r="U165" s="7" t="str">
        <v>07</v>
      </c>
      <c r="V165" s="8" t="str">
        <v>12</v>
      </c>
      <c r="W165" s="7">
        <f t="shared" si="61"/>
        <v>1</v>
      </c>
      <c r="X165" s="6" t="b">
        <f t="shared" si="53"/>
        <v>0</v>
      </c>
      <c r="Y165" s="7" t="b">
        <f t="shared" si="54"/>
        <v>0</v>
      </c>
      <c r="Z165" s="7" t="b" cm="1">
        <f t="array" ref="Z165">_xlfn.LET(
_xlpm.TrueFullHouseCheck, AND(OR(H165:L165=3),OR(H165:L165=2)),
_xlpm.JokerAndTrueTwoPairCheck, AND(W165=1,COUNTIF(H165:L165,2)=4),
OR(_xlpm.TrueFullHouseCheck, _xlpm.JokerAndTrueTwoPairCheck)
)</f>
        <v>0</v>
      </c>
      <c r="AA165" s="7" t="b">
        <f t="shared" si="55"/>
        <v>0</v>
      </c>
      <c r="AB165" s="7" t="b">
        <f t="shared" si="56"/>
        <v>0</v>
      </c>
      <c r="AC165" s="7" t="b">
        <f t="shared" si="57"/>
        <v>1</v>
      </c>
      <c r="AD165" s="8" t="b">
        <f t="shared" si="62"/>
        <v>0</v>
      </c>
      <c r="AE165">
        <f t="shared" si="63"/>
        <v>2</v>
      </c>
      <c r="AF165" t="str">
        <f t="shared" si="64"/>
        <v>20111080712</v>
      </c>
      <c r="AG165">
        <f t="shared" si="16"/>
        <v>20111080712</v>
      </c>
      <c r="AH165">
        <f t="shared" si="65"/>
        <v>141</v>
      </c>
      <c r="AI165">
        <f t="shared" si="66"/>
        <v>67</v>
      </c>
      <c r="AJ165">
        <f t="shared" si="67"/>
        <v>9447</v>
      </c>
      <c r="AM165">
        <f t="shared" si="58"/>
        <v>1</v>
      </c>
      <c r="AN165">
        <f t="shared" si="59"/>
        <v>1</v>
      </c>
      <c r="AO165">
        <f t="shared" si="60"/>
        <v>1</v>
      </c>
    </row>
    <row r="166" spans="1:41" x14ac:dyDescent="0.2">
      <c r="A166" t="s">
        <v>185</v>
      </c>
      <c r="B166" t="str">
        <f t="shared" si="1"/>
        <v>J8887</v>
      </c>
      <c r="C166" s="6" t="str" cm="1">
        <f t="array" ref="C166:G166">_xlfn.LET(
_xlpm.MyHand, B166,
_xlpm.MySplitHand, MID(_xlpm.MyHand,_xlfn.SEQUENCE(1,LEN(_xlpm.MyHand)),1),
_xlpm.MySplitHand
)</f>
        <v>J</v>
      </c>
      <c r="D166" s="7" t="str">
        <v>8</v>
      </c>
      <c r="E166" s="7" t="str">
        <v>8</v>
      </c>
      <c r="F166" s="7" t="str">
        <v>8</v>
      </c>
      <c r="G166" s="8" t="str">
        <v>7</v>
      </c>
      <c r="H166">
        <f t="shared" si="48"/>
        <v>0</v>
      </c>
      <c r="I166">
        <f t="shared" si="49"/>
        <v>3</v>
      </c>
      <c r="J166">
        <f t="shared" si="50"/>
        <v>3</v>
      </c>
      <c r="K166">
        <f t="shared" si="51"/>
        <v>3</v>
      </c>
      <c r="L166">
        <f t="shared" si="52"/>
        <v>1</v>
      </c>
      <c r="M166" s="6" cm="1">
        <f t="array" ref="M166:Q166">_xlfn.LET(
_xlpm.Options, {"J","2","3","4","5","6","7","8","9","T","Q","K","A"},
MATCH(_xlfn.ANCHORARRAY(C166),_xlpm.Options,0)
)</f>
        <v>1</v>
      </c>
      <c r="N166" s="7">
        <v>8</v>
      </c>
      <c r="O166" s="7">
        <v>8</v>
      </c>
      <c r="P166" s="7">
        <v>8</v>
      </c>
      <c r="Q166" s="8">
        <v>7</v>
      </c>
      <c r="R166" s="6" t="str" cm="1">
        <f t="array" ref="R166:V166">TEXT(_xlfn.ANCHORARRAY(M166),"00")</f>
        <v>01</v>
      </c>
      <c r="S166" s="7" t="str">
        <v>08</v>
      </c>
      <c r="T166" s="7" t="str">
        <v>08</v>
      </c>
      <c r="U166" s="7" t="str">
        <v>08</v>
      </c>
      <c r="V166" s="8" t="str">
        <v>07</v>
      </c>
      <c r="W166" s="7">
        <f t="shared" si="61"/>
        <v>1</v>
      </c>
      <c r="X166" s="6" t="b">
        <f t="shared" si="53"/>
        <v>0</v>
      </c>
      <c r="Y166" s="7" t="b">
        <f t="shared" si="54"/>
        <v>1</v>
      </c>
      <c r="Z166" s="7" t="b" cm="1">
        <f t="array" ref="Z166">_xlfn.LET(
_xlpm.TrueFullHouseCheck, AND(OR(H166:L166=3),OR(H166:L166=2)),
_xlpm.JokerAndTrueTwoPairCheck, AND(W166=1,COUNTIF(H166:L166,2)=4),
OR(_xlpm.TrueFullHouseCheck, _xlpm.JokerAndTrueTwoPairCheck)
)</f>
        <v>0</v>
      </c>
      <c r="AA166" s="7" t="b">
        <f t="shared" si="55"/>
        <v>0</v>
      </c>
      <c r="AB166" s="7" t="b">
        <f t="shared" si="56"/>
        <v>0</v>
      </c>
      <c r="AC166" s="7" t="b">
        <f t="shared" si="57"/>
        <v>0</v>
      </c>
      <c r="AD166" s="8" t="b">
        <f t="shared" si="62"/>
        <v>0</v>
      </c>
      <c r="AE166">
        <f t="shared" si="63"/>
        <v>6</v>
      </c>
      <c r="AF166" t="str">
        <f t="shared" si="64"/>
        <v>60108080807</v>
      </c>
      <c r="AG166">
        <f t="shared" si="16"/>
        <v>60108080807</v>
      </c>
      <c r="AH166">
        <f t="shared" si="65"/>
        <v>824</v>
      </c>
      <c r="AI166">
        <f t="shared" si="66"/>
        <v>320</v>
      </c>
      <c r="AJ166">
        <f t="shared" si="67"/>
        <v>263680</v>
      </c>
      <c r="AM166">
        <f t="shared" si="58"/>
        <v>1</v>
      </c>
      <c r="AN166">
        <f t="shared" si="59"/>
        <v>1</v>
      </c>
      <c r="AO166">
        <f t="shared" si="60"/>
        <v>1</v>
      </c>
    </row>
    <row r="167" spans="1:41" x14ac:dyDescent="0.2">
      <c r="A167" t="s">
        <v>186</v>
      </c>
      <c r="B167" t="str">
        <f t="shared" si="1"/>
        <v>J9763</v>
      </c>
      <c r="C167" s="6" t="str" cm="1">
        <f t="array" ref="C167:G167">_xlfn.LET(
_xlpm.MyHand, B167,
_xlpm.MySplitHand, MID(_xlpm.MyHand,_xlfn.SEQUENCE(1,LEN(_xlpm.MyHand)),1),
_xlpm.MySplitHand
)</f>
        <v>J</v>
      </c>
      <c r="D167" s="7" t="str">
        <v>9</v>
      </c>
      <c r="E167" s="7" t="str">
        <v>7</v>
      </c>
      <c r="F167" s="7" t="str">
        <v>6</v>
      </c>
      <c r="G167" s="8" t="str">
        <v>3</v>
      </c>
      <c r="H167">
        <f t="shared" si="48"/>
        <v>0</v>
      </c>
      <c r="I167">
        <f t="shared" si="49"/>
        <v>1</v>
      </c>
      <c r="J167">
        <f t="shared" si="50"/>
        <v>1</v>
      </c>
      <c r="K167">
        <f t="shared" si="51"/>
        <v>1</v>
      </c>
      <c r="L167">
        <f t="shared" si="52"/>
        <v>1</v>
      </c>
      <c r="M167" s="6" cm="1">
        <f t="array" ref="M167:Q167">_xlfn.LET(
_xlpm.Options, {"J","2","3","4","5","6","7","8","9","T","Q","K","A"},
MATCH(_xlfn.ANCHORARRAY(C167),_xlpm.Options,0)
)</f>
        <v>1</v>
      </c>
      <c r="N167" s="7">
        <v>9</v>
      </c>
      <c r="O167" s="7">
        <v>7</v>
      </c>
      <c r="P167" s="7">
        <v>6</v>
      </c>
      <c r="Q167" s="8">
        <v>3</v>
      </c>
      <c r="R167" s="6" t="str" cm="1">
        <f t="array" ref="R167:V167">TEXT(_xlfn.ANCHORARRAY(M167),"00")</f>
        <v>01</v>
      </c>
      <c r="S167" s="7" t="str">
        <v>09</v>
      </c>
      <c r="T167" s="7" t="str">
        <v>07</v>
      </c>
      <c r="U167" s="7" t="str">
        <v>06</v>
      </c>
      <c r="V167" s="8" t="str">
        <v>03</v>
      </c>
      <c r="W167" s="7">
        <f t="shared" si="61"/>
        <v>1</v>
      </c>
      <c r="X167" s="6" t="b">
        <f t="shared" si="53"/>
        <v>0</v>
      </c>
      <c r="Y167" s="7" t="b">
        <f t="shared" si="54"/>
        <v>0</v>
      </c>
      <c r="Z167" s="7" t="b" cm="1">
        <f t="array" ref="Z167">_xlfn.LET(
_xlpm.TrueFullHouseCheck, AND(OR(H167:L167=3),OR(H167:L167=2)),
_xlpm.JokerAndTrueTwoPairCheck, AND(W167=1,COUNTIF(H167:L167,2)=4),
OR(_xlpm.TrueFullHouseCheck, _xlpm.JokerAndTrueTwoPairCheck)
)</f>
        <v>0</v>
      </c>
      <c r="AA167" s="7" t="b">
        <f t="shared" si="55"/>
        <v>0</v>
      </c>
      <c r="AB167" s="7" t="b">
        <f t="shared" si="56"/>
        <v>0</v>
      </c>
      <c r="AC167" s="7" t="b">
        <f t="shared" si="57"/>
        <v>1</v>
      </c>
      <c r="AD167" s="8" t="b">
        <f t="shared" si="62"/>
        <v>0</v>
      </c>
      <c r="AE167">
        <f t="shared" si="63"/>
        <v>2</v>
      </c>
      <c r="AF167" t="str">
        <f t="shared" si="64"/>
        <v>20109070603</v>
      </c>
      <c r="AG167">
        <f t="shared" si="16"/>
        <v>20109070603</v>
      </c>
      <c r="AH167">
        <f t="shared" si="65"/>
        <v>136</v>
      </c>
      <c r="AI167">
        <f t="shared" si="66"/>
        <v>36</v>
      </c>
      <c r="AJ167">
        <f t="shared" si="67"/>
        <v>4896</v>
      </c>
      <c r="AM167">
        <f t="shared" si="58"/>
        <v>1</v>
      </c>
      <c r="AN167">
        <f t="shared" si="59"/>
        <v>1</v>
      </c>
      <c r="AO167">
        <f t="shared" si="60"/>
        <v>1</v>
      </c>
    </row>
    <row r="168" spans="1:41" x14ac:dyDescent="0.2">
      <c r="A168" t="s">
        <v>187</v>
      </c>
      <c r="B168" t="str">
        <f t="shared" si="1"/>
        <v>A6464</v>
      </c>
      <c r="C168" s="6" t="str" cm="1">
        <f t="array" ref="C168:G168">_xlfn.LET(
_xlpm.MyHand, B168,
_xlpm.MySplitHand, MID(_xlpm.MyHand,_xlfn.SEQUENCE(1,LEN(_xlpm.MyHand)),1),
_xlpm.MySplitHand
)</f>
        <v>A</v>
      </c>
      <c r="D168" s="7" t="str">
        <v>6</v>
      </c>
      <c r="E168" s="7" t="str">
        <v>4</v>
      </c>
      <c r="F168" s="7" t="str">
        <v>6</v>
      </c>
      <c r="G168" s="8" t="str">
        <v>4</v>
      </c>
      <c r="H168">
        <f t="shared" si="48"/>
        <v>1</v>
      </c>
      <c r="I168">
        <f t="shared" si="49"/>
        <v>2</v>
      </c>
      <c r="J168">
        <f t="shared" si="50"/>
        <v>2</v>
      </c>
      <c r="K168">
        <f t="shared" si="51"/>
        <v>2</v>
      </c>
      <c r="L168">
        <f t="shared" si="52"/>
        <v>2</v>
      </c>
      <c r="M168" s="6" cm="1">
        <f t="array" ref="M168:Q168">_xlfn.LET(
_xlpm.Options, {"J","2","3","4","5","6","7","8","9","T","Q","K","A"},
MATCH(_xlfn.ANCHORARRAY(C168),_xlpm.Options,0)
)</f>
        <v>13</v>
      </c>
      <c r="N168" s="7">
        <v>6</v>
      </c>
      <c r="O168" s="7">
        <v>4</v>
      </c>
      <c r="P168" s="7">
        <v>6</v>
      </c>
      <c r="Q168" s="8">
        <v>4</v>
      </c>
      <c r="R168" s="6" t="str" cm="1">
        <f t="array" ref="R168:V168">TEXT(_xlfn.ANCHORARRAY(M168),"00")</f>
        <v>13</v>
      </c>
      <c r="S168" s="7" t="str">
        <v>06</v>
      </c>
      <c r="T168" s="7" t="str">
        <v>04</v>
      </c>
      <c r="U168" s="7" t="str">
        <v>06</v>
      </c>
      <c r="V168" s="8" t="str">
        <v>04</v>
      </c>
      <c r="W168" s="7">
        <f t="shared" si="61"/>
        <v>0</v>
      </c>
      <c r="X168" s="6" t="b">
        <f t="shared" si="53"/>
        <v>0</v>
      </c>
      <c r="Y168" s="7" t="b">
        <f t="shared" si="54"/>
        <v>0</v>
      </c>
      <c r="Z168" s="7" t="b" cm="1">
        <f t="array" ref="Z168">_xlfn.LET(
_xlpm.TrueFullHouseCheck, AND(OR(H168:L168=3),OR(H168:L168=2)),
_xlpm.JokerAndTrueTwoPairCheck, AND(W168=1,COUNTIF(H168:L168,2)=4),
OR(_xlpm.TrueFullHouseCheck, _xlpm.JokerAndTrueTwoPairCheck)
)</f>
        <v>0</v>
      </c>
      <c r="AA168" s="7" t="b">
        <f t="shared" si="55"/>
        <v>0</v>
      </c>
      <c r="AB168" s="7" t="b">
        <f t="shared" si="56"/>
        <v>1</v>
      </c>
      <c r="AC168" s="7" t="b">
        <f t="shared" si="57"/>
        <v>0</v>
      </c>
      <c r="AD168" s="8" t="b">
        <f t="shared" si="62"/>
        <v>0</v>
      </c>
      <c r="AE168">
        <f t="shared" si="63"/>
        <v>3</v>
      </c>
      <c r="AF168" t="str">
        <f t="shared" si="64"/>
        <v>31306040604</v>
      </c>
      <c r="AG168">
        <f t="shared" si="16"/>
        <v>31306040604</v>
      </c>
      <c r="AH168">
        <f t="shared" si="65"/>
        <v>445</v>
      </c>
      <c r="AI168">
        <f t="shared" si="66"/>
        <v>75</v>
      </c>
      <c r="AJ168">
        <f t="shared" si="67"/>
        <v>33375</v>
      </c>
      <c r="AM168">
        <f t="shared" si="58"/>
        <v>1</v>
      </c>
      <c r="AN168">
        <f t="shared" si="59"/>
        <v>1</v>
      </c>
      <c r="AO168">
        <f t="shared" si="60"/>
        <v>1</v>
      </c>
    </row>
    <row r="169" spans="1:41" x14ac:dyDescent="0.2">
      <c r="A169" t="s">
        <v>188</v>
      </c>
      <c r="B169" t="str">
        <f t="shared" si="1"/>
        <v>K5AA5</v>
      </c>
      <c r="C169" s="6" t="str" cm="1">
        <f t="array" ref="C169:G169">_xlfn.LET(
_xlpm.MyHand, B169,
_xlpm.MySplitHand, MID(_xlpm.MyHand,_xlfn.SEQUENCE(1,LEN(_xlpm.MyHand)),1),
_xlpm.MySplitHand
)</f>
        <v>K</v>
      </c>
      <c r="D169" s="7" t="str">
        <v>5</v>
      </c>
      <c r="E169" s="7" t="str">
        <v>A</v>
      </c>
      <c r="F169" s="7" t="str">
        <v>A</v>
      </c>
      <c r="G169" s="8" t="str">
        <v>5</v>
      </c>
      <c r="H169">
        <f t="shared" si="48"/>
        <v>1</v>
      </c>
      <c r="I169">
        <f t="shared" si="49"/>
        <v>2</v>
      </c>
      <c r="J169">
        <f t="shared" si="50"/>
        <v>2</v>
      </c>
      <c r="K169">
        <f t="shared" si="51"/>
        <v>2</v>
      </c>
      <c r="L169">
        <f t="shared" si="52"/>
        <v>2</v>
      </c>
      <c r="M169" s="6" cm="1">
        <f t="array" ref="M169:Q169">_xlfn.LET(
_xlpm.Options, {"J","2","3","4","5","6","7","8","9","T","Q","K","A"},
MATCH(_xlfn.ANCHORARRAY(C169),_xlpm.Options,0)
)</f>
        <v>12</v>
      </c>
      <c r="N169" s="7">
        <v>5</v>
      </c>
      <c r="O169" s="7">
        <v>13</v>
      </c>
      <c r="P169" s="7">
        <v>13</v>
      </c>
      <c r="Q169" s="8">
        <v>5</v>
      </c>
      <c r="R169" s="6" t="str" cm="1">
        <f t="array" ref="R169:V169">TEXT(_xlfn.ANCHORARRAY(M169),"00")</f>
        <v>12</v>
      </c>
      <c r="S169" s="7" t="str">
        <v>05</v>
      </c>
      <c r="T169" s="7" t="str">
        <v>13</v>
      </c>
      <c r="U169" s="7" t="str">
        <v>13</v>
      </c>
      <c r="V169" s="8" t="str">
        <v>05</v>
      </c>
      <c r="W169" s="7">
        <f t="shared" si="61"/>
        <v>0</v>
      </c>
      <c r="X169" s="6" t="b">
        <f t="shared" si="53"/>
        <v>0</v>
      </c>
      <c r="Y169" s="7" t="b">
        <f t="shared" si="54"/>
        <v>0</v>
      </c>
      <c r="Z169" s="7" t="b" cm="1">
        <f t="array" ref="Z169">_xlfn.LET(
_xlpm.TrueFullHouseCheck, AND(OR(H169:L169=3),OR(H169:L169=2)),
_xlpm.JokerAndTrueTwoPairCheck, AND(W169=1,COUNTIF(H169:L169,2)=4),
OR(_xlpm.TrueFullHouseCheck, _xlpm.JokerAndTrueTwoPairCheck)
)</f>
        <v>0</v>
      </c>
      <c r="AA169" s="7" t="b">
        <f t="shared" si="55"/>
        <v>0</v>
      </c>
      <c r="AB169" s="7" t="b">
        <f t="shared" si="56"/>
        <v>1</v>
      </c>
      <c r="AC169" s="7" t="b">
        <f t="shared" si="57"/>
        <v>0</v>
      </c>
      <c r="AD169" s="8" t="b">
        <f t="shared" si="62"/>
        <v>0</v>
      </c>
      <c r="AE169">
        <f t="shared" si="63"/>
        <v>3</v>
      </c>
      <c r="AF169" t="str">
        <f t="shared" si="64"/>
        <v>31205131305</v>
      </c>
      <c r="AG169">
        <f t="shared" si="16"/>
        <v>31205131305</v>
      </c>
      <c r="AH169">
        <f t="shared" si="65"/>
        <v>438</v>
      </c>
      <c r="AI169">
        <f t="shared" si="66"/>
        <v>996</v>
      </c>
      <c r="AJ169">
        <f t="shared" si="67"/>
        <v>436248</v>
      </c>
      <c r="AM169">
        <f t="shared" si="58"/>
        <v>1</v>
      </c>
      <c r="AN169">
        <f t="shared" si="59"/>
        <v>1</v>
      </c>
      <c r="AO169">
        <f t="shared" si="60"/>
        <v>1</v>
      </c>
    </row>
    <row r="170" spans="1:41" x14ac:dyDescent="0.2">
      <c r="A170" t="s">
        <v>189</v>
      </c>
      <c r="B170" t="str">
        <f t="shared" si="1"/>
        <v>TTJ7T</v>
      </c>
      <c r="C170" s="6" t="str" cm="1">
        <f t="array" ref="C170:G170">_xlfn.LET(
_xlpm.MyHand, B170,
_xlpm.MySplitHand, MID(_xlpm.MyHand,_xlfn.SEQUENCE(1,LEN(_xlpm.MyHand)),1),
_xlpm.MySplitHand
)</f>
        <v>T</v>
      </c>
      <c r="D170" s="7" t="str">
        <v>T</v>
      </c>
      <c r="E170" s="7" t="str">
        <v>J</v>
      </c>
      <c r="F170" s="7" t="str">
        <v>7</v>
      </c>
      <c r="G170" s="8" t="str">
        <v>T</v>
      </c>
      <c r="H170">
        <f t="shared" si="48"/>
        <v>3</v>
      </c>
      <c r="I170">
        <f t="shared" si="49"/>
        <v>3</v>
      </c>
      <c r="J170">
        <f t="shared" si="50"/>
        <v>0</v>
      </c>
      <c r="K170">
        <f t="shared" si="51"/>
        <v>1</v>
      </c>
      <c r="L170">
        <f t="shared" si="52"/>
        <v>3</v>
      </c>
      <c r="M170" s="6" cm="1">
        <f t="array" ref="M170:Q170">_xlfn.LET(
_xlpm.Options, {"J","2","3","4","5","6","7","8","9","T","Q","K","A"},
MATCH(_xlfn.ANCHORARRAY(C170),_xlpm.Options,0)
)</f>
        <v>10</v>
      </c>
      <c r="N170" s="7">
        <v>10</v>
      </c>
      <c r="O170" s="7">
        <v>1</v>
      </c>
      <c r="P170" s="7">
        <v>7</v>
      </c>
      <c r="Q170" s="8">
        <v>10</v>
      </c>
      <c r="R170" s="6" t="str" cm="1">
        <f t="array" ref="R170:V170">TEXT(_xlfn.ANCHORARRAY(M170),"00")</f>
        <v>10</v>
      </c>
      <c r="S170" s="7" t="str">
        <v>10</v>
      </c>
      <c r="T170" s="7" t="str">
        <v>01</v>
      </c>
      <c r="U170" s="7" t="str">
        <v>07</v>
      </c>
      <c r="V170" s="8" t="str">
        <v>10</v>
      </c>
      <c r="W170" s="7">
        <f t="shared" si="61"/>
        <v>1</v>
      </c>
      <c r="X170" s="6" t="b">
        <f t="shared" si="53"/>
        <v>0</v>
      </c>
      <c r="Y170" s="7" t="b">
        <f t="shared" si="54"/>
        <v>1</v>
      </c>
      <c r="Z170" s="7" t="b" cm="1">
        <f t="array" ref="Z170">_xlfn.LET(
_xlpm.TrueFullHouseCheck, AND(OR(H170:L170=3),OR(H170:L170=2)),
_xlpm.JokerAndTrueTwoPairCheck, AND(W170=1,COUNTIF(H170:L170,2)=4),
OR(_xlpm.TrueFullHouseCheck, _xlpm.JokerAndTrueTwoPairCheck)
)</f>
        <v>0</v>
      </c>
      <c r="AA170" s="7" t="b">
        <f t="shared" si="55"/>
        <v>0</v>
      </c>
      <c r="AB170" s="7" t="b">
        <f t="shared" si="56"/>
        <v>0</v>
      </c>
      <c r="AC170" s="7" t="b">
        <f t="shared" si="57"/>
        <v>0</v>
      </c>
      <c r="AD170" s="8" t="b">
        <f t="shared" si="62"/>
        <v>0</v>
      </c>
      <c r="AE170">
        <f t="shared" si="63"/>
        <v>6</v>
      </c>
      <c r="AF170" t="str">
        <f t="shared" si="64"/>
        <v>61010010710</v>
      </c>
      <c r="AG170">
        <f t="shared" si="16"/>
        <v>61010010710</v>
      </c>
      <c r="AH170">
        <f t="shared" si="65"/>
        <v>926</v>
      </c>
      <c r="AI170">
        <f t="shared" si="66"/>
        <v>890</v>
      </c>
      <c r="AJ170">
        <f t="shared" si="67"/>
        <v>824140</v>
      </c>
      <c r="AM170">
        <f t="shared" si="58"/>
        <v>1</v>
      </c>
      <c r="AN170">
        <f t="shared" si="59"/>
        <v>1</v>
      </c>
      <c r="AO170">
        <f t="shared" si="60"/>
        <v>1</v>
      </c>
    </row>
    <row r="171" spans="1:41" x14ac:dyDescent="0.2">
      <c r="A171" t="s">
        <v>190</v>
      </c>
      <c r="B171" t="str">
        <f t="shared" si="1"/>
        <v>7KKK7</v>
      </c>
      <c r="C171" s="6" t="str" cm="1">
        <f t="array" ref="C171:G171">_xlfn.LET(
_xlpm.MyHand, B171,
_xlpm.MySplitHand, MID(_xlpm.MyHand,_xlfn.SEQUENCE(1,LEN(_xlpm.MyHand)),1),
_xlpm.MySplitHand
)</f>
        <v>7</v>
      </c>
      <c r="D171" s="7" t="str">
        <v>K</v>
      </c>
      <c r="E171" s="7" t="str">
        <v>K</v>
      </c>
      <c r="F171" s="7" t="str">
        <v>K</v>
      </c>
      <c r="G171" s="8" t="str">
        <v>7</v>
      </c>
      <c r="H171">
        <f t="shared" si="48"/>
        <v>2</v>
      </c>
      <c r="I171">
        <f t="shared" si="49"/>
        <v>3</v>
      </c>
      <c r="J171">
        <f t="shared" si="50"/>
        <v>3</v>
      </c>
      <c r="K171">
        <f t="shared" si="51"/>
        <v>3</v>
      </c>
      <c r="L171">
        <f t="shared" si="52"/>
        <v>2</v>
      </c>
      <c r="M171" s="6" cm="1">
        <f t="array" ref="M171:Q171">_xlfn.LET(
_xlpm.Options, {"J","2","3","4","5","6","7","8","9","T","Q","K","A"},
MATCH(_xlfn.ANCHORARRAY(C171),_xlpm.Options,0)
)</f>
        <v>7</v>
      </c>
      <c r="N171" s="7">
        <v>12</v>
      </c>
      <c r="O171" s="7">
        <v>12</v>
      </c>
      <c r="P171" s="7">
        <v>12</v>
      </c>
      <c r="Q171" s="8">
        <v>7</v>
      </c>
      <c r="R171" s="6" t="str" cm="1">
        <f t="array" ref="R171:V171">TEXT(_xlfn.ANCHORARRAY(M171),"00")</f>
        <v>07</v>
      </c>
      <c r="S171" s="7" t="str">
        <v>12</v>
      </c>
      <c r="T171" s="7" t="str">
        <v>12</v>
      </c>
      <c r="U171" s="7" t="str">
        <v>12</v>
      </c>
      <c r="V171" s="8" t="str">
        <v>07</v>
      </c>
      <c r="W171" s="7">
        <f t="shared" si="61"/>
        <v>0</v>
      </c>
      <c r="X171" s="6" t="b">
        <f t="shared" si="53"/>
        <v>0</v>
      </c>
      <c r="Y171" s="7" t="b">
        <f t="shared" si="54"/>
        <v>0</v>
      </c>
      <c r="Z171" s="7" t="b" cm="1">
        <f t="array" ref="Z171">_xlfn.LET(
_xlpm.TrueFullHouseCheck, AND(OR(H171:L171=3),OR(H171:L171=2)),
_xlpm.JokerAndTrueTwoPairCheck, AND(W171=1,COUNTIF(H171:L171,2)=4),
OR(_xlpm.TrueFullHouseCheck, _xlpm.JokerAndTrueTwoPairCheck)
)</f>
        <v>1</v>
      </c>
      <c r="AA171" s="7" t="b">
        <f t="shared" si="55"/>
        <v>0</v>
      </c>
      <c r="AB171" s="7" t="b">
        <f t="shared" si="56"/>
        <v>0</v>
      </c>
      <c r="AC171" s="7" t="b">
        <f t="shared" si="57"/>
        <v>0</v>
      </c>
      <c r="AD171" s="8" t="b">
        <f t="shared" si="62"/>
        <v>0</v>
      </c>
      <c r="AE171">
        <f t="shared" si="63"/>
        <v>5</v>
      </c>
      <c r="AF171" t="str">
        <f t="shared" si="64"/>
        <v>50712121207</v>
      </c>
      <c r="AG171">
        <f t="shared" si="16"/>
        <v>50712121207</v>
      </c>
      <c r="AH171">
        <f t="shared" si="65"/>
        <v>767</v>
      </c>
      <c r="AI171">
        <f t="shared" si="66"/>
        <v>450</v>
      </c>
      <c r="AJ171">
        <f t="shared" si="67"/>
        <v>345150</v>
      </c>
      <c r="AM171">
        <f t="shared" si="58"/>
        <v>1</v>
      </c>
      <c r="AN171">
        <f t="shared" si="59"/>
        <v>1</v>
      </c>
      <c r="AO171">
        <f t="shared" si="60"/>
        <v>1</v>
      </c>
    </row>
    <row r="172" spans="1:41" x14ac:dyDescent="0.2">
      <c r="A172" t="s">
        <v>191</v>
      </c>
      <c r="B172" t="str">
        <f t="shared" si="1"/>
        <v>72752</v>
      </c>
      <c r="C172" s="6" t="str" cm="1">
        <f t="array" ref="C172:G172">_xlfn.LET(
_xlpm.MyHand, B172,
_xlpm.MySplitHand, MID(_xlpm.MyHand,_xlfn.SEQUENCE(1,LEN(_xlpm.MyHand)),1),
_xlpm.MySplitHand
)</f>
        <v>7</v>
      </c>
      <c r="D172" s="7" t="str">
        <v>2</v>
      </c>
      <c r="E172" s="7" t="str">
        <v>7</v>
      </c>
      <c r="F172" s="7" t="str">
        <v>5</v>
      </c>
      <c r="G172" s="8" t="str">
        <v>2</v>
      </c>
      <c r="H172">
        <f t="shared" si="48"/>
        <v>2</v>
      </c>
      <c r="I172">
        <f t="shared" si="49"/>
        <v>2</v>
      </c>
      <c r="J172">
        <f t="shared" si="50"/>
        <v>2</v>
      </c>
      <c r="K172">
        <f t="shared" si="51"/>
        <v>1</v>
      </c>
      <c r="L172">
        <f t="shared" si="52"/>
        <v>2</v>
      </c>
      <c r="M172" s="6" cm="1">
        <f t="array" ref="M172:Q172">_xlfn.LET(
_xlpm.Options, {"J","2","3","4","5","6","7","8","9","T","Q","K","A"},
MATCH(_xlfn.ANCHORARRAY(C172),_xlpm.Options,0)
)</f>
        <v>7</v>
      </c>
      <c r="N172" s="7">
        <v>2</v>
      </c>
      <c r="O172" s="7">
        <v>7</v>
      </c>
      <c r="P172" s="7">
        <v>5</v>
      </c>
      <c r="Q172" s="8">
        <v>2</v>
      </c>
      <c r="R172" s="6" t="str" cm="1">
        <f t="array" ref="R172:V172">TEXT(_xlfn.ANCHORARRAY(M172),"00")</f>
        <v>07</v>
      </c>
      <c r="S172" s="7" t="str">
        <v>02</v>
      </c>
      <c r="T172" s="7" t="str">
        <v>07</v>
      </c>
      <c r="U172" s="7" t="str">
        <v>05</v>
      </c>
      <c r="V172" s="8" t="str">
        <v>02</v>
      </c>
      <c r="W172" s="7">
        <f t="shared" si="61"/>
        <v>0</v>
      </c>
      <c r="X172" s="6" t="b">
        <f t="shared" si="53"/>
        <v>0</v>
      </c>
      <c r="Y172" s="7" t="b">
        <f t="shared" si="54"/>
        <v>0</v>
      </c>
      <c r="Z172" s="7" t="b" cm="1">
        <f t="array" ref="Z172">_xlfn.LET(
_xlpm.TrueFullHouseCheck, AND(OR(H172:L172=3),OR(H172:L172=2)),
_xlpm.JokerAndTrueTwoPairCheck, AND(W172=1,COUNTIF(H172:L172,2)=4),
OR(_xlpm.TrueFullHouseCheck, _xlpm.JokerAndTrueTwoPairCheck)
)</f>
        <v>0</v>
      </c>
      <c r="AA172" s="7" t="b">
        <f t="shared" si="55"/>
        <v>0</v>
      </c>
      <c r="AB172" s="7" t="b">
        <f t="shared" si="56"/>
        <v>1</v>
      </c>
      <c r="AC172" s="7" t="b">
        <f t="shared" si="57"/>
        <v>0</v>
      </c>
      <c r="AD172" s="8" t="b">
        <f t="shared" si="62"/>
        <v>0</v>
      </c>
      <c r="AE172">
        <f t="shared" si="63"/>
        <v>3</v>
      </c>
      <c r="AF172" t="str">
        <f t="shared" si="64"/>
        <v>30702070502</v>
      </c>
      <c r="AG172">
        <f t="shared" si="16"/>
        <v>30702070502</v>
      </c>
      <c r="AH172">
        <f t="shared" si="65"/>
        <v>381</v>
      </c>
      <c r="AI172">
        <f t="shared" si="66"/>
        <v>817</v>
      </c>
      <c r="AJ172">
        <f t="shared" si="67"/>
        <v>311277</v>
      </c>
      <c r="AM172">
        <f t="shared" si="58"/>
        <v>1</v>
      </c>
      <c r="AN172">
        <f t="shared" si="59"/>
        <v>1</v>
      </c>
      <c r="AO172">
        <f t="shared" si="60"/>
        <v>1</v>
      </c>
    </row>
    <row r="173" spans="1:41" x14ac:dyDescent="0.2">
      <c r="A173" t="s">
        <v>192</v>
      </c>
      <c r="B173" t="str">
        <f t="shared" si="1"/>
        <v>K2J32</v>
      </c>
      <c r="C173" s="6" t="str" cm="1">
        <f t="array" ref="C173:G173">_xlfn.LET(
_xlpm.MyHand, B173,
_xlpm.MySplitHand, MID(_xlpm.MyHand,_xlfn.SEQUENCE(1,LEN(_xlpm.MyHand)),1),
_xlpm.MySplitHand
)</f>
        <v>K</v>
      </c>
      <c r="D173" s="7" t="str">
        <v>2</v>
      </c>
      <c r="E173" s="7" t="str">
        <v>J</v>
      </c>
      <c r="F173" s="7" t="str">
        <v>3</v>
      </c>
      <c r="G173" s="8" t="str">
        <v>2</v>
      </c>
      <c r="H173">
        <f t="shared" si="48"/>
        <v>1</v>
      </c>
      <c r="I173">
        <f t="shared" si="49"/>
        <v>2</v>
      </c>
      <c r="J173">
        <f t="shared" si="50"/>
        <v>0</v>
      </c>
      <c r="K173">
        <f t="shared" si="51"/>
        <v>1</v>
      </c>
      <c r="L173">
        <f t="shared" si="52"/>
        <v>2</v>
      </c>
      <c r="M173" s="6" cm="1">
        <f t="array" ref="M173:Q173">_xlfn.LET(
_xlpm.Options, {"J","2","3","4","5","6","7","8","9","T","Q","K","A"},
MATCH(_xlfn.ANCHORARRAY(C173),_xlpm.Options,0)
)</f>
        <v>12</v>
      </c>
      <c r="N173" s="7">
        <v>2</v>
      </c>
      <c r="O173" s="7">
        <v>1</v>
      </c>
      <c r="P173" s="7">
        <v>3</v>
      </c>
      <c r="Q173" s="8">
        <v>2</v>
      </c>
      <c r="R173" s="6" t="str" cm="1">
        <f t="array" ref="R173:V173">TEXT(_xlfn.ANCHORARRAY(M173),"00")</f>
        <v>12</v>
      </c>
      <c r="S173" s="7" t="str">
        <v>02</v>
      </c>
      <c r="T173" s="7" t="str">
        <v>01</v>
      </c>
      <c r="U173" s="7" t="str">
        <v>03</v>
      </c>
      <c r="V173" s="8" t="str">
        <v>02</v>
      </c>
      <c r="W173" s="7">
        <f t="shared" si="61"/>
        <v>1</v>
      </c>
      <c r="X173" s="6" t="b">
        <f t="shared" si="53"/>
        <v>0</v>
      </c>
      <c r="Y173" s="7" t="b">
        <f t="shared" si="54"/>
        <v>0</v>
      </c>
      <c r="Z173" s="7" t="b" cm="1">
        <f t="array" ref="Z173">_xlfn.LET(
_xlpm.TrueFullHouseCheck, AND(OR(H173:L173=3),OR(H173:L173=2)),
_xlpm.JokerAndTrueTwoPairCheck, AND(W173=1,COUNTIF(H173:L173,2)=4),
OR(_xlpm.TrueFullHouseCheck, _xlpm.JokerAndTrueTwoPairCheck)
)</f>
        <v>0</v>
      </c>
      <c r="AA173" s="7" t="b">
        <f t="shared" si="55"/>
        <v>1</v>
      </c>
      <c r="AB173" s="7" t="b">
        <f t="shared" si="56"/>
        <v>0</v>
      </c>
      <c r="AC173" s="7" t="b">
        <f t="shared" si="57"/>
        <v>0</v>
      </c>
      <c r="AD173" s="8" t="b">
        <f t="shared" si="62"/>
        <v>0</v>
      </c>
      <c r="AE173">
        <f t="shared" si="63"/>
        <v>4</v>
      </c>
      <c r="AF173" t="str">
        <f t="shared" si="64"/>
        <v>41202010302</v>
      </c>
      <c r="AG173">
        <f t="shared" si="16"/>
        <v>41202010302</v>
      </c>
      <c r="AH173">
        <f t="shared" si="65"/>
        <v>655</v>
      </c>
      <c r="AI173">
        <f t="shared" si="66"/>
        <v>915</v>
      </c>
      <c r="AJ173">
        <f t="shared" si="67"/>
        <v>599325</v>
      </c>
      <c r="AM173">
        <f t="shared" si="58"/>
        <v>1</v>
      </c>
      <c r="AN173">
        <f t="shared" si="59"/>
        <v>1</v>
      </c>
      <c r="AO173">
        <f t="shared" si="60"/>
        <v>1</v>
      </c>
    </row>
    <row r="174" spans="1:41" x14ac:dyDescent="0.2">
      <c r="A174" t="s">
        <v>193</v>
      </c>
      <c r="B174" t="str">
        <f t="shared" si="1"/>
        <v>T25J7</v>
      </c>
      <c r="C174" s="6" t="str" cm="1">
        <f t="array" ref="C174:G174">_xlfn.LET(
_xlpm.MyHand, B174,
_xlpm.MySplitHand, MID(_xlpm.MyHand,_xlfn.SEQUENCE(1,LEN(_xlpm.MyHand)),1),
_xlpm.MySplitHand
)</f>
        <v>T</v>
      </c>
      <c r="D174" s="7" t="str">
        <v>2</v>
      </c>
      <c r="E174" s="7" t="str">
        <v>5</v>
      </c>
      <c r="F174" s="7" t="str">
        <v>J</v>
      </c>
      <c r="G174" s="8" t="str">
        <v>7</v>
      </c>
      <c r="H174">
        <f t="shared" si="48"/>
        <v>1</v>
      </c>
      <c r="I174">
        <f t="shared" si="49"/>
        <v>1</v>
      </c>
      <c r="J174">
        <f t="shared" si="50"/>
        <v>1</v>
      </c>
      <c r="K174">
        <f t="shared" si="51"/>
        <v>0</v>
      </c>
      <c r="L174">
        <f t="shared" si="52"/>
        <v>1</v>
      </c>
      <c r="M174" s="6" cm="1">
        <f t="array" ref="M174:Q174">_xlfn.LET(
_xlpm.Options, {"J","2","3","4","5","6","7","8","9","T","Q","K","A"},
MATCH(_xlfn.ANCHORARRAY(C174),_xlpm.Options,0)
)</f>
        <v>10</v>
      </c>
      <c r="N174" s="7">
        <v>2</v>
      </c>
      <c r="O174" s="7">
        <v>5</v>
      </c>
      <c r="P174" s="7">
        <v>1</v>
      </c>
      <c r="Q174" s="8">
        <v>7</v>
      </c>
      <c r="R174" s="6" t="str" cm="1">
        <f t="array" ref="R174:V174">TEXT(_xlfn.ANCHORARRAY(M174),"00")</f>
        <v>10</v>
      </c>
      <c r="S174" s="7" t="str">
        <v>02</v>
      </c>
      <c r="T174" s="7" t="str">
        <v>05</v>
      </c>
      <c r="U174" s="7" t="str">
        <v>01</v>
      </c>
      <c r="V174" s="8" t="str">
        <v>07</v>
      </c>
      <c r="W174" s="7">
        <f t="shared" si="61"/>
        <v>1</v>
      </c>
      <c r="X174" s="6" t="b">
        <f t="shared" si="53"/>
        <v>0</v>
      </c>
      <c r="Y174" s="7" t="b">
        <f t="shared" si="54"/>
        <v>0</v>
      </c>
      <c r="Z174" s="7" t="b" cm="1">
        <f t="array" ref="Z174">_xlfn.LET(
_xlpm.TrueFullHouseCheck, AND(OR(H174:L174=3),OR(H174:L174=2)),
_xlpm.JokerAndTrueTwoPairCheck, AND(W174=1,COUNTIF(H174:L174,2)=4),
OR(_xlpm.TrueFullHouseCheck, _xlpm.JokerAndTrueTwoPairCheck)
)</f>
        <v>0</v>
      </c>
      <c r="AA174" s="7" t="b">
        <f t="shared" si="55"/>
        <v>0</v>
      </c>
      <c r="AB174" s="7" t="b">
        <f t="shared" si="56"/>
        <v>0</v>
      </c>
      <c r="AC174" s="7" t="b">
        <f t="shared" si="57"/>
        <v>1</v>
      </c>
      <c r="AD174" s="8" t="b">
        <f t="shared" si="62"/>
        <v>0</v>
      </c>
      <c r="AE174">
        <f t="shared" si="63"/>
        <v>2</v>
      </c>
      <c r="AF174" t="str">
        <f t="shared" si="64"/>
        <v>21002050107</v>
      </c>
      <c r="AG174">
        <f t="shared" si="16"/>
        <v>21002050107</v>
      </c>
      <c r="AH174">
        <f t="shared" si="65"/>
        <v>267</v>
      </c>
      <c r="AI174">
        <f t="shared" si="66"/>
        <v>72</v>
      </c>
      <c r="AJ174">
        <f t="shared" si="67"/>
        <v>19224</v>
      </c>
      <c r="AM174">
        <f t="shared" si="58"/>
        <v>1</v>
      </c>
      <c r="AN174">
        <f t="shared" si="59"/>
        <v>1</v>
      </c>
      <c r="AO174">
        <f t="shared" si="60"/>
        <v>1</v>
      </c>
    </row>
    <row r="175" spans="1:41" x14ac:dyDescent="0.2">
      <c r="A175" t="s">
        <v>194</v>
      </c>
      <c r="B175" t="str">
        <f t="shared" si="1"/>
        <v>QQ6Q6</v>
      </c>
      <c r="C175" s="6" t="str" cm="1">
        <f t="array" ref="C175:G175">_xlfn.LET(
_xlpm.MyHand, B175,
_xlpm.MySplitHand, MID(_xlpm.MyHand,_xlfn.SEQUENCE(1,LEN(_xlpm.MyHand)),1),
_xlpm.MySplitHand
)</f>
        <v>Q</v>
      </c>
      <c r="D175" s="7" t="str">
        <v>Q</v>
      </c>
      <c r="E175" s="7" t="str">
        <v>6</v>
      </c>
      <c r="F175" s="7" t="str">
        <v>Q</v>
      </c>
      <c r="G175" s="8" t="str">
        <v>6</v>
      </c>
      <c r="H175">
        <f t="shared" si="48"/>
        <v>3</v>
      </c>
      <c r="I175">
        <f t="shared" si="49"/>
        <v>3</v>
      </c>
      <c r="J175">
        <f t="shared" si="50"/>
        <v>2</v>
      </c>
      <c r="K175">
        <f t="shared" si="51"/>
        <v>3</v>
      </c>
      <c r="L175">
        <f t="shared" si="52"/>
        <v>2</v>
      </c>
      <c r="M175" s="6" cm="1">
        <f t="array" ref="M175:Q175">_xlfn.LET(
_xlpm.Options, {"J","2","3","4","5","6","7","8","9","T","Q","K","A"},
MATCH(_xlfn.ANCHORARRAY(C175),_xlpm.Options,0)
)</f>
        <v>11</v>
      </c>
      <c r="N175" s="7">
        <v>11</v>
      </c>
      <c r="O175" s="7">
        <v>6</v>
      </c>
      <c r="P175" s="7">
        <v>11</v>
      </c>
      <c r="Q175" s="8">
        <v>6</v>
      </c>
      <c r="R175" s="6" t="str" cm="1">
        <f t="array" ref="R175:V175">TEXT(_xlfn.ANCHORARRAY(M175),"00")</f>
        <v>11</v>
      </c>
      <c r="S175" s="7" t="str">
        <v>11</v>
      </c>
      <c r="T175" s="7" t="str">
        <v>06</v>
      </c>
      <c r="U175" s="7" t="str">
        <v>11</v>
      </c>
      <c r="V175" s="8" t="str">
        <v>06</v>
      </c>
      <c r="W175" s="7">
        <f t="shared" si="61"/>
        <v>0</v>
      </c>
      <c r="X175" s="6" t="b">
        <f t="shared" si="53"/>
        <v>0</v>
      </c>
      <c r="Y175" s="7" t="b">
        <f t="shared" si="54"/>
        <v>0</v>
      </c>
      <c r="Z175" s="7" t="b" cm="1">
        <f t="array" ref="Z175">_xlfn.LET(
_xlpm.TrueFullHouseCheck, AND(OR(H175:L175=3),OR(H175:L175=2)),
_xlpm.JokerAndTrueTwoPairCheck, AND(W175=1,COUNTIF(H175:L175,2)=4),
OR(_xlpm.TrueFullHouseCheck, _xlpm.JokerAndTrueTwoPairCheck)
)</f>
        <v>1</v>
      </c>
      <c r="AA175" s="7" t="b">
        <f t="shared" si="55"/>
        <v>0</v>
      </c>
      <c r="AB175" s="7" t="b">
        <f t="shared" si="56"/>
        <v>0</v>
      </c>
      <c r="AC175" s="7" t="b">
        <f t="shared" si="57"/>
        <v>0</v>
      </c>
      <c r="AD175" s="8" t="b">
        <f t="shared" si="62"/>
        <v>0</v>
      </c>
      <c r="AE175">
        <f t="shared" si="63"/>
        <v>5</v>
      </c>
      <c r="AF175" t="str">
        <f t="shared" si="64"/>
        <v>51111061106</v>
      </c>
      <c r="AG175">
        <f t="shared" si="16"/>
        <v>51111061106</v>
      </c>
      <c r="AH175">
        <f t="shared" si="65"/>
        <v>795</v>
      </c>
      <c r="AI175">
        <f t="shared" si="66"/>
        <v>53</v>
      </c>
      <c r="AJ175">
        <f t="shared" si="67"/>
        <v>42135</v>
      </c>
      <c r="AM175">
        <f t="shared" si="58"/>
        <v>1</v>
      </c>
      <c r="AN175">
        <f t="shared" si="59"/>
        <v>1</v>
      </c>
      <c r="AO175">
        <f t="shared" si="60"/>
        <v>1</v>
      </c>
    </row>
    <row r="176" spans="1:41" x14ac:dyDescent="0.2">
      <c r="A176" t="s">
        <v>195</v>
      </c>
      <c r="B176" t="str">
        <f t="shared" si="1"/>
        <v>27T7J</v>
      </c>
      <c r="C176" s="6" t="str" cm="1">
        <f t="array" ref="C176:G176">_xlfn.LET(
_xlpm.MyHand, B176,
_xlpm.MySplitHand, MID(_xlpm.MyHand,_xlfn.SEQUENCE(1,LEN(_xlpm.MyHand)),1),
_xlpm.MySplitHand
)</f>
        <v>2</v>
      </c>
      <c r="D176" s="7" t="str">
        <v>7</v>
      </c>
      <c r="E176" s="7" t="str">
        <v>T</v>
      </c>
      <c r="F176" s="7" t="str">
        <v>7</v>
      </c>
      <c r="G176" s="8" t="str">
        <v>J</v>
      </c>
      <c r="H176">
        <f t="shared" si="48"/>
        <v>1</v>
      </c>
      <c r="I176">
        <f t="shared" si="49"/>
        <v>2</v>
      </c>
      <c r="J176">
        <f t="shared" si="50"/>
        <v>1</v>
      </c>
      <c r="K176">
        <f t="shared" si="51"/>
        <v>2</v>
      </c>
      <c r="L176">
        <f t="shared" si="52"/>
        <v>0</v>
      </c>
      <c r="M176" s="6" cm="1">
        <f t="array" ref="M176:Q176">_xlfn.LET(
_xlpm.Options, {"J","2","3","4","5","6","7","8","9","T","Q","K","A"},
MATCH(_xlfn.ANCHORARRAY(C176),_xlpm.Options,0)
)</f>
        <v>2</v>
      </c>
      <c r="N176" s="7">
        <v>7</v>
      </c>
      <c r="O176" s="7">
        <v>10</v>
      </c>
      <c r="P176" s="7">
        <v>7</v>
      </c>
      <c r="Q176" s="8">
        <v>1</v>
      </c>
      <c r="R176" s="6" t="str" cm="1">
        <f t="array" ref="R176:V176">TEXT(_xlfn.ANCHORARRAY(M176),"00")</f>
        <v>02</v>
      </c>
      <c r="S176" s="7" t="str">
        <v>07</v>
      </c>
      <c r="T176" s="7" t="str">
        <v>10</v>
      </c>
      <c r="U176" s="7" t="str">
        <v>07</v>
      </c>
      <c r="V176" s="8" t="str">
        <v>01</v>
      </c>
      <c r="W176" s="7">
        <f t="shared" si="61"/>
        <v>1</v>
      </c>
      <c r="X176" s="6" t="b">
        <f t="shared" si="53"/>
        <v>0</v>
      </c>
      <c r="Y176" s="7" t="b">
        <f t="shared" si="54"/>
        <v>0</v>
      </c>
      <c r="Z176" s="7" t="b" cm="1">
        <f t="array" ref="Z176">_xlfn.LET(
_xlpm.TrueFullHouseCheck, AND(OR(H176:L176=3),OR(H176:L176=2)),
_xlpm.JokerAndTrueTwoPairCheck, AND(W176=1,COUNTIF(H176:L176,2)=4),
OR(_xlpm.TrueFullHouseCheck, _xlpm.JokerAndTrueTwoPairCheck)
)</f>
        <v>0</v>
      </c>
      <c r="AA176" s="7" t="b">
        <f t="shared" si="55"/>
        <v>1</v>
      </c>
      <c r="AB176" s="7" t="b">
        <f t="shared" si="56"/>
        <v>0</v>
      </c>
      <c r="AC176" s="7" t="b">
        <f t="shared" si="57"/>
        <v>0</v>
      </c>
      <c r="AD176" s="8" t="b">
        <f t="shared" si="62"/>
        <v>0</v>
      </c>
      <c r="AE176">
        <f t="shared" si="63"/>
        <v>4</v>
      </c>
      <c r="AF176" t="str">
        <f t="shared" si="64"/>
        <v>40207100701</v>
      </c>
      <c r="AG176">
        <f t="shared" si="16"/>
        <v>40207100701</v>
      </c>
      <c r="AH176">
        <f t="shared" si="65"/>
        <v>482</v>
      </c>
      <c r="AI176">
        <f t="shared" si="66"/>
        <v>577</v>
      </c>
      <c r="AJ176">
        <f t="shared" si="67"/>
        <v>278114</v>
      </c>
      <c r="AM176">
        <f t="shared" si="58"/>
        <v>1</v>
      </c>
      <c r="AN176">
        <f t="shared" si="59"/>
        <v>1</v>
      </c>
      <c r="AO176">
        <f t="shared" si="60"/>
        <v>1</v>
      </c>
    </row>
    <row r="177" spans="1:41" x14ac:dyDescent="0.2">
      <c r="A177" t="s">
        <v>196</v>
      </c>
      <c r="B177" t="str">
        <f t="shared" si="1"/>
        <v>98J89</v>
      </c>
      <c r="C177" s="6" t="str" cm="1">
        <f t="array" ref="C177:G177">_xlfn.LET(
_xlpm.MyHand, B177,
_xlpm.MySplitHand, MID(_xlpm.MyHand,_xlfn.SEQUENCE(1,LEN(_xlpm.MyHand)),1),
_xlpm.MySplitHand
)</f>
        <v>9</v>
      </c>
      <c r="D177" s="7" t="str">
        <v>8</v>
      </c>
      <c r="E177" s="7" t="str">
        <v>J</v>
      </c>
      <c r="F177" s="7" t="str">
        <v>8</v>
      </c>
      <c r="G177" s="8" t="str">
        <v>9</v>
      </c>
      <c r="H177">
        <f t="shared" si="48"/>
        <v>2</v>
      </c>
      <c r="I177">
        <f t="shared" si="49"/>
        <v>2</v>
      </c>
      <c r="J177">
        <f t="shared" si="50"/>
        <v>0</v>
      </c>
      <c r="K177">
        <f t="shared" si="51"/>
        <v>2</v>
      </c>
      <c r="L177">
        <f t="shared" si="52"/>
        <v>2</v>
      </c>
      <c r="M177" s="6" cm="1">
        <f t="array" ref="M177:Q177">_xlfn.LET(
_xlpm.Options, {"J","2","3","4","5","6","7","8","9","T","Q","K","A"},
MATCH(_xlfn.ANCHORARRAY(C177),_xlpm.Options,0)
)</f>
        <v>9</v>
      </c>
      <c r="N177" s="7">
        <v>8</v>
      </c>
      <c r="O177" s="7">
        <v>1</v>
      </c>
      <c r="P177" s="7">
        <v>8</v>
      </c>
      <c r="Q177" s="8">
        <v>9</v>
      </c>
      <c r="R177" s="6" t="str" cm="1">
        <f t="array" ref="R177:V177">TEXT(_xlfn.ANCHORARRAY(M177),"00")</f>
        <v>09</v>
      </c>
      <c r="S177" s="7" t="str">
        <v>08</v>
      </c>
      <c r="T177" s="7" t="str">
        <v>01</v>
      </c>
      <c r="U177" s="7" t="str">
        <v>08</v>
      </c>
      <c r="V177" s="8" t="str">
        <v>09</v>
      </c>
      <c r="W177" s="7">
        <f t="shared" si="61"/>
        <v>1</v>
      </c>
      <c r="X177" s="6" t="b">
        <f t="shared" si="53"/>
        <v>0</v>
      </c>
      <c r="Y177" s="7" t="b">
        <f t="shared" si="54"/>
        <v>0</v>
      </c>
      <c r="Z177" s="7" t="b" cm="1">
        <f t="array" ref="Z177">_xlfn.LET(
_xlpm.TrueFullHouseCheck, AND(OR(H177:L177=3),OR(H177:L177=2)),
_xlpm.JokerAndTrueTwoPairCheck, AND(W177=1,COUNTIF(H177:L177,2)=4),
OR(_xlpm.TrueFullHouseCheck, _xlpm.JokerAndTrueTwoPairCheck)
)</f>
        <v>1</v>
      </c>
      <c r="AA177" s="7" t="b">
        <f t="shared" si="55"/>
        <v>0</v>
      </c>
      <c r="AB177" s="7" t="b">
        <f t="shared" si="56"/>
        <v>1</v>
      </c>
      <c r="AC177" s="7" t="b">
        <f t="shared" si="57"/>
        <v>0</v>
      </c>
      <c r="AD177" s="8" t="b">
        <f t="shared" si="62"/>
        <v>0</v>
      </c>
      <c r="AE177">
        <f t="shared" si="63"/>
        <v>5</v>
      </c>
      <c r="AF177" t="str">
        <f t="shared" si="64"/>
        <v>50908010809</v>
      </c>
      <c r="AG177">
        <f t="shared" si="16"/>
        <v>50908010809</v>
      </c>
      <c r="AH177">
        <f t="shared" si="65"/>
        <v>779</v>
      </c>
      <c r="AI177">
        <f t="shared" si="66"/>
        <v>236</v>
      </c>
      <c r="AJ177">
        <f t="shared" si="67"/>
        <v>183844</v>
      </c>
      <c r="AM177">
        <f t="shared" si="58"/>
        <v>2</v>
      </c>
      <c r="AN177">
        <f t="shared" si="59"/>
        <v>1</v>
      </c>
      <c r="AO177">
        <f t="shared" si="60"/>
        <v>1</v>
      </c>
    </row>
    <row r="178" spans="1:41" x14ac:dyDescent="0.2">
      <c r="A178" t="s">
        <v>197</v>
      </c>
      <c r="B178" t="str">
        <f t="shared" si="1"/>
        <v>23525</v>
      </c>
      <c r="C178" s="6" t="str" cm="1">
        <f t="array" ref="C178:G178">_xlfn.LET(
_xlpm.MyHand, B178,
_xlpm.MySplitHand, MID(_xlpm.MyHand,_xlfn.SEQUENCE(1,LEN(_xlpm.MyHand)),1),
_xlpm.MySplitHand
)</f>
        <v>2</v>
      </c>
      <c r="D178" s="7" t="str">
        <v>3</v>
      </c>
      <c r="E178" s="7" t="str">
        <v>5</v>
      </c>
      <c r="F178" s="7" t="str">
        <v>2</v>
      </c>
      <c r="G178" s="8" t="str">
        <v>5</v>
      </c>
      <c r="H178">
        <f t="shared" si="48"/>
        <v>2</v>
      </c>
      <c r="I178">
        <f t="shared" si="49"/>
        <v>1</v>
      </c>
      <c r="J178">
        <f t="shared" si="50"/>
        <v>2</v>
      </c>
      <c r="K178">
        <f t="shared" si="51"/>
        <v>2</v>
      </c>
      <c r="L178">
        <f t="shared" si="52"/>
        <v>2</v>
      </c>
      <c r="M178" s="6" cm="1">
        <f t="array" ref="M178:Q178">_xlfn.LET(
_xlpm.Options, {"J","2","3","4","5","6","7","8","9","T","Q","K","A"},
MATCH(_xlfn.ANCHORARRAY(C178),_xlpm.Options,0)
)</f>
        <v>2</v>
      </c>
      <c r="N178" s="7">
        <v>3</v>
      </c>
      <c r="O178" s="7">
        <v>5</v>
      </c>
      <c r="P178" s="7">
        <v>2</v>
      </c>
      <c r="Q178" s="8">
        <v>5</v>
      </c>
      <c r="R178" s="6" t="str" cm="1">
        <f t="array" ref="R178:V178">TEXT(_xlfn.ANCHORARRAY(M178),"00")</f>
        <v>02</v>
      </c>
      <c r="S178" s="7" t="str">
        <v>03</v>
      </c>
      <c r="T178" s="7" t="str">
        <v>05</v>
      </c>
      <c r="U178" s="7" t="str">
        <v>02</v>
      </c>
      <c r="V178" s="8" t="str">
        <v>05</v>
      </c>
      <c r="W178" s="7">
        <f t="shared" si="61"/>
        <v>0</v>
      </c>
      <c r="X178" s="6" t="b">
        <f t="shared" si="53"/>
        <v>0</v>
      </c>
      <c r="Y178" s="7" t="b">
        <f t="shared" si="54"/>
        <v>0</v>
      </c>
      <c r="Z178" s="7" t="b" cm="1">
        <f t="array" ref="Z178">_xlfn.LET(
_xlpm.TrueFullHouseCheck, AND(OR(H178:L178=3),OR(H178:L178=2)),
_xlpm.JokerAndTrueTwoPairCheck, AND(W178=1,COUNTIF(H178:L178,2)=4),
OR(_xlpm.TrueFullHouseCheck, _xlpm.JokerAndTrueTwoPairCheck)
)</f>
        <v>0</v>
      </c>
      <c r="AA178" s="7" t="b">
        <f t="shared" si="55"/>
        <v>0</v>
      </c>
      <c r="AB178" s="7" t="b">
        <f t="shared" si="56"/>
        <v>1</v>
      </c>
      <c r="AC178" s="7" t="b">
        <f t="shared" si="57"/>
        <v>0</v>
      </c>
      <c r="AD178" s="8" t="b">
        <f t="shared" si="62"/>
        <v>0</v>
      </c>
      <c r="AE178">
        <f t="shared" si="63"/>
        <v>3</v>
      </c>
      <c r="AF178" t="str">
        <f t="shared" si="64"/>
        <v>30203050205</v>
      </c>
      <c r="AG178">
        <f t="shared" si="16"/>
        <v>30203050205</v>
      </c>
      <c r="AH178">
        <f t="shared" si="65"/>
        <v>323</v>
      </c>
      <c r="AI178">
        <f t="shared" si="66"/>
        <v>404</v>
      </c>
      <c r="AJ178">
        <f t="shared" si="67"/>
        <v>130492</v>
      </c>
      <c r="AM178">
        <f t="shared" si="58"/>
        <v>1</v>
      </c>
      <c r="AN178">
        <f t="shared" si="59"/>
        <v>1</v>
      </c>
      <c r="AO178">
        <f t="shared" si="60"/>
        <v>1</v>
      </c>
    </row>
    <row r="179" spans="1:41" x14ac:dyDescent="0.2">
      <c r="A179" t="s">
        <v>198</v>
      </c>
      <c r="B179" t="str">
        <f t="shared" si="1"/>
        <v>44244</v>
      </c>
      <c r="C179" s="6" t="str" cm="1">
        <f t="array" ref="C179:G179">_xlfn.LET(
_xlpm.MyHand, B179,
_xlpm.MySplitHand, MID(_xlpm.MyHand,_xlfn.SEQUENCE(1,LEN(_xlpm.MyHand)),1),
_xlpm.MySplitHand
)</f>
        <v>4</v>
      </c>
      <c r="D179" s="7" t="str">
        <v>4</v>
      </c>
      <c r="E179" s="7" t="str">
        <v>2</v>
      </c>
      <c r="F179" s="7" t="str">
        <v>4</v>
      </c>
      <c r="G179" s="8" t="str">
        <v>4</v>
      </c>
      <c r="H179">
        <f t="shared" si="48"/>
        <v>4</v>
      </c>
      <c r="I179">
        <f t="shared" si="49"/>
        <v>4</v>
      </c>
      <c r="J179">
        <f t="shared" si="50"/>
        <v>1</v>
      </c>
      <c r="K179">
        <f t="shared" si="51"/>
        <v>4</v>
      </c>
      <c r="L179">
        <f t="shared" si="52"/>
        <v>4</v>
      </c>
      <c r="M179" s="6" cm="1">
        <f t="array" ref="M179:Q179">_xlfn.LET(
_xlpm.Options, {"J","2","3","4","5","6","7","8","9","T","Q","K","A"},
MATCH(_xlfn.ANCHORARRAY(C179),_xlpm.Options,0)
)</f>
        <v>4</v>
      </c>
      <c r="N179" s="7">
        <v>4</v>
      </c>
      <c r="O179" s="7">
        <v>2</v>
      </c>
      <c r="P179" s="7">
        <v>4</v>
      </c>
      <c r="Q179" s="8">
        <v>4</v>
      </c>
      <c r="R179" s="6" t="str" cm="1">
        <f t="array" ref="R179:V179">TEXT(_xlfn.ANCHORARRAY(M179),"00")</f>
        <v>04</v>
      </c>
      <c r="S179" s="7" t="str">
        <v>04</v>
      </c>
      <c r="T179" s="7" t="str">
        <v>02</v>
      </c>
      <c r="U179" s="7" t="str">
        <v>04</v>
      </c>
      <c r="V179" s="8" t="str">
        <v>04</v>
      </c>
      <c r="W179" s="7">
        <f t="shared" si="61"/>
        <v>0</v>
      </c>
      <c r="X179" s="6" t="b">
        <f t="shared" si="53"/>
        <v>0</v>
      </c>
      <c r="Y179" s="7" t="b">
        <f t="shared" si="54"/>
        <v>1</v>
      </c>
      <c r="Z179" s="7" t="b" cm="1">
        <f t="array" ref="Z179">_xlfn.LET(
_xlpm.TrueFullHouseCheck, AND(OR(H179:L179=3),OR(H179:L179=2)),
_xlpm.JokerAndTrueTwoPairCheck, AND(W179=1,COUNTIF(H179:L179,2)=4),
OR(_xlpm.TrueFullHouseCheck, _xlpm.JokerAndTrueTwoPairCheck)
)</f>
        <v>0</v>
      </c>
      <c r="AA179" s="7" t="b">
        <f t="shared" si="55"/>
        <v>0</v>
      </c>
      <c r="AB179" s="7" t="b">
        <f t="shared" si="56"/>
        <v>0</v>
      </c>
      <c r="AC179" s="7" t="b">
        <f t="shared" si="57"/>
        <v>0</v>
      </c>
      <c r="AD179" s="8" t="b">
        <f t="shared" si="62"/>
        <v>0</v>
      </c>
      <c r="AE179">
        <f t="shared" si="63"/>
        <v>6</v>
      </c>
      <c r="AF179" t="str">
        <f t="shared" si="64"/>
        <v>60404020404</v>
      </c>
      <c r="AG179">
        <f t="shared" si="16"/>
        <v>60404020404</v>
      </c>
      <c r="AH179">
        <f t="shared" si="65"/>
        <v>847</v>
      </c>
      <c r="AI179">
        <f t="shared" si="66"/>
        <v>34</v>
      </c>
      <c r="AJ179">
        <f t="shared" si="67"/>
        <v>28798</v>
      </c>
      <c r="AM179">
        <f t="shared" si="58"/>
        <v>1</v>
      </c>
      <c r="AN179">
        <f t="shared" si="59"/>
        <v>1</v>
      </c>
      <c r="AO179">
        <f t="shared" si="60"/>
        <v>1</v>
      </c>
    </row>
    <row r="180" spans="1:41" x14ac:dyDescent="0.2">
      <c r="A180" t="s">
        <v>199</v>
      </c>
      <c r="B180" t="str">
        <f t="shared" si="1"/>
        <v>2K8J7</v>
      </c>
      <c r="C180" s="6" t="str" cm="1">
        <f t="array" ref="C180:G180">_xlfn.LET(
_xlpm.MyHand, B180,
_xlpm.MySplitHand, MID(_xlpm.MyHand,_xlfn.SEQUENCE(1,LEN(_xlpm.MyHand)),1),
_xlpm.MySplitHand
)</f>
        <v>2</v>
      </c>
      <c r="D180" s="7" t="str">
        <v>K</v>
      </c>
      <c r="E180" s="7" t="str">
        <v>8</v>
      </c>
      <c r="F180" s="7" t="str">
        <v>J</v>
      </c>
      <c r="G180" s="8" t="str">
        <v>7</v>
      </c>
      <c r="H180">
        <f t="shared" si="48"/>
        <v>1</v>
      </c>
      <c r="I180">
        <f t="shared" si="49"/>
        <v>1</v>
      </c>
      <c r="J180">
        <f t="shared" si="50"/>
        <v>1</v>
      </c>
      <c r="K180">
        <f t="shared" si="51"/>
        <v>0</v>
      </c>
      <c r="L180">
        <f t="shared" si="52"/>
        <v>1</v>
      </c>
      <c r="M180" s="6" cm="1">
        <f t="array" ref="M180:Q180">_xlfn.LET(
_xlpm.Options, {"J","2","3","4","5","6","7","8","9","T","Q","K","A"},
MATCH(_xlfn.ANCHORARRAY(C180),_xlpm.Options,0)
)</f>
        <v>2</v>
      </c>
      <c r="N180" s="7">
        <v>12</v>
      </c>
      <c r="O180" s="7">
        <v>8</v>
      </c>
      <c r="P180" s="7">
        <v>1</v>
      </c>
      <c r="Q180" s="8">
        <v>7</v>
      </c>
      <c r="R180" s="6" t="str" cm="1">
        <f t="array" ref="R180:V180">TEXT(_xlfn.ANCHORARRAY(M180),"00")</f>
        <v>02</v>
      </c>
      <c r="S180" s="7" t="str">
        <v>12</v>
      </c>
      <c r="T180" s="7" t="str">
        <v>08</v>
      </c>
      <c r="U180" s="7" t="str">
        <v>01</v>
      </c>
      <c r="V180" s="8" t="str">
        <v>07</v>
      </c>
      <c r="W180" s="7">
        <f t="shared" si="61"/>
        <v>1</v>
      </c>
      <c r="X180" s="6" t="b">
        <f t="shared" si="53"/>
        <v>0</v>
      </c>
      <c r="Y180" s="7" t="b">
        <f t="shared" si="54"/>
        <v>0</v>
      </c>
      <c r="Z180" s="7" t="b" cm="1">
        <f t="array" ref="Z180">_xlfn.LET(
_xlpm.TrueFullHouseCheck, AND(OR(H180:L180=3),OR(H180:L180=2)),
_xlpm.JokerAndTrueTwoPairCheck, AND(W180=1,COUNTIF(H180:L180,2)=4),
OR(_xlpm.TrueFullHouseCheck, _xlpm.JokerAndTrueTwoPairCheck)
)</f>
        <v>0</v>
      </c>
      <c r="AA180" s="7" t="b">
        <f t="shared" si="55"/>
        <v>0</v>
      </c>
      <c r="AB180" s="7" t="b">
        <f t="shared" si="56"/>
        <v>0</v>
      </c>
      <c r="AC180" s="7" t="b">
        <f t="shared" si="57"/>
        <v>1</v>
      </c>
      <c r="AD180" s="8" t="b">
        <f t="shared" si="62"/>
        <v>0</v>
      </c>
      <c r="AE180">
        <f t="shared" si="63"/>
        <v>2</v>
      </c>
      <c r="AF180" t="str">
        <f t="shared" si="64"/>
        <v>20212080107</v>
      </c>
      <c r="AG180">
        <f t="shared" si="16"/>
        <v>20212080107</v>
      </c>
      <c r="AH180">
        <f t="shared" si="65"/>
        <v>157</v>
      </c>
      <c r="AI180">
        <f t="shared" si="66"/>
        <v>509</v>
      </c>
      <c r="AJ180">
        <f t="shared" si="67"/>
        <v>79913</v>
      </c>
      <c r="AM180">
        <f t="shared" si="58"/>
        <v>1</v>
      </c>
      <c r="AN180">
        <f t="shared" si="59"/>
        <v>1</v>
      </c>
      <c r="AO180">
        <f t="shared" si="60"/>
        <v>1</v>
      </c>
    </row>
    <row r="181" spans="1:41" x14ac:dyDescent="0.2">
      <c r="A181" t="s">
        <v>200</v>
      </c>
      <c r="B181" t="str">
        <f t="shared" si="1"/>
        <v>AK427</v>
      </c>
      <c r="C181" s="6" t="str" cm="1">
        <f t="array" ref="C181:G181">_xlfn.LET(
_xlpm.MyHand, B181,
_xlpm.MySplitHand, MID(_xlpm.MyHand,_xlfn.SEQUENCE(1,LEN(_xlpm.MyHand)),1),
_xlpm.MySplitHand
)</f>
        <v>A</v>
      </c>
      <c r="D181" s="7" t="str">
        <v>K</v>
      </c>
      <c r="E181" s="7" t="str">
        <v>4</v>
      </c>
      <c r="F181" s="7" t="str">
        <v>2</v>
      </c>
      <c r="G181" s="8" t="str">
        <v>7</v>
      </c>
      <c r="H181">
        <f t="shared" si="48"/>
        <v>1</v>
      </c>
      <c r="I181">
        <f t="shared" si="49"/>
        <v>1</v>
      </c>
      <c r="J181">
        <f t="shared" si="50"/>
        <v>1</v>
      </c>
      <c r="K181">
        <f t="shared" si="51"/>
        <v>1</v>
      </c>
      <c r="L181">
        <f t="shared" si="52"/>
        <v>1</v>
      </c>
      <c r="M181" s="6" cm="1">
        <f t="array" ref="M181:Q181">_xlfn.LET(
_xlpm.Options, {"J","2","3","4","5","6","7","8","9","T","Q","K","A"},
MATCH(_xlfn.ANCHORARRAY(C181),_xlpm.Options,0)
)</f>
        <v>13</v>
      </c>
      <c r="N181" s="7">
        <v>12</v>
      </c>
      <c r="O181" s="7">
        <v>4</v>
      </c>
      <c r="P181" s="7">
        <v>2</v>
      </c>
      <c r="Q181" s="8">
        <v>7</v>
      </c>
      <c r="R181" s="6" t="str" cm="1">
        <f t="array" ref="R181:V181">TEXT(_xlfn.ANCHORARRAY(M181),"00")</f>
        <v>13</v>
      </c>
      <c r="S181" s="7" t="str">
        <v>12</v>
      </c>
      <c r="T181" s="7" t="str">
        <v>04</v>
      </c>
      <c r="U181" s="7" t="str">
        <v>02</v>
      </c>
      <c r="V181" s="8" t="str">
        <v>07</v>
      </c>
      <c r="W181" s="7">
        <f t="shared" si="61"/>
        <v>0</v>
      </c>
      <c r="X181" s="6" t="b">
        <f t="shared" si="53"/>
        <v>0</v>
      </c>
      <c r="Y181" s="7" t="b">
        <f t="shared" si="54"/>
        <v>0</v>
      </c>
      <c r="Z181" s="7" t="b" cm="1">
        <f t="array" ref="Z181">_xlfn.LET(
_xlpm.TrueFullHouseCheck, AND(OR(H181:L181=3),OR(H181:L181=2)),
_xlpm.JokerAndTrueTwoPairCheck, AND(W181=1,COUNTIF(H181:L181,2)=4),
OR(_xlpm.TrueFullHouseCheck, _xlpm.JokerAndTrueTwoPairCheck)
)</f>
        <v>0</v>
      </c>
      <c r="AA181" s="7" t="b">
        <f t="shared" si="55"/>
        <v>0</v>
      </c>
      <c r="AB181" s="7" t="b">
        <f t="shared" si="56"/>
        <v>0</v>
      </c>
      <c r="AC181" s="7" t="b">
        <f t="shared" si="57"/>
        <v>0</v>
      </c>
      <c r="AD181" s="8" t="b">
        <f t="shared" si="62"/>
        <v>1</v>
      </c>
      <c r="AE181">
        <f t="shared" si="63"/>
        <v>1</v>
      </c>
      <c r="AF181" t="str">
        <f t="shared" si="64"/>
        <v>11312040207</v>
      </c>
      <c r="AG181">
        <f t="shared" si="16"/>
        <v>11312040207</v>
      </c>
      <c r="AH181">
        <f t="shared" si="65"/>
        <v>127</v>
      </c>
      <c r="AI181">
        <f t="shared" si="66"/>
        <v>108</v>
      </c>
      <c r="AJ181">
        <f t="shared" si="67"/>
        <v>13716</v>
      </c>
      <c r="AM181">
        <f t="shared" si="58"/>
        <v>1</v>
      </c>
      <c r="AN181">
        <f t="shared" si="59"/>
        <v>1</v>
      </c>
      <c r="AO181">
        <f t="shared" si="60"/>
        <v>1</v>
      </c>
    </row>
    <row r="182" spans="1:41" x14ac:dyDescent="0.2">
      <c r="A182" t="s">
        <v>201</v>
      </c>
      <c r="B182" t="str">
        <f t="shared" si="1"/>
        <v>7K6KA</v>
      </c>
      <c r="C182" s="6" t="str" cm="1">
        <f t="array" ref="C182:G182">_xlfn.LET(
_xlpm.MyHand, B182,
_xlpm.MySplitHand, MID(_xlpm.MyHand,_xlfn.SEQUENCE(1,LEN(_xlpm.MyHand)),1),
_xlpm.MySplitHand
)</f>
        <v>7</v>
      </c>
      <c r="D182" s="7" t="str">
        <v>K</v>
      </c>
      <c r="E182" s="7" t="str">
        <v>6</v>
      </c>
      <c r="F182" s="7" t="str">
        <v>K</v>
      </c>
      <c r="G182" s="8" t="str">
        <v>A</v>
      </c>
      <c r="H182">
        <f t="shared" si="48"/>
        <v>1</v>
      </c>
      <c r="I182">
        <f t="shared" si="49"/>
        <v>2</v>
      </c>
      <c r="J182">
        <f t="shared" si="50"/>
        <v>1</v>
      </c>
      <c r="K182">
        <f t="shared" si="51"/>
        <v>2</v>
      </c>
      <c r="L182">
        <f t="shared" si="52"/>
        <v>1</v>
      </c>
      <c r="M182" s="6" cm="1">
        <f t="array" ref="M182:Q182">_xlfn.LET(
_xlpm.Options, {"J","2","3","4","5","6","7","8","9","T","Q","K","A"},
MATCH(_xlfn.ANCHORARRAY(C182),_xlpm.Options,0)
)</f>
        <v>7</v>
      </c>
      <c r="N182" s="7">
        <v>12</v>
      </c>
      <c r="O182" s="7">
        <v>6</v>
      </c>
      <c r="P182" s="7">
        <v>12</v>
      </c>
      <c r="Q182" s="8">
        <v>13</v>
      </c>
      <c r="R182" s="6" t="str" cm="1">
        <f t="array" ref="R182:V182">TEXT(_xlfn.ANCHORARRAY(M182),"00")</f>
        <v>07</v>
      </c>
      <c r="S182" s="7" t="str">
        <v>12</v>
      </c>
      <c r="T182" s="7" t="str">
        <v>06</v>
      </c>
      <c r="U182" s="7" t="str">
        <v>12</v>
      </c>
      <c r="V182" s="8" t="str">
        <v>13</v>
      </c>
      <c r="W182" s="7">
        <f t="shared" si="61"/>
        <v>0</v>
      </c>
      <c r="X182" s="6" t="b">
        <f t="shared" si="53"/>
        <v>0</v>
      </c>
      <c r="Y182" s="7" t="b">
        <f t="shared" si="54"/>
        <v>0</v>
      </c>
      <c r="Z182" s="7" t="b" cm="1">
        <f t="array" ref="Z182">_xlfn.LET(
_xlpm.TrueFullHouseCheck, AND(OR(H182:L182=3),OR(H182:L182=2)),
_xlpm.JokerAndTrueTwoPairCheck, AND(W182=1,COUNTIF(H182:L182,2)=4),
OR(_xlpm.TrueFullHouseCheck, _xlpm.JokerAndTrueTwoPairCheck)
)</f>
        <v>0</v>
      </c>
      <c r="AA182" s="7" t="b">
        <f t="shared" si="55"/>
        <v>0</v>
      </c>
      <c r="AB182" s="7" t="b">
        <f t="shared" si="56"/>
        <v>0</v>
      </c>
      <c r="AC182" s="7" t="b">
        <f t="shared" si="57"/>
        <v>1</v>
      </c>
      <c r="AD182" s="8" t="b">
        <f t="shared" si="62"/>
        <v>0</v>
      </c>
      <c r="AE182">
        <f t="shared" si="63"/>
        <v>2</v>
      </c>
      <c r="AF182" t="str">
        <f t="shared" si="64"/>
        <v>20712061213</v>
      </c>
      <c r="AG182">
        <f t="shared" si="16"/>
        <v>20712061213</v>
      </c>
      <c r="AH182">
        <f t="shared" si="65"/>
        <v>232</v>
      </c>
      <c r="AI182">
        <f t="shared" si="66"/>
        <v>466</v>
      </c>
      <c r="AJ182">
        <f t="shared" si="67"/>
        <v>108112</v>
      </c>
      <c r="AM182">
        <f t="shared" si="58"/>
        <v>1</v>
      </c>
      <c r="AN182">
        <f t="shared" si="59"/>
        <v>1</v>
      </c>
      <c r="AO182">
        <f t="shared" si="60"/>
        <v>1</v>
      </c>
    </row>
    <row r="183" spans="1:41" x14ac:dyDescent="0.2">
      <c r="A183" t="s">
        <v>202</v>
      </c>
      <c r="B183" t="str">
        <f t="shared" si="1"/>
        <v>374J7</v>
      </c>
      <c r="C183" s="6" t="str" cm="1">
        <f t="array" ref="C183:G183">_xlfn.LET(
_xlpm.MyHand, B183,
_xlpm.MySplitHand, MID(_xlpm.MyHand,_xlfn.SEQUENCE(1,LEN(_xlpm.MyHand)),1),
_xlpm.MySplitHand
)</f>
        <v>3</v>
      </c>
      <c r="D183" s="7" t="str">
        <v>7</v>
      </c>
      <c r="E183" s="7" t="str">
        <v>4</v>
      </c>
      <c r="F183" s="7" t="str">
        <v>J</v>
      </c>
      <c r="G183" s="8" t="str">
        <v>7</v>
      </c>
      <c r="H183">
        <f t="shared" si="48"/>
        <v>1</v>
      </c>
      <c r="I183">
        <f t="shared" si="49"/>
        <v>2</v>
      </c>
      <c r="J183">
        <f t="shared" si="50"/>
        <v>1</v>
      </c>
      <c r="K183">
        <f t="shared" si="51"/>
        <v>0</v>
      </c>
      <c r="L183">
        <f t="shared" si="52"/>
        <v>2</v>
      </c>
      <c r="M183" s="6" cm="1">
        <f t="array" ref="M183:Q183">_xlfn.LET(
_xlpm.Options, {"J","2","3","4","5","6","7","8","9","T","Q","K","A"},
MATCH(_xlfn.ANCHORARRAY(C183),_xlpm.Options,0)
)</f>
        <v>3</v>
      </c>
      <c r="N183" s="7">
        <v>7</v>
      </c>
      <c r="O183" s="7">
        <v>4</v>
      </c>
      <c r="P183" s="7">
        <v>1</v>
      </c>
      <c r="Q183" s="8">
        <v>7</v>
      </c>
      <c r="R183" s="6" t="str" cm="1">
        <f t="array" ref="R183:V183">TEXT(_xlfn.ANCHORARRAY(M183),"00")</f>
        <v>03</v>
      </c>
      <c r="S183" s="7" t="str">
        <v>07</v>
      </c>
      <c r="T183" s="7" t="str">
        <v>04</v>
      </c>
      <c r="U183" s="7" t="str">
        <v>01</v>
      </c>
      <c r="V183" s="8" t="str">
        <v>07</v>
      </c>
      <c r="W183" s="7">
        <f t="shared" si="61"/>
        <v>1</v>
      </c>
      <c r="X183" s="6" t="b">
        <f t="shared" si="53"/>
        <v>0</v>
      </c>
      <c r="Y183" s="7" t="b">
        <f t="shared" si="54"/>
        <v>0</v>
      </c>
      <c r="Z183" s="7" t="b" cm="1">
        <f t="array" ref="Z183">_xlfn.LET(
_xlpm.TrueFullHouseCheck, AND(OR(H183:L183=3),OR(H183:L183=2)),
_xlpm.JokerAndTrueTwoPairCheck, AND(W183=1,COUNTIF(H183:L183,2)=4),
OR(_xlpm.TrueFullHouseCheck, _xlpm.JokerAndTrueTwoPairCheck)
)</f>
        <v>0</v>
      </c>
      <c r="AA183" s="7" t="b">
        <f t="shared" si="55"/>
        <v>1</v>
      </c>
      <c r="AB183" s="7" t="b">
        <f t="shared" si="56"/>
        <v>0</v>
      </c>
      <c r="AC183" s="7" t="b">
        <f t="shared" si="57"/>
        <v>0</v>
      </c>
      <c r="AD183" s="8" t="b">
        <f t="shared" si="62"/>
        <v>0</v>
      </c>
      <c r="AE183">
        <f t="shared" si="63"/>
        <v>4</v>
      </c>
      <c r="AF183" t="str">
        <f t="shared" si="64"/>
        <v>40307040107</v>
      </c>
      <c r="AG183">
        <f t="shared" si="16"/>
        <v>40307040107</v>
      </c>
      <c r="AH183">
        <f t="shared" si="65"/>
        <v>503</v>
      </c>
      <c r="AI183">
        <f t="shared" si="66"/>
        <v>553</v>
      </c>
      <c r="AJ183">
        <f t="shared" si="67"/>
        <v>278159</v>
      </c>
      <c r="AM183">
        <f t="shared" si="58"/>
        <v>1</v>
      </c>
      <c r="AN183">
        <f t="shared" si="59"/>
        <v>1</v>
      </c>
      <c r="AO183">
        <f t="shared" si="60"/>
        <v>1</v>
      </c>
    </row>
    <row r="184" spans="1:41" x14ac:dyDescent="0.2">
      <c r="A184" t="s">
        <v>203</v>
      </c>
      <c r="B184" t="str">
        <f t="shared" si="1"/>
        <v>533K3</v>
      </c>
      <c r="C184" s="6" t="str" cm="1">
        <f t="array" ref="C184:G184">_xlfn.LET(
_xlpm.MyHand, B184,
_xlpm.MySplitHand, MID(_xlpm.MyHand,_xlfn.SEQUENCE(1,LEN(_xlpm.MyHand)),1),
_xlpm.MySplitHand
)</f>
        <v>5</v>
      </c>
      <c r="D184" s="7" t="str">
        <v>3</v>
      </c>
      <c r="E184" s="7" t="str">
        <v>3</v>
      </c>
      <c r="F184" s="7" t="str">
        <v>K</v>
      </c>
      <c r="G184" s="8" t="str">
        <v>3</v>
      </c>
      <c r="H184">
        <f t="shared" si="48"/>
        <v>1</v>
      </c>
      <c r="I184">
        <f t="shared" si="49"/>
        <v>3</v>
      </c>
      <c r="J184">
        <f t="shared" si="50"/>
        <v>3</v>
      </c>
      <c r="K184">
        <f t="shared" si="51"/>
        <v>1</v>
      </c>
      <c r="L184">
        <f t="shared" si="52"/>
        <v>3</v>
      </c>
      <c r="M184" s="6" cm="1">
        <f t="array" ref="M184:Q184">_xlfn.LET(
_xlpm.Options, {"J","2","3","4","5","6","7","8","9","T","Q","K","A"},
MATCH(_xlfn.ANCHORARRAY(C184),_xlpm.Options,0)
)</f>
        <v>5</v>
      </c>
      <c r="N184" s="7">
        <v>3</v>
      </c>
      <c r="O184" s="7">
        <v>3</v>
      </c>
      <c r="P184" s="7">
        <v>12</v>
      </c>
      <c r="Q184" s="8">
        <v>3</v>
      </c>
      <c r="R184" s="6" t="str" cm="1">
        <f t="array" ref="R184:V184">TEXT(_xlfn.ANCHORARRAY(M184),"00")</f>
        <v>05</v>
      </c>
      <c r="S184" s="7" t="str">
        <v>03</v>
      </c>
      <c r="T184" s="7" t="str">
        <v>03</v>
      </c>
      <c r="U184" s="7" t="str">
        <v>12</v>
      </c>
      <c r="V184" s="8" t="str">
        <v>03</v>
      </c>
      <c r="W184" s="7">
        <f t="shared" si="61"/>
        <v>0</v>
      </c>
      <c r="X184" s="6" t="b">
        <f t="shared" si="53"/>
        <v>0</v>
      </c>
      <c r="Y184" s="7" t="b">
        <f t="shared" si="54"/>
        <v>0</v>
      </c>
      <c r="Z184" s="7" t="b" cm="1">
        <f t="array" ref="Z184">_xlfn.LET(
_xlpm.TrueFullHouseCheck, AND(OR(H184:L184=3),OR(H184:L184=2)),
_xlpm.JokerAndTrueTwoPairCheck, AND(W184=1,COUNTIF(H184:L184,2)=4),
OR(_xlpm.TrueFullHouseCheck, _xlpm.JokerAndTrueTwoPairCheck)
)</f>
        <v>0</v>
      </c>
      <c r="AA184" s="7" t="b">
        <f t="shared" si="55"/>
        <v>1</v>
      </c>
      <c r="AB184" s="7" t="b">
        <f t="shared" si="56"/>
        <v>0</v>
      </c>
      <c r="AC184" s="7" t="b">
        <f t="shared" si="57"/>
        <v>0</v>
      </c>
      <c r="AD184" s="8" t="b">
        <f t="shared" si="62"/>
        <v>0</v>
      </c>
      <c r="AE184">
        <f t="shared" si="63"/>
        <v>4</v>
      </c>
      <c r="AF184" t="str">
        <f t="shared" si="64"/>
        <v>40503031203</v>
      </c>
      <c r="AG184">
        <f t="shared" si="16"/>
        <v>40503031203</v>
      </c>
      <c r="AH184">
        <f t="shared" si="65"/>
        <v>532</v>
      </c>
      <c r="AI184">
        <f t="shared" si="66"/>
        <v>78</v>
      </c>
      <c r="AJ184">
        <f t="shared" si="67"/>
        <v>41496</v>
      </c>
      <c r="AM184">
        <f t="shared" si="58"/>
        <v>1</v>
      </c>
      <c r="AN184">
        <f t="shared" si="59"/>
        <v>1</v>
      </c>
      <c r="AO184">
        <f t="shared" si="60"/>
        <v>1</v>
      </c>
    </row>
    <row r="185" spans="1:41" x14ac:dyDescent="0.2">
      <c r="A185" t="s">
        <v>204</v>
      </c>
      <c r="B185" t="str">
        <f t="shared" si="1"/>
        <v>8J6K2</v>
      </c>
      <c r="C185" s="6" t="str" cm="1">
        <f t="array" ref="C185:G185">_xlfn.LET(
_xlpm.MyHand, B185,
_xlpm.MySplitHand, MID(_xlpm.MyHand,_xlfn.SEQUENCE(1,LEN(_xlpm.MyHand)),1),
_xlpm.MySplitHand
)</f>
        <v>8</v>
      </c>
      <c r="D185" s="7" t="str">
        <v>J</v>
      </c>
      <c r="E185" s="7" t="str">
        <v>6</v>
      </c>
      <c r="F185" s="7" t="str">
        <v>K</v>
      </c>
      <c r="G185" s="8" t="str">
        <v>2</v>
      </c>
      <c r="H185">
        <f t="shared" si="48"/>
        <v>1</v>
      </c>
      <c r="I185">
        <f t="shared" si="49"/>
        <v>0</v>
      </c>
      <c r="J185">
        <f t="shared" si="50"/>
        <v>1</v>
      </c>
      <c r="K185">
        <f t="shared" si="51"/>
        <v>1</v>
      </c>
      <c r="L185">
        <f t="shared" si="52"/>
        <v>1</v>
      </c>
      <c r="M185" s="6" cm="1">
        <f t="array" ref="M185:Q185">_xlfn.LET(
_xlpm.Options, {"J","2","3","4","5","6","7","8","9","T","Q","K","A"},
MATCH(_xlfn.ANCHORARRAY(C185),_xlpm.Options,0)
)</f>
        <v>8</v>
      </c>
      <c r="N185" s="7">
        <v>1</v>
      </c>
      <c r="O185" s="7">
        <v>6</v>
      </c>
      <c r="P185" s="7">
        <v>12</v>
      </c>
      <c r="Q185" s="8">
        <v>2</v>
      </c>
      <c r="R185" s="6" t="str" cm="1">
        <f t="array" ref="R185:V185">TEXT(_xlfn.ANCHORARRAY(M185),"00")</f>
        <v>08</v>
      </c>
      <c r="S185" s="7" t="str">
        <v>01</v>
      </c>
      <c r="T185" s="7" t="str">
        <v>06</v>
      </c>
      <c r="U185" s="7" t="str">
        <v>12</v>
      </c>
      <c r="V185" s="8" t="str">
        <v>02</v>
      </c>
      <c r="W185" s="7">
        <f t="shared" si="61"/>
        <v>1</v>
      </c>
      <c r="X185" s="6" t="b">
        <f t="shared" si="53"/>
        <v>0</v>
      </c>
      <c r="Y185" s="7" t="b">
        <f t="shared" si="54"/>
        <v>0</v>
      </c>
      <c r="Z185" s="7" t="b" cm="1">
        <f t="array" ref="Z185">_xlfn.LET(
_xlpm.TrueFullHouseCheck, AND(OR(H185:L185=3),OR(H185:L185=2)),
_xlpm.JokerAndTrueTwoPairCheck, AND(W185=1,COUNTIF(H185:L185,2)=4),
OR(_xlpm.TrueFullHouseCheck, _xlpm.JokerAndTrueTwoPairCheck)
)</f>
        <v>0</v>
      </c>
      <c r="AA185" s="7" t="b">
        <f t="shared" si="55"/>
        <v>0</v>
      </c>
      <c r="AB185" s="7" t="b">
        <f t="shared" si="56"/>
        <v>0</v>
      </c>
      <c r="AC185" s="7" t="b">
        <f t="shared" si="57"/>
        <v>1</v>
      </c>
      <c r="AD185" s="8" t="b">
        <f t="shared" si="62"/>
        <v>0</v>
      </c>
      <c r="AE185">
        <f t="shared" si="63"/>
        <v>2</v>
      </c>
      <c r="AF185" t="str">
        <f t="shared" si="64"/>
        <v>20801061202</v>
      </c>
      <c r="AG185">
        <f t="shared" si="16"/>
        <v>20801061202</v>
      </c>
      <c r="AH185">
        <f t="shared" si="65"/>
        <v>235</v>
      </c>
      <c r="AI185">
        <f t="shared" si="66"/>
        <v>301</v>
      </c>
      <c r="AJ185">
        <f t="shared" si="67"/>
        <v>70735</v>
      </c>
      <c r="AM185">
        <f t="shared" si="58"/>
        <v>1</v>
      </c>
      <c r="AN185">
        <f t="shared" si="59"/>
        <v>1</v>
      </c>
      <c r="AO185">
        <f t="shared" si="60"/>
        <v>1</v>
      </c>
    </row>
    <row r="186" spans="1:41" x14ac:dyDescent="0.2">
      <c r="A186" t="s">
        <v>205</v>
      </c>
      <c r="B186" t="str">
        <f t="shared" si="1"/>
        <v>J7577</v>
      </c>
      <c r="C186" s="6" t="str" cm="1">
        <f t="array" ref="C186:G186">_xlfn.LET(
_xlpm.MyHand, B186,
_xlpm.MySplitHand, MID(_xlpm.MyHand,_xlfn.SEQUENCE(1,LEN(_xlpm.MyHand)),1),
_xlpm.MySplitHand
)</f>
        <v>J</v>
      </c>
      <c r="D186" s="7" t="str">
        <v>7</v>
      </c>
      <c r="E186" s="7" t="str">
        <v>5</v>
      </c>
      <c r="F186" s="7" t="str">
        <v>7</v>
      </c>
      <c r="G186" s="8" t="str">
        <v>7</v>
      </c>
      <c r="H186">
        <f t="shared" si="48"/>
        <v>0</v>
      </c>
      <c r="I186">
        <f t="shared" si="49"/>
        <v>3</v>
      </c>
      <c r="J186">
        <f t="shared" si="50"/>
        <v>1</v>
      </c>
      <c r="K186">
        <f t="shared" si="51"/>
        <v>3</v>
      </c>
      <c r="L186">
        <f t="shared" si="52"/>
        <v>3</v>
      </c>
      <c r="M186" s="6" cm="1">
        <f t="array" ref="M186:Q186">_xlfn.LET(
_xlpm.Options, {"J","2","3","4","5","6","7","8","9","T","Q","K","A"},
MATCH(_xlfn.ANCHORARRAY(C186),_xlpm.Options,0)
)</f>
        <v>1</v>
      </c>
      <c r="N186" s="7">
        <v>7</v>
      </c>
      <c r="O186" s="7">
        <v>5</v>
      </c>
      <c r="P186" s="7">
        <v>7</v>
      </c>
      <c r="Q186" s="8">
        <v>7</v>
      </c>
      <c r="R186" s="6" t="str" cm="1">
        <f t="array" ref="R186:V186">TEXT(_xlfn.ANCHORARRAY(M186),"00")</f>
        <v>01</v>
      </c>
      <c r="S186" s="7" t="str">
        <v>07</v>
      </c>
      <c r="T186" s="7" t="str">
        <v>05</v>
      </c>
      <c r="U186" s="7" t="str">
        <v>07</v>
      </c>
      <c r="V186" s="8" t="str">
        <v>07</v>
      </c>
      <c r="W186" s="7">
        <f t="shared" si="61"/>
        <v>1</v>
      </c>
      <c r="X186" s="6" t="b">
        <f t="shared" si="53"/>
        <v>0</v>
      </c>
      <c r="Y186" s="7" t="b">
        <f t="shared" si="54"/>
        <v>1</v>
      </c>
      <c r="Z186" s="7" t="b" cm="1">
        <f t="array" ref="Z186">_xlfn.LET(
_xlpm.TrueFullHouseCheck, AND(OR(H186:L186=3),OR(H186:L186=2)),
_xlpm.JokerAndTrueTwoPairCheck, AND(W186=1,COUNTIF(H186:L186,2)=4),
OR(_xlpm.TrueFullHouseCheck, _xlpm.JokerAndTrueTwoPairCheck)
)</f>
        <v>0</v>
      </c>
      <c r="AA186" s="7" t="b">
        <f t="shared" si="55"/>
        <v>0</v>
      </c>
      <c r="AB186" s="7" t="b">
        <f t="shared" si="56"/>
        <v>0</v>
      </c>
      <c r="AC186" s="7" t="b">
        <f t="shared" si="57"/>
        <v>0</v>
      </c>
      <c r="AD186" s="8" t="b">
        <f t="shared" si="62"/>
        <v>0</v>
      </c>
      <c r="AE186">
        <f t="shared" si="63"/>
        <v>6</v>
      </c>
      <c r="AF186" t="str">
        <f t="shared" si="64"/>
        <v>60107050707</v>
      </c>
      <c r="AG186">
        <f t="shared" si="16"/>
        <v>60107050707</v>
      </c>
      <c r="AH186">
        <f t="shared" si="65"/>
        <v>823</v>
      </c>
      <c r="AI186">
        <f t="shared" si="66"/>
        <v>995</v>
      </c>
      <c r="AJ186">
        <f t="shared" si="67"/>
        <v>818885</v>
      </c>
      <c r="AM186">
        <f t="shared" si="58"/>
        <v>1</v>
      </c>
      <c r="AN186">
        <f t="shared" si="59"/>
        <v>1</v>
      </c>
      <c r="AO186">
        <f t="shared" si="60"/>
        <v>1</v>
      </c>
    </row>
    <row r="187" spans="1:41" x14ac:dyDescent="0.2">
      <c r="A187" t="s">
        <v>206</v>
      </c>
      <c r="B187" t="str">
        <f t="shared" si="1"/>
        <v>T88T8</v>
      </c>
      <c r="C187" s="6" t="str" cm="1">
        <f t="array" ref="C187:G187">_xlfn.LET(
_xlpm.MyHand, B187,
_xlpm.MySplitHand, MID(_xlpm.MyHand,_xlfn.SEQUENCE(1,LEN(_xlpm.MyHand)),1),
_xlpm.MySplitHand
)</f>
        <v>T</v>
      </c>
      <c r="D187" s="7" t="str">
        <v>8</v>
      </c>
      <c r="E187" s="7" t="str">
        <v>8</v>
      </c>
      <c r="F187" s="7" t="str">
        <v>T</v>
      </c>
      <c r="G187" s="8" t="str">
        <v>8</v>
      </c>
      <c r="H187">
        <f t="shared" si="48"/>
        <v>2</v>
      </c>
      <c r="I187">
        <f t="shared" si="49"/>
        <v>3</v>
      </c>
      <c r="J187">
        <f t="shared" si="50"/>
        <v>3</v>
      </c>
      <c r="K187">
        <f t="shared" si="51"/>
        <v>2</v>
      </c>
      <c r="L187">
        <f t="shared" si="52"/>
        <v>3</v>
      </c>
      <c r="M187" s="6" cm="1">
        <f t="array" ref="M187:Q187">_xlfn.LET(
_xlpm.Options, {"J","2","3","4","5","6","7","8","9","T","Q","K","A"},
MATCH(_xlfn.ANCHORARRAY(C187),_xlpm.Options,0)
)</f>
        <v>10</v>
      </c>
      <c r="N187" s="7">
        <v>8</v>
      </c>
      <c r="O187" s="7">
        <v>8</v>
      </c>
      <c r="P187" s="7">
        <v>10</v>
      </c>
      <c r="Q187" s="8">
        <v>8</v>
      </c>
      <c r="R187" s="6" t="str" cm="1">
        <f t="array" ref="R187:V187">TEXT(_xlfn.ANCHORARRAY(M187),"00")</f>
        <v>10</v>
      </c>
      <c r="S187" s="7" t="str">
        <v>08</v>
      </c>
      <c r="T187" s="7" t="str">
        <v>08</v>
      </c>
      <c r="U187" s="7" t="str">
        <v>10</v>
      </c>
      <c r="V187" s="8" t="str">
        <v>08</v>
      </c>
      <c r="W187" s="7">
        <f t="shared" si="61"/>
        <v>0</v>
      </c>
      <c r="X187" s="6" t="b">
        <f t="shared" si="53"/>
        <v>0</v>
      </c>
      <c r="Y187" s="7" t="b">
        <f t="shared" si="54"/>
        <v>0</v>
      </c>
      <c r="Z187" s="7" t="b" cm="1">
        <f t="array" ref="Z187">_xlfn.LET(
_xlpm.TrueFullHouseCheck, AND(OR(H187:L187=3),OR(H187:L187=2)),
_xlpm.JokerAndTrueTwoPairCheck, AND(W187=1,COUNTIF(H187:L187,2)=4),
OR(_xlpm.TrueFullHouseCheck, _xlpm.JokerAndTrueTwoPairCheck)
)</f>
        <v>1</v>
      </c>
      <c r="AA187" s="7" t="b">
        <f t="shared" si="55"/>
        <v>0</v>
      </c>
      <c r="AB187" s="7" t="b">
        <f t="shared" si="56"/>
        <v>0</v>
      </c>
      <c r="AC187" s="7" t="b">
        <f t="shared" si="57"/>
        <v>0</v>
      </c>
      <c r="AD187" s="8" t="b">
        <f t="shared" si="62"/>
        <v>0</v>
      </c>
      <c r="AE187">
        <f t="shared" si="63"/>
        <v>5</v>
      </c>
      <c r="AF187" t="str">
        <f t="shared" si="64"/>
        <v>51008081008</v>
      </c>
      <c r="AG187">
        <f t="shared" si="16"/>
        <v>51008081008</v>
      </c>
      <c r="AH187">
        <f t="shared" si="65"/>
        <v>785</v>
      </c>
      <c r="AI187">
        <f t="shared" si="66"/>
        <v>903</v>
      </c>
      <c r="AJ187">
        <f t="shared" si="67"/>
        <v>708855</v>
      </c>
      <c r="AM187">
        <f t="shared" si="58"/>
        <v>1</v>
      </c>
      <c r="AN187">
        <f t="shared" si="59"/>
        <v>1</v>
      </c>
      <c r="AO187">
        <f t="shared" si="60"/>
        <v>1</v>
      </c>
    </row>
    <row r="188" spans="1:41" x14ac:dyDescent="0.2">
      <c r="A188" t="s">
        <v>207</v>
      </c>
      <c r="B188" t="str">
        <f t="shared" si="1"/>
        <v>626K6</v>
      </c>
      <c r="C188" s="6" t="str" cm="1">
        <f t="array" ref="C188:G188">_xlfn.LET(
_xlpm.MyHand, B188,
_xlpm.MySplitHand, MID(_xlpm.MyHand,_xlfn.SEQUENCE(1,LEN(_xlpm.MyHand)),1),
_xlpm.MySplitHand
)</f>
        <v>6</v>
      </c>
      <c r="D188" s="7" t="str">
        <v>2</v>
      </c>
      <c r="E188" s="7" t="str">
        <v>6</v>
      </c>
      <c r="F188" s="7" t="str">
        <v>K</v>
      </c>
      <c r="G188" s="8" t="str">
        <v>6</v>
      </c>
      <c r="H188">
        <f t="shared" si="48"/>
        <v>3</v>
      </c>
      <c r="I188">
        <f t="shared" si="49"/>
        <v>1</v>
      </c>
      <c r="J188">
        <f t="shared" si="50"/>
        <v>3</v>
      </c>
      <c r="K188">
        <f t="shared" si="51"/>
        <v>1</v>
      </c>
      <c r="L188">
        <f t="shared" si="52"/>
        <v>3</v>
      </c>
      <c r="M188" s="6" cm="1">
        <f t="array" ref="M188:Q188">_xlfn.LET(
_xlpm.Options, {"J","2","3","4","5","6","7","8","9","T","Q","K","A"},
MATCH(_xlfn.ANCHORARRAY(C188),_xlpm.Options,0)
)</f>
        <v>6</v>
      </c>
      <c r="N188" s="7">
        <v>2</v>
      </c>
      <c r="O188" s="7">
        <v>6</v>
      </c>
      <c r="P188" s="7">
        <v>12</v>
      </c>
      <c r="Q188" s="8">
        <v>6</v>
      </c>
      <c r="R188" s="6" t="str" cm="1">
        <f t="array" ref="R188:V188">TEXT(_xlfn.ANCHORARRAY(M188),"00")</f>
        <v>06</v>
      </c>
      <c r="S188" s="7" t="str">
        <v>02</v>
      </c>
      <c r="T188" s="7" t="str">
        <v>06</v>
      </c>
      <c r="U188" s="7" t="str">
        <v>12</v>
      </c>
      <c r="V188" s="8" t="str">
        <v>06</v>
      </c>
      <c r="W188" s="7">
        <f t="shared" si="61"/>
        <v>0</v>
      </c>
      <c r="X188" s="6" t="b">
        <f t="shared" si="53"/>
        <v>0</v>
      </c>
      <c r="Y188" s="7" t="b">
        <f t="shared" si="54"/>
        <v>0</v>
      </c>
      <c r="Z188" s="7" t="b" cm="1">
        <f t="array" ref="Z188">_xlfn.LET(
_xlpm.TrueFullHouseCheck, AND(OR(H188:L188=3),OR(H188:L188=2)),
_xlpm.JokerAndTrueTwoPairCheck, AND(W188=1,COUNTIF(H188:L188,2)=4),
OR(_xlpm.TrueFullHouseCheck, _xlpm.JokerAndTrueTwoPairCheck)
)</f>
        <v>0</v>
      </c>
      <c r="AA188" s="7" t="b">
        <f t="shared" si="55"/>
        <v>1</v>
      </c>
      <c r="AB188" s="7" t="b">
        <f t="shared" si="56"/>
        <v>0</v>
      </c>
      <c r="AC188" s="7" t="b">
        <f t="shared" si="57"/>
        <v>0</v>
      </c>
      <c r="AD188" s="8" t="b">
        <f t="shared" si="62"/>
        <v>0</v>
      </c>
      <c r="AE188">
        <f t="shared" si="63"/>
        <v>4</v>
      </c>
      <c r="AF188" t="str">
        <f t="shared" si="64"/>
        <v>40602061206</v>
      </c>
      <c r="AG188">
        <f t="shared" si="16"/>
        <v>40602061206</v>
      </c>
      <c r="AH188">
        <f t="shared" si="65"/>
        <v>550</v>
      </c>
      <c r="AI188">
        <f t="shared" si="66"/>
        <v>265</v>
      </c>
      <c r="AJ188">
        <f t="shared" si="67"/>
        <v>145750</v>
      </c>
      <c r="AM188">
        <f t="shared" si="58"/>
        <v>1</v>
      </c>
      <c r="AN188">
        <f t="shared" si="59"/>
        <v>1</v>
      </c>
      <c r="AO188">
        <f t="shared" si="60"/>
        <v>1</v>
      </c>
    </row>
    <row r="189" spans="1:41" x14ac:dyDescent="0.2">
      <c r="A189" t="s">
        <v>208</v>
      </c>
      <c r="B189" t="str">
        <f t="shared" si="1"/>
        <v>2A96A</v>
      </c>
      <c r="C189" s="6" t="str" cm="1">
        <f t="array" ref="C189:G189">_xlfn.LET(
_xlpm.MyHand, B189,
_xlpm.MySplitHand, MID(_xlpm.MyHand,_xlfn.SEQUENCE(1,LEN(_xlpm.MyHand)),1),
_xlpm.MySplitHand
)</f>
        <v>2</v>
      </c>
      <c r="D189" s="7" t="str">
        <v>A</v>
      </c>
      <c r="E189" s="7" t="str">
        <v>9</v>
      </c>
      <c r="F189" s="7" t="str">
        <v>6</v>
      </c>
      <c r="G189" s="8" t="str">
        <v>A</v>
      </c>
      <c r="H189">
        <f t="shared" si="48"/>
        <v>1</v>
      </c>
      <c r="I189">
        <f t="shared" si="49"/>
        <v>2</v>
      </c>
      <c r="J189">
        <f t="shared" si="50"/>
        <v>1</v>
      </c>
      <c r="K189">
        <f t="shared" si="51"/>
        <v>1</v>
      </c>
      <c r="L189">
        <f t="shared" si="52"/>
        <v>2</v>
      </c>
      <c r="M189" s="6" cm="1">
        <f t="array" ref="M189:Q189">_xlfn.LET(
_xlpm.Options, {"J","2","3","4","5","6","7","8","9","T","Q","K","A"},
MATCH(_xlfn.ANCHORARRAY(C189),_xlpm.Options,0)
)</f>
        <v>2</v>
      </c>
      <c r="N189" s="7">
        <v>13</v>
      </c>
      <c r="O189" s="7">
        <v>9</v>
      </c>
      <c r="P189" s="7">
        <v>6</v>
      </c>
      <c r="Q189" s="8">
        <v>13</v>
      </c>
      <c r="R189" s="6" t="str" cm="1">
        <f t="array" ref="R189:V189">TEXT(_xlfn.ANCHORARRAY(M189),"00")</f>
        <v>02</v>
      </c>
      <c r="S189" s="7" t="str">
        <v>13</v>
      </c>
      <c r="T189" s="7" t="str">
        <v>09</v>
      </c>
      <c r="U189" s="7" t="str">
        <v>06</v>
      </c>
      <c r="V189" s="8" t="str">
        <v>13</v>
      </c>
      <c r="W189" s="7">
        <f t="shared" si="61"/>
        <v>0</v>
      </c>
      <c r="X189" s="6" t="b">
        <f t="shared" si="53"/>
        <v>0</v>
      </c>
      <c r="Y189" s="7" t="b">
        <f t="shared" si="54"/>
        <v>0</v>
      </c>
      <c r="Z189" s="7" t="b" cm="1">
        <f t="array" ref="Z189">_xlfn.LET(
_xlpm.TrueFullHouseCheck, AND(OR(H189:L189=3),OR(H189:L189=2)),
_xlpm.JokerAndTrueTwoPairCheck, AND(W189=1,COUNTIF(H189:L189,2)=4),
OR(_xlpm.TrueFullHouseCheck, _xlpm.JokerAndTrueTwoPairCheck)
)</f>
        <v>0</v>
      </c>
      <c r="AA189" s="7" t="b">
        <f t="shared" si="55"/>
        <v>0</v>
      </c>
      <c r="AB189" s="7" t="b">
        <f t="shared" si="56"/>
        <v>0</v>
      </c>
      <c r="AC189" s="7" t="b">
        <f t="shared" si="57"/>
        <v>1</v>
      </c>
      <c r="AD189" s="8" t="b">
        <f t="shared" si="62"/>
        <v>0</v>
      </c>
      <c r="AE189">
        <f t="shared" si="63"/>
        <v>2</v>
      </c>
      <c r="AF189" t="str">
        <f t="shared" si="64"/>
        <v>20213090613</v>
      </c>
      <c r="AG189">
        <f t="shared" si="16"/>
        <v>20213090613</v>
      </c>
      <c r="AH189">
        <f t="shared" si="65"/>
        <v>160</v>
      </c>
      <c r="AI189">
        <f t="shared" si="66"/>
        <v>462</v>
      </c>
      <c r="AJ189">
        <f t="shared" si="67"/>
        <v>73920</v>
      </c>
      <c r="AM189">
        <f t="shared" si="58"/>
        <v>1</v>
      </c>
      <c r="AN189">
        <f t="shared" si="59"/>
        <v>1</v>
      </c>
      <c r="AO189">
        <f t="shared" si="60"/>
        <v>1</v>
      </c>
    </row>
    <row r="190" spans="1:41" x14ac:dyDescent="0.2">
      <c r="A190" t="s">
        <v>209</v>
      </c>
      <c r="B190" t="str">
        <f t="shared" si="1"/>
        <v>T4987</v>
      </c>
      <c r="C190" s="6" t="str" cm="1">
        <f t="array" ref="C190:G190">_xlfn.LET(
_xlpm.MyHand, B190,
_xlpm.MySplitHand, MID(_xlpm.MyHand,_xlfn.SEQUENCE(1,LEN(_xlpm.MyHand)),1),
_xlpm.MySplitHand
)</f>
        <v>T</v>
      </c>
      <c r="D190" s="7" t="str">
        <v>4</v>
      </c>
      <c r="E190" s="7" t="str">
        <v>9</v>
      </c>
      <c r="F190" s="7" t="str">
        <v>8</v>
      </c>
      <c r="G190" s="8" t="str">
        <v>7</v>
      </c>
      <c r="H190">
        <f t="shared" si="48"/>
        <v>1</v>
      </c>
      <c r="I190">
        <f t="shared" si="49"/>
        <v>1</v>
      </c>
      <c r="J190">
        <f t="shared" si="50"/>
        <v>1</v>
      </c>
      <c r="K190">
        <f t="shared" si="51"/>
        <v>1</v>
      </c>
      <c r="L190">
        <f t="shared" si="52"/>
        <v>1</v>
      </c>
      <c r="M190" s="6" cm="1">
        <f t="array" ref="M190:Q190">_xlfn.LET(
_xlpm.Options, {"J","2","3","4","5","6","7","8","9","T","Q","K","A"},
MATCH(_xlfn.ANCHORARRAY(C190),_xlpm.Options,0)
)</f>
        <v>10</v>
      </c>
      <c r="N190" s="7">
        <v>4</v>
      </c>
      <c r="O190" s="7">
        <v>9</v>
      </c>
      <c r="P190" s="7">
        <v>8</v>
      </c>
      <c r="Q190" s="8">
        <v>7</v>
      </c>
      <c r="R190" s="6" t="str" cm="1">
        <f t="array" ref="R190:V190">TEXT(_xlfn.ANCHORARRAY(M190),"00")</f>
        <v>10</v>
      </c>
      <c r="S190" s="7" t="str">
        <v>04</v>
      </c>
      <c r="T190" s="7" t="str">
        <v>09</v>
      </c>
      <c r="U190" s="7" t="str">
        <v>08</v>
      </c>
      <c r="V190" s="8" t="str">
        <v>07</v>
      </c>
      <c r="W190" s="7">
        <f t="shared" si="61"/>
        <v>0</v>
      </c>
      <c r="X190" s="6" t="b">
        <f t="shared" si="53"/>
        <v>0</v>
      </c>
      <c r="Y190" s="7" t="b">
        <f t="shared" si="54"/>
        <v>0</v>
      </c>
      <c r="Z190" s="7" t="b" cm="1">
        <f t="array" ref="Z190">_xlfn.LET(
_xlpm.TrueFullHouseCheck, AND(OR(H190:L190=3),OR(H190:L190=2)),
_xlpm.JokerAndTrueTwoPairCheck, AND(W190=1,COUNTIF(H190:L190,2)=4),
OR(_xlpm.TrueFullHouseCheck, _xlpm.JokerAndTrueTwoPairCheck)
)</f>
        <v>0</v>
      </c>
      <c r="AA190" s="7" t="b">
        <f t="shared" si="55"/>
        <v>0</v>
      </c>
      <c r="AB190" s="7" t="b">
        <f t="shared" si="56"/>
        <v>0</v>
      </c>
      <c r="AC190" s="7" t="b">
        <f t="shared" si="57"/>
        <v>0</v>
      </c>
      <c r="AD190" s="8" t="b">
        <f t="shared" si="62"/>
        <v>1</v>
      </c>
      <c r="AE190">
        <f t="shared" si="63"/>
        <v>1</v>
      </c>
      <c r="AF190" t="str">
        <f t="shared" si="64"/>
        <v>11004090807</v>
      </c>
      <c r="AG190">
        <f t="shared" si="16"/>
        <v>11004090807</v>
      </c>
      <c r="AH190">
        <f t="shared" si="65"/>
        <v>89</v>
      </c>
      <c r="AI190">
        <f t="shared" si="66"/>
        <v>279</v>
      </c>
      <c r="AJ190">
        <f t="shared" si="67"/>
        <v>24831</v>
      </c>
      <c r="AM190">
        <f t="shared" si="58"/>
        <v>1</v>
      </c>
      <c r="AN190">
        <f t="shared" si="59"/>
        <v>1</v>
      </c>
      <c r="AO190">
        <f t="shared" si="60"/>
        <v>1</v>
      </c>
    </row>
    <row r="191" spans="1:41" x14ac:dyDescent="0.2">
      <c r="A191" t="s">
        <v>210</v>
      </c>
      <c r="B191" t="str">
        <f t="shared" si="1"/>
        <v>JJTKJ</v>
      </c>
      <c r="C191" s="6" t="str" cm="1">
        <f t="array" ref="C191:G191">_xlfn.LET(
_xlpm.MyHand, B191,
_xlpm.MySplitHand, MID(_xlpm.MyHand,_xlfn.SEQUENCE(1,LEN(_xlpm.MyHand)),1),
_xlpm.MySplitHand
)</f>
        <v>J</v>
      </c>
      <c r="D191" s="7" t="str">
        <v>J</v>
      </c>
      <c r="E191" s="7" t="str">
        <v>T</v>
      </c>
      <c r="F191" s="7" t="str">
        <v>K</v>
      </c>
      <c r="G191" s="8" t="str">
        <v>J</v>
      </c>
      <c r="H191">
        <f t="shared" si="48"/>
        <v>0</v>
      </c>
      <c r="I191">
        <f t="shared" si="49"/>
        <v>0</v>
      </c>
      <c r="J191">
        <f t="shared" si="50"/>
        <v>1</v>
      </c>
      <c r="K191">
        <f t="shared" si="51"/>
        <v>1</v>
      </c>
      <c r="L191">
        <f t="shared" si="52"/>
        <v>0</v>
      </c>
      <c r="M191" s="6" cm="1">
        <f t="array" ref="M191:Q191">_xlfn.LET(
_xlpm.Options, {"J","2","3","4","5","6","7","8","9","T","Q","K","A"},
MATCH(_xlfn.ANCHORARRAY(C191),_xlpm.Options,0)
)</f>
        <v>1</v>
      </c>
      <c r="N191" s="7">
        <v>1</v>
      </c>
      <c r="O191" s="7">
        <v>10</v>
      </c>
      <c r="P191" s="7">
        <v>12</v>
      </c>
      <c r="Q191" s="8">
        <v>1</v>
      </c>
      <c r="R191" s="6" t="str" cm="1">
        <f t="array" ref="R191:V191">TEXT(_xlfn.ANCHORARRAY(M191),"00")</f>
        <v>01</v>
      </c>
      <c r="S191" s="7" t="str">
        <v>01</v>
      </c>
      <c r="T191" s="7" t="str">
        <v>10</v>
      </c>
      <c r="U191" s="7" t="str">
        <v>12</v>
      </c>
      <c r="V191" s="8" t="str">
        <v>01</v>
      </c>
      <c r="W191" s="7">
        <f t="shared" si="61"/>
        <v>3</v>
      </c>
      <c r="X191" s="6" t="b">
        <f t="shared" si="53"/>
        <v>0</v>
      </c>
      <c r="Y191" s="7" t="b">
        <f t="shared" si="54"/>
        <v>1</v>
      </c>
      <c r="Z191" s="7" t="b" cm="1">
        <f t="array" ref="Z191">_xlfn.LET(
_xlpm.TrueFullHouseCheck, AND(OR(H191:L191=3),OR(H191:L191=2)),
_xlpm.JokerAndTrueTwoPairCheck, AND(W191=1,COUNTIF(H191:L191,2)=4),
OR(_xlpm.TrueFullHouseCheck, _xlpm.JokerAndTrueTwoPairCheck)
)</f>
        <v>0</v>
      </c>
      <c r="AA191" s="7" t="b">
        <f t="shared" si="55"/>
        <v>0</v>
      </c>
      <c r="AB191" s="7" t="b">
        <f t="shared" si="56"/>
        <v>0</v>
      </c>
      <c r="AC191" s="7" t="b">
        <f t="shared" si="57"/>
        <v>0</v>
      </c>
      <c r="AD191" s="8" t="b">
        <f t="shared" si="62"/>
        <v>0</v>
      </c>
      <c r="AE191">
        <f t="shared" si="63"/>
        <v>6</v>
      </c>
      <c r="AF191" t="str">
        <f t="shared" si="64"/>
        <v>60101101201</v>
      </c>
      <c r="AG191">
        <f t="shared" si="16"/>
        <v>60101101201</v>
      </c>
      <c r="AH191">
        <f t="shared" si="65"/>
        <v>815</v>
      </c>
      <c r="AI191">
        <f t="shared" si="66"/>
        <v>69</v>
      </c>
      <c r="AJ191">
        <f t="shared" si="67"/>
        <v>56235</v>
      </c>
      <c r="AM191">
        <f t="shared" si="58"/>
        <v>1</v>
      </c>
      <c r="AN191">
        <f t="shared" si="59"/>
        <v>1</v>
      </c>
      <c r="AO191">
        <f t="shared" si="60"/>
        <v>1</v>
      </c>
    </row>
    <row r="192" spans="1:41" x14ac:dyDescent="0.2">
      <c r="A192" t="s">
        <v>211</v>
      </c>
      <c r="B192" t="str">
        <f t="shared" si="1"/>
        <v>77767</v>
      </c>
      <c r="C192" s="6" t="str" cm="1">
        <f t="array" ref="C192:G192">_xlfn.LET(
_xlpm.MyHand, B192,
_xlpm.MySplitHand, MID(_xlpm.MyHand,_xlfn.SEQUENCE(1,LEN(_xlpm.MyHand)),1),
_xlpm.MySplitHand
)</f>
        <v>7</v>
      </c>
      <c r="D192" s="7" t="str">
        <v>7</v>
      </c>
      <c r="E192" s="7" t="str">
        <v>7</v>
      </c>
      <c r="F192" s="7" t="str">
        <v>6</v>
      </c>
      <c r="G192" s="8" t="str">
        <v>7</v>
      </c>
      <c r="H192">
        <f t="shared" si="48"/>
        <v>4</v>
      </c>
      <c r="I192">
        <f t="shared" si="49"/>
        <v>4</v>
      </c>
      <c r="J192">
        <f t="shared" si="50"/>
        <v>4</v>
      </c>
      <c r="K192">
        <f t="shared" si="51"/>
        <v>1</v>
      </c>
      <c r="L192">
        <f t="shared" si="52"/>
        <v>4</v>
      </c>
      <c r="M192" s="6" cm="1">
        <f t="array" ref="M192:Q192">_xlfn.LET(
_xlpm.Options, {"J","2","3","4","5","6","7","8","9","T","Q","K","A"},
MATCH(_xlfn.ANCHORARRAY(C192),_xlpm.Options,0)
)</f>
        <v>7</v>
      </c>
      <c r="N192" s="7">
        <v>7</v>
      </c>
      <c r="O192" s="7">
        <v>7</v>
      </c>
      <c r="P192" s="7">
        <v>6</v>
      </c>
      <c r="Q192" s="8">
        <v>7</v>
      </c>
      <c r="R192" s="6" t="str" cm="1">
        <f t="array" ref="R192:V192">TEXT(_xlfn.ANCHORARRAY(M192),"00")</f>
        <v>07</v>
      </c>
      <c r="S192" s="7" t="str">
        <v>07</v>
      </c>
      <c r="T192" s="7" t="str">
        <v>07</v>
      </c>
      <c r="U192" s="7" t="str">
        <v>06</v>
      </c>
      <c r="V192" s="8" t="str">
        <v>07</v>
      </c>
      <c r="W192" s="7">
        <f t="shared" si="61"/>
        <v>0</v>
      </c>
      <c r="X192" s="6" t="b">
        <f t="shared" si="53"/>
        <v>0</v>
      </c>
      <c r="Y192" s="7" t="b">
        <f t="shared" si="54"/>
        <v>1</v>
      </c>
      <c r="Z192" s="7" t="b" cm="1">
        <f t="array" ref="Z192">_xlfn.LET(
_xlpm.TrueFullHouseCheck, AND(OR(H192:L192=3),OR(H192:L192=2)),
_xlpm.JokerAndTrueTwoPairCheck, AND(W192=1,COUNTIF(H192:L192,2)=4),
OR(_xlpm.TrueFullHouseCheck, _xlpm.JokerAndTrueTwoPairCheck)
)</f>
        <v>0</v>
      </c>
      <c r="AA192" s="7" t="b">
        <f t="shared" si="55"/>
        <v>0</v>
      </c>
      <c r="AB192" s="7" t="b">
        <f t="shared" si="56"/>
        <v>0</v>
      </c>
      <c r="AC192" s="7" t="b">
        <f t="shared" si="57"/>
        <v>0</v>
      </c>
      <c r="AD192" s="8" t="b">
        <f t="shared" si="62"/>
        <v>0</v>
      </c>
      <c r="AE192">
        <f t="shared" si="63"/>
        <v>6</v>
      </c>
      <c r="AF192" t="str">
        <f t="shared" si="64"/>
        <v>60707070607</v>
      </c>
      <c r="AG192">
        <f t="shared" si="16"/>
        <v>60707070607</v>
      </c>
      <c r="AH192">
        <f t="shared" si="65"/>
        <v>885</v>
      </c>
      <c r="AI192">
        <f t="shared" si="66"/>
        <v>641</v>
      </c>
      <c r="AJ192">
        <f t="shared" si="67"/>
        <v>567285</v>
      </c>
      <c r="AM192">
        <f t="shared" si="58"/>
        <v>1</v>
      </c>
      <c r="AN192">
        <f t="shared" si="59"/>
        <v>1</v>
      </c>
      <c r="AO192">
        <f t="shared" si="60"/>
        <v>1</v>
      </c>
    </row>
    <row r="193" spans="1:41" x14ac:dyDescent="0.2">
      <c r="A193" t="s">
        <v>212</v>
      </c>
      <c r="B193" t="str">
        <f t="shared" si="1"/>
        <v>2Q232</v>
      </c>
      <c r="C193" s="6" t="str" cm="1">
        <f t="array" ref="C193:G193">_xlfn.LET(
_xlpm.MyHand, B193,
_xlpm.MySplitHand, MID(_xlpm.MyHand,_xlfn.SEQUENCE(1,LEN(_xlpm.MyHand)),1),
_xlpm.MySplitHand
)</f>
        <v>2</v>
      </c>
      <c r="D193" s="7" t="str">
        <v>Q</v>
      </c>
      <c r="E193" s="7" t="str">
        <v>2</v>
      </c>
      <c r="F193" s="7" t="str">
        <v>3</v>
      </c>
      <c r="G193" s="8" t="str">
        <v>2</v>
      </c>
      <c r="H193">
        <f t="shared" si="48"/>
        <v>3</v>
      </c>
      <c r="I193">
        <f t="shared" si="49"/>
        <v>1</v>
      </c>
      <c r="J193">
        <f t="shared" si="50"/>
        <v>3</v>
      </c>
      <c r="K193">
        <f t="shared" si="51"/>
        <v>1</v>
      </c>
      <c r="L193">
        <f t="shared" si="52"/>
        <v>3</v>
      </c>
      <c r="M193" s="6" cm="1">
        <f t="array" ref="M193:Q193">_xlfn.LET(
_xlpm.Options, {"J","2","3","4","5","6","7","8","9","T","Q","K","A"},
MATCH(_xlfn.ANCHORARRAY(C193),_xlpm.Options,0)
)</f>
        <v>2</v>
      </c>
      <c r="N193" s="7">
        <v>11</v>
      </c>
      <c r="O193" s="7">
        <v>2</v>
      </c>
      <c r="P193" s="7">
        <v>3</v>
      </c>
      <c r="Q193" s="8">
        <v>2</v>
      </c>
      <c r="R193" s="6" t="str" cm="1">
        <f t="array" ref="R193:V193">TEXT(_xlfn.ANCHORARRAY(M193),"00")</f>
        <v>02</v>
      </c>
      <c r="S193" s="7" t="str">
        <v>11</v>
      </c>
      <c r="T193" s="7" t="str">
        <v>02</v>
      </c>
      <c r="U193" s="7" t="str">
        <v>03</v>
      </c>
      <c r="V193" s="8" t="str">
        <v>02</v>
      </c>
      <c r="W193" s="7">
        <f t="shared" si="61"/>
        <v>0</v>
      </c>
      <c r="X193" s="6" t="b">
        <f t="shared" si="53"/>
        <v>0</v>
      </c>
      <c r="Y193" s="7" t="b">
        <f t="shared" si="54"/>
        <v>0</v>
      </c>
      <c r="Z193" s="7" t="b" cm="1">
        <f t="array" ref="Z193">_xlfn.LET(
_xlpm.TrueFullHouseCheck, AND(OR(H193:L193=3),OR(H193:L193=2)),
_xlpm.JokerAndTrueTwoPairCheck, AND(W193=1,COUNTIF(H193:L193,2)=4),
OR(_xlpm.TrueFullHouseCheck, _xlpm.JokerAndTrueTwoPairCheck)
)</f>
        <v>0</v>
      </c>
      <c r="AA193" s="7" t="b">
        <f t="shared" si="55"/>
        <v>1</v>
      </c>
      <c r="AB193" s="7" t="b">
        <f t="shared" si="56"/>
        <v>0</v>
      </c>
      <c r="AC193" s="7" t="b">
        <f t="shared" si="57"/>
        <v>0</v>
      </c>
      <c r="AD193" s="8" t="b">
        <f t="shared" si="62"/>
        <v>0</v>
      </c>
      <c r="AE193">
        <f t="shared" si="63"/>
        <v>4</v>
      </c>
      <c r="AF193" t="str">
        <f t="shared" si="64"/>
        <v>40211020302</v>
      </c>
      <c r="AG193">
        <f t="shared" si="16"/>
        <v>40211020302</v>
      </c>
      <c r="AH193">
        <f t="shared" si="65"/>
        <v>489</v>
      </c>
      <c r="AI193">
        <f t="shared" si="66"/>
        <v>210</v>
      </c>
      <c r="AJ193">
        <f t="shared" si="67"/>
        <v>102690</v>
      </c>
      <c r="AM193">
        <f t="shared" si="58"/>
        <v>1</v>
      </c>
      <c r="AN193">
        <f t="shared" si="59"/>
        <v>1</v>
      </c>
      <c r="AO193">
        <f t="shared" si="60"/>
        <v>1</v>
      </c>
    </row>
    <row r="194" spans="1:41" x14ac:dyDescent="0.2">
      <c r="A194" t="s">
        <v>213</v>
      </c>
      <c r="B194" t="str">
        <f t="shared" si="1"/>
        <v>444JJ</v>
      </c>
      <c r="C194" s="6" t="str" cm="1">
        <f t="array" ref="C194:G194">_xlfn.LET(
_xlpm.MyHand, B194,
_xlpm.MySplitHand, MID(_xlpm.MyHand,_xlfn.SEQUENCE(1,LEN(_xlpm.MyHand)),1),
_xlpm.MySplitHand
)</f>
        <v>4</v>
      </c>
      <c r="D194" s="7" t="str">
        <v>4</v>
      </c>
      <c r="E194" s="7" t="str">
        <v>4</v>
      </c>
      <c r="F194" s="7" t="str">
        <v>J</v>
      </c>
      <c r="G194" s="8" t="str">
        <v>J</v>
      </c>
      <c r="H194">
        <f t="shared" si="48"/>
        <v>3</v>
      </c>
      <c r="I194">
        <f t="shared" si="49"/>
        <v>3</v>
      </c>
      <c r="J194">
        <f t="shared" si="50"/>
        <v>3</v>
      </c>
      <c r="K194">
        <f t="shared" si="51"/>
        <v>0</v>
      </c>
      <c r="L194">
        <f t="shared" si="52"/>
        <v>0</v>
      </c>
      <c r="M194" s="6" cm="1">
        <f t="array" ref="M194:Q194">_xlfn.LET(
_xlpm.Options, {"J","2","3","4","5","6","7","8","9","T","Q","K","A"},
MATCH(_xlfn.ANCHORARRAY(C194),_xlpm.Options,0)
)</f>
        <v>4</v>
      </c>
      <c r="N194" s="7">
        <v>4</v>
      </c>
      <c r="O194" s="7">
        <v>4</v>
      </c>
      <c r="P194" s="7">
        <v>1</v>
      </c>
      <c r="Q194" s="8">
        <v>1</v>
      </c>
      <c r="R194" s="6" t="str" cm="1">
        <f t="array" ref="R194:V194">TEXT(_xlfn.ANCHORARRAY(M194),"00")</f>
        <v>04</v>
      </c>
      <c r="S194" s="7" t="str">
        <v>04</v>
      </c>
      <c r="T194" s="7" t="str">
        <v>04</v>
      </c>
      <c r="U194" s="7" t="str">
        <v>01</v>
      </c>
      <c r="V194" s="8" t="str">
        <v>01</v>
      </c>
      <c r="W194" s="7">
        <f t="shared" si="61"/>
        <v>2</v>
      </c>
      <c r="X194" s="6" t="b">
        <f t="shared" si="53"/>
        <v>1</v>
      </c>
      <c r="Y194" s="7" t="b">
        <f t="shared" si="54"/>
        <v>0</v>
      </c>
      <c r="Z194" s="7" t="b" cm="1">
        <f t="array" ref="Z194">_xlfn.LET(
_xlpm.TrueFullHouseCheck, AND(OR(H194:L194=3),OR(H194:L194=2)),
_xlpm.JokerAndTrueTwoPairCheck, AND(W194=1,COUNTIF(H194:L194,2)=4),
OR(_xlpm.TrueFullHouseCheck, _xlpm.JokerAndTrueTwoPairCheck)
)</f>
        <v>0</v>
      </c>
      <c r="AA194" s="7" t="b">
        <f t="shared" si="55"/>
        <v>0</v>
      </c>
      <c r="AB194" s="7" t="b">
        <f t="shared" si="56"/>
        <v>0</v>
      </c>
      <c r="AC194" s="7" t="b">
        <f t="shared" si="57"/>
        <v>0</v>
      </c>
      <c r="AD194" s="8" t="b">
        <f t="shared" si="62"/>
        <v>0</v>
      </c>
      <c r="AE194">
        <f t="shared" si="63"/>
        <v>7</v>
      </c>
      <c r="AF194" t="str">
        <f t="shared" si="64"/>
        <v>70404040101</v>
      </c>
      <c r="AG194">
        <f t="shared" si="16"/>
        <v>70404040101</v>
      </c>
      <c r="AH194">
        <f t="shared" si="65"/>
        <v>988</v>
      </c>
      <c r="AI194">
        <f t="shared" si="66"/>
        <v>133</v>
      </c>
      <c r="AJ194">
        <f t="shared" si="67"/>
        <v>131404</v>
      </c>
      <c r="AM194">
        <f t="shared" si="58"/>
        <v>1</v>
      </c>
      <c r="AN194">
        <f t="shared" si="59"/>
        <v>1</v>
      </c>
      <c r="AO194">
        <f t="shared" si="60"/>
        <v>1</v>
      </c>
    </row>
    <row r="195" spans="1:41" x14ac:dyDescent="0.2">
      <c r="A195" t="s">
        <v>214</v>
      </c>
      <c r="B195" t="str">
        <f t="shared" si="1"/>
        <v>7Q7JQ</v>
      </c>
      <c r="C195" s="6" t="str" cm="1">
        <f t="array" ref="C195:G195">_xlfn.LET(
_xlpm.MyHand, B195,
_xlpm.MySplitHand, MID(_xlpm.MyHand,_xlfn.SEQUENCE(1,LEN(_xlpm.MyHand)),1),
_xlpm.MySplitHand
)</f>
        <v>7</v>
      </c>
      <c r="D195" s="7" t="str">
        <v>Q</v>
      </c>
      <c r="E195" s="7" t="str">
        <v>7</v>
      </c>
      <c r="F195" s="7" t="str">
        <v>J</v>
      </c>
      <c r="G195" s="8" t="str">
        <v>Q</v>
      </c>
      <c r="H195">
        <f t="shared" ref="H195:H258" si="68">IF(C195="J",0,COUNTIF($C195:$G195,C195))</f>
        <v>2</v>
      </c>
      <c r="I195">
        <f t="shared" ref="I195:I258" si="69">IF(D195="J",0,COUNTIF($C195:$G195,D195))</f>
        <v>2</v>
      </c>
      <c r="J195">
        <f t="shared" ref="J195:J258" si="70">IF(E195="J",0,COUNTIF($C195:$G195,E195))</f>
        <v>2</v>
      </c>
      <c r="K195">
        <f t="shared" ref="K195:K258" si="71">IF(F195="J",0,COUNTIF($C195:$G195,F195))</f>
        <v>0</v>
      </c>
      <c r="L195">
        <f t="shared" ref="L195:L258" si="72">IF(G195="J",0,COUNTIF($C195:$G195,G195))</f>
        <v>2</v>
      </c>
      <c r="M195" s="6" cm="1">
        <f t="array" ref="M195:Q195">_xlfn.LET(
_xlpm.Options, {"J","2","3","4","5","6","7","8","9","T","Q","K","A"},
MATCH(_xlfn.ANCHORARRAY(C195),_xlpm.Options,0)
)</f>
        <v>7</v>
      </c>
      <c r="N195" s="7">
        <v>11</v>
      </c>
      <c r="O195" s="7">
        <v>7</v>
      </c>
      <c r="P195" s="7">
        <v>1</v>
      </c>
      <c r="Q195" s="8">
        <v>11</v>
      </c>
      <c r="R195" s="6" t="str" cm="1">
        <f t="array" ref="R195:V195">TEXT(_xlfn.ANCHORARRAY(M195),"00")</f>
        <v>07</v>
      </c>
      <c r="S195" s="7" t="str">
        <v>11</v>
      </c>
      <c r="T195" s="7" t="str">
        <v>07</v>
      </c>
      <c r="U195" s="7" t="str">
        <v>01</v>
      </c>
      <c r="V195" s="8" t="str">
        <v>11</v>
      </c>
      <c r="W195" s="7">
        <f t="shared" si="61"/>
        <v>1</v>
      </c>
      <c r="X195" s="6" t="b">
        <f t="shared" ref="X195:X258" si="73">MAX(H195:L195)+W195=5</f>
        <v>0</v>
      </c>
      <c r="Y195" s="7" t="b">
        <f t="shared" ref="Y195:Y258" si="74">MAX(H195:L195)+W195=4</f>
        <v>0</v>
      </c>
      <c r="Z195" s="7" t="b" cm="1">
        <f t="array" ref="Z195">_xlfn.LET(
_xlpm.TrueFullHouseCheck, AND(OR(H195:L195=3),OR(H195:L195=2)),
_xlpm.JokerAndTrueTwoPairCheck, AND(W195=1,COUNTIF(H195:L195,2)=4),
OR(_xlpm.TrueFullHouseCheck, _xlpm.JokerAndTrueTwoPairCheck)
)</f>
        <v>1</v>
      </c>
      <c r="AA195" s="7" t="b">
        <f t="shared" ref="AA195:AA258" si="75">IF(Z195,FALSE,MAX(H195:L195)+W195=3)</f>
        <v>0</v>
      </c>
      <c r="AB195" s="7" t="b">
        <f t="shared" ref="AB195:AB258" si="76">COUNTIF(H195:L195,2)=4</f>
        <v>1</v>
      </c>
      <c r="AC195" s="7" t="b">
        <f t="shared" ref="AC195:AC258" si="77">IF(AB195,FALSE,MAX(H195:L195)+W195=2)</f>
        <v>0</v>
      </c>
      <c r="AD195" s="8" t="b">
        <f t="shared" si="62"/>
        <v>0</v>
      </c>
      <c r="AE195">
        <f t="shared" si="63"/>
        <v>5</v>
      </c>
      <c r="AF195" t="str">
        <f t="shared" si="64"/>
        <v>50711070111</v>
      </c>
      <c r="AG195">
        <f t="shared" si="16"/>
        <v>50711070111</v>
      </c>
      <c r="AH195">
        <f t="shared" si="65"/>
        <v>766</v>
      </c>
      <c r="AI195">
        <f t="shared" si="66"/>
        <v>508</v>
      </c>
      <c r="AJ195">
        <f t="shared" si="67"/>
        <v>389128</v>
      </c>
      <c r="AM195">
        <f t="shared" ref="AM195:AM258" si="78">COUNTIF(X195:AD195,TRUE)</f>
        <v>2</v>
      </c>
      <c r="AN195">
        <f t="shared" ref="AN195:AN258" si="79">COUNTIF(AF:AF,AF195)</f>
        <v>1</v>
      </c>
      <c r="AO195">
        <f t="shared" ref="AO195:AO258" si="80">COUNTIF(AH:AH,AH195)</f>
        <v>1</v>
      </c>
    </row>
    <row r="196" spans="1:41" x14ac:dyDescent="0.2">
      <c r="A196" t="s">
        <v>215</v>
      </c>
      <c r="B196" t="str">
        <f t="shared" si="1"/>
        <v>5555K</v>
      </c>
      <c r="C196" s="6" t="str" cm="1">
        <f t="array" ref="C196:G196">_xlfn.LET(
_xlpm.MyHand, B196,
_xlpm.MySplitHand, MID(_xlpm.MyHand,_xlfn.SEQUENCE(1,LEN(_xlpm.MyHand)),1),
_xlpm.MySplitHand
)</f>
        <v>5</v>
      </c>
      <c r="D196" s="7" t="str">
        <v>5</v>
      </c>
      <c r="E196" s="7" t="str">
        <v>5</v>
      </c>
      <c r="F196" s="7" t="str">
        <v>5</v>
      </c>
      <c r="G196" s="8" t="str">
        <v>K</v>
      </c>
      <c r="H196">
        <f t="shared" si="68"/>
        <v>4</v>
      </c>
      <c r="I196">
        <f t="shared" si="69"/>
        <v>4</v>
      </c>
      <c r="J196">
        <f t="shared" si="70"/>
        <v>4</v>
      </c>
      <c r="K196">
        <f t="shared" si="71"/>
        <v>4</v>
      </c>
      <c r="L196">
        <f t="shared" si="72"/>
        <v>1</v>
      </c>
      <c r="M196" s="6" cm="1">
        <f t="array" ref="M196:Q196">_xlfn.LET(
_xlpm.Options, {"J","2","3","4","5","6","7","8","9","T","Q","K","A"},
MATCH(_xlfn.ANCHORARRAY(C196),_xlpm.Options,0)
)</f>
        <v>5</v>
      </c>
      <c r="N196" s="7">
        <v>5</v>
      </c>
      <c r="O196" s="7">
        <v>5</v>
      </c>
      <c r="P196" s="7">
        <v>5</v>
      </c>
      <c r="Q196" s="8">
        <v>12</v>
      </c>
      <c r="R196" s="6" t="str" cm="1">
        <f t="array" ref="R196:V196">TEXT(_xlfn.ANCHORARRAY(M196),"00")</f>
        <v>05</v>
      </c>
      <c r="S196" s="7" t="str">
        <v>05</v>
      </c>
      <c r="T196" s="7" t="str">
        <v>05</v>
      </c>
      <c r="U196" s="7" t="str">
        <v>05</v>
      </c>
      <c r="V196" s="8" t="str">
        <v>12</v>
      </c>
      <c r="W196" s="7">
        <f t="shared" si="61"/>
        <v>0</v>
      </c>
      <c r="X196" s="6" t="b">
        <f t="shared" si="73"/>
        <v>0</v>
      </c>
      <c r="Y196" s="7" t="b">
        <f t="shared" si="74"/>
        <v>1</v>
      </c>
      <c r="Z196" s="7" t="b" cm="1">
        <f t="array" ref="Z196">_xlfn.LET(
_xlpm.TrueFullHouseCheck, AND(OR(H196:L196=3),OR(H196:L196=2)),
_xlpm.JokerAndTrueTwoPairCheck, AND(W196=1,COUNTIF(H196:L196,2)=4),
OR(_xlpm.TrueFullHouseCheck, _xlpm.JokerAndTrueTwoPairCheck)
)</f>
        <v>0</v>
      </c>
      <c r="AA196" s="7" t="b">
        <f t="shared" si="75"/>
        <v>0</v>
      </c>
      <c r="AB196" s="7" t="b">
        <f t="shared" si="76"/>
        <v>0</v>
      </c>
      <c r="AC196" s="7" t="b">
        <f t="shared" si="77"/>
        <v>0</v>
      </c>
      <c r="AD196" s="8" t="b">
        <f t="shared" si="62"/>
        <v>0</v>
      </c>
      <c r="AE196">
        <f t="shared" si="63"/>
        <v>6</v>
      </c>
      <c r="AF196" t="str">
        <f t="shared" si="64"/>
        <v>60505050512</v>
      </c>
      <c r="AG196">
        <f t="shared" si="16"/>
        <v>60505050512</v>
      </c>
      <c r="AH196">
        <f t="shared" si="65"/>
        <v>862</v>
      </c>
      <c r="AI196">
        <f t="shared" si="66"/>
        <v>888</v>
      </c>
      <c r="AJ196">
        <f t="shared" si="67"/>
        <v>765456</v>
      </c>
      <c r="AM196">
        <f t="shared" si="78"/>
        <v>1</v>
      </c>
      <c r="AN196">
        <f t="shared" si="79"/>
        <v>1</v>
      </c>
      <c r="AO196">
        <f t="shared" si="80"/>
        <v>1</v>
      </c>
    </row>
    <row r="197" spans="1:41" x14ac:dyDescent="0.2">
      <c r="A197" t="s">
        <v>216</v>
      </c>
      <c r="B197" t="str">
        <f t="shared" si="1"/>
        <v>46462</v>
      </c>
      <c r="C197" s="6" t="str" cm="1">
        <f t="array" ref="C197:G197">_xlfn.LET(
_xlpm.MyHand, B197,
_xlpm.MySplitHand, MID(_xlpm.MyHand,_xlfn.SEQUENCE(1,LEN(_xlpm.MyHand)),1),
_xlpm.MySplitHand
)</f>
        <v>4</v>
      </c>
      <c r="D197" s="7" t="str">
        <v>6</v>
      </c>
      <c r="E197" s="7" t="str">
        <v>4</v>
      </c>
      <c r="F197" s="7" t="str">
        <v>6</v>
      </c>
      <c r="G197" s="8" t="str">
        <v>2</v>
      </c>
      <c r="H197">
        <f t="shared" si="68"/>
        <v>2</v>
      </c>
      <c r="I197">
        <f t="shared" si="69"/>
        <v>2</v>
      </c>
      <c r="J197">
        <f t="shared" si="70"/>
        <v>2</v>
      </c>
      <c r="K197">
        <f t="shared" si="71"/>
        <v>2</v>
      </c>
      <c r="L197">
        <f t="shared" si="72"/>
        <v>1</v>
      </c>
      <c r="M197" s="6" cm="1">
        <f t="array" ref="M197:Q197">_xlfn.LET(
_xlpm.Options, {"J","2","3","4","5","6","7","8","9","T","Q","K","A"},
MATCH(_xlfn.ANCHORARRAY(C197),_xlpm.Options,0)
)</f>
        <v>4</v>
      </c>
      <c r="N197" s="7">
        <v>6</v>
      </c>
      <c r="O197" s="7">
        <v>4</v>
      </c>
      <c r="P197" s="7">
        <v>6</v>
      </c>
      <c r="Q197" s="8">
        <v>2</v>
      </c>
      <c r="R197" s="6" t="str" cm="1">
        <f t="array" ref="R197:V197">TEXT(_xlfn.ANCHORARRAY(M197),"00")</f>
        <v>04</v>
      </c>
      <c r="S197" s="7" t="str">
        <v>06</v>
      </c>
      <c r="T197" s="7" t="str">
        <v>04</v>
      </c>
      <c r="U197" s="7" t="str">
        <v>06</v>
      </c>
      <c r="V197" s="8" t="str">
        <v>02</v>
      </c>
      <c r="W197" s="7">
        <f t="shared" si="61"/>
        <v>0</v>
      </c>
      <c r="X197" s="6" t="b">
        <f t="shared" si="73"/>
        <v>0</v>
      </c>
      <c r="Y197" s="7" t="b">
        <f t="shared" si="74"/>
        <v>0</v>
      </c>
      <c r="Z197" s="7" t="b" cm="1">
        <f t="array" ref="Z197">_xlfn.LET(
_xlpm.TrueFullHouseCheck, AND(OR(H197:L197=3),OR(H197:L197=2)),
_xlpm.JokerAndTrueTwoPairCheck, AND(W197=1,COUNTIF(H197:L197,2)=4),
OR(_xlpm.TrueFullHouseCheck, _xlpm.JokerAndTrueTwoPairCheck)
)</f>
        <v>0</v>
      </c>
      <c r="AA197" s="7" t="b">
        <f t="shared" si="75"/>
        <v>0</v>
      </c>
      <c r="AB197" s="7" t="b">
        <f t="shared" si="76"/>
        <v>1</v>
      </c>
      <c r="AC197" s="7" t="b">
        <f t="shared" si="77"/>
        <v>0</v>
      </c>
      <c r="AD197" s="8" t="b">
        <f t="shared" si="62"/>
        <v>0</v>
      </c>
      <c r="AE197">
        <f t="shared" si="63"/>
        <v>3</v>
      </c>
      <c r="AF197" t="str">
        <f t="shared" si="64"/>
        <v>30406040602</v>
      </c>
      <c r="AG197">
        <f t="shared" si="16"/>
        <v>30406040602</v>
      </c>
      <c r="AH197">
        <f t="shared" si="65"/>
        <v>356</v>
      </c>
      <c r="AI197">
        <f t="shared" si="66"/>
        <v>874</v>
      </c>
      <c r="AJ197">
        <f t="shared" si="67"/>
        <v>311144</v>
      </c>
      <c r="AM197">
        <f t="shared" si="78"/>
        <v>1</v>
      </c>
      <c r="AN197">
        <f t="shared" si="79"/>
        <v>1</v>
      </c>
      <c r="AO197">
        <f t="shared" si="80"/>
        <v>1</v>
      </c>
    </row>
    <row r="198" spans="1:41" x14ac:dyDescent="0.2">
      <c r="A198" t="s">
        <v>217</v>
      </c>
      <c r="B198" t="str">
        <f t="shared" ref="B198:B261" si="81">_xlfn.TEXTBEFORE(A198," ")</f>
        <v>KQKKK</v>
      </c>
      <c r="C198" s="6" t="str" cm="1">
        <f t="array" ref="C198:G198">_xlfn.LET(
_xlpm.MyHand, B198,
_xlpm.MySplitHand, MID(_xlpm.MyHand,_xlfn.SEQUENCE(1,LEN(_xlpm.MyHand)),1),
_xlpm.MySplitHand
)</f>
        <v>K</v>
      </c>
      <c r="D198" s="7" t="str">
        <v>Q</v>
      </c>
      <c r="E198" s="7" t="str">
        <v>K</v>
      </c>
      <c r="F198" s="7" t="str">
        <v>K</v>
      </c>
      <c r="G198" s="8" t="str">
        <v>K</v>
      </c>
      <c r="H198">
        <f t="shared" si="68"/>
        <v>4</v>
      </c>
      <c r="I198">
        <f t="shared" si="69"/>
        <v>1</v>
      </c>
      <c r="J198">
        <f t="shared" si="70"/>
        <v>4</v>
      </c>
      <c r="K198">
        <f t="shared" si="71"/>
        <v>4</v>
      </c>
      <c r="L198">
        <f t="shared" si="72"/>
        <v>4</v>
      </c>
      <c r="M198" s="6" cm="1">
        <f t="array" ref="M198:Q198">_xlfn.LET(
_xlpm.Options, {"J","2","3","4","5","6","7","8","9","T","Q","K","A"},
MATCH(_xlfn.ANCHORARRAY(C198),_xlpm.Options,0)
)</f>
        <v>12</v>
      </c>
      <c r="N198" s="7">
        <v>11</v>
      </c>
      <c r="O198" s="7">
        <v>12</v>
      </c>
      <c r="P198" s="7">
        <v>12</v>
      </c>
      <c r="Q198" s="8">
        <v>12</v>
      </c>
      <c r="R198" s="6" t="str" cm="1">
        <f t="array" ref="R198:V198">TEXT(_xlfn.ANCHORARRAY(M198),"00")</f>
        <v>12</v>
      </c>
      <c r="S198" s="7" t="str">
        <v>11</v>
      </c>
      <c r="T198" s="7" t="str">
        <v>12</v>
      </c>
      <c r="U198" s="7" t="str">
        <v>12</v>
      </c>
      <c r="V198" s="8" t="str">
        <v>12</v>
      </c>
      <c r="W198" s="7">
        <f t="shared" si="61"/>
        <v>0</v>
      </c>
      <c r="X198" s="6" t="b">
        <f t="shared" si="73"/>
        <v>0</v>
      </c>
      <c r="Y198" s="7" t="b">
        <f t="shared" si="74"/>
        <v>1</v>
      </c>
      <c r="Z198" s="7" t="b" cm="1">
        <f t="array" ref="Z198">_xlfn.LET(
_xlpm.TrueFullHouseCheck, AND(OR(H198:L198=3),OR(H198:L198=2)),
_xlpm.JokerAndTrueTwoPairCheck, AND(W198=1,COUNTIF(H198:L198,2)=4),
OR(_xlpm.TrueFullHouseCheck, _xlpm.JokerAndTrueTwoPairCheck)
)</f>
        <v>0</v>
      </c>
      <c r="AA198" s="7" t="b">
        <f t="shared" si="75"/>
        <v>0</v>
      </c>
      <c r="AB198" s="7" t="b">
        <f t="shared" si="76"/>
        <v>0</v>
      </c>
      <c r="AC198" s="7" t="b">
        <f t="shared" si="77"/>
        <v>0</v>
      </c>
      <c r="AD198" s="8" t="b">
        <f t="shared" si="62"/>
        <v>0</v>
      </c>
      <c r="AE198">
        <f t="shared" si="63"/>
        <v>6</v>
      </c>
      <c r="AF198" t="str">
        <f t="shared" si="64"/>
        <v>61211121212</v>
      </c>
      <c r="AG198">
        <f t="shared" ref="AG198:AG261" si="82">INT(AF198)</f>
        <v>61211121212</v>
      </c>
      <c r="AH198">
        <f t="shared" si="65"/>
        <v>955</v>
      </c>
      <c r="AI198">
        <f t="shared" si="66"/>
        <v>474</v>
      </c>
      <c r="AJ198">
        <f t="shared" si="67"/>
        <v>452670</v>
      </c>
      <c r="AM198">
        <f t="shared" si="78"/>
        <v>1</v>
      </c>
      <c r="AN198">
        <f t="shared" si="79"/>
        <v>1</v>
      </c>
      <c r="AO198">
        <f t="shared" si="80"/>
        <v>1</v>
      </c>
    </row>
    <row r="199" spans="1:41" x14ac:dyDescent="0.2">
      <c r="A199" t="s">
        <v>218</v>
      </c>
      <c r="B199" t="str">
        <f t="shared" si="81"/>
        <v>96737</v>
      </c>
      <c r="C199" s="6" t="str" cm="1">
        <f t="array" ref="C199:G199">_xlfn.LET(
_xlpm.MyHand, B199,
_xlpm.MySplitHand, MID(_xlpm.MyHand,_xlfn.SEQUENCE(1,LEN(_xlpm.MyHand)),1),
_xlpm.MySplitHand
)</f>
        <v>9</v>
      </c>
      <c r="D199" s="7" t="str">
        <v>6</v>
      </c>
      <c r="E199" s="7" t="str">
        <v>7</v>
      </c>
      <c r="F199" s="7" t="str">
        <v>3</v>
      </c>
      <c r="G199" s="8" t="str">
        <v>7</v>
      </c>
      <c r="H199">
        <f t="shared" si="68"/>
        <v>1</v>
      </c>
      <c r="I199">
        <f t="shared" si="69"/>
        <v>1</v>
      </c>
      <c r="J199">
        <f t="shared" si="70"/>
        <v>2</v>
      </c>
      <c r="K199">
        <f t="shared" si="71"/>
        <v>1</v>
      </c>
      <c r="L199">
        <f t="shared" si="72"/>
        <v>2</v>
      </c>
      <c r="M199" s="6" cm="1">
        <f t="array" ref="M199:Q199">_xlfn.LET(
_xlpm.Options, {"J","2","3","4","5","6","7","8","9","T","Q","K","A"},
MATCH(_xlfn.ANCHORARRAY(C199),_xlpm.Options,0)
)</f>
        <v>9</v>
      </c>
      <c r="N199" s="7">
        <v>6</v>
      </c>
      <c r="O199" s="7">
        <v>7</v>
      </c>
      <c r="P199" s="7">
        <v>3</v>
      </c>
      <c r="Q199" s="8">
        <v>7</v>
      </c>
      <c r="R199" s="6" t="str" cm="1">
        <f t="array" ref="R199:V199">TEXT(_xlfn.ANCHORARRAY(M199),"00")</f>
        <v>09</v>
      </c>
      <c r="S199" s="7" t="str">
        <v>06</v>
      </c>
      <c r="T199" s="7" t="str">
        <v>07</v>
      </c>
      <c r="U199" s="7" t="str">
        <v>03</v>
      </c>
      <c r="V199" s="8" t="str">
        <v>07</v>
      </c>
      <c r="W199" s="7">
        <f t="shared" ref="W199:W262" si="83">COUNTIF(_xlfn.ANCHORARRAY(C199),"J")</f>
        <v>0</v>
      </c>
      <c r="X199" s="6" t="b">
        <f t="shared" si="73"/>
        <v>0</v>
      </c>
      <c r="Y199" s="7" t="b">
        <f t="shared" si="74"/>
        <v>0</v>
      </c>
      <c r="Z199" s="7" t="b" cm="1">
        <f t="array" ref="Z199">_xlfn.LET(
_xlpm.TrueFullHouseCheck, AND(OR(H199:L199=3),OR(H199:L199=2)),
_xlpm.JokerAndTrueTwoPairCheck, AND(W199=1,COUNTIF(H199:L199,2)=4),
OR(_xlpm.TrueFullHouseCheck, _xlpm.JokerAndTrueTwoPairCheck)
)</f>
        <v>0</v>
      </c>
      <c r="AA199" s="7" t="b">
        <f t="shared" si="75"/>
        <v>0</v>
      </c>
      <c r="AB199" s="7" t="b">
        <f t="shared" si="76"/>
        <v>0</v>
      </c>
      <c r="AC199" s="7" t="b">
        <f t="shared" si="77"/>
        <v>1</v>
      </c>
      <c r="AD199" s="8" t="b">
        <f t="shared" ref="AD199:AD262" si="84">NOT(OR(X199:AC199))</f>
        <v>0</v>
      </c>
      <c r="AE199">
        <f t="shared" ref="AE199:AE262" si="85">8-MATCH(TRUE,X199:AD199,0)</f>
        <v>2</v>
      </c>
      <c r="AF199" t="str">
        <f t="shared" ref="AF199:AF262" si="86">_xlfn.CONCAT(AE199,_xlfn.ANCHORARRAY(R199))</f>
        <v>20906070307</v>
      </c>
      <c r="AG199">
        <f t="shared" si="82"/>
        <v>20906070307</v>
      </c>
      <c r="AH199">
        <f t="shared" ref="AH199:AH262" si="87">RANK(AG199,AG:AG,1)</f>
        <v>262</v>
      </c>
      <c r="AI199">
        <f t="shared" ref="AI199:AI262" si="88">INT(_xlfn.TEXTAFTER(A199," "))</f>
        <v>10</v>
      </c>
      <c r="AJ199">
        <f t="shared" ref="AJ199:AJ262" si="89">AH199*AI199</f>
        <v>2620</v>
      </c>
      <c r="AM199">
        <f t="shared" si="78"/>
        <v>1</v>
      </c>
      <c r="AN199">
        <f t="shared" si="79"/>
        <v>1</v>
      </c>
      <c r="AO199">
        <f t="shared" si="80"/>
        <v>1</v>
      </c>
    </row>
    <row r="200" spans="1:41" x14ac:dyDescent="0.2">
      <c r="A200" t="s">
        <v>219</v>
      </c>
      <c r="B200" t="str">
        <f t="shared" si="81"/>
        <v>7AT28</v>
      </c>
      <c r="C200" s="6" t="str" cm="1">
        <f t="array" ref="C200:G200">_xlfn.LET(
_xlpm.MyHand, B200,
_xlpm.MySplitHand, MID(_xlpm.MyHand,_xlfn.SEQUENCE(1,LEN(_xlpm.MyHand)),1),
_xlpm.MySplitHand
)</f>
        <v>7</v>
      </c>
      <c r="D200" s="7" t="str">
        <v>A</v>
      </c>
      <c r="E200" s="7" t="str">
        <v>T</v>
      </c>
      <c r="F200" s="7" t="str">
        <v>2</v>
      </c>
      <c r="G200" s="8" t="str">
        <v>8</v>
      </c>
      <c r="H200">
        <f t="shared" si="68"/>
        <v>1</v>
      </c>
      <c r="I200">
        <f t="shared" si="69"/>
        <v>1</v>
      </c>
      <c r="J200">
        <f t="shared" si="70"/>
        <v>1</v>
      </c>
      <c r="K200">
        <f t="shared" si="71"/>
        <v>1</v>
      </c>
      <c r="L200">
        <f t="shared" si="72"/>
        <v>1</v>
      </c>
      <c r="M200" s="6" cm="1">
        <f t="array" ref="M200:Q200">_xlfn.LET(
_xlpm.Options, {"J","2","3","4","5","6","7","8","9","T","Q","K","A"},
MATCH(_xlfn.ANCHORARRAY(C200),_xlpm.Options,0)
)</f>
        <v>7</v>
      </c>
      <c r="N200" s="7">
        <v>13</v>
      </c>
      <c r="O200" s="7">
        <v>10</v>
      </c>
      <c r="P200" s="7">
        <v>2</v>
      </c>
      <c r="Q200" s="8">
        <v>8</v>
      </c>
      <c r="R200" s="6" t="str" cm="1">
        <f t="array" ref="R200:V200">TEXT(_xlfn.ANCHORARRAY(M200),"00")</f>
        <v>07</v>
      </c>
      <c r="S200" s="7" t="str">
        <v>13</v>
      </c>
      <c r="T200" s="7" t="str">
        <v>10</v>
      </c>
      <c r="U200" s="7" t="str">
        <v>02</v>
      </c>
      <c r="V200" s="8" t="str">
        <v>08</v>
      </c>
      <c r="W200" s="7">
        <f t="shared" si="83"/>
        <v>0</v>
      </c>
      <c r="X200" s="6" t="b">
        <f t="shared" si="73"/>
        <v>0</v>
      </c>
      <c r="Y200" s="7" t="b">
        <f t="shared" si="74"/>
        <v>0</v>
      </c>
      <c r="Z200" s="7" t="b" cm="1">
        <f t="array" ref="Z200">_xlfn.LET(
_xlpm.TrueFullHouseCheck, AND(OR(H200:L200=3),OR(H200:L200=2)),
_xlpm.JokerAndTrueTwoPairCheck, AND(W200=1,COUNTIF(H200:L200,2)=4),
OR(_xlpm.TrueFullHouseCheck, _xlpm.JokerAndTrueTwoPairCheck)
)</f>
        <v>0</v>
      </c>
      <c r="AA200" s="7" t="b">
        <f t="shared" si="75"/>
        <v>0</v>
      </c>
      <c r="AB200" s="7" t="b">
        <f t="shared" si="76"/>
        <v>0</v>
      </c>
      <c r="AC200" s="7" t="b">
        <f t="shared" si="77"/>
        <v>0</v>
      </c>
      <c r="AD200" s="8" t="b">
        <f t="shared" si="84"/>
        <v>1</v>
      </c>
      <c r="AE200">
        <f t="shared" si="85"/>
        <v>1</v>
      </c>
      <c r="AF200" t="str">
        <f t="shared" si="86"/>
        <v>10713100208</v>
      </c>
      <c r="AG200">
        <f t="shared" si="82"/>
        <v>10713100208</v>
      </c>
      <c r="AH200">
        <f t="shared" si="87"/>
        <v>68</v>
      </c>
      <c r="AI200">
        <f t="shared" si="88"/>
        <v>234</v>
      </c>
      <c r="AJ200">
        <f t="shared" si="89"/>
        <v>15912</v>
      </c>
      <c r="AM200">
        <f t="shared" si="78"/>
        <v>1</v>
      </c>
      <c r="AN200">
        <f t="shared" si="79"/>
        <v>1</v>
      </c>
      <c r="AO200">
        <f t="shared" si="80"/>
        <v>1</v>
      </c>
    </row>
    <row r="201" spans="1:41" x14ac:dyDescent="0.2">
      <c r="A201" t="s">
        <v>220</v>
      </c>
      <c r="B201" t="str">
        <f t="shared" si="81"/>
        <v>2QJTA</v>
      </c>
      <c r="C201" s="6" t="str" cm="1">
        <f t="array" ref="C201:G201">_xlfn.LET(
_xlpm.MyHand, B201,
_xlpm.MySplitHand, MID(_xlpm.MyHand,_xlfn.SEQUENCE(1,LEN(_xlpm.MyHand)),1),
_xlpm.MySplitHand
)</f>
        <v>2</v>
      </c>
      <c r="D201" s="7" t="str">
        <v>Q</v>
      </c>
      <c r="E201" s="7" t="str">
        <v>J</v>
      </c>
      <c r="F201" s="7" t="str">
        <v>T</v>
      </c>
      <c r="G201" s="8" t="str">
        <v>A</v>
      </c>
      <c r="H201">
        <f t="shared" si="68"/>
        <v>1</v>
      </c>
      <c r="I201">
        <f t="shared" si="69"/>
        <v>1</v>
      </c>
      <c r="J201">
        <f t="shared" si="70"/>
        <v>0</v>
      </c>
      <c r="K201">
        <f t="shared" si="71"/>
        <v>1</v>
      </c>
      <c r="L201">
        <f t="shared" si="72"/>
        <v>1</v>
      </c>
      <c r="M201" s="6" cm="1">
        <f t="array" ref="M201:Q201">_xlfn.LET(
_xlpm.Options, {"J","2","3","4","5","6","7","8","9","T","Q","K","A"},
MATCH(_xlfn.ANCHORARRAY(C201),_xlpm.Options,0)
)</f>
        <v>2</v>
      </c>
      <c r="N201" s="7">
        <v>11</v>
      </c>
      <c r="O201" s="7">
        <v>1</v>
      </c>
      <c r="P201" s="7">
        <v>10</v>
      </c>
      <c r="Q201" s="8">
        <v>13</v>
      </c>
      <c r="R201" s="6" t="str" cm="1">
        <f t="array" ref="R201:V201">TEXT(_xlfn.ANCHORARRAY(M201),"00")</f>
        <v>02</v>
      </c>
      <c r="S201" s="7" t="str">
        <v>11</v>
      </c>
      <c r="T201" s="7" t="str">
        <v>01</v>
      </c>
      <c r="U201" s="7" t="str">
        <v>10</v>
      </c>
      <c r="V201" s="8" t="str">
        <v>13</v>
      </c>
      <c r="W201" s="7">
        <f t="shared" si="83"/>
        <v>1</v>
      </c>
      <c r="X201" s="6" t="b">
        <f t="shared" si="73"/>
        <v>0</v>
      </c>
      <c r="Y201" s="7" t="b">
        <f t="shared" si="74"/>
        <v>0</v>
      </c>
      <c r="Z201" s="7" t="b" cm="1">
        <f t="array" ref="Z201">_xlfn.LET(
_xlpm.TrueFullHouseCheck, AND(OR(H201:L201=3),OR(H201:L201=2)),
_xlpm.JokerAndTrueTwoPairCheck, AND(W201=1,COUNTIF(H201:L201,2)=4),
OR(_xlpm.TrueFullHouseCheck, _xlpm.JokerAndTrueTwoPairCheck)
)</f>
        <v>0</v>
      </c>
      <c r="AA201" s="7" t="b">
        <f t="shared" si="75"/>
        <v>0</v>
      </c>
      <c r="AB201" s="7" t="b">
        <f t="shared" si="76"/>
        <v>0</v>
      </c>
      <c r="AC201" s="7" t="b">
        <f t="shared" si="77"/>
        <v>1</v>
      </c>
      <c r="AD201" s="8" t="b">
        <f t="shared" si="84"/>
        <v>0</v>
      </c>
      <c r="AE201">
        <f t="shared" si="85"/>
        <v>2</v>
      </c>
      <c r="AF201" t="str">
        <f t="shared" si="86"/>
        <v>20211011013</v>
      </c>
      <c r="AG201">
        <f t="shared" si="82"/>
        <v>20211011013</v>
      </c>
      <c r="AH201">
        <f t="shared" si="87"/>
        <v>156</v>
      </c>
      <c r="AI201">
        <f t="shared" si="88"/>
        <v>229</v>
      </c>
      <c r="AJ201">
        <f t="shared" si="89"/>
        <v>35724</v>
      </c>
      <c r="AM201">
        <f t="shared" si="78"/>
        <v>1</v>
      </c>
      <c r="AN201">
        <f t="shared" si="79"/>
        <v>1</v>
      </c>
      <c r="AO201">
        <f t="shared" si="80"/>
        <v>1</v>
      </c>
    </row>
    <row r="202" spans="1:41" x14ac:dyDescent="0.2">
      <c r="A202" t="s">
        <v>221</v>
      </c>
      <c r="B202" t="str">
        <f t="shared" si="81"/>
        <v>9T8T8</v>
      </c>
      <c r="C202" s="6" t="str" cm="1">
        <f t="array" ref="C202:G202">_xlfn.LET(
_xlpm.MyHand, B202,
_xlpm.MySplitHand, MID(_xlpm.MyHand,_xlfn.SEQUENCE(1,LEN(_xlpm.MyHand)),1),
_xlpm.MySplitHand
)</f>
        <v>9</v>
      </c>
      <c r="D202" s="7" t="str">
        <v>T</v>
      </c>
      <c r="E202" s="7" t="str">
        <v>8</v>
      </c>
      <c r="F202" s="7" t="str">
        <v>T</v>
      </c>
      <c r="G202" s="8" t="str">
        <v>8</v>
      </c>
      <c r="H202">
        <f t="shared" si="68"/>
        <v>1</v>
      </c>
      <c r="I202">
        <f t="shared" si="69"/>
        <v>2</v>
      </c>
      <c r="J202">
        <f t="shared" si="70"/>
        <v>2</v>
      </c>
      <c r="K202">
        <f t="shared" si="71"/>
        <v>2</v>
      </c>
      <c r="L202">
        <f t="shared" si="72"/>
        <v>2</v>
      </c>
      <c r="M202" s="6" cm="1">
        <f t="array" ref="M202:Q202">_xlfn.LET(
_xlpm.Options, {"J","2","3","4","5","6","7","8","9","T","Q","K","A"},
MATCH(_xlfn.ANCHORARRAY(C202),_xlpm.Options,0)
)</f>
        <v>9</v>
      </c>
      <c r="N202" s="7">
        <v>10</v>
      </c>
      <c r="O202" s="7">
        <v>8</v>
      </c>
      <c r="P202" s="7">
        <v>10</v>
      </c>
      <c r="Q202" s="8">
        <v>8</v>
      </c>
      <c r="R202" s="6" t="str" cm="1">
        <f t="array" ref="R202:V202">TEXT(_xlfn.ANCHORARRAY(M202),"00")</f>
        <v>09</v>
      </c>
      <c r="S202" s="7" t="str">
        <v>10</v>
      </c>
      <c r="T202" s="7" t="str">
        <v>08</v>
      </c>
      <c r="U202" s="7" t="str">
        <v>10</v>
      </c>
      <c r="V202" s="8" t="str">
        <v>08</v>
      </c>
      <c r="W202" s="7">
        <f t="shared" si="83"/>
        <v>0</v>
      </c>
      <c r="X202" s="6" t="b">
        <f t="shared" si="73"/>
        <v>0</v>
      </c>
      <c r="Y202" s="7" t="b">
        <f t="shared" si="74"/>
        <v>0</v>
      </c>
      <c r="Z202" s="7" t="b" cm="1">
        <f t="array" ref="Z202">_xlfn.LET(
_xlpm.TrueFullHouseCheck, AND(OR(H202:L202=3),OR(H202:L202=2)),
_xlpm.JokerAndTrueTwoPairCheck, AND(W202=1,COUNTIF(H202:L202,2)=4),
OR(_xlpm.TrueFullHouseCheck, _xlpm.JokerAndTrueTwoPairCheck)
)</f>
        <v>0</v>
      </c>
      <c r="AA202" s="7" t="b">
        <f t="shared" si="75"/>
        <v>0</v>
      </c>
      <c r="AB202" s="7" t="b">
        <f t="shared" si="76"/>
        <v>1</v>
      </c>
      <c r="AC202" s="7" t="b">
        <f t="shared" si="77"/>
        <v>0</v>
      </c>
      <c r="AD202" s="8" t="b">
        <f t="shared" si="84"/>
        <v>0</v>
      </c>
      <c r="AE202">
        <f t="shared" si="85"/>
        <v>3</v>
      </c>
      <c r="AF202" t="str">
        <f t="shared" si="86"/>
        <v>30910081008</v>
      </c>
      <c r="AG202">
        <f t="shared" si="82"/>
        <v>30910081008</v>
      </c>
      <c r="AH202">
        <f t="shared" si="87"/>
        <v>409</v>
      </c>
      <c r="AI202">
        <f t="shared" si="88"/>
        <v>111</v>
      </c>
      <c r="AJ202">
        <f t="shared" si="89"/>
        <v>45399</v>
      </c>
      <c r="AM202">
        <f t="shared" si="78"/>
        <v>1</v>
      </c>
      <c r="AN202">
        <f t="shared" si="79"/>
        <v>1</v>
      </c>
      <c r="AO202">
        <f t="shared" si="80"/>
        <v>1</v>
      </c>
    </row>
    <row r="203" spans="1:41" x14ac:dyDescent="0.2">
      <c r="A203" t="s">
        <v>222</v>
      </c>
      <c r="B203" t="str">
        <f t="shared" si="81"/>
        <v>373KJ</v>
      </c>
      <c r="C203" s="6" t="str" cm="1">
        <f t="array" ref="C203:G203">_xlfn.LET(
_xlpm.MyHand, B203,
_xlpm.MySplitHand, MID(_xlpm.MyHand,_xlfn.SEQUENCE(1,LEN(_xlpm.MyHand)),1),
_xlpm.MySplitHand
)</f>
        <v>3</v>
      </c>
      <c r="D203" s="7" t="str">
        <v>7</v>
      </c>
      <c r="E203" s="7" t="str">
        <v>3</v>
      </c>
      <c r="F203" s="7" t="str">
        <v>K</v>
      </c>
      <c r="G203" s="8" t="str">
        <v>J</v>
      </c>
      <c r="H203">
        <f t="shared" si="68"/>
        <v>2</v>
      </c>
      <c r="I203">
        <f t="shared" si="69"/>
        <v>1</v>
      </c>
      <c r="J203">
        <f t="shared" si="70"/>
        <v>2</v>
      </c>
      <c r="K203">
        <f t="shared" si="71"/>
        <v>1</v>
      </c>
      <c r="L203">
        <f t="shared" si="72"/>
        <v>0</v>
      </c>
      <c r="M203" s="6" cm="1">
        <f t="array" ref="M203:Q203">_xlfn.LET(
_xlpm.Options, {"J","2","3","4","5","6","7","8","9","T","Q","K","A"},
MATCH(_xlfn.ANCHORARRAY(C203),_xlpm.Options,0)
)</f>
        <v>3</v>
      </c>
      <c r="N203" s="7">
        <v>7</v>
      </c>
      <c r="O203" s="7">
        <v>3</v>
      </c>
      <c r="P203" s="7">
        <v>12</v>
      </c>
      <c r="Q203" s="8">
        <v>1</v>
      </c>
      <c r="R203" s="6" t="str" cm="1">
        <f t="array" ref="R203:V203">TEXT(_xlfn.ANCHORARRAY(M203),"00")</f>
        <v>03</v>
      </c>
      <c r="S203" s="7" t="str">
        <v>07</v>
      </c>
      <c r="T203" s="7" t="str">
        <v>03</v>
      </c>
      <c r="U203" s="7" t="str">
        <v>12</v>
      </c>
      <c r="V203" s="8" t="str">
        <v>01</v>
      </c>
      <c r="W203" s="7">
        <f t="shared" si="83"/>
        <v>1</v>
      </c>
      <c r="X203" s="6" t="b">
        <f t="shared" si="73"/>
        <v>0</v>
      </c>
      <c r="Y203" s="7" t="b">
        <f t="shared" si="74"/>
        <v>0</v>
      </c>
      <c r="Z203" s="7" t="b" cm="1">
        <f t="array" ref="Z203">_xlfn.LET(
_xlpm.TrueFullHouseCheck, AND(OR(H203:L203=3),OR(H203:L203=2)),
_xlpm.JokerAndTrueTwoPairCheck, AND(W203=1,COUNTIF(H203:L203,2)=4),
OR(_xlpm.TrueFullHouseCheck, _xlpm.JokerAndTrueTwoPairCheck)
)</f>
        <v>0</v>
      </c>
      <c r="AA203" s="7" t="b">
        <f t="shared" si="75"/>
        <v>1</v>
      </c>
      <c r="AB203" s="7" t="b">
        <f t="shared" si="76"/>
        <v>0</v>
      </c>
      <c r="AC203" s="7" t="b">
        <f t="shared" si="77"/>
        <v>0</v>
      </c>
      <c r="AD203" s="8" t="b">
        <f t="shared" si="84"/>
        <v>0</v>
      </c>
      <c r="AE203">
        <f t="shared" si="85"/>
        <v>4</v>
      </c>
      <c r="AF203" t="str">
        <f t="shared" si="86"/>
        <v>40307031201</v>
      </c>
      <c r="AG203">
        <f t="shared" si="82"/>
        <v>40307031201</v>
      </c>
      <c r="AH203">
        <f t="shared" si="87"/>
        <v>502</v>
      </c>
      <c r="AI203">
        <f t="shared" si="88"/>
        <v>263</v>
      </c>
      <c r="AJ203">
        <f t="shared" si="89"/>
        <v>132026</v>
      </c>
      <c r="AM203">
        <f t="shared" si="78"/>
        <v>1</v>
      </c>
      <c r="AN203">
        <f t="shared" si="79"/>
        <v>1</v>
      </c>
      <c r="AO203">
        <f t="shared" si="80"/>
        <v>1</v>
      </c>
    </row>
    <row r="204" spans="1:41" x14ac:dyDescent="0.2">
      <c r="A204" t="s">
        <v>223</v>
      </c>
      <c r="B204" t="str">
        <f t="shared" si="81"/>
        <v>95599</v>
      </c>
      <c r="C204" s="6" t="str" cm="1">
        <f t="array" ref="C204:G204">_xlfn.LET(
_xlpm.MyHand, B204,
_xlpm.MySplitHand, MID(_xlpm.MyHand,_xlfn.SEQUENCE(1,LEN(_xlpm.MyHand)),1),
_xlpm.MySplitHand
)</f>
        <v>9</v>
      </c>
      <c r="D204" s="7" t="str">
        <v>5</v>
      </c>
      <c r="E204" s="7" t="str">
        <v>5</v>
      </c>
      <c r="F204" s="7" t="str">
        <v>9</v>
      </c>
      <c r="G204" s="8" t="str">
        <v>9</v>
      </c>
      <c r="H204">
        <f t="shared" si="68"/>
        <v>3</v>
      </c>
      <c r="I204">
        <f t="shared" si="69"/>
        <v>2</v>
      </c>
      <c r="J204">
        <f t="shared" si="70"/>
        <v>2</v>
      </c>
      <c r="K204">
        <f t="shared" si="71"/>
        <v>3</v>
      </c>
      <c r="L204">
        <f t="shared" si="72"/>
        <v>3</v>
      </c>
      <c r="M204" s="6" cm="1">
        <f t="array" ref="M204:Q204">_xlfn.LET(
_xlpm.Options, {"J","2","3","4","5","6","7","8","9","T","Q","K","A"},
MATCH(_xlfn.ANCHORARRAY(C204),_xlpm.Options,0)
)</f>
        <v>9</v>
      </c>
      <c r="N204" s="7">
        <v>5</v>
      </c>
      <c r="O204" s="7">
        <v>5</v>
      </c>
      <c r="P204" s="7">
        <v>9</v>
      </c>
      <c r="Q204" s="8">
        <v>9</v>
      </c>
      <c r="R204" s="6" t="str" cm="1">
        <f t="array" ref="R204:V204">TEXT(_xlfn.ANCHORARRAY(M204),"00")</f>
        <v>09</v>
      </c>
      <c r="S204" s="7" t="str">
        <v>05</v>
      </c>
      <c r="T204" s="7" t="str">
        <v>05</v>
      </c>
      <c r="U204" s="7" t="str">
        <v>09</v>
      </c>
      <c r="V204" s="8" t="str">
        <v>09</v>
      </c>
      <c r="W204" s="7">
        <f t="shared" si="83"/>
        <v>0</v>
      </c>
      <c r="X204" s="6" t="b">
        <f t="shared" si="73"/>
        <v>0</v>
      </c>
      <c r="Y204" s="7" t="b">
        <f t="shared" si="74"/>
        <v>0</v>
      </c>
      <c r="Z204" s="7" t="b" cm="1">
        <f t="array" ref="Z204">_xlfn.LET(
_xlpm.TrueFullHouseCheck, AND(OR(H204:L204=3),OR(H204:L204=2)),
_xlpm.JokerAndTrueTwoPairCheck, AND(W204=1,COUNTIF(H204:L204,2)=4),
OR(_xlpm.TrueFullHouseCheck, _xlpm.JokerAndTrueTwoPairCheck)
)</f>
        <v>1</v>
      </c>
      <c r="AA204" s="7" t="b">
        <f t="shared" si="75"/>
        <v>0</v>
      </c>
      <c r="AB204" s="7" t="b">
        <f t="shared" si="76"/>
        <v>0</v>
      </c>
      <c r="AC204" s="7" t="b">
        <f t="shared" si="77"/>
        <v>0</v>
      </c>
      <c r="AD204" s="8" t="b">
        <f t="shared" si="84"/>
        <v>0</v>
      </c>
      <c r="AE204">
        <f t="shared" si="85"/>
        <v>5</v>
      </c>
      <c r="AF204" t="str">
        <f t="shared" si="86"/>
        <v>50905050909</v>
      </c>
      <c r="AG204">
        <f t="shared" si="82"/>
        <v>50905050909</v>
      </c>
      <c r="AH204">
        <f t="shared" si="87"/>
        <v>777</v>
      </c>
      <c r="AI204">
        <f t="shared" si="88"/>
        <v>605</v>
      </c>
      <c r="AJ204">
        <f t="shared" si="89"/>
        <v>470085</v>
      </c>
      <c r="AM204">
        <f t="shared" si="78"/>
        <v>1</v>
      </c>
      <c r="AN204">
        <f t="shared" si="79"/>
        <v>1</v>
      </c>
      <c r="AO204">
        <f t="shared" si="80"/>
        <v>1</v>
      </c>
    </row>
    <row r="205" spans="1:41" x14ac:dyDescent="0.2">
      <c r="A205" t="s">
        <v>224</v>
      </c>
      <c r="B205" t="str">
        <f t="shared" si="81"/>
        <v>A7Q66</v>
      </c>
      <c r="C205" s="6" t="str" cm="1">
        <f t="array" ref="C205:G205">_xlfn.LET(
_xlpm.MyHand, B205,
_xlpm.MySplitHand, MID(_xlpm.MyHand,_xlfn.SEQUENCE(1,LEN(_xlpm.MyHand)),1),
_xlpm.MySplitHand
)</f>
        <v>A</v>
      </c>
      <c r="D205" s="7" t="str">
        <v>7</v>
      </c>
      <c r="E205" s="7" t="str">
        <v>Q</v>
      </c>
      <c r="F205" s="7" t="str">
        <v>6</v>
      </c>
      <c r="G205" s="8" t="str">
        <v>6</v>
      </c>
      <c r="H205">
        <f t="shared" si="68"/>
        <v>1</v>
      </c>
      <c r="I205">
        <f t="shared" si="69"/>
        <v>1</v>
      </c>
      <c r="J205">
        <f t="shared" si="70"/>
        <v>1</v>
      </c>
      <c r="K205">
        <f t="shared" si="71"/>
        <v>2</v>
      </c>
      <c r="L205">
        <f t="shared" si="72"/>
        <v>2</v>
      </c>
      <c r="M205" s="6" cm="1">
        <f t="array" ref="M205:Q205">_xlfn.LET(
_xlpm.Options, {"J","2","3","4","5","6","7","8","9","T","Q","K","A"},
MATCH(_xlfn.ANCHORARRAY(C205),_xlpm.Options,0)
)</f>
        <v>13</v>
      </c>
      <c r="N205" s="7">
        <v>7</v>
      </c>
      <c r="O205" s="7">
        <v>11</v>
      </c>
      <c r="P205" s="7">
        <v>6</v>
      </c>
      <c r="Q205" s="8">
        <v>6</v>
      </c>
      <c r="R205" s="6" t="str" cm="1">
        <f t="array" ref="R205:V205">TEXT(_xlfn.ANCHORARRAY(M205),"00")</f>
        <v>13</v>
      </c>
      <c r="S205" s="7" t="str">
        <v>07</v>
      </c>
      <c r="T205" s="7" t="str">
        <v>11</v>
      </c>
      <c r="U205" s="7" t="str">
        <v>06</v>
      </c>
      <c r="V205" s="8" t="str">
        <v>06</v>
      </c>
      <c r="W205" s="7">
        <f t="shared" si="83"/>
        <v>0</v>
      </c>
      <c r="X205" s="6" t="b">
        <f t="shared" si="73"/>
        <v>0</v>
      </c>
      <c r="Y205" s="7" t="b">
        <f t="shared" si="74"/>
        <v>0</v>
      </c>
      <c r="Z205" s="7" t="b" cm="1">
        <f t="array" ref="Z205">_xlfn.LET(
_xlpm.TrueFullHouseCheck, AND(OR(H205:L205=3),OR(H205:L205=2)),
_xlpm.JokerAndTrueTwoPairCheck, AND(W205=1,COUNTIF(H205:L205,2)=4),
OR(_xlpm.TrueFullHouseCheck, _xlpm.JokerAndTrueTwoPairCheck)
)</f>
        <v>0</v>
      </c>
      <c r="AA205" s="7" t="b">
        <f t="shared" si="75"/>
        <v>0</v>
      </c>
      <c r="AB205" s="7" t="b">
        <f t="shared" si="76"/>
        <v>0</v>
      </c>
      <c r="AC205" s="7" t="b">
        <f t="shared" si="77"/>
        <v>1</v>
      </c>
      <c r="AD205" s="8" t="b">
        <f t="shared" si="84"/>
        <v>0</v>
      </c>
      <c r="AE205">
        <f t="shared" si="85"/>
        <v>2</v>
      </c>
      <c r="AF205" t="str">
        <f t="shared" si="86"/>
        <v>21307110606</v>
      </c>
      <c r="AG205">
        <f t="shared" si="82"/>
        <v>21307110606</v>
      </c>
      <c r="AH205">
        <f t="shared" si="87"/>
        <v>316</v>
      </c>
      <c r="AI205">
        <f t="shared" si="88"/>
        <v>719</v>
      </c>
      <c r="AJ205">
        <f t="shared" si="89"/>
        <v>227204</v>
      </c>
      <c r="AM205">
        <f t="shared" si="78"/>
        <v>1</v>
      </c>
      <c r="AN205">
        <f t="shared" si="79"/>
        <v>1</v>
      </c>
      <c r="AO205">
        <f t="shared" si="80"/>
        <v>1</v>
      </c>
    </row>
    <row r="206" spans="1:41" x14ac:dyDescent="0.2">
      <c r="A206" t="s">
        <v>225</v>
      </c>
      <c r="B206" t="str">
        <f t="shared" si="81"/>
        <v>82555</v>
      </c>
      <c r="C206" s="6" t="str" cm="1">
        <f t="array" ref="C206:G206">_xlfn.LET(
_xlpm.MyHand, B206,
_xlpm.MySplitHand, MID(_xlpm.MyHand,_xlfn.SEQUENCE(1,LEN(_xlpm.MyHand)),1),
_xlpm.MySplitHand
)</f>
        <v>8</v>
      </c>
      <c r="D206" s="7" t="str">
        <v>2</v>
      </c>
      <c r="E206" s="7" t="str">
        <v>5</v>
      </c>
      <c r="F206" s="7" t="str">
        <v>5</v>
      </c>
      <c r="G206" s="8" t="str">
        <v>5</v>
      </c>
      <c r="H206">
        <f t="shared" si="68"/>
        <v>1</v>
      </c>
      <c r="I206">
        <f t="shared" si="69"/>
        <v>1</v>
      </c>
      <c r="J206">
        <f t="shared" si="70"/>
        <v>3</v>
      </c>
      <c r="K206">
        <f t="shared" si="71"/>
        <v>3</v>
      </c>
      <c r="L206">
        <f t="shared" si="72"/>
        <v>3</v>
      </c>
      <c r="M206" s="6" cm="1">
        <f t="array" ref="M206:Q206">_xlfn.LET(
_xlpm.Options, {"J","2","3","4","5","6","7","8","9","T","Q","K","A"},
MATCH(_xlfn.ANCHORARRAY(C206),_xlpm.Options,0)
)</f>
        <v>8</v>
      </c>
      <c r="N206" s="7">
        <v>2</v>
      </c>
      <c r="O206" s="7">
        <v>5</v>
      </c>
      <c r="P206" s="7">
        <v>5</v>
      </c>
      <c r="Q206" s="8">
        <v>5</v>
      </c>
      <c r="R206" s="6" t="str" cm="1">
        <f t="array" ref="R206:V206">TEXT(_xlfn.ANCHORARRAY(M206),"00")</f>
        <v>08</v>
      </c>
      <c r="S206" s="7" t="str">
        <v>02</v>
      </c>
      <c r="T206" s="7" t="str">
        <v>05</v>
      </c>
      <c r="U206" s="7" t="str">
        <v>05</v>
      </c>
      <c r="V206" s="8" t="str">
        <v>05</v>
      </c>
      <c r="W206" s="7">
        <f t="shared" si="83"/>
        <v>0</v>
      </c>
      <c r="X206" s="6" t="b">
        <f t="shared" si="73"/>
        <v>0</v>
      </c>
      <c r="Y206" s="7" t="b">
        <f t="shared" si="74"/>
        <v>0</v>
      </c>
      <c r="Z206" s="7" t="b" cm="1">
        <f t="array" ref="Z206">_xlfn.LET(
_xlpm.TrueFullHouseCheck, AND(OR(H206:L206=3),OR(H206:L206=2)),
_xlpm.JokerAndTrueTwoPairCheck, AND(W206=1,COUNTIF(H206:L206,2)=4),
OR(_xlpm.TrueFullHouseCheck, _xlpm.JokerAndTrueTwoPairCheck)
)</f>
        <v>0</v>
      </c>
      <c r="AA206" s="7" t="b">
        <f t="shared" si="75"/>
        <v>1</v>
      </c>
      <c r="AB206" s="7" t="b">
        <f t="shared" si="76"/>
        <v>0</v>
      </c>
      <c r="AC206" s="7" t="b">
        <f t="shared" si="77"/>
        <v>0</v>
      </c>
      <c r="AD206" s="8" t="b">
        <f t="shared" si="84"/>
        <v>0</v>
      </c>
      <c r="AE206">
        <f t="shared" si="85"/>
        <v>4</v>
      </c>
      <c r="AF206" t="str">
        <f t="shared" si="86"/>
        <v>40802050505</v>
      </c>
      <c r="AG206">
        <f t="shared" si="82"/>
        <v>40802050505</v>
      </c>
      <c r="AH206">
        <f t="shared" si="87"/>
        <v>587</v>
      </c>
      <c r="AI206">
        <f t="shared" si="88"/>
        <v>291</v>
      </c>
      <c r="AJ206">
        <f t="shared" si="89"/>
        <v>170817</v>
      </c>
      <c r="AM206">
        <f t="shared" si="78"/>
        <v>1</v>
      </c>
      <c r="AN206">
        <f t="shared" si="79"/>
        <v>1</v>
      </c>
      <c r="AO206">
        <f t="shared" si="80"/>
        <v>1</v>
      </c>
    </row>
    <row r="207" spans="1:41" x14ac:dyDescent="0.2">
      <c r="A207" t="s">
        <v>226</v>
      </c>
      <c r="B207" t="str">
        <f t="shared" si="81"/>
        <v>9KK8T</v>
      </c>
      <c r="C207" s="6" t="str" cm="1">
        <f t="array" ref="C207:G207">_xlfn.LET(
_xlpm.MyHand, B207,
_xlpm.MySplitHand, MID(_xlpm.MyHand,_xlfn.SEQUENCE(1,LEN(_xlpm.MyHand)),1),
_xlpm.MySplitHand
)</f>
        <v>9</v>
      </c>
      <c r="D207" s="7" t="str">
        <v>K</v>
      </c>
      <c r="E207" s="7" t="str">
        <v>K</v>
      </c>
      <c r="F207" s="7" t="str">
        <v>8</v>
      </c>
      <c r="G207" s="8" t="str">
        <v>T</v>
      </c>
      <c r="H207">
        <f t="shared" si="68"/>
        <v>1</v>
      </c>
      <c r="I207">
        <f t="shared" si="69"/>
        <v>2</v>
      </c>
      <c r="J207">
        <f t="shared" si="70"/>
        <v>2</v>
      </c>
      <c r="K207">
        <f t="shared" si="71"/>
        <v>1</v>
      </c>
      <c r="L207">
        <f t="shared" si="72"/>
        <v>1</v>
      </c>
      <c r="M207" s="6" cm="1">
        <f t="array" ref="M207:Q207">_xlfn.LET(
_xlpm.Options, {"J","2","3","4","5","6","7","8","9","T","Q","K","A"},
MATCH(_xlfn.ANCHORARRAY(C207),_xlpm.Options,0)
)</f>
        <v>9</v>
      </c>
      <c r="N207" s="7">
        <v>12</v>
      </c>
      <c r="O207" s="7">
        <v>12</v>
      </c>
      <c r="P207" s="7">
        <v>8</v>
      </c>
      <c r="Q207" s="8">
        <v>10</v>
      </c>
      <c r="R207" s="6" t="str" cm="1">
        <f t="array" ref="R207:V207">TEXT(_xlfn.ANCHORARRAY(M207),"00")</f>
        <v>09</v>
      </c>
      <c r="S207" s="7" t="str">
        <v>12</v>
      </c>
      <c r="T207" s="7" t="str">
        <v>12</v>
      </c>
      <c r="U207" s="7" t="str">
        <v>08</v>
      </c>
      <c r="V207" s="8" t="str">
        <v>10</v>
      </c>
      <c r="W207" s="7">
        <f t="shared" si="83"/>
        <v>0</v>
      </c>
      <c r="X207" s="6" t="b">
        <f t="shared" si="73"/>
        <v>0</v>
      </c>
      <c r="Y207" s="7" t="b">
        <f t="shared" si="74"/>
        <v>0</v>
      </c>
      <c r="Z207" s="7" t="b" cm="1">
        <f t="array" ref="Z207">_xlfn.LET(
_xlpm.TrueFullHouseCheck, AND(OR(H207:L207=3),OR(H207:L207=2)),
_xlpm.JokerAndTrueTwoPairCheck, AND(W207=1,COUNTIF(H207:L207,2)=4),
OR(_xlpm.TrueFullHouseCheck, _xlpm.JokerAndTrueTwoPairCheck)
)</f>
        <v>0</v>
      </c>
      <c r="AA207" s="7" t="b">
        <f t="shared" si="75"/>
        <v>0</v>
      </c>
      <c r="AB207" s="7" t="b">
        <f t="shared" si="76"/>
        <v>0</v>
      </c>
      <c r="AC207" s="7" t="b">
        <f t="shared" si="77"/>
        <v>1</v>
      </c>
      <c r="AD207" s="8" t="b">
        <f t="shared" si="84"/>
        <v>0</v>
      </c>
      <c r="AE207">
        <f t="shared" si="85"/>
        <v>2</v>
      </c>
      <c r="AF207" t="str">
        <f t="shared" si="86"/>
        <v>20912120810</v>
      </c>
      <c r="AG207">
        <f t="shared" si="82"/>
        <v>20912120810</v>
      </c>
      <c r="AH207">
        <f t="shared" si="87"/>
        <v>266</v>
      </c>
      <c r="AI207">
        <f t="shared" si="88"/>
        <v>810</v>
      </c>
      <c r="AJ207">
        <f t="shared" si="89"/>
        <v>215460</v>
      </c>
      <c r="AM207">
        <f t="shared" si="78"/>
        <v>1</v>
      </c>
      <c r="AN207">
        <f t="shared" si="79"/>
        <v>1</v>
      </c>
      <c r="AO207">
        <f t="shared" si="80"/>
        <v>1</v>
      </c>
    </row>
    <row r="208" spans="1:41" x14ac:dyDescent="0.2">
      <c r="A208" t="s">
        <v>227</v>
      </c>
      <c r="B208" t="str">
        <f t="shared" si="81"/>
        <v>Q87KK</v>
      </c>
      <c r="C208" s="6" t="str" cm="1">
        <f t="array" ref="C208:G208">_xlfn.LET(
_xlpm.MyHand, B208,
_xlpm.MySplitHand, MID(_xlpm.MyHand,_xlfn.SEQUENCE(1,LEN(_xlpm.MyHand)),1),
_xlpm.MySplitHand
)</f>
        <v>Q</v>
      </c>
      <c r="D208" s="7" t="str">
        <v>8</v>
      </c>
      <c r="E208" s="7" t="str">
        <v>7</v>
      </c>
      <c r="F208" s="7" t="str">
        <v>K</v>
      </c>
      <c r="G208" s="8" t="str">
        <v>K</v>
      </c>
      <c r="H208">
        <f t="shared" si="68"/>
        <v>1</v>
      </c>
      <c r="I208">
        <f t="shared" si="69"/>
        <v>1</v>
      </c>
      <c r="J208">
        <f t="shared" si="70"/>
        <v>1</v>
      </c>
      <c r="K208">
        <f t="shared" si="71"/>
        <v>2</v>
      </c>
      <c r="L208">
        <f t="shared" si="72"/>
        <v>2</v>
      </c>
      <c r="M208" s="6" cm="1">
        <f t="array" ref="M208:Q208">_xlfn.LET(
_xlpm.Options, {"J","2","3","4","5","6","7","8","9","T","Q","K","A"},
MATCH(_xlfn.ANCHORARRAY(C208),_xlpm.Options,0)
)</f>
        <v>11</v>
      </c>
      <c r="N208" s="7">
        <v>8</v>
      </c>
      <c r="O208" s="7">
        <v>7</v>
      </c>
      <c r="P208" s="7">
        <v>12</v>
      </c>
      <c r="Q208" s="8">
        <v>12</v>
      </c>
      <c r="R208" s="6" t="str" cm="1">
        <f t="array" ref="R208:V208">TEXT(_xlfn.ANCHORARRAY(M208),"00")</f>
        <v>11</v>
      </c>
      <c r="S208" s="7" t="str">
        <v>08</v>
      </c>
      <c r="T208" s="7" t="str">
        <v>07</v>
      </c>
      <c r="U208" s="7" t="str">
        <v>12</v>
      </c>
      <c r="V208" s="8" t="str">
        <v>12</v>
      </c>
      <c r="W208" s="7">
        <f t="shared" si="83"/>
        <v>0</v>
      </c>
      <c r="X208" s="6" t="b">
        <f t="shared" si="73"/>
        <v>0</v>
      </c>
      <c r="Y208" s="7" t="b">
        <f t="shared" si="74"/>
        <v>0</v>
      </c>
      <c r="Z208" s="7" t="b" cm="1">
        <f t="array" ref="Z208">_xlfn.LET(
_xlpm.TrueFullHouseCheck, AND(OR(H208:L208=3),OR(H208:L208=2)),
_xlpm.JokerAndTrueTwoPairCheck, AND(W208=1,COUNTIF(H208:L208,2)=4),
OR(_xlpm.TrueFullHouseCheck, _xlpm.JokerAndTrueTwoPairCheck)
)</f>
        <v>0</v>
      </c>
      <c r="AA208" s="7" t="b">
        <f t="shared" si="75"/>
        <v>0</v>
      </c>
      <c r="AB208" s="7" t="b">
        <f t="shared" si="76"/>
        <v>0</v>
      </c>
      <c r="AC208" s="7" t="b">
        <f t="shared" si="77"/>
        <v>1</v>
      </c>
      <c r="AD208" s="8" t="b">
        <f t="shared" si="84"/>
        <v>0</v>
      </c>
      <c r="AE208">
        <f t="shared" si="85"/>
        <v>2</v>
      </c>
      <c r="AF208" t="str">
        <f t="shared" si="86"/>
        <v>21108071212</v>
      </c>
      <c r="AG208">
        <f t="shared" si="82"/>
        <v>21108071212</v>
      </c>
      <c r="AH208">
        <f t="shared" si="87"/>
        <v>291</v>
      </c>
      <c r="AI208">
        <f t="shared" si="88"/>
        <v>102</v>
      </c>
      <c r="AJ208">
        <f t="shared" si="89"/>
        <v>29682</v>
      </c>
      <c r="AM208">
        <f t="shared" si="78"/>
        <v>1</v>
      </c>
      <c r="AN208">
        <f t="shared" si="79"/>
        <v>1</v>
      </c>
      <c r="AO208">
        <f t="shared" si="80"/>
        <v>1</v>
      </c>
    </row>
    <row r="209" spans="1:41" x14ac:dyDescent="0.2">
      <c r="A209" t="s">
        <v>228</v>
      </c>
      <c r="B209" t="str">
        <f t="shared" si="81"/>
        <v>TT2TT</v>
      </c>
      <c r="C209" s="6" t="str" cm="1">
        <f t="array" ref="C209:G209">_xlfn.LET(
_xlpm.MyHand, B209,
_xlpm.MySplitHand, MID(_xlpm.MyHand,_xlfn.SEQUENCE(1,LEN(_xlpm.MyHand)),1),
_xlpm.MySplitHand
)</f>
        <v>T</v>
      </c>
      <c r="D209" s="7" t="str">
        <v>T</v>
      </c>
      <c r="E209" s="7" t="str">
        <v>2</v>
      </c>
      <c r="F209" s="7" t="str">
        <v>T</v>
      </c>
      <c r="G209" s="8" t="str">
        <v>T</v>
      </c>
      <c r="H209">
        <f t="shared" si="68"/>
        <v>4</v>
      </c>
      <c r="I209">
        <f t="shared" si="69"/>
        <v>4</v>
      </c>
      <c r="J209">
        <f t="shared" si="70"/>
        <v>1</v>
      </c>
      <c r="K209">
        <f t="shared" si="71"/>
        <v>4</v>
      </c>
      <c r="L209">
        <f t="shared" si="72"/>
        <v>4</v>
      </c>
      <c r="M209" s="6" cm="1">
        <f t="array" ref="M209:Q209">_xlfn.LET(
_xlpm.Options, {"J","2","3","4","5","6","7","8","9","T","Q","K","A"},
MATCH(_xlfn.ANCHORARRAY(C209),_xlpm.Options,0)
)</f>
        <v>10</v>
      </c>
      <c r="N209" s="7">
        <v>10</v>
      </c>
      <c r="O209" s="7">
        <v>2</v>
      </c>
      <c r="P209" s="7">
        <v>10</v>
      </c>
      <c r="Q209" s="8">
        <v>10</v>
      </c>
      <c r="R209" s="6" t="str" cm="1">
        <f t="array" ref="R209:V209">TEXT(_xlfn.ANCHORARRAY(M209),"00")</f>
        <v>10</v>
      </c>
      <c r="S209" s="7" t="str">
        <v>10</v>
      </c>
      <c r="T209" s="7" t="str">
        <v>02</v>
      </c>
      <c r="U209" s="7" t="str">
        <v>10</v>
      </c>
      <c r="V209" s="8" t="str">
        <v>10</v>
      </c>
      <c r="W209" s="7">
        <f t="shared" si="83"/>
        <v>0</v>
      </c>
      <c r="X209" s="6" t="b">
        <f t="shared" si="73"/>
        <v>0</v>
      </c>
      <c r="Y209" s="7" t="b">
        <f t="shared" si="74"/>
        <v>1</v>
      </c>
      <c r="Z209" s="7" t="b" cm="1">
        <f t="array" ref="Z209">_xlfn.LET(
_xlpm.TrueFullHouseCheck, AND(OR(H209:L209=3),OR(H209:L209=2)),
_xlpm.JokerAndTrueTwoPairCheck, AND(W209=1,COUNTIF(H209:L209,2)=4),
OR(_xlpm.TrueFullHouseCheck, _xlpm.JokerAndTrueTwoPairCheck)
)</f>
        <v>0</v>
      </c>
      <c r="AA209" s="7" t="b">
        <f t="shared" si="75"/>
        <v>0</v>
      </c>
      <c r="AB209" s="7" t="b">
        <f t="shared" si="76"/>
        <v>0</v>
      </c>
      <c r="AC209" s="7" t="b">
        <f t="shared" si="77"/>
        <v>0</v>
      </c>
      <c r="AD209" s="8" t="b">
        <f t="shared" si="84"/>
        <v>0</v>
      </c>
      <c r="AE209">
        <f t="shared" si="85"/>
        <v>6</v>
      </c>
      <c r="AF209" t="str">
        <f t="shared" si="86"/>
        <v>61010021010</v>
      </c>
      <c r="AG209">
        <f t="shared" si="82"/>
        <v>61010021010</v>
      </c>
      <c r="AH209">
        <f t="shared" si="87"/>
        <v>928</v>
      </c>
      <c r="AI209">
        <f t="shared" si="88"/>
        <v>792</v>
      </c>
      <c r="AJ209">
        <f t="shared" si="89"/>
        <v>734976</v>
      </c>
      <c r="AM209">
        <f t="shared" si="78"/>
        <v>1</v>
      </c>
      <c r="AN209">
        <f t="shared" si="79"/>
        <v>1</v>
      </c>
      <c r="AO209">
        <f t="shared" si="80"/>
        <v>1</v>
      </c>
    </row>
    <row r="210" spans="1:41" x14ac:dyDescent="0.2">
      <c r="A210" t="s">
        <v>229</v>
      </c>
      <c r="B210" t="str">
        <f t="shared" si="81"/>
        <v>888T8</v>
      </c>
      <c r="C210" s="6" t="str" cm="1">
        <f t="array" ref="C210:G210">_xlfn.LET(
_xlpm.MyHand, B210,
_xlpm.MySplitHand, MID(_xlpm.MyHand,_xlfn.SEQUENCE(1,LEN(_xlpm.MyHand)),1),
_xlpm.MySplitHand
)</f>
        <v>8</v>
      </c>
      <c r="D210" s="7" t="str">
        <v>8</v>
      </c>
      <c r="E210" s="7" t="str">
        <v>8</v>
      </c>
      <c r="F210" s="7" t="str">
        <v>T</v>
      </c>
      <c r="G210" s="8" t="str">
        <v>8</v>
      </c>
      <c r="H210">
        <f t="shared" si="68"/>
        <v>4</v>
      </c>
      <c r="I210">
        <f t="shared" si="69"/>
        <v>4</v>
      </c>
      <c r="J210">
        <f t="shared" si="70"/>
        <v>4</v>
      </c>
      <c r="K210">
        <f t="shared" si="71"/>
        <v>1</v>
      </c>
      <c r="L210">
        <f t="shared" si="72"/>
        <v>4</v>
      </c>
      <c r="M210" s="6" cm="1">
        <f t="array" ref="M210:Q210">_xlfn.LET(
_xlpm.Options, {"J","2","3","4","5","6","7","8","9","T","Q","K","A"},
MATCH(_xlfn.ANCHORARRAY(C210),_xlpm.Options,0)
)</f>
        <v>8</v>
      </c>
      <c r="N210" s="7">
        <v>8</v>
      </c>
      <c r="O210" s="7">
        <v>8</v>
      </c>
      <c r="P210" s="7">
        <v>10</v>
      </c>
      <c r="Q210" s="8">
        <v>8</v>
      </c>
      <c r="R210" s="6" t="str" cm="1">
        <f t="array" ref="R210:V210">TEXT(_xlfn.ANCHORARRAY(M210),"00")</f>
        <v>08</v>
      </c>
      <c r="S210" s="7" t="str">
        <v>08</v>
      </c>
      <c r="T210" s="7" t="str">
        <v>08</v>
      </c>
      <c r="U210" s="7" t="str">
        <v>10</v>
      </c>
      <c r="V210" s="8" t="str">
        <v>08</v>
      </c>
      <c r="W210" s="7">
        <f t="shared" si="83"/>
        <v>0</v>
      </c>
      <c r="X210" s="6" t="b">
        <f t="shared" si="73"/>
        <v>0</v>
      </c>
      <c r="Y210" s="7" t="b">
        <f t="shared" si="74"/>
        <v>1</v>
      </c>
      <c r="Z210" s="7" t="b" cm="1">
        <f t="array" ref="Z210">_xlfn.LET(
_xlpm.TrueFullHouseCheck, AND(OR(H210:L210=3),OR(H210:L210=2)),
_xlpm.JokerAndTrueTwoPairCheck, AND(W210=1,COUNTIF(H210:L210,2)=4),
OR(_xlpm.TrueFullHouseCheck, _xlpm.JokerAndTrueTwoPairCheck)
)</f>
        <v>0</v>
      </c>
      <c r="AA210" s="7" t="b">
        <f t="shared" si="75"/>
        <v>0</v>
      </c>
      <c r="AB210" s="7" t="b">
        <f t="shared" si="76"/>
        <v>0</v>
      </c>
      <c r="AC210" s="7" t="b">
        <f t="shared" si="77"/>
        <v>0</v>
      </c>
      <c r="AD210" s="8" t="b">
        <f t="shared" si="84"/>
        <v>0</v>
      </c>
      <c r="AE210">
        <f t="shared" si="85"/>
        <v>6</v>
      </c>
      <c r="AF210" t="str">
        <f t="shared" si="86"/>
        <v>60808081008</v>
      </c>
      <c r="AG210">
        <f t="shared" si="82"/>
        <v>60808081008</v>
      </c>
      <c r="AH210">
        <f t="shared" si="87"/>
        <v>905</v>
      </c>
      <c r="AI210">
        <f t="shared" si="88"/>
        <v>772</v>
      </c>
      <c r="AJ210">
        <f t="shared" si="89"/>
        <v>698660</v>
      </c>
      <c r="AM210">
        <f t="shared" si="78"/>
        <v>1</v>
      </c>
      <c r="AN210">
        <f t="shared" si="79"/>
        <v>1</v>
      </c>
      <c r="AO210">
        <f t="shared" si="80"/>
        <v>1</v>
      </c>
    </row>
    <row r="211" spans="1:41" x14ac:dyDescent="0.2">
      <c r="A211" t="s">
        <v>230</v>
      </c>
      <c r="B211" t="str">
        <f t="shared" si="81"/>
        <v>9J767</v>
      </c>
      <c r="C211" s="6" t="str" cm="1">
        <f t="array" ref="C211:G211">_xlfn.LET(
_xlpm.MyHand, B211,
_xlpm.MySplitHand, MID(_xlpm.MyHand,_xlfn.SEQUENCE(1,LEN(_xlpm.MyHand)),1),
_xlpm.MySplitHand
)</f>
        <v>9</v>
      </c>
      <c r="D211" s="7" t="str">
        <v>J</v>
      </c>
      <c r="E211" s="7" t="str">
        <v>7</v>
      </c>
      <c r="F211" s="7" t="str">
        <v>6</v>
      </c>
      <c r="G211" s="8" t="str">
        <v>7</v>
      </c>
      <c r="H211">
        <f t="shared" si="68"/>
        <v>1</v>
      </c>
      <c r="I211">
        <f t="shared" si="69"/>
        <v>0</v>
      </c>
      <c r="J211">
        <f t="shared" si="70"/>
        <v>2</v>
      </c>
      <c r="K211">
        <f t="shared" si="71"/>
        <v>1</v>
      </c>
      <c r="L211">
        <f t="shared" si="72"/>
        <v>2</v>
      </c>
      <c r="M211" s="6" cm="1">
        <f t="array" ref="M211:Q211">_xlfn.LET(
_xlpm.Options, {"J","2","3","4","5","6","7","8","9","T","Q","K","A"},
MATCH(_xlfn.ANCHORARRAY(C211),_xlpm.Options,0)
)</f>
        <v>9</v>
      </c>
      <c r="N211" s="7">
        <v>1</v>
      </c>
      <c r="O211" s="7">
        <v>7</v>
      </c>
      <c r="P211" s="7">
        <v>6</v>
      </c>
      <c r="Q211" s="8">
        <v>7</v>
      </c>
      <c r="R211" s="6" t="str" cm="1">
        <f t="array" ref="R211:V211">TEXT(_xlfn.ANCHORARRAY(M211),"00")</f>
        <v>09</v>
      </c>
      <c r="S211" s="7" t="str">
        <v>01</v>
      </c>
      <c r="T211" s="7" t="str">
        <v>07</v>
      </c>
      <c r="U211" s="7" t="str">
        <v>06</v>
      </c>
      <c r="V211" s="8" t="str">
        <v>07</v>
      </c>
      <c r="W211" s="7">
        <f t="shared" si="83"/>
        <v>1</v>
      </c>
      <c r="X211" s="6" t="b">
        <f t="shared" si="73"/>
        <v>0</v>
      </c>
      <c r="Y211" s="7" t="b">
        <f t="shared" si="74"/>
        <v>0</v>
      </c>
      <c r="Z211" s="7" t="b" cm="1">
        <f t="array" ref="Z211">_xlfn.LET(
_xlpm.TrueFullHouseCheck, AND(OR(H211:L211=3),OR(H211:L211=2)),
_xlpm.JokerAndTrueTwoPairCheck, AND(W211=1,COUNTIF(H211:L211,2)=4),
OR(_xlpm.TrueFullHouseCheck, _xlpm.JokerAndTrueTwoPairCheck)
)</f>
        <v>0</v>
      </c>
      <c r="AA211" s="7" t="b">
        <f t="shared" si="75"/>
        <v>1</v>
      </c>
      <c r="AB211" s="7" t="b">
        <f t="shared" si="76"/>
        <v>0</v>
      </c>
      <c r="AC211" s="7" t="b">
        <f t="shared" si="77"/>
        <v>0</v>
      </c>
      <c r="AD211" s="8" t="b">
        <f t="shared" si="84"/>
        <v>0</v>
      </c>
      <c r="AE211">
        <f t="shared" si="85"/>
        <v>4</v>
      </c>
      <c r="AF211" t="str">
        <f t="shared" si="86"/>
        <v>40901070607</v>
      </c>
      <c r="AG211">
        <f t="shared" si="82"/>
        <v>40901070607</v>
      </c>
      <c r="AH211">
        <f t="shared" si="87"/>
        <v>600</v>
      </c>
      <c r="AI211">
        <f t="shared" si="88"/>
        <v>972</v>
      </c>
      <c r="AJ211">
        <f t="shared" si="89"/>
        <v>583200</v>
      </c>
      <c r="AM211">
        <f t="shared" si="78"/>
        <v>1</v>
      </c>
      <c r="AN211">
        <f t="shared" si="79"/>
        <v>1</v>
      </c>
      <c r="AO211">
        <f t="shared" si="80"/>
        <v>1</v>
      </c>
    </row>
    <row r="212" spans="1:41" x14ac:dyDescent="0.2">
      <c r="A212" t="s">
        <v>231</v>
      </c>
      <c r="B212" t="str">
        <f t="shared" si="81"/>
        <v>9496J</v>
      </c>
      <c r="C212" s="6" t="str" cm="1">
        <f t="array" ref="C212:G212">_xlfn.LET(
_xlpm.MyHand, B212,
_xlpm.MySplitHand, MID(_xlpm.MyHand,_xlfn.SEQUENCE(1,LEN(_xlpm.MyHand)),1),
_xlpm.MySplitHand
)</f>
        <v>9</v>
      </c>
      <c r="D212" s="7" t="str">
        <v>4</v>
      </c>
      <c r="E212" s="7" t="str">
        <v>9</v>
      </c>
      <c r="F212" s="7" t="str">
        <v>6</v>
      </c>
      <c r="G212" s="8" t="str">
        <v>J</v>
      </c>
      <c r="H212">
        <f t="shared" si="68"/>
        <v>2</v>
      </c>
      <c r="I212">
        <f t="shared" si="69"/>
        <v>1</v>
      </c>
      <c r="J212">
        <f t="shared" si="70"/>
        <v>2</v>
      </c>
      <c r="K212">
        <f t="shared" si="71"/>
        <v>1</v>
      </c>
      <c r="L212">
        <f t="shared" si="72"/>
        <v>0</v>
      </c>
      <c r="M212" s="6" cm="1">
        <f t="array" ref="M212:Q212">_xlfn.LET(
_xlpm.Options, {"J","2","3","4","5","6","7","8","9","T","Q","K","A"},
MATCH(_xlfn.ANCHORARRAY(C212),_xlpm.Options,0)
)</f>
        <v>9</v>
      </c>
      <c r="N212" s="7">
        <v>4</v>
      </c>
      <c r="O212" s="7">
        <v>9</v>
      </c>
      <c r="P212" s="7">
        <v>6</v>
      </c>
      <c r="Q212" s="8">
        <v>1</v>
      </c>
      <c r="R212" s="6" t="str" cm="1">
        <f t="array" ref="R212:V212">TEXT(_xlfn.ANCHORARRAY(M212),"00")</f>
        <v>09</v>
      </c>
      <c r="S212" s="7" t="str">
        <v>04</v>
      </c>
      <c r="T212" s="7" t="str">
        <v>09</v>
      </c>
      <c r="U212" s="7" t="str">
        <v>06</v>
      </c>
      <c r="V212" s="8" t="str">
        <v>01</v>
      </c>
      <c r="W212" s="7">
        <f t="shared" si="83"/>
        <v>1</v>
      </c>
      <c r="X212" s="6" t="b">
        <f t="shared" si="73"/>
        <v>0</v>
      </c>
      <c r="Y212" s="7" t="b">
        <f t="shared" si="74"/>
        <v>0</v>
      </c>
      <c r="Z212" s="7" t="b" cm="1">
        <f t="array" ref="Z212">_xlfn.LET(
_xlpm.TrueFullHouseCheck, AND(OR(H212:L212=3),OR(H212:L212=2)),
_xlpm.JokerAndTrueTwoPairCheck, AND(W212=1,COUNTIF(H212:L212,2)=4),
OR(_xlpm.TrueFullHouseCheck, _xlpm.JokerAndTrueTwoPairCheck)
)</f>
        <v>0</v>
      </c>
      <c r="AA212" s="7" t="b">
        <f t="shared" si="75"/>
        <v>1</v>
      </c>
      <c r="AB212" s="7" t="b">
        <f t="shared" si="76"/>
        <v>0</v>
      </c>
      <c r="AC212" s="7" t="b">
        <f t="shared" si="77"/>
        <v>0</v>
      </c>
      <c r="AD212" s="8" t="b">
        <f t="shared" si="84"/>
        <v>0</v>
      </c>
      <c r="AE212">
        <f t="shared" si="85"/>
        <v>4</v>
      </c>
      <c r="AF212" t="str">
        <f t="shared" si="86"/>
        <v>40904090601</v>
      </c>
      <c r="AG212">
        <f t="shared" si="82"/>
        <v>40904090601</v>
      </c>
      <c r="AH212">
        <f t="shared" si="87"/>
        <v>605</v>
      </c>
      <c r="AI212">
        <f t="shared" si="88"/>
        <v>774</v>
      </c>
      <c r="AJ212">
        <f t="shared" si="89"/>
        <v>468270</v>
      </c>
      <c r="AM212">
        <f t="shared" si="78"/>
        <v>1</v>
      </c>
      <c r="AN212">
        <f t="shared" si="79"/>
        <v>1</v>
      </c>
      <c r="AO212">
        <f t="shared" si="80"/>
        <v>1</v>
      </c>
    </row>
    <row r="213" spans="1:41" x14ac:dyDescent="0.2">
      <c r="A213" t="s">
        <v>232</v>
      </c>
      <c r="B213" t="str">
        <f t="shared" si="81"/>
        <v>4KJ44</v>
      </c>
      <c r="C213" s="6" t="str" cm="1">
        <f t="array" ref="C213:G213">_xlfn.LET(
_xlpm.MyHand, B213,
_xlpm.MySplitHand, MID(_xlpm.MyHand,_xlfn.SEQUENCE(1,LEN(_xlpm.MyHand)),1),
_xlpm.MySplitHand
)</f>
        <v>4</v>
      </c>
      <c r="D213" s="7" t="str">
        <v>K</v>
      </c>
      <c r="E213" s="7" t="str">
        <v>J</v>
      </c>
      <c r="F213" s="7" t="str">
        <v>4</v>
      </c>
      <c r="G213" s="8" t="str">
        <v>4</v>
      </c>
      <c r="H213">
        <f t="shared" si="68"/>
        <v>3</v>
      </c>
      <c r="I213">
        <f t="shared" si="69"/>
        <v>1</v>
      </c>
      <c r="J213">
        <f t="shared" si="70"/>
        <v>0</v>
      </c>
      <c r="K213">
        <f t="shared" si="71"/>
        <v>3</v>
      </c>
      <c r="L213">
        <f t="shared" si="72"/>
        <v>3</v>
      </c>
      <c r="M213" s="6" cm="1">
        <f t="array" ref="M213:Q213">_xlfn.LET(
_xlpm.Options, {"J","2","3","4","5","6","7","8","9","T","Q","K","A"},
MATCH(_xlfn.ANCHORARRAY(C213),_xlpm.Options,0)
)</f>
        <v>4</v>
      </c>
      <c r="N213" s="7">
        <v>12</v>
      </c>
      <c r="O213" s="7">
        <v>1</v>
      </c>
      <c r="P213" s="7">
        <v>4</v>
      </c>
      <c r="Q213" s="8">
        <v>4</v>
      </c>
      <c r="R213" s="6" t="str" cm="1">
        <f t="array" ref="R213:V213">TEXT(_xlfn.ANCHORARRAY(M213),"00")</f>
        <v>04</v>
      </c>
      <c r="S213" s="7" t="str">
        <v>12</v>
      </c>
      <c r="T213" s="7" t="str">
        <v>01</v>
      </c>
      <c r="U213" s="7" t="str">
        <v>04</v>
      </c>
      <c r="V213" s="8" t="str">
        <v>04</v>
      </c>
      <c r="W213" s="7">
        <f t="shared" si="83"/>
        <v>1</v>
      </c>
      <c r="X213" s="6" t="b">
        <f t="shared" si="73"/>
        <v>0</v>
      </c>
      <c r="Y213" s="7" t="b">
        <f t="shared" si="74"/>
        <v>1</v>
      </c>
      <c r="Z213" s="7" t="b" cm="1">
        <f t="array" ref="Z213">_xlfn.LET(
_xlpm.TrueFullHouseCheck, AND(OR(H213:L213=3),OR(H213:L213=2)),
_xlpm.JokerAndTrueTwoPairCheck, AND(W213=1,COUNTIF(H213:L213,2)=4),
OR(_xlpm.TrueFullHouseCheck, _xlpm.JokerAndTrueTwoPairCheck)
)</f>
        <v>0</v>
      </c>
      <c r="AA213" s="7" t="b">
        <f t="shared" si="75"/>
        <v>0</v>
      </c>
      <c r="AB213" s="7" t="b">
        <f t="shared" si="76"/>
        <v>0</v>
      </c>
      <c r="AC213" s="7" t="b">
        <f t="shared" si="77"/>
        <v>0</v>
      </c>
      <c r="AD213" s="8" t="b">
        <f t="shared" si="84"/>
        <v>0</v>
      </c>
      <c r="AE213">
        <f t="shared" si="85"/>
        <v>6</v>
      </c>
      <c r="AF213" t="str">
        <f t="shared" si="86"/>
        <v>60412010404</v>
      </c>
      <c r="AG213">
        <f t="shared" si="82"/>
        <v>60412010404</v>
      </c>
      <c r="AH213">
        <f t="shared" si="87"/>
        <v>857</v>
      </c>
      <c r="AI213">
        <f t="shared" si="88"/>
        <v>511</v>
      </c>
      <c r="AJ213">
        <f t="shared" si="89"/>
        <v>437927</v>
      </c>
      <c r="AM213">
        <f t="shared" si="78"/>
        <v>1</v>
      </c>
      <c r="AN213">
        <f t="shared" si="79"/>
        <v>1</v>
      </c>
      <c r="AO213">
        <f t="shared" si="80"/>
        <v>1</v>
      </c>
    </row>
    <row r="214" spans="1:41" x14ac:dyDescent="0.2">
      <c r="A214" t="s">
        <v>233</v>
      </c>
      <c r="B214" t="str">
        <f t="shared" si="81"/>
        <v>KA5KK</v>
      </c>
      <c r="C214" s="6" t="str" cm="1">
        <f t="array" ref="C214:G214">_xlfn.LET(
_xlpm.MyHand, B214,
_xlpm.MySplitHand, MID(_xlpm.MyHand,_xlfn.SEQUENCE(1,LEN(_xlpm.MyHand)),1),
_xlpm.MySplitHand
)</f>
        <v>K</v>
      </c>
      <c r="D214" s="7" t="str">
        <v>A</v>
      </c>
      <c r="E214" s="7" t="str">
        <v>5</v>
      </c>
      <c r="F214" s="7" t="str">
        <v>K</v>
      </c>
      <c r="G214" s="8" t="str">
        <v>K</v>
      </c>
      <c r="H214">
        <f t="shared" si="68"/>
        <v>3</v>
      </c>
      <c r="I214">
        <f t="shared" si="69"/>
        <v>1</v>
      </c>
      <c r="J214">
        <f t="shared" si="70"/>
        <v>1</v>
      </c>
      <c r="K214">
        <f t="shared" si="71"/>
        <v>3</v>
      </c>
      <c r="L214">
        <f t="shared" si="72"/>
        <v>3</v>
      </c>
      <c r="M214" s="6" cm="1">
        <f t="array" ref="M214:Q214">_xlfn.LET(
_xlpm.Options, {"J","2","3","4","5","6","7","8","9","T","Q","K","A"},
MATCH(_xlfn.ANCHORARRAY(C214),_xlpm.Options,0)
)</f>
        <v>12</v>
      </c>
      <c r="N214" s="7">
        <v>13</v>
      </c>
      <c r="O214" s="7">
        <v>5</v>
      </c>
      <c r="P214" s="7">
        <v>12</v>
      </c>
      <c r="Q214" s="8">
        <v>12</v>
      </c>
      <c r="R214" s="6" t="str" cm="1">
        <f t="array" ref="R214:V214">TEXT(_xlfn.ANCHORARRAY(M214),"00")</f>
        <v>12</v>
      </c>
      <c r="S214" s="7" t="str">
        <v>13</v>
      </c>
      <c r="T214" s="7" t="str">
        <v>05</v>
      </c>
      <c r="U214" s="7" t="str">
        <v>12</v>
      </c>
      <c r="V214" s="8" t="str">
        <v>12</v>
      </c>
      <c r="W214" s="7">
        <f t="shared" si="83"/>
        <v>0</v>
      </c>
      <c r="X214" s="6" t="b">
        <f t="shared" si="73"/>
        <v>0</v>
      </c>
      <c r="Y214" s="7" t="b">
        <f t="shared" si="74"/>
        <v>0</v>
      </c>
      <c r="Z214" s="7" t="b" cm="1">
        <f t="array" ref="Z214">_xlfn.LET(
_xlpm.TrueFullHouseCheck, AND(OR(H214:L214=3),OR(H214:L214=2)),
_xlpm.JokerAndTrueTwoPairCheck, AND(W214=1,COUNTIF(H214:L214,2)=4),
OR(_xlpm.TrueFullHouseCheck, _xlpm.JokerAndTrueTwoPairCheck)
)</f>
        <v>0</v>
      </c>
      <c r="AA214" s="7" t="b">
        <f t="shared" si="75"/>
        <v>1</v>
      </c>
      <c r="AB214" s="7" t="b">
        <f t="shared" si="76"/>
        <v>0</v>
      </c>
      <c r="AC214" s="7" t="b">
        <f t="shared" si="77"/>
        <v>0</v>
      </c>
      <c r="AD214" s="8" t="b">
        <f t="shared" si="84"/>
        <v>0</v>
      </c>
      <c r="AE214">
        <f t="shared" si="85"/>
        <v>4</v>
      </c>
      <c r="AF214" t="str">
        <f t="shared" si="86"/>
        <v>41213051212</v>
      </c>
      <c r="AG214">
        <f t="shared" si="82"/>
        <v>41213051212</v>
      </c>
      <c r="AH214">
        <f t="shared" si="87"/>
        <v>669</v>
      </c>
      <c r="AI214">
        <f t="shared" si="88"/>
        <v>790</v>
      </c>
      <c r="AJ214">
        <f t="shared" si="89"/>
        <v>528510</v>
      </c>
      <c r="AM214">
        <f t="shared" si="78"/>
        <v>1</v>
      </c>
      <c r="AN214">
        <f t="shared" si="79"/>
        <v>1</v>
      </c>
      <c r="AO214">
        <f t="shared" si="80"/>
        <v>1</v>
      </c>
    </row>
    <row r="215" spans="1:41" x14ac:dyDescent="0.2">
      <c r="A215" t="s">
        <v>234</v>
      </c>
      <c r="B215" t="str">
        <f t="shared" si="81"/>
        <v>4J222</v>
      </c>
      <c r="C215" s="6" t="str" cm="1">
        <f t="array" ref="C215:G215">_xlfn.LET(
_xlpm.MyHand, B215,
_xlpm.MySplitHand, MID(_xlpm.MyHand,_xlfn.SEQUENCE(1,LEN(_xlpm.MyHand)),1),
_xlpm.MySplitHand
)</f>
        <v>4</v>
      </c>
      <c r="D215" s="7" t="str">
        <v>J</v>
      </c>
      <c r="E215" s="7" t="str">
        <v>2</v>
      </c>
      <c r="F215" s="7" t="str">
        <v>2</v>
      </c>
      <c r="G215" s="8" t="str">
        <v>2</v>
      </c>
      <c r="H215">
        <f t="shared" si="68"/>
        <v>1</v>
      </c>
      <c r="I215">
        <f t="shared" si="69"/>
        <v>0</v>
      </c>
      <c r="J215">
        <f t="shared" si="70"/>
        <v>3</v>
      </c>
      <c r="K215">
        <f t="shared" si="71"/>
        <v>3</v>
      </c>
      <c r="L215">
        <f t="shared" si="72"/>
        <v>3</v>
      </c>
      <c r="M215" s="6" cm="1">
        <f t="array" ref="M215:Q215">_xlfn.LET(
_xlpm.Options, {"J","2","3","4","5","6","7","8","9","T","Q","K","A"},
MATCH(_xlfn.ANCHORARRAY(C215),_xlpm.Options,0)
)</f>
        <v>4</v>
      </c>
      <c r="N215" s="7">
        <v>1</v>
      </c>
      <c r="O215" s="7">
        <v>2</v>
      </c>
      <c r="P215" s="7">
        <v>2</v>
      </c>
      <c r="Q215" s="8">
        <v>2</v>
      </c>
      <c r="R215" s="6" t="str" cm="1">
        <f t="array" ref="R215:V215">TEXT(_xlfn.ANCHORARRAY(M215),"00")</f>
        <v>04</v>
      </c>
      <c r="S215" s="7" t="str">
        <v>01</v>
      </c>
      <c r="T215" s="7" t="str">
        <v>02</v>
      </c>
      <c r="U215" s="7" t="str">
        <v>02</v>
      </c>
      <c r="V215" s="8" t="str">
        <v>02</v>
      </c>
      <c r="W215" s="7">
        <f t="shared" si="83"/>
        <v>1</v>
      </c>
      <c r="X215" s="6" t="b">
        <f t="shared" si="73"/>
        <v>0</v>
      </c>
      <c r="Y215" s="7" t="b">
        <f t="shared" si="74"/>
        <v>1</v>
      </c>
      <c r="Z215" s="7" t="b" cm="1">
        <f t="array" ref="Z215">_xlfn.LET(
_xlpm.TrueFullHouseCheck, AND(OR(H215:L215=3),OR(H215:L215=2)),
_xlpm.JokerAndTrueTwoPairCheck, AND(W215=1,COUNTIF(H215:L215,2)=4),
OR(_xlpm.TrueFullHouseCheck, _xlpm.JokerAndTrueTwoPairCheck)
)</f>
        <v>0</v>
      </c>
      <c r="AA215" s="7" t="b">
        <f t="shared" si="75"/>
        <v>0</v>
      </c>
      <c r="AB215" s="7" t="b">
        <f t="shared" si="76"/>
        <v>0</v>
      </c>
      <c r="AC215" s="7" t="b">
        <f t="shared" si="77"/>
        <v>0</v>
      </c>
      <c r="AD215" s="8" t="b">
        <f t="shared" si="84"/>
        <v>0</v>
      </c>
      <c r="AE215">
        <f t="shared" si="85"/>
        <v>6</v>
      </c>
      <c r="AF215" t="str">
        <f t="shared" si="86"/>
        <v>60401020202</v>
      </c>
      <c r="AG215">
        <f t="shared" si="82"/>
        <v>60401020202</v>
      </c>
      <c r="AH215">
        <f t="shared" si="87"/>
        <v>843</v>
      </c>
      <c r="AI215">
        <f t="shared" si="88"/>
        <v>944</v>
      </c>
      <c r="AJ215">
        <f t="shared" si="89"/>
        <v>795792</v>
      </c>
      <c r="AM215">
        <f t="shared" si="78"/>
        <v>1</v>
      </c>
      <c r="AN215">
        <f t="shared" si="79"/>
        <v>1</v>
      </c>
      <c r="AO215">
        <f t="shared" si="80"/>
        <v>1</v>
      </c>
    </row>
    <row r="216" spans="1:41" x14ac:dyDescent="0.2">
      <c r="A216" t="s">
        <v>235</v>
      </c>
      <c r="B216" t="str">
        <f t="shared" si="81"/>
        <v>2325A</v>
      </c>
      <c r="C216" s="6" t="str" cm="1">
        <f t="array" ref="C216:G216">_xlfn.LET(
_xlpm.MyHand, B216,
_xlpm.MySplitHand, MID(_xlpm.MyHand,_xlfn.SEQUENCE(1,LEN(_xlpm.MyHand)),1),
_xlpm.MySplitHand
)</f>
        <v>2</v>
      </c>
      <c r="D216" s="7" t="str">
        <v>3</v>
      </c>
      <c r="E216" s="7" t="str">
        <v>2</v>
      </c>
      <c r="F216" s="7" t="str">
        <v>5</v>
      </c>
      <c r="G216" s="8" t="str">
        <v>A</v>
      </c>
      <c r="H216">
        <f t="shared" si="68"/>
        <v>2</v>
      </c>
      <c r="I216">
        <f t="shared" si="69"/>
        <v>1</v>
      </c>
      <c r="J216">
        <f t="shared" si="70"/>
        <v>2</v>
      </c>
      <c r="K216">
        <f t="shared" si="71"/>
        <v>1</v>
      </c>
      <c r="L216">
        <f t="shared" si="72"/>
        <v>1</v>
      </c>
      <c r="M216" s="6" cm="1">
        <f t="array" ref="M216:Q216">_xlfn.LET(
_xlpm.Options, {"J","2","3","4","5","6","7","8","9","T","Q","K","A"},
MATCH(_xlfn.ANCHORARRAY(C216),_xlpm.Options,0)
)</f>
        <v>2</v>
      </c>
      <c r="N216" s="7">
        <v>3</v>
      </c>
      <c r="O216" s="7">
        <v>2</v>
      </c>
      <c r="P216" s="7">
        <v>5</v>
      </c>
      <c r="Q216" s="8">
        <v>13</v>
      </c>
      <c r="R216" s="6" t="str" cm="1">
        <f t="array" ref="R216:V216">TEXT(_xlfn.ANCHORARRAY(M216),"00")</f>
        <v>02</v>
      </c>
      <c r="S216" s="7" t="str">
        <v>03</v>
      </c>
      <c r="T216" s="7" t="str">
        <v>02</v>
      </c>
      <c r="U216" s="7" t="str">
        <v>05</v>
      </c>
      <c r="V216" s="8" t="str">
        <v>13</v>
      </c>
      <c r="W216" s="7">
        <f t="shared" si="83"/>
        <v>0</v>
      </c>
      <c r="X216" s="6" t="b">
        <f t="shared" si="73"/>
        <v>0</v>
      </c>
      <c r="Y216" s="7" t="b">
        <f t="shared" si="74"/>
        <v>0</v>
      </c>
      <c r="Z216" s="7" t="b" cm="1">
        <f t="array" ref="Z216">_xlfn.LET(
_xlpm.TrueFullHouseCheck, AND(OR(H216:L216=3),OR(H216:L216=2)),
_xlpm.JokerAndTrueTwoPairCheck, AND(W216=1,COUNTIF(H216:L216,2)=4),
OR(_xlpm.TrueFullHouseCheck, _xlpm.JokerAndTrueTwoPairCheck)
)</f>
        <v>0</v>
      </c>
      <c r="AA216" s="7" t="b">
        <f t="shared" si="75"/>
        <v>0</v>
      </c>
      <c r="AB216" s="7" t="b">
        <f t="shared" si="76"/>
        <v>0</v>
      </c>
      <c r="AC216" s="7" t="b">
        <f t="shared" si="77"/>
        <v>1</v>
      </c>
      <c r="AD216" s="8" t="b">
        <f t="shared" si="84"/>
        <v>0</v>
      </c>
      <c r="AE216">
        <f t="shared" si="85"/>
        <v>2</v>
      </c>
      <c r="AF216" t="str">
        <f t="shared" si="86"/>
        <v>20203020513</v>
      </c>
      <c r="AG216">
        <f t="shared" si="82"/>
        <v>20203020513</v>
      </c>
      <c r="AH216">
        <f t="shared" si="87"/>
        <v>144</v>
      </c>
      <c r="AI216">
        <f t="shared" si="88"/>
        <v>961</v>
      </c>
      <c r="AJ216">
        <f t="shared" si="89"/>
        <v>138384</v>
      </c>
      <c r="AM216">
        <f t="shared" si="78"/>
        <v>1</v>
      </c>
      <c r="AN216">
        <f t="shared" si="79"/>
        <v>1</v>
      </c>
      <c r="AO216">
        <f t="shared" si="80"/>
        <v>1</v>
      </c>
    </row>
    <row r="217" spans="1:41" x14ac:dyDescent="0.2">
      <c r="A217" t="s">
        <v>236</v>
      </c>
      <c r="B217" t="str">
        <f t="shared" si="81"/>
        <v>AQJ5A</v>
      </c>
      <c r="C217" s="6" t="str" cm="1">
        <f t="array" ref="C217:G217">_xlfn.LET(
_xlpm.MyHand, B217,
_xlpm.MySplitHand, MID(_xlpm.MyHand,_xlfn.SEQUENCE(1,LEN(_xlpm.MyHand)),1),
_xlpm.MySplitHand
)</f>
        <v>A</v>
      </c>
      <c r="D217" s="7" t="str">
        <v>Q</v>
      </c>
      <c r="E217" s="7" t="str">
        <v>J</v>
      </c>
      <c r="F217" s="7" t="str">
        <v>5</v>
      </c>
      <c r="G217" s="8" t="str">
        <v>A</v>
      </c>
      <c r="H217">
        <f t="shared" si="68"/>
        <v>2</v>
      </c>
      <c r="I217">
        <f t="shared" si="69"/>
        <v>1</v>
      </c>
      <c r="J217">
        <f t="shared" si="70"/>
        <v>0</v>
      </c>
      <c r="K217">
        <f t="shared" si="71"/>
        <v>1</v>
      </c>
      <c r="L217">
        <f t="shared" si="72"/>
        <v>2</v>
      </c>
      <c r="M217" s="6" cm="1">
        <f t="array" ref="M217:Q217">_xlfn.LET(
_xlpm.Options, {"J","2","3","4","5","6","7","8","9","T","Q","K","A"},
MATCH(_xlfn.ANCHORARRAY(C217),_xlpm.Options,0)
)</f>
        <v>13</v>
      </c>
      <c r="N217" s="7">
        <v>11</v>
      </c>
      <c r="O217" s="7">
        <v>1</v>
      </c>
      <c r="P217" s="7">
        <v>5</v>
      </c>
      <c r="Q217" s="8">
        <v>13</v>
      </c>
      <c r="R217" s="6" t="str" cm="1">
        <f t="array" ref="R217:V217">TEXT(_xlfn.ANCHORARRAY(M217),"00")</f>
        <v>13</v>
      </c>
      <c r="S217" s="7" t="str">
        <v>11</v>
      </c>
      <c r="T217" s="7" t="str">
        <v>01</v>
      </c>
      <c r="U217" s="7" t="str">
        <v>05</v>
      </c>
      <c r="V217" s="8" t="str">
        <v>13</v>
      </c>
      <c r="W217" s="7">
        <f t="shared" si="83"/>
        <v>1</v>
      </c>
      <c r="X217" s="6" t="b">
        <f t="shared" si="73"/>
        <v>0</v>
      </c>
      <c r="Y217" s="7" t="b">
        <f t="shared" si="74"/>
        <v>0</v>
      </c>
      <c r="Z217" s="7" t="b" cm="1">
        <f t="array" ref="Z217">_xlfn.LET(
_xlpm.TrueFullHouseCheck, AND(OR(H217:L217=3),OR(H217:L217=2)),
_xlpm.JokerAndTrueTwoPairCheck, AND(W217=1,COUNTIF(H217:L217,2)=4),
OR(_xlpm.TrueFullHouseCheck, _xlpm.JokerAndTrueTwoPairCheck)
)</f>
        <v>0</v>
      </c>
      <c r="AA217" s="7" t="b">
        <f t="shared" si="75"/>
        <v>1</v>
      </c>
      <c r="AB217" s="7" t="b">
        <f t="shared" si="76"/>
        <v>0</v>
      </c>
      <c r="AC217" s="7" t="b">
        <f t="shared" si="77"/>
        <v>0</v>
      </c>
      <c r="AD217" s="8" t="b">
        <f t="shared" si="84"/>
        <v>0</v>
      </c>
      <c r="AE217">
        <f t="shared" si="85"/>
        <v>4</v>
      </c>
      <c r="AF217" t="str">
        <f t="shared" si="86"/>
        <v>41311010513</v>
      </c>
      <c r="AG217">
        <f t="shared" si="82"/>
        <v>41311010513</v>
      </c>
      <c r="AH217">
        <f t="shared" si="87"/>
        <v>678</v>
      </c>
      <c r="AI217">
        <f t="shared" si="88"/>
        <v>118</v>
      </c>
      <c r="AJ217">
        <f t="shared" si="89"/>
        <v>80004</v>
      </c>
      <c r="AM217">
        <f t="shared" si="78"/>
        <v>1</v>
      </c>
      <c r="AN217">
        <f t="shared" si="79"/>
        <v>1</v>
      </c>
      <c r="AO217">
        <f t="shared" si="80"/>
        <v>1</v>
      </c>
    </row>
    <row r="218" spans="1:41" x14ac:dyDescent="0.2">
      <c r="A218" t="s">
        <v>237</v>
      </c>
      <c r="B218" t="str">
        <f t="shared" si="81"/>
        <v>J555J</v>
      </c>
      <c r="C218" s="6" t="str" cm="1">
        <f t="array" ref="C218:G218">_xlfn.LET(
_xlpm.MyHand, B218,
_xlpm.MySplitHand, MID(_xlpm.MyHand,_xlfn.SEQUENCE(1,LEN(_xlpm.MyHand)),1),
_xlpm.MySplitHand
)</f>
        <v>J</v>
      </c>
      <c r="D218" s="7" t="str">
        <v>5</v>
      </c>
      <c r="E218" s="7" t="str">
        <v>5</v>
      </c>
      <c r="F218" s="7" t="str">
        <v>5</v>
      </c>
      <c r="G218" s="8" t="str">
        <v>J</v>
      </c>
      <c r="H218">
        <f t="shared" si="68"/>
        <v>0</v>
      </c>
      <c r="I218">
        <f t="shared" si="69"/>
        <v>3</v>
      </c>
      <c r="J218">
        <f t="shared" si="70"/>
        <v>3</v>
      </c>
      <c r="K218">
        <f t="shared" si="71"/>
        <v>3</v>
      </c>
      <c r="L218">
        <f t="shared" si="72"/>
        <v>0</v>
      </c>
      <c r="M218" s="6" cm="1">
        <f t="array" ref="M218:Q218">_xlfn.LET(
_xlpm.Options, {"J","2","3","4","5","6","7","8","9","T","Q","K","A"},
MATCH(_xlfn.ANCHORARRAY(C218),_xlpm.Options,0)
)</f>
        <v>1</v>
      </c>
      <c r="N218" s="7">
        <v>5</v>
      </c>
      <c r="O218" s="7">
        <v>5</v>
      </c>
      <c r="P218" s="7">
        <v>5</v>
      </c>
      <c r="Q218" s="8">
        <v>1</v>
      </c>
      <c r="R218" s="6" t="str" cm="1">
        <f t="array" ref="R218:V218">TEXT(_xlfn.ANCHORARRAY(M218),"00")</f>
        <v>01</v>
      </c>
      <c r="S218" s="7" t="str">
        <v>05</v>
      </c>
      <c r="T218" s="7" t="str">
        <v>05</v>
      </c>
      <c r="U218" s="7" t="str">
        <v>05</v>
      </c>
      <c r="V218" s="8" t="str">
        <v>01</v>
      </c>
      <c r="W218" s="7">
        <f t="shared" si="83"/>
        <v>2</v>
      </c>
      <c r="X218" s="6" t="b">
        <f t="shared" si="73"/>
        <v>1</v>
      </c>
      <c r="Y218" s="7" t="b">
        <f t="shared" si="74"/>
        <v>0</v>
      </c>
      <c r="Z218" s="7" t="b" cm="1">
        <f t="array" ref="Z218">_xlfn.LET(
_xlpm.TrueFullHouseCheck, AND(OR(H218:L218=3),OR(H218:L218=2)),
_xlpm.JokerAndTrueTwoPairCheck, AND(W218=1,COUNTIF(H218:L218,2)=4),
OR(_xlpm.TrueFullHouseCheck, _xlpm.JokerAndTrueTwoPairCheck)
)</f>
        <v>0</v>
      </c>
      <c r="AA218" s="7" t="b">
        <f t="shared" si="75"/>
        <v>0</v>
      </c>
      <c r="AB218" s="7" t="b">
        <f t="shared" si="76"/>
        <v>0</v>
      </c>
      <c r="AC218" s="7" t="b">
        <f t="shared" si="77"/>
        <v>0</v>
      </c>
      <c r="AD218" s="8" t="b">
        <f t="shared" si="84"/>
        <v>0</v>
      </c>
      <c r="AE218">
        <f t="shared" si="85"/>
        <v>7</v>
      </c>
      <c r="AF218" t="str">
        <f t="shared" si="86"/>
        <v>70105050501</v>
      </c>
      <c r="AG218">
        <f t="shared" si="82"/>
        <v>70105050501</v>
      </c>
      <c r="AH218">
        <f t="shared" si="87"/>
        <v>976</v>
      </c>
      <c r="AI218">
        <f t="shared" si="88"/>
        <v>698</v>
      </c>
      <c r="AJ218">
        <f t="shared" si="89"/>
        <v>681248</v>
      </c>
      <c r="AM218">
        <f t="shared" si="78"/>
        <v>1</v>
      </c>
      <c r="AN218">
        <f t="shared" si="79"/>
        <v>1</v>
      </c>
      <c r="AO218">
        <f t="shared" si="80"/>
        <v>1</v>
      </c>
    </row>
    <row r="219" spans="1:41" x14ac:dyDescent="0.2">
      <c r="A219" t="s">
        <v>238</v>
      </c>
      <c r="B219" t="str">
        <f t="shared" si="81"/>
        <v>9899J</v>
      </c>
      <c r="C219" s="6" t="str" cm="1">
        <f t="array" ref="C219:G219">_xlfn.LET(
_xlpm.MyHand, B219,
_xlpm.MySplitHand, MID(_xlpm.MyHand,_xlfn.SEQUENCE(1,LEN(_xlpm.MyHand)),1),
_xlpm.MySplitHand
)</f>
        <v>9</v>
      </c>
      <c r="D219" s="7" t="str">
        <v>8</v>
      </c>
      <c r="E219" s="7" t="str">
        <v>9</v>
      </c>
      <c r="F219" s="7" t="str">
        <v>9</v>
      </c>
      <c r="G219" s="8" t="str">
        <v>J</v>
      </c>
      <c r="H219">
        <f t="shared" si="68"/>
        <v>3</v>
      </c>
      <c r="I219">
        <f t="shared" si="69"/>
        <v>1</v>
      </c>
      <c r="J219">
        <f t="shared" si="70"/>
        <v>3</v>
      </c>
      <c r="K219">
        <f t="shared" si="71"/>
        <v>3</v>
      </c>
      <c r="L219">
        <f t="shared" si="72"/>
        <v>0</v>
      </c>
      <c r="M219" s="6" cm="1">
        <f t="array" ref="M219:Q219">_xlfn.LET(
_xlpm.Options, {"J","2","3","4","5","6","7","8","9","T","Q","K","A"},
MATCH(_xlfn.ANCHORARRAY(C219),_xlpm.Options,0)
)</f>
        <v>9</v>
      </c>
      <c r="N219" s="7">
        <v>8</v>
      </c>
      <c r="O219" s="7">
        <v>9</v>
      </c>
      <c r="P219" s="7">
        <v>9</v>
      </c>
      <c r="Q219" s="8">
        <v>1</v>
      </c>
      <c r="R219" s="6" t="str" cm="1">
        <f t="array" ref="R219:V219">TEXT(_xlfn.ANCHORARRAY(M219),"00")</f>
        <v>09</v>
      </c>
      <c r="S219" s="7" t="str">
        <v>08</v>
      </c>
      <c r="T219" s="7" t="str">
        <v>09</v>
      </c>
      <c r="U219" s="7" t="str">
        <v>09</v>
      </c>
      <c r="V219" s="8" t="str">
        <v>01</v>
      </c>
      <c r="W219" s="7">
        <f t="shared" si="83"/>
        <v>1</v>
      </c>
      <c r="X219" s="6" t="b">
        <f t="shared" si="73"/>
        <v>0</v>
      </c>
      <c r="Y219" s="7" t="b">
        <f t="shared" si="74"/>
        <v>1</v>
      </c>
      <c r="Z219" s="7" t="b" cm="1">
        <f t="array" ref="Z219">_xlfn.LET(
_xlpm.TrueFullHouseCheck, AND(OR(H219:L219=3),OR(H219:L219=2)),
_xlpm.JokerAndTrueTwoPairCheck, AND(W219=1,COUNTIF(H219:L219,2)=4),
OR(_xlpm.TrueFullHouseCheck, _xlpm.JokerAndTrueTwoPairCheck)
)</f>
        <v>0</v>
      </c>
      <c r="AA219" s="7" t="b">
        <f t="shared" si="75"/>
        <v>0</v>
      </c>
      <c r="AB219" s="7" t="b">
        <f t="shared" si="76"/>
        <v>0</v>
      </c>
      <c r="AC219" s="7" t="b">
        <f t="shared" si="77"/>
        <v>0</v>
      </c>
      <c r="AD219" s="8" t="b">
        <f t="shared" si="84"/>
        <v>0</v>
      </c>
      <c r="AE219">
        <f t="shared" si="85"/>
        <v>6</v>
      </c>
      <c r="AF219" t="str">
        <f t="shared" si="86"/>
        <v>60908090901</v>
      </c>
      <c r="AG219">
        <f t="shared" si="82"/>
        <v>60908090901</v>
      </c>
      <c r="AH219">
        <f t="shared" si="87"/>
        <v>912</v>
      </c>
      <c r="AI219">
        <f t="shared" si="88"/>
        <v>862</v>
      </c>
      <c r="AJ219">
        <f t="shared" si="89"/>
        <v>786144</v>
      </c>
      <c r="AM219">
        <f t="shared" si="78"/>
        <v>1</v>
      </c>
      <c r="AN219">
        <f t="shared" si="79"/>
        <v>1</v>
      </c>
      <c r="AO219">
        <f t="shared" si="80"/>
        <v>1</v>
      </c>
    </row>
    <row r="220" spans="1:41" x14ac:dyDescent="0.2">
      <c r="A220" t="s">
        <v>239</v>
      </c>
      <c r="B220" t="str">
        <f t="shared" si="81"/>
        <v>5496K</v>
      </c>
      <c r="C220" s="6" t="str" cm="1">
        <f t="array" ref="C220:G220">_xlfn.LET(
_xlpm.MyHand, B220,
_xlpm.MySplitHand, MID(_xlpm.MyHand,_xlfn.SEQUENCE(1,LEN(_xlpm.MyHand)),1),
_xlpm.MySplitHand
)</f>
        <v>5</v>
      </c>
      <c r="D220" s="7" t="str">
        <v>4</v>
      </c>
      <c r="E220" s="7" t="str">
        <v>9</v>
      </c>
      <c r="F220" s="7" t="str">
        <v>6</v>
      </c>
      <c r="G220" s="8" t="str">
        <v>K</v>
      </c>
      <c r="H220">
        <f t="shared" si="68"/>
        <v>1</v>
      </c>
      <c r="I220">
        <f t="shared" si="69"/>
        <v>1</v>
      </c>
      <c r="J220">
        <f t="shared" si="70"/>
        <v>1</v>
      </c>
      <c r="K220">
        <f t="shared" si="71"/>
        <v>1</v>
      </c>
      <c r="L220">
        <f t="shared" si="72"/>
        <v>1</v>
      </c>
      <c r="M220" s="6" cm="1">
        <f t="array" ref="M220:Q220">_xlfn.LET(
_xlpm.Options, {"J","2","3","4","5","6","7","8","9","T","Q","K","A"},
MATCH(_xlfn.ANCHORARRAY(C220),_xlpm.Options,0)
)</f>
        <v>5</v>
      </c>
      <c r="N220" s="7">
        <v>4</v>
      </c>
      <c r="O220" s="7">
        <v>9</v>
      </c>
      <c r="P220" s="7">
        <v>6</v>
      </c>
      <c r="Q220" s="8">
        <v>12</v>
      </c>
      <c r="R220" s="6" t="str" cm="1">
        <f t="array" ref="R220:V220">TEXT(_xlfn.ANCHORARRAY(M220),"00")</f>
        <v>05</v>
      </c>
      <c r="S220" s="7" t="str">
        <v>04</v>
      </c>
      <c r="T220" s="7" t="str">
        <v>09</v>
      </c>
      <c r="U220" s="7" t="str">
        <v>06</v>
      </c>
      <c r="V220" s="8" t="str">
        <v>12</v>
      </c>
      <c r="W220" s="7">
        <f t="shared" si="83"/>
        <v>0</v>
      </c>
      <c r="X220" s="6" t="b">
        <f t="shared" si="73"/>
        <v>0</v>
      </c>
      <c r="Y220" s="7" t="b">
        <f t="shared" si="74"/>
        <v>0</v>
      </c>
      <c r="Z220" s="7" t="b" cm="1">
        <f t="array" ref="Z220">_xlfn.LET(
_xlpm.TrueFullHouseCheck, AND(OR(H220:L220=3),OR(H220:L220=2)),
_xlpm.JokerAndTrueTwoPairCheck, AND(W220=1,COUNTIF(H220:L220,2)=4),
OR(_xlpm.TrueFullHouseCheck, _xlpm.JokerAndTrueTwoPairCheck)
)</f>
        <v>0</v>
      </c>
      <c r="AA220" s="7" t="b">
        <f t="shared" si="75"/>
        <v>0</v>
      </c>
      <c r="AB220" s="7" t="b">
        <f t="shared" si="76"/>
        <v>0</v>
      </c>
      <c r="AC220" s="7" t="b">
        <f t="shared" si="77"/>
        <v>0</v>
      </c>
      <c r="AD220" s="8" t="b">
        <f t="shared" si="84"/>
        <v>1</v>
      </c>
      <c r="AE220">
        <f t="shared" si="85"/>
        <v>1</v>
      </c>
      <c r="AF220" t="str">
        <f t="shared" si="86"/>
        <v>10504090612</v>
      </c>
      <c r="AG220">
        <f t="shared" si="82"/>
        <v>10504090612</v>
      </c>
      <c r="AH220">
        <f t="shared" si="87"/>
        <v>35</v>
      </c>
      <c r="AI220">
        <f t="shared" si="88"/>
        <v>590</v>
      </c>
      <c r="AJ220">
        <f t="shared" si="89"/>
        <v>20650</v>
      </c>
      <c r="AM220">
        <f t="shared" si="78"/>
        <v>1</v>
      </c>
      <c r="AN220">
        <f t="shared" si="79"/>
        <v>1</v>
      </c>
      <c r="AO220">
        <f t="shared" si="80"/>
        <v>1</v>
      </c>
    </row>
    <row r="221" spans="1:41" x14ac:dyDescent="0.2">
      <c r="A221" t="s">
        <v>240</v>
      </c>
      <c r="B221" t="str">
        <f t="shared" si="81"/>
        <v>A97J4</v>
      </c>
      <c r="C221" s="6" t="str" cm="1">
        <f t="array" ref="C221:G221">_xlfn.LET(
_xlpm.MyHand, B221,
_xlpm.MySplitHand, MID(_xlpm.MyHand,_xlfn.SEQUENCE(1,LEN(_xlpm.MyHand)),1),
_xlpm.MySplitHand
)</f>
        <v>A</v>
      </c>
      <c r="D221" s="7" t="str">
        <v>9</v>
      </c>
      <c r="E221" s="7" t="str">
        <v>7</v>
      </c>
      <c r="F221" s="7" t="str">
        <v>J</v>
      </c>
      <c r="G221" s="8" t="str">
        <v>4</v>
      </c>
      <c r="H221">
        <f t="shared" si="68"/>
        <v>1</v>
      </c>
      <c r="I221">
        <f t="shared" si="69"/>
        <v>1</v>
      </c>
      <c r="J221">
        <f t="shared" si="70"/>
        <v>1</v>
      </c>
      <c r="K221">
        <f t="shared" si="71"/>
        <v>0</v>
      </c>
      <c r="L221">
        <f t="shared" si="72"/>
        <v>1</v>
      </c>
      <c r="M221" s="6" cm="1">
        <f t="array" ref="M221:Q221">_xlfn.LET(
_xlpm.Options, {"J","2","3","4","5","6","7","8","9","T","Q","K","A"},
MATCH(_xlfn.ANCHORARRAY(C221),_xlpm.Options,0)
)</f>
        <v>13</v>
      </c>
      <c r="N221" s="7">
        <v>9</v>
      </c>
      <c r="O221" s="7">
        <v>7</v>
      </c>
      <c r="P221" s="7">
        <v>1</v>
      </c>
      <c r="Q221" s="8">
        <v>4</v>
      </c>
      <c r="R221" s="6" t="str" cm="1">
        <f t="array" ref="R221:V221">TEXT(_xlfn.ANCHORARRAY(M221),"00")</f>
        <v>13</v>
      </c>
      <c r="S221" s="7" t="str">
        <v>09</v>
      </c>
      <c r="T221" s="7" t="str">
        <v>07</v>
      </c>
      <c r="U221" s="7" t="str">
        <v>01</v>
      </c>
      <c r="V221" s="8" t="str">
        <v>04</v>
      </c>
      <c r="W221" s="7">
        <f t="shared" si="83"/>
        <v>1</v>
      </c>
      <c r="X221" s="6" t="b">
        <f t="shared" si="73"/>
        <v>0</v>
      </c>
      <c r="Y221" s="7" t="b">
        <f t="shared" si="74"/>
        <v>0</v>
      </c>
      <c r="Z221" s="7" t="b" cm="1">
        <f t="array" ref="Z221">_xlfn.LET(
_xlpm.TrueFullHouseCheck, AND(OR(H221:L221=3),OR(H221:L221=2)),
_xlpm.JokerAndTrueTwoPairCheck, AND(W221=1,COUNTIF(H221:L221,2)=4),
OR(_xlpm.TrueFullHouseCheck, _xlpm.JokerAndTrueTwoPairCheck)
)</f>
        <v>0</v>
      </c>
      <c r="AA221" s="7" t="b">
        <f t="shared" si="75"/>
        <v>0</v>
      </c>
      <c r="AB221" s="7" t="b">
        <f t="shared" si="76"/>
        <v>0</v>
      </c>
      <c r="AC221" s="7" t="b">
        <f t="shared" si="77"/>
        <v>1</v>
      </c>
      <c r="AD221" s="8" t="b">
        <f t="shared" si="84"/>
        <v>0</v>
      </c>
      <c r="AE221">
        <f t="shared" si="85"/>
        <v>2</v>
      </c>
      <c r="AF221" t="str">
        <f t="shared" si="86"/>
        <v>21309070104</v>
      </c>
      <c r="AG221">
        <f t="shared" si="82"/>
        <v>21309070104</v>
      </c>
      <c r="AH221">
        <f t="shared" si="87"/>
        <v>318</v>
      </c>
      <c r="AI221">
        <f t="shared" si="88"/>
        <v>287</v>
      </c>
      <c r="AJ221">
        <f t="shared" si="89"/>
        <v>91266</v>
      </c>
      <c r="AM221">
        <f t="shared" si="78"/>
        <v>1</v>
      </c>
      <c r="AN221">
        <f t="shared" si="79"/>
        <v>1</v>
      </c>
      <c r="AO221">
        <f t="shared" si="80"/>
        <v>1</v>
      </c>
    </row>
    <row r="222" spans="1:41" x14ac:dyDescent="0.2">
      <c r="A222" t="s">
        <v>241</v>
      </c>
      <c r="B222" t="str">
        <f t="shared" si="81"/>
        <v>77JA3</v>
      </c>
      <c r="C222" s="6" t="str" cm="1">
        <f t="array" ref="C222:G222">_xlfn.LET(
_xlpm.MyHand, B222,
_xlpm.MySplitHand, MID(_xlpm.MyHand,_xlfn.SEQUENCE(1,LEN(_xlpm.MyHand)),1),
_xlpm.MySplitHand
)</f>
        <v>7</v>
      </c>
      <c r="D222" s="7" t="str">
        <v>7</v>
      </c>
      <c r="E222" s="7" t="str">
        <v>J</v>
      </c>
      <c r="F222" s="7" t="str">
        <v>A</v>
      </c>
      <c r="G222" s="8" t="str">
        <v>3</v>
      </c>
      <c r="H222">
        <f t="shared" si="68"/>
        <v>2</v>
      </c>
      <c r="I222">
        <f t="shared" si="69"/>
        <v>2</v>
      </c>
      <c r="J222">
        <f t="shared" si="70"/>
        <v>0</v>
      </c>
      <c r="K222">
        <f t="shared" si="71"/>
        <v>1</v>
      </c>
      <c r="L222">
        <f t="shared" si="72"/>
        <v>1</v>
      </c>
      <c r="M222" s="6" cm="1">
        <f t="array" ref="M222:Q222">_xlfn.LET(
_xlpm.Options, {"J","2","3","4","5","6","7","8","9","T","Q","K","A"},
MATCH(_xlfn.ANCHORARRAY(C222),_xlpm.Options,0)
)</f>
        <v>7</v>
      </c>
      <c r="N222" s="7">
        <v>7</v>
      </c>
      <c r="O222" s="7">
        <v>1</v>
      </c>
      <c r="P222" s="7">
        <v>13</v>
      </c>
      <c r="Q222" s="8">
        <v>3</v>
      </c>
      <c r="R222" s="6" t="str" cm="1">
        <f t="array" ref="R222:V222">TEXT(_xlfn.ANCHORARRAY(M222),"00")</f>
        <v>07</v>
      </c>
      <c r="S222" s="7" t="str">
        <v>07</v>
      </c>
      <c r="T222" s="7" t="str">
        <v>01</v>
      </c>
      <c r="U222" s="7" t="str">
        <v>13</v>
      </c>
      <c r="V222" s="8" t="str">
        <v>03</v>
      </c>
      <c r="W222" s="7">
        <f t="shared" si="83"/>
        <v>1</v>
      </c>
      <c r="X222" s="6" t="b">
        <f t="shared" si="73"/>
        <v>0</v>
      </c>
      <c r="Y222" s="7" t="b">
        <f t="shared" si="74"/>
        <v>0</v>
      </c>
      <c r="Z222" s="7" t="b" cm="1">
        <f t="array" ref="Z222">_xlfn.LET(
_xlpm.TrueFullHouseCheck, AND(OR(H222:L222=3),OR(H222:L222=2)),
_xlpm.JokerAndTrueTwoPairCheck, AND(W222=1,COUNTIF(H222:L222,2)=4),
OR(_xlpm.TrueFullHouseCheck, _xlpm.JokerAndTrueTwoPairCheck)
)</f>
        <v>0</v>
      </c>
      <c r="AA222" s="7" t="b">
        <f t="shared" si="75"/>
        <v>1</v>
      </c>
      <c r="AB222" s="7" t="b">
        <f t="shared" si="76"/>
        <v>0</v>
      </c>
      <c r="AC222" s="7" t="b">
        <f t="shared" si="77"/>
        <v>0</v>
      </c>
      <c r="AD222" s="8" t="b">
        <f t="shared" si="84"/>
        <v>0</v>
      </c>
      <c r="AE222">
        <f t="shared" si="85"/>
        <v>4</v>
      </c>
      <c r="AF222" t="str">
        <f t="shared" si="86"/>
        <v>40707011303</v>
      </c>
      <c r="AG222">
        <f t="shared" si="82"/>
        <v>40707011303</v>
      </c>
      <c r="AH222">
        <f t="shared" si="87"/>
        <v>571</v>
      </c>
      <c r="AI222">
        <f t="shared" si="88"/>
        <v>695</v>
      </c>
      <c r="AJ222">
        <f t="shared" si="89"/>
        <v>396845</v>
      </c>
      <c r="AM222">
        <f t="shared" si="78"/>
        <v>1</v>
      </c>
      <c r="AN222">
        <f t="shared" si="79"/>
        <v>1</v>
      </c>
      <c r="AO222">
        <f t="shared" si="80"/>
        <v>1</v>
      </c>
    </row>
    <row r="223" spans="1:41" x14ac:dyDescent="0.2">
      <c r="A223" t="s">
        <v>242</v>
      </c>
      <c r="B223" t="str">
        <f t="shared" si="81"/>
        <v>959Q9</v>
      </c>
      <c r="C223" s="6" t="str" cm="1">
        <f t="array" ref="C223:G223">_xlfn.LET(
_xlpm.MyHand, B223,
_xlpm.MySplitHand, MID(_xlpm.MyHand,_xlfn.SEQUENCE(1,LEN(_xlpm.MyHand)),1),
_xlpm.MySplitHand
)</f>
        <v>9</v>
      </c>
      <c r="D223" s="7" t="str">
        <v>5</v>
      </c>
      <c r="E223" s="7" t="str">
        <v>9</v>
      </c>
      <c r="F223" s="7" t="str">
        <v>Q</v>
      </c>
      <c r="G223" s="8" t="str">
        <v>9</v>
      </c>
      <c r="H223">
        <f t="shared" si="68"/>
        <v>3</v>
      </c>
      <c r="I223">
        <f t="shared" si="69"/>
        <v>1</v>
      </c>
      <c r="J223">
        <f t="shared" si="70"/>
        <v>3</v>
      </c>
      <c r="K223">
        <f t="shared" si="71"/>
        <v>1</v>
      </c>
      <c r="L223">
        <f t="shared" si="72"/>
        <v>3</v>
      </c>
      <c r="M223" s="6" cm="1">
        <f t="array" ref="M223:Q223">_xlfn.LET(
_xlpm.Options, {"J","2","3","4","5","6","7","8","9","T","Q","K","A"},
MATCH(_xlfn.ANCHORARRAY(C223),_xlpm.Options,0)
)</f>
        <v>9</v>
      </c>
      <c r="N223" s="7">
        <v>5</v>
      </c>
      <c r="O223" s="7">
        <v>9</v>
      </c>
      <c r="P223" s="7">
        <v>11</v>
      </c>
      <c r="Q223" s="8">
        <v>9</v>
      </c>
      <c r="R223" s="6" t="str" cm="1">
        <f t="array" ref="R223:V223">TEXT(_xlfn.ANCHORARRAY(M223),"00")</f>
        <v>09</v>
      </c>
      <c r="S223" s="7" t="str">
        <v>05</v>
      </c>
      <c r="T223" s="7" t="str">
        <v>09</v>
      </c>
      <c r="U223" s="7" t="str">
        <v>11</v>
      </c>
      <c r="V223" s="8" t="str">
        <v>09</v>
      </c>
      <c r="W223" s="7">
        <f t="shared" si="83"/>
        <v>0</v>
      </c>
      <c r="X223" s="6" t="b">
        <f t="shared" si="73"/>
        <v>0</v>
      </c>
      <c r="Y223" s="7" t="b">
        <f t="shared" si="74"/>
        <v>0</v>
      </c>
      <c r="Z223" s="7" t="b" cm="1">
        <f t="array" ref="Z223">_xlfn.LET(
_xlpm.TrueFullHouseCheck, AND(OR(H223:L223=3),OR(H223:L223=2)),
_xlpm.JokerAndTrueTwoPairCheck, AND(W223=1,COUNTIF(H223:L223,2)=4),
OR(_xlpm.TrueFullHouseCheck, _xlpm.JokerAndTrueTwoPairCheck)
)</f>
        <v>0</v>
      </c>
      <c r="AA223" s="7" t="b">
        <f t="shared" si="75"/>
        <v>1</v>
      </c>
      <c r="AB223" s="7" t="b">
        <f t="shared" si="76"/>
        <v>0</v>
      </c>
      <c r="AC223" s="7" t="b">
        <f t="shared" si="77"/>
        <v>0</v>
      </c>
      <c r="AD223" s="8" t="b">
        <f t="shared" si="84"/>
        <v>0</v>
      </c>
      <c r="AE223">
        <f t="shared" si="85"/>
        <v>4</v>
      </c>
      <c r="AF223" t="str">
        <f t="shared" si="86"/>
        <v>40905091109</v>
      </c>
      <c r="AG223">
        <f t="shared" si="82"/>
        <v>40905091109</v>
      </c>
      <c r="AH223">
        <f t="shared" si="87"/>
        <v>608</v>
      </c>
      <c r="AI223">
        <f t="shared" si="88"/>
        <v>79</v>
      </c>
      <c r="AJ223">
        <f t="shared" si="89"/>
        <v>48032</v>
      </c>
      <c r="AM223">
        <f t="shared" si="78"/>
        <v>1</v>
      </c>
      <c r="AN223">
        <f t="shared" si="79"/>
        <v>1</v>
      </c>
      <c r="AO223">
        <f t="shared" si="80"/>
        <v>1</v>
      </c>
    </row>
    <row r="224" spans="1:41" x14ac:dyDescent="0.2">
      <c r="A224" t="s">
        <v>243</v>
      </c>
      <c r="B224" t="str">
        <f t="shared" si="81"/>
        <v>29927</v>
      </c>
      <c r="C224" s="6" t="str" cm="1">
        <f t="array" ref="C224:G224">_xlfn.LET(
_xlpm.MyHand, B224,
_xlpm.MySplitHand, MID(_xlpm.MyHand,_xlfn.SEQUENCE(1,LEN(_xlpm.MyHand)),1),
_xlpm.MySplitHand
)</f>
        <v>2</v>
      </c>
      <c r="D224" s="7" t="str">
        <v>9</v>
      </c>
      <c r="E224" s="7" t="str">
        <v>9</v>
      </c>
      <c r="F224" s="7" t="str">
        <v>2</v>
      </c>
      <c r="G224" s="8" t="str">
        <v>7</v>
      </c>
      <c r="H224">
        <f t="shared" si="68"/>
        <v>2</v>
      </c>
      <c r="I224">
        <f t="shared" si="69"/>
        <v>2</v>
      </c>
      <c r="J224">
        <f t="shared" si="70"/>
        <v>2</v>
      </c>
      <c r="K224">
        <f t="shared" si="71"/>
        <v>2</v>
      </c>
      <c r="L224">
        <f t="shared" si="72"/>
        <v>1</v>
      </c>
      <c r="M224" s="6" cm="1">
        <f t="array" ref="M224:Q224">_xlfn.LET(
_xlpm.Options, {"J","2","3","4","5","6","7","8","9","T","Q","K","A"},
MATCH(_xlfn.ANCHORARRAY(C224),_xlpm.Options,0)
)</f>
        <v>2</v>
      </c>
      <c r="N224" s="7">
        <v>9</v>
      </c>
      <c r="O224" s="7">
        <v>9</v>
      </c>
      <c r="P224" s="7">
        <v>2</v>
      </c>
      <c r="Q224" s="8">
        <v>7</v>
      </c>
      <c r="R224" s="6" t="str" cm="1">
        <f t="array" ref="R224:V224">TEXT(_xlfn.ANCHORARRAY(M224),"00")</f>
        <v>02</v>
      </c>
      <c r="S224" s="7" t="str">
        <v>09</v>
      </c>
      <c r="T224" s="7" t="str">
        <v>09</v>
      </c>
      <c r="U224" s="7" t="str">
        <v>02</v>
      </c>
      <c r="V224" s="8" t="str">
        <v>07</v>
      </c>
      <c r="W224" s="7">
        <f t="shared" si="83"/>
        <v>0</v>
      </c>
      <c r="X224" s="6" t="b">
        <f t="shared" si="73"/>
        <v>0</v>
      </c>
      <c r="Y224" s="7" t="b">
        <f t="shared" si="74"/>
        <v>0</v>
      </c>
      <c r="Z224" s="7" t="b" cm="1">
        <f t="array" ref="Z224">_xlfn.LET(
_xlpm.TrueFullHouseCheck, AND(OR(H224:L224=3),OR(H224:L224=2)),
_xlpm.JokerAndTrueTwoPairCheck, AND(W224=1,COUNTIF(H224:L224,2)=4),
OR(_xlpm.TrueFullHouseCheck, _xlpm.JokerAndTrueTwoPairCheck)
)</f>
        <v>0</v>
      </c>
      <c r="AA224" s="7" t="b">
        <f t="shared" si="75"/>
        <v>0</v>
      </c>
      <c r="AB224" s="7" t="b">
        <f t="shared" si="76"/>
        <v>1</v>
      </c>
      <c r="AC224" s="7" t="b">
        <f t="shared" si="77"/>
        <v>0</v>
      </c>
      <c r="AD224" s="8" t="b">
        <f t="shared" si="84"/>
        <v>0</v>
      </c>
      <c r="AE224">
        <f t="shared" si="85"/>
        <v>3</v>
      </c>
      <c r="AF224" t="str">
        <f t="shared" si="86"/>
        <v>30209090207</v>
      </c>
      <c r="AG224">
        <f t="shared" si="82"/>
        <v>30209090207</v>
      </c>
      <c r="AH224">
        <f t="shared" si="87"/>
        <v>330</v>
      </c>
      <c r="AI224">
        <f t="shared" si="88"/>
        <v>516</v>
      </c>
      <c r="AJ224">
        <f t="shared" si="89"/>
        <v>170280</v>
      </c>
      <c r="AM224">
        <f t="shared" si="78"/>
        <v>1</v>
      </c>
      <c r="AN224">
        <f t="shared" si="79"/>
        <v>1</v>
      </c>
      <c r="AO224">
        <f t="shared" si="80"/>
        <v>1</v>
      </c>
    </row>
    <row r="225" spans="1:41" x14ac:dyDescent="0.2">
      <c r="A225" t="s">
        <v>244</v>
      </c>
      <c r="B225" t="str">
        <f t="shared" si="81"/>
        <v>K88A3</v>
      </c>
      <c r="C225" s="6" t="str" cm="1">
        <f t="array" ref="C225:G225">_xlfn.LET(
_xlpm.MyHand, B225,
_xlpm.MySplitHand, MID(_xlpm.MyHand,_xlfn.SEQUENCE(1,LEN(_xlpm.MyHand)),1),
_xlpm.MySplitHand
)</f>
        <v>K</v>
      </c>
      <c r="D225" s="7" t="str">
        <v>8</v>
      </c>
      <c r="E225" s="7" t="str">
        <v>8</v>
      </c>
      <c r="F225" s="7" t="str">
        <v>A</v>
      </c>
      <c r="G225" s="8" t="str">
        <v>3</v>
      </c>
      <c r="H225">
        <f t="shared" si="68"/>
        <v>1</v>
      </c>
      <c r="I225">
        <f t="shared" si="69"/>
        <v>2</v>
      </c>
      <c r="J225">
        <f t="shared" si="70"/>
        <v>2</v>
      </c>
      <c r="K225">
        <f t="shared" si="71"/>
        <v>1</v>
      </c>
      <c r="L225">
        <f t="shared" si="72"/>
        <v>1</v>
      </c>
      <c r="M225" s="6" cm="1">
        <f t="array" ref="M225:Q225">_xlfn.LET(
_xlpm.Options, {"J","2","3","4","5","6","7","8","9","T","Q","K","A"},
MATCH(_xlfn.ANCHORARRAY(C225),_xlpm.Options,0)
)</f>
        <v>12</v>
      </c>
      <c r="N225" s="7">
        <v>8</v>
      </c>
      <c r="O225" s="7">
        <v>8</v>
      </c>
      <c r="P225" s="7">
        <v>13</v>
      </c>
      <c r="Q225" s="8">
        <v>3</v>
      </c>
      <c r="R225" s="6" t="str" cm="1">
        <f t="array" ref="R225:V225">TEXT(_xlfn.ANCHORARRAY(M225),"00")</f>
        <v>12</v>
      </c>
      <c r="S225" s="7" t="str">
        <v>08</v>
      </c>
      <c r="T225" s="7" t="str">
        <v>08</v>
      </c>
      <c r="U225" s="7" t="str">
        <v>13</v>
      </c>
      <c r="V225" s="8" t="str">
        <v>03</v>
      </c>
      <c r="W225" s="7">
        <f t="shared" si="83"/>
        <v>0</v>
      </c>
      <c r="X225" s="6" t="b">
        <f t="shared" si="73"/>
        <v>0</v>
      </c>
      <c r="Y225" s="7" t="b">
        <f t="shared" si="74"/>
        <v>0</v>
      </c>
      <c r="Z225" s="7" t="b" cm="1">
        <f t="array" ref="Z225">_xlfn.LET(
_xlpm.TrueFullHouseCheck, AND(OR(H225:L225=3),OR(H225:L225=2)),
_xlpm.JokerAndTrueTwoPairCheck, AND(W225=1,COUNTIF(H225:L225,2)=4),
OR(_xlpm.TrueFullHouseCheck, _xlpm.JokerAndTrueTwoPairCheck)
)</f>
        <v>0</v>
      </c>
      <c r="AA225" s="7" t="b">
        <f t="shared" si="75"/>
        <v>0</v>
      </c>
      <c r="AB225" s="7" t="b">
        <f t="shared" si="76"/>
        <v>0</v>
      </c>
      <c r="AC225" s="7" t="b">
        <f t="shared" si="77"/>
        <v>1</v>
      </c>
      <c r="AD225" s="8" t="b">
        <f t="shared" si="84"/>
        <v>0</v>
      </c>
      <c r="AE225">
        <f t="shared" si="85"/>
        <v>2</v>
      </c>
      <c r="AF225" t="str">
        <f t="shared" si="86"/>
        <v>21208081303</v>
      </c>
      <c r="AG225">
        <f t="shared" si="82"/>
        <v>21208081303</v>
      </c>
      <c r="AH225">
        <f t="shared" si="87"/>
        <v>299</v>
      </c>
      <c r="AI225">
        <f t="shared" si="88"/>
        <v>400</v>
      </c>
      <c r="AJ225">
        <f t="shared" si="89"/>
        <v>119600</v>
      </c>
      <c r="AM225">
        <f t="shared" si="78"/>
        <v>1</v>
      </c>
      <c r="AN225">
        <f t="shared" si="79"/>
        <v>1</v>
      </c>
      <c r="AO225">
        <f t="shared" si="80"/>
        <v>1</v>
      </c>
    </row>
    <row r="226" spans="1:41" x14ac:dyDescent="0.2">
      <c r="A226" t="s">
        <v>245</v>
      </c>
      <c r="B226" t="str">
        <f t="shared" si="81"/>
        <v>9997J</v>
      </c>
      <c r="C226" s="6" t="str" cm="1">
        <f t="array" ref="C226:G226">_xlfn.LET(
_xlpm.MyHand, B226,
_xlpm.MySplitHand, MID(_xlpm.MyHand,_xlfn.SEQUENCE(1,LEN(_xlpm.MyHand)),1),
_xlpm.MySplitHand
)</f>
        <v>9</v>
      </c>
      <c r="D226" s="7" t="str">
        <v>9</v>
      </c>
      <c r="E226" s="7" t="str">
        <v>9</v>
      </c>
      <c r="F226" s="7" t="str">
        <v>7</v>
      </c>
      <c r="G226" s="8" t="str">
        <v>J</v>
      </c>
      <c r="H226">
        <f t="shared" si="68"/>
        <v>3</v>
      </c>
      <c r="I226">
        <f t="shared" si="69"/>
        <v>3</v>
      </c>
      <c r="J226">
        <f t="shared" si="70"/>
        <v>3</v>
      </c>
      <c r="K226">
        <f t="shared" si="71"/>
        <v>1</v>
      </c>
      <c r="L226">
        <f t="shared" si="72"/>
        <v>0</v>
      </c>
      <c r="M226" s="6" cm="1">
        <f t="array" ref="M226:Q226">_xlfn.LET(
_xlpm.Options, {"J","2","3","4","5","6","7","8","9","T","Q","K","A"},
MATCH(_xlfn.ANCHORARRAY(C226),_xlpm.Options,0)
)</f>
        <v>9</v>
      </c>
      <c r="N226" s="7">
        <v>9</v>
      </c>
      <c r="O226" s="7">
        <v>9</v>
      </c>
      <c r="P226" s="7">
        <v>7</v>
      </c>
      <c r="Q226" s="8">
        <v>1</v>
      </c>
      <c r="R226" s="6" t="str" cm="1">
        <f t="array" ref="R226:V226">TEXT(_xlfn.ANCHORARRAY(M226),"00")</f>
        <v>09</v>
      </c>
      <c r="S226" s="7" t="str">
        <v>09</v>
      </c>
      <c r="T226" s="7" t="str">
        <v>09</v>
      </c>
      <c r="U226" s="7" t="str">
        <v>07</v>
      </c>
      <c r="V226" s="8" t="str">
        <v>01</v>
      </c>
      <c r="W226" s="7">
        <f t="shared" si="83"/>
        <v>1</v>
      </c>
      <c r="X226" s="6" t="b">
        <f t="shared" si="73"/>
        <v>0</v>
      </c>
      <c r="Y226" s="7" t="b">
        <f t="shared" si="74"/>
        <v>1</v>
      </c>
      <c r="Z226" s="7" t="b" cm="1">
        <f t="array" ref="Z226">_xlfn.LET(
_xlpm.TrueFullHouseCheck, AND(OR(H226:L226=3),OR(H226:L226=2)),
_xlpm.JokerAndTrueTwoPairCheck, AND(W226=1,COUNTIF(H226:L226,2)=4),
OR(_xlpm.TrueFullHouseCheck, _xlpm.JokerAndTrueTwoPairCheck)
)</f>
        <v>0</v>
      </c>
      <c r="AA226" s="7" t="b">
        <f t="shared" si="75"/>
        <v>0</v>
      </c>
      <c r="AB226" s="7" t="b">
        <f t="shared" si="76"/>
        <v>0</v>
      </c>
      <c r="AC226" s="7" t="b">
        <f t="shared" si="77"/>
        <v>0</v>
      </c>
      <c r="AD226" s="8" t="b">
        <f t="shared" si="84"/>
        <v>0</v>
      </c>
      <c r="AE226">
        <f t="shared" si="85"/>
        <v>6</v>
      </c>
      <c r="AF226" t="str">
        <f t="shared" si="86"/>
        <v>60909090701</v>
      </c>
      <c r="AG226">
        <f t="shared" si="82"/>
        <v>60909090701</v>
      </c>
      <c r="AH226">
        <f t="shared" si="87"/>
        <v>917</v>
      </c>
      <c r="AI226">
        <f t="shared" si="88"/>
        <v>541</v>
      </c>
      <c r="AJ226">
        <f t="shared" si="89"/>
        <v>496097</v>
      </c>
      <c r="AM226">
        <f t="shared" si="78"/>
        <v>1</v>
      </c>
      <c r="AN226">
        <f t="shared" si="79"/>
        <v>1</v>
      </c>
      <c r="AO226">
        <f t="shared" si="80"/>
        <v>1</v>
      </c>
    </row>
    <row r="227" spans="1:41" x14ac:dyDescent="0.2">
      <c r="A227" t="s">
        <v>246</v>
      </c>
      <c r="B227" t="str">
        <f t="shared" si="81"/>
        <v>58A6J</v>
      </c>
      <c r="C227" s="6" t="str" cm="1">
        <f t="array" ref="C227:G227">_xlfn.LET(
_xlpm.MyHand, B227,
_xlpm.MySplitHand, MID(_xlpm.MyHand,_xlfn.SEQUENCE(1,LEN(_xlpm.MyHand)),1),
_xlpm.MySplitHand
)</f>
        <v>5</v>
      </c>
      <c r="D227" s="7" t="str">
        <v>8</v>
      </c>
      <c r="E227" s="7" t="str">
        <v>A</v>
      </c>
      <c r="F227" s="7" t="str">
        <v>6</v>
      </c>
      <c r="G227" s="8" t="str">
        <v>J</v>
      </c>
      <c r="H227">
        <f t="shared" si="68"/>
        <v>1</v>
      </c>
      <c r="I227">
        <f t="shared" si="69"/>
        <v>1</v>
      </c>
      <c r="J227">
        <f t="shared" si="70"/>
        <v>1</v>
      </c>
      <c r="K227">
        <f t="shared" si="71"/>
        <v>1</v>
      </c>
      <c r="L227">
        <f t="shared" si="72"/>
        <v>0</v>
      </c>
      <c r="M227" s="6" cm="1">
        <f t="array" ref="M227:Q227">_xlfn.LET(
_xlpm.Options, {"J","2","3","4","5","6","7","8","9","T","Q","K","A"},
MATCH(_xlfn.ANCHORARRAY(C227),_xlpm.Options,0)
)</f>
        <v>5</v>
      </c>
      <c r="N227" s="7">
        <v>8</v>
      </c>
      <c r="O227" s="7">
        <v>13</v>
      </c>
      <c r="P227" s="7">
        <v>6</v>
      </c>
      <c r="Q227" s="8">
        <v>1</v>
      </c>
      <c r="R227" s="6" t="str" cm="1">
        <f t="array" ref="R227:V227">TEXT(_xlfn.ANCHORARRAY(M227),"00")</f>
        <v>05</v>
      </c>
      <c r="S227" s="7" t="str">
        <v>08</v>
      </c>
      <c r="T227" s="7" t="str">
        <v>13</v>
      </c>
      <c r="U227" s="7" t="str">
        <v>06</v>
      </c>
      <c r="V227" s="8" t="str">
        <v>01</v>
      </c>
      <c r="W227" s="7">
        <f t="shared" si="83"/>
        <v>1</v>
      </c>
      <c r="X227" s="6" t="b">
        <f t="shared" si="73"/>
        <v>0</v>
      </c>
      <c r="Y227" s="7" t="b">
        <f t="shared" si="74"/>
        <v>0</v>
      </c>
      <c r="Z227" s="7" t="b" cm="1">
        <f t="array" ref="Z227">_xlfn.LET(
_xlpm.TrueFullHouseCheck, AND(OR(H227:L227=3),OR(H227:L227=2)),
_xlpm.JokerAndTrueTwoPairCheck, AND(W227=1,COUNTIF(H227:L227,2)=4),
OR(_xlpm.TrueFullHouseCheck, _xlpm.JokerAndTrueTwoPairCheck)
)</f>
        <v>0</v>
      </c>
      <c r="AA227" s="7" t="b">
        <f t="shared" si="75"/>
        <v>0</v>
      </c>
      <c r="AB227" s="7" t="b">
        <f t="shared" si="76"/>
        <v>0</v>
      </c>
      <c r="AC227" s="7" t="b">
        <f t="shared" si="77"/>
        <v>1</v>
      </c>
      <c r="AD227" s="8" t="b">
        <f t="shared" si="84"/>
        <v>0</v>
      </c>
      <c r="AE227">
        <f t="shared" si="85"/>
        <v>2</v>
      </c>
      <c r="AF227" t="str">
        <f t="shared" si="86"/>
        <v>20508130601</v>
      </c>
      <c r="AG227">
        <f t="shared" si="82"/>
        <v>20508130601</v>
      </c>
      <c r="AH227">
        <f t="shared" si="87"/>
        <v>194</v>
      </c>
      <c r="AI227">
        <f t="shared" si="88"/>
        <v>452</v>
      </c>
      <c r="AJ227">
        <f t="shared" si="89"/>
        <v>87688</v>
      </c>
      <c r="AM227">
        <f t="shared" si="78"/>
        <v>1</v>
      </c>
      <c r="AN227">
        <f t="shared" si="79"/>
        <v>1</v>
      </c>
      <c r="AO227">
        <f t="shared" si="80"/>
        <v>1</v>
      </c>
    </row>
    <row r="228" spans="1:41" x14ac:dyDescent="0.2">
      <c r="A228" t="s">
        <v>247</v>
      </c>
      <c r="B228" t="str">
        <f t="shared" si="81"/>
        <v>2QTKA</v>
      </c>
      <c r="C228" s="6" t="str" cm="1">
        <f t="array" ref="C228:G228">_xlfn.LET(
_xlpm.MyHand, B228,
_xlpm.MySplitHand, MID(_xlpm.MyHand,_xlfn.SEQUENCE(1,LEN(_xlpm.MyHand)),1),
_xlpm.MySplitHand
)</f>
        <v>2</v>
      </c>
      <c r="D228" s="7" t="str">
        <v>Q</v>
      </c>
      <c r="E228" s="7" t="str">
        <v>T</v>
      </c>
      <c r="F228" s="7" t="str">
        <v>K</v>
      </c>
      <c r="G228" s="8" t="str">
        <v>A</v>
      </c>
      <c r="H228">
        <f t="shared" si="68"/>
        <v>1</v>
      </c>
      <c r="I228">
        <f t="shared" si="69"/>
        <v>1</v>
      </c>
      <c r="J228">
        <f t="shared" si="70"/>
        <v>1</v>
      </c>
      <c r="K228">
        <f t="shared" si="71"/>
        <v>1</v>
      </c>
      <c r="L228">
        <f t="shared" si="72"/>
        <v>1</v>
      </c>
      <c r="M228" s="6" cm="1">
        <f t="array" ref="M228:Q228">_xlfn.LET(
_xlpm.Options, {"J","2","3","4","5","6","7","8","9","T","Q","K","A"},
MATCH(_xlfn.ANCHORARRAY(C228),_xlpm.Options,0)
)</f>
        <v>2</v>
      </c>
      <c r="N228" s="7">
        <v>11</v>
      </c>
      <c r="O228" s="7">
        <v>10</v>
      </c>
      <c r="P228" s="7">
        <v>12</v>
      </c>
      <c r="Q228" s="8">
        <v>13</v>
      </c>
      <c r="R228" s="6" t="str" cm="1">
        <f t="array" ref="R228:V228">TEXT(_xlfn.ANCHORARRAY(M228),"00")</f>
        <v>02</v>
      </c>
      <c r="S228" s="7" t="str">
        <v>11</v>
      </c>
      <c r="T228" s="7" t="str">
        <v>10</v>
      </c>
      <c r="U228" s="7" t="str">
        <v>12</v>
      </c>
      <c r="V228" s="8" t="str">
        <v>13</v>
      </c>
      <c r="W228" s="7">
        <f t="shared" si="83"/>
        <v>0</v>
      </c>
      <c r="X228" s="6" t="b">
        <f t="shared" si="73"/>
        <v>0</v>
      </c>
      <c r="Y228" s="7" t="b">
        <f t="shared" si="74"/>
        <v>0</v>
      </c>
      <c r="Z228" s="7" t="b" cm="1">
        <f t="array" ref="Z228">_xlfn.LET(
_xlpm.TrueFullHouseCheck, AND(OR(H228:L228=3),OR(H228:L228=2)),
_xlpm.JokerAndTrueTwoPairCheck, AND(W228=1,COUNTIF(H228:L228,2)=4),
OR(_xlpm.TrueFullHouseCheck, _xlpm.JokerAndTrueTwoPairCheck)
)</f>
        <v>0</v>
      </c>
      <c r="AA228" s="7" t="b">
        <f t="shared" si="75"/>
        <v>0</v>
      </c>
      <c r="AB228" s="7" t="b">
        <f t="shared" si="76"/>
        <v>0</v>
      </c>
      <c r="AC228" s="7" t="b">
        <f t="shared" si="77"/>
        <v>0</v>
      </c>
      <c r="AD228" s="8" t="b">
        <f t="shared" si="84"/>
        <v>1</v>
      </c>
      <c r="AE228">
        <f t="shared" si="85"/>
        <v>1</v>
      </c>
      <c r="AF228" t="str">
        <f t="shared" si="86"/>
        <v>10211101213</v>
      </c>
      <c r="AG228">
        <f t="shared" si="82"/>
        <v>10211101213</v>
      </c>
      <c r="AH228">
        <f t="shared" si="87"/>
        <v>9</v>
      </c>
      <c r="AI228">
        <f t="shared" si="88"/>
        <v>447</v>
      </c>
      <c r="AJ228">
        <f t="shared" si="89"/>
        <v>4023</v>
      </c>
      <c r="AM228">
        <f t="shared" si="78"/>
        <v>1</v>
      </c>
      <c r="AN228">
        <f t="shared" si="79"/>
        <v>1</v>
      </c>
      <c r="AO228">
        <f t="shared" si="80"/>
        <v>1</v>
      </c>
    </row>
    <row r="229" spans="1:41" x14ac:dyDescent="0.2">
      <c r="A229" t="s">
        <v>248</v>
      </c>
      <c r="B229" t="str">
        <f t="shared" si="81"/>
        <v>777KK</v>
      </c>
      <c r="C229" s="6" t="str" cm="1">
        <f t="array" ref="C229:G229">_xlfn.LET(
_xlpm.MyHand, B229,
_xlpm.MySplitHand, MID(_xlpm.MyHand,_xlfn.SEQUENCE(1,LEN(_xlpm.MyHand)),1),
_xlpm.MySplitHand
)</f>
        <v>7</v>
      </c>
      <c r="D229" s="7" t="str">
        <v>7</v>
      </c>
      <c r="E229" s="7" t="str">
        <v>7</v>
      </c>
      <c r="F229" s="7" t="str">
        <v>K</v>
      </c>
      <c r="G229" s="8" t="str">
        <v>K</v>
      </c>
      <c r="H229">
        <f t="shared" si="68"/>
        <v>3</v>
      </c>
      <c r="I229">
        <f t="shared" si="69"/>
        <v>3</v>
      </c>
      <c r="J229">
        <f t="shared" si="70"/>
        <v>3</v>
      </c>
      <c r="K229">
        <f t="shared" si="71"/>
        <v>2</v>
      </c>
      <c r="L229">
        <f t="shared" si="72"/>
        <v>2</v>
      </c>
      <c r="M229" s="6" cm="1">
        <f t="array" ref="M229:Q229">_xlfn.LET(
_xlpm.Options, {"J","2","3","4","5","6","7","8","9","T","Q","K","A"},
MATCH(_xlfn.ANCHORARRAY(C229),_xlpm.Options,0)
)</f>
        <v>7</v>
      </c>
      <c r="N229" s="7">
        <v>7</v>
      </c>
      <c r="O229" s="7">
        <v>7</v>
      </c>
      <c r="P229" s="7">
        <v>12</v>
      </c>
      <c r="Q229" s="8">
        <v>12</v>
      </c>
      <c r="R229" s="6" t="str" cm="1">
        <f t="array" ref="R229:V229">TEXT(_xlfn.ANCHORARRAY(M229),"00")</f>
        <v>07</v>
      </c>
      <c r="S229" s="7" t="str">
        <v>07</v>
      </c>
      <c r="T229" s="7" t="str">
        <v>07</v>
      </c>
      <c r="U229" s="7" t="str">
        <v>12</v>
      </c>
      <c r="V229" s="8" t="str">
        <v>12</v>
      </c>
      <c r="W229" s="7">
        <f t="shared" si="83"/>
        <v>0</v>
      </c>
      <c r="X229" s="6" t="b">
        <f t="shared" si="73"/>
        <v>0</v>
      </c>
      <c r="Y229" s="7" t="b">
        <f t="shared" si="74"/>
        <v>0</v>
      </c>
      <c r="Z229" s="7" t="b" cm="1">
        <f t="array" ref="Z229">_xlfn.LET(
_xlpm.TrueFullHouseCheck, AND(OR(H229:L229=3),OR(H229:L229=2)),
_xlpm.JokerAndTrueTwoPairCheck, AND(W229=1,COUNTIF(H229:L229,2)=4),
OR(_xlpm.TrueFullHouseCheck, _xlpm.JokerAndTrueTwoPairCheck)
)</f>
        <v>1</v>
      </c>
      <c r="AA229" s="7" t="b">
        <f t="shared" si="75"/>
        <v>0</v>
      </c>
      <c r="AB229" s="7" t="b">
        <f t="shared" si="76"/>
        <v>0</v>
      </c>
      <c r="AC229" s="7" t="b">
        <f t="shared" si="77"/>
        <v>0</v>
      </c>
      <c r="AD229" s="8" t="b">
        <f t="shared" si="84"/>
        <v>0</v>
      </c>
      <c r="AE229">
        <f t="shared" si="85"/>
        <v>5</v>
      </c>
      <c r="AF229" t="str">
        <f t="shared" si="86"/>
        <v>50707071212</v>
      </c>
      <c r="AG229">
        <f t="shared" si="82"/>
        <v>50707071212</v>
      </c>
      <c r="AH229">
        <f t="shared" si="87"/>
        <v>762</v>
      </c>
      <c r="AI229">
        <f t="shared" si="88"/>
        <v>154</v>
      </c>
      <c r="AJ229">
        <f t="shared" si="89"/>
        <v>117348</v>
      </c>
      <c r="AM229">
        <f t="shared" si="78"/>
        <v>1</v>
      </c>
      <c r="AN229">
        <f t="shared" si="79"/>
        <v>1</v>
      </c>
      <c r="AO229">
        <f t="shared" si="80"/>
        <v>1</v>
      </c>
    </row>
    <row r="230" spans="1:41" x14ac:dyDescent="0.2">
      <c r="A230" t="s">
        <v>249</v>
      </c>
      <c r="B230" t="str">
        <f t="shared" si="81"/>
        <v>47J2K</v>
      </c>
      <c r="C230" s="6" t="str" cm="1">
        <f t="array" ref="C230:G230">_xlfn.LET(
_xlpm.MyHand, B230,
_xlpm.MySplitHand, MID(_xlpm.MyHand,_xlfn.SEQUENCE(1,LEN(_xlpm.MyHand)),1),
_xlpm.MySplitHand
)</f>
        <v>4</v>
      </c>
      <c r="D230" s="7" t="str">
        <v>7</v>
      </c>
      <c r="E230" s="7" t="str">
        <v>J</v>
      </c>
      <c r="F230" s="7" t="str">
        <v>2</v>
      </c>
      <c r="G230" s="8" t="str">
        <v>K</v>
      </c>
      <c r="H230">
        <f t="shared" si="68"/>
        <v>1</v>
      </c>
      <c r="I230">
        <f t="shared" si="69"/>
        <v>1</v>
      </c>
      <c r="J230">
        <f t="shared" si="70"/>
        <v>0</v>
      </c>
      <c r="K230">
        <f t="shared" si="71"/>
        <v>1</v>
      </c>
      <c r="L230">
        <f t="shared" si="72"/>
        <v>1</v>
      </c>
      <c r="M230" s="6" cm="1">
        <f t="array" ref="M230:Q230">_xlfn.LET(
_xlpm.Options, {"J","2","3","4","5","6","7","8","9","T","Q","K","A"},
MATCH(_xlfn.ANCHORARRAY(C230),_xlpm.Options,0)
)</f>
        <v>4</v>
      </c>
      <c r="N230" s="7">
        <v>7</v>
      </c>
      <c r="O230" s="7">
        <v>1</v>
      </c>
      <c r="P230" s="7">
        <v>2</v>
      </c>
      <c r="Q230" s="8">
        <v>12</v>
      </c>
      <c r="R230" s="6" t="str" cm="1">
        <f t="array" ref="R230:V230">TEXT(_xlfn.ANCHORARRAY(M230),"00")</f>
        <v>04</v>
      </c>
      <c r="S230" s="7" t="str">
        <v>07</v>
      </c>
      <c r="T230" s="7" t="str">
        <v>01</v>
      </c>
      <c r="U230" s="7" t="str">
        <v>02</v>
      </c>
      <c r="V230" s="8" t="str">
        <v>12</v>
      </c>
      <c r="W230" s="7">
        <f t="shared" si="83"/>
        <v>1</v>
      </c>
      <c r="X230" s="6" t="b">
        <f t="shared" si="73"/>
        <v>0</v>
      </c>
      <c r="Y230" s="7" t="b">
        <f t="shared" si="74"/>
        <v>0</v>
      </c>
      <c r="Z230" s="7" t="b" cm="1">
        <f t="array" ref="Z230">_xlfn.LET(
_xlpm.TrueFullHouseCheck, AND(OR(H230:L230=3),OR(H230:L230=2)),
_xlpm.JokerAndTrueTwoPairCheck, AND(W230=1,COUNTIF(H230:L230,2)=4),
OR(_xlpm.TrueFullHouseCheck, _xlpm.JokerAndTrueTwoPairCheck)
)</f>
        <v>0</v>
      </c>
      <c r="AA230" s="7" t="b">
        <f t="shared" si="75"/>
        <v>0</v>
      </c>
      <c r="AB230" s="7" t="b">
        <f t="shared" si="76"/>
        <v>0</v>
      </c>
      <c r="AC230" s="7" t="b">
        <f t="shared" si="77"/>
        <v>1</v>
      </c>
      <c r="AD230" s="8" t="b">
        <f t="shared" si="84"/>
        <v>0</v>
      </c>
      <c r="AE230">
        <f t="shared" si="85"/>
        <v>2</v>
      </c>
      <c r="AF230" t="str">
        <f t="shared" si="86"/>
        <v>20407010212</v>
      </c>
      <c r="AG230">
        <f t="shared" si="82"/>
        <v>20407010212</v>
      </c>
      <c r="AH230">
        <f t="shared" si="87"/>
        <v>179</v>
      </c>
      <c r="AI230">
        <f t="shared" si="88"/>
        <v>907</v>
      </c>
      <c r="AJ230">
        <f t="shared" si="89"/>
        <v>162353</v>
      </c>
      <c r="AM230">
        <f t="shared" si="78"/>
        <v>1</v>
      </c>
      <c r="AN230">
        <f t="shared" si="79"/>
        <v>1</v>
      </c>
      <c r="AO230">
        <f t="shared" si="80"/>
        <v>1</v>
      </c>
    </row>
    <row r="231" spans="1:41" x14ac:dyDescent="0.2">
      <c r="A231" t="s">
        <v>250</v>
      </c>
      <c r="B231" t="str">
        <f t="shared" si="81"/>
        <v>QJ5A4</v>
      </c>
      <c r="C231" s="6" t="str" cm="1">
        <f t="array" ref="C231:G231">_xlfn.LET(
_xlpm.MyHand, B231,
_xlpm.MySplitHand, MID(_xlpm.MyHand,_xlfn.SEQUENCE(1,LEN(_xlpm.MyHand)),1),
_xlpm.MySplitHand
)</f>
        <v>Q</v>
      </c>
      <c r="D231" s="7" t="str">
        <v>J</v>
      </c>
      <c r="E231" s="7" t="str">
        <v>5</v>
      </c>
      <c r="F231" s="7" t="str">
        <v>A</v>
      </c>
      <c r="G231" s="8" t="str">
        <v>4</v>
      </c>
      <c r="H231">
        <f t="shared" si="68"/>
        <v>1</v>
      </c>
      <c r="I231">
        <f t="shared" si="69"/>
        <v>0</v>
      </c>
      <c r="J231">
        <f t="shared" si="70"/>
        <v>1</v>
      </c>
      <c r="K231">
        <f t="shared" si="71"/>
        <v>1</v>
      </c>
      <c r="L231">
        <f t="shared" si="72"/>
        <v>1</v>
      </c>
      <c r="M231" s="6" cm="1">
        <f t="array" ref="M231:Q231">_xlfn.LET(
_xlpm.Options, {"J","2","3","4","5","6","7","8","9","T","Q","K","A"},
MATCH(_xlfn.ANCHORARRAY(C231),_xlpm.Options,0)
)</f>
        <v>11</v>
      </c>
      <c r="N231" s="7">
        <v>1</v>
      </c>
      <c r="O231" s="7">
        <v>5</v>
      </c>
      <c r="P231" s="7">
        <v>13</v>
      </c>
      <c r="Q231" s="8">
        <v>4</v>
      </c>
      <c r="R231" s="6" t="str" cm="1">
        <f t="array" ref="R231:V231">TEXT(_xlfn.ANCHORARRAY(M231),"00")</f>
        <v>11</v>
      </c>
      <c r="S231" s="7" t="str">
        <v>01</v>
      </c>
      <c r="T231" s="7" t="str">
        <v>05</v>
      </c>
      <c r="U231" s="7" t="str">
        <v>13</v>
      </c>
      <c r="V231" s="8" t="str">
        <v>04</v>
      </c>
      <c r="W231" s="7">
        <f t="shared" si="83"/>
        <v>1</v>
      </c>
      <c r="X231" s="6" t="b">
        <f t="shared" si="73"/>
        <v>0</v>
      </c>
      <c r="Y231" s="7" t="b">
        <f t="shared" si="74"/>
        <v>0</v>
      </c>
      <c r="Z231" s="7" t="b" cm="1">
        <f t="array" ref="Z231">_xlfn.LET(
_xlpm.TrueFullHouseCheck, AND(OR(H231:L231=3),OR(H231:L231=2)),
_xlpm.JokerAndTrueTwoPairCheck, AND(W231=1,COUNTIF(H231:L231,2)=4),
OR(_xlpm.TrueFullHouseCheck, _xlpm.JokerAndTrueTwoPairCheck)
)</f>
        <v>0</v>
      </c>
      <c r="AA231" s="7" t="b">
        <f t="shared" si="75"/>
        <v>0</v>
      </c>
      <c r="AB231" s="7" t="b">
        <f t="shared" si="76"/>
        <v>0</v>
      </c>
      <c r="AC231" s="7" t="b">
        <f t="shared" si="77"/>
        <v>1</v>
      </c>
      <c r="AD231" s="8" t="b">
        <f t="shared" si="84"/>
        <v>0</v>
      </c>
      <c r="AE231">
        <f t="shared" si="85"/>
        <v>2</v>
      </c>
      <c r="AF231" t="str">
        <f t="shared" si="86"/>
        <v>21101051304</v>
      </c>
      <c r="AG231">
        <f t="shared" si="82"/>
        <v>21101051304</v>
      </c>
      <c r="AH231">
        <f t="shared" si="87"/>
        <v>278</v>
      </c>
      <c r="AI231">
        <f t="shared" si="88"/>
        <v>592</v>
      </c>
      <c r="AJ231">
        <f t="shared" si="89"/>
        <v>164576</v>
      </c>
      <c r="AM231">
        <f t="shared" si="78"/>
        <v>1</v>
      </c>
      <c r="AN231">
        <f t="shared" si="79"/>
        <v>1</v>
      </c>
      <c r="AO231">
        <f t="shared" si="80"/>
        <v>1</v>
      </c>
    </row>
    <row r="232" spans="1:41" x14ac:dyDescent="0.2">
      <c r="A232" t="s">
        <v>251</v>
      </c>
      <c r="B232" t="str">
        <f t="shared" si="81"/>
        <v>JAA8J</v>
      </c>
      <c r="C232" s="6" t="str" cm="1">
        <f t="array" ref="C232:G232">_xlfn.LET(
_xlpm.MyHand, B232,
_xlpm.MySplitHand, MID(_xlpm.MyHand,_xlfn.SEQUENCE(1,LEN(_xlpm.MyHand)),1),
_xlpm.MySplitHand
)</f>
        <v>J</v>
      </c>
      <c r="D232" s="7" t="str">
        <v>A</v>
      </c>
      <c r="E232" s="7" t="str">
        <v>A</v>
      </c>
      <c r="F232" s="7" t="str">
        <v>8</v>
      </c>
      <c r="G232" s="8" t="str">
        <v>J</v>
      </c>
      <c r="H232">
        <f t="shared" si="68"/>
        <v>0</v>
      </c>
      <c r="I232">
        <f t="shared" si="69"/>
        <v>2</v>
      </c>
      <c r="J232">
        <f t="shared" si="70"/>
        <v>2</v>
      </c>
      <c r="K232">
        <f t="shared" si="71"/>
        <v>1</v>
      </c>
      <c r="L232">
        <f t="shared" si="72"/>
        <v>0</v>
      </c>
      <c r="M232" s="6" cm="1">
        <f t="array" ref="M232:Q232">_xlfn.LET(
_xlpm.Options, {"J","2","3","4","5","6","7","8","9","T","Q","K","A"},
MATCH(_xlfn.ANCHORARRAY(C232),_xlpm.Options,0)
)</f>
        <v>1</v>
      </c>
      <c r="N232" s="7">
        <v>13</v>
      </c>
      <c r="O232" s="7">
        <v>13</v>
      </c>
      <c r="P232" s="7">
        <v>8</v>
      </c>
      <c r="Q232" s="8">
        <v>1</v>
      </c>
      <c r="R232" s="6" t="str" cm="1">
        <f t="array" ref="R232:V232">TEXT(_xlfn.ANCHORARRAY(M232),"00")</f>
        <v>01</v>
      </c>
      <c r="S232" s="7" t="str">
        <v>13</v>
      </c>
      <c r="T232" s="7" t="str">
        <v>13</v>
      </c>
      <c r="U232" s="7" t="str">
        <v>08</v>
      </c>
      <c r="V232" s="8" t="str">
        <v>01</v>
      </c>
      <c r="W232" s="7">
        <f t="shared" si="83"/>
        <v>2</v>
      </c>
      <c r="X232" s="6" t="b">
        <f t="shared" si="73"/>
        <v>0</v>
      </c>
      <c r="Y232" s="7" t="b">
        <f t="shared" si="74"/>
        <v>1</v>
      </c>
      <c r="Z232" s="7" t="b" cm="1">
        <f t="array" ref="Z232">_xlfn.LET(
_xlpm.TrueFullHouseCheck, AND(OR(H232:L232=3),OR(H232:L232=2)),
_xlpm.JokerAndTrueTwoPairCheck, AND(W232=1,COUNTIF(H232:L232,2)=4),
OR(_xlpm.TrueFullHouseCheck, _xlpm.JokerAndTrueTwoPairCheck)
)</f>
        <v>0</v>
      </c>
      <c r="AA232" s="7" t="b">
        <f t="shared" si="75"/>
        <v>0</v>
      </c>
      <c r="AB232" s="7" t="b">
        <f t="shared" si="76"/>
        <v>0</v>
      </c>
      <c r="AC232" s="7" t="b">
        <f t="shared" si="77"/>
        <v>0</v>
      </c>
      <c r="AD232" s="8" t="b">
        <f t="shared" si="84"/>
        <v>0</v>
      </c>
      <c r="AE232">
        <f t="shared" si="85"/>
        <v>6</v>
      </c>
      <c r="AF232" t="str">
        <f t="shared" si="86"/>
        <v>60113130801</v>
      </c>
      <c r="AG232">
        <f t="shared" si="82"/>
        <v>60113130801</v>
      </c>
      <c r="AH232">
        <f t="shared" si="87"/>
        <v>830</v>
      </c>
      <c r="AI232">
        <f t="shared" si="88"/>
        <v>730</v>
      </c>
      <c r="AJ232">
        <f t="shared" si="89"/>
        <v>605900</v>
      </c>
      <c r="AM232">
        <f t="shared" si="78"/>
        <v>1</v>
      </c>
      <c r="AN232">
        <f t="shared" si="79"/>
        <v>1</v>
      </c>
      <c r="AO232">
        <f t="shared" si="80"/>
        <v>1</v>
      </c>
    </row>
    <row r="233" spans="1:41" x14ac:dyDescent="0.2">
      <c r="A233" t="s">
        <v>252</v>
      </c>
      <c r="B233" t="str">
        <f t="shared" si="81"/>
        <v>K5J55</v>
      </c>
      <c r="C233" s="6" t="str" cm="1">
        <f t="array" ref="C233:G233">_xlfn.LET(
_xlpm.MyHand, B233,
_xlpm.MySplitHand, MID(_xlpm.MyHand,_xlfn.SEQUENCE(1,LEN(_xlpm.MyHand)),1),
_xlpm.MySplitHand
)</f>
        <v>K</v>
      </c>
      <c r="D233" s="7" t="str">
        <v>5</v>
      </c>
      <c r="E233" s="7" t="str">
        <v>J</v>
      </c>
      <c r="F233" s="7" t="str">
        <v>5</v>
      </c>
      <c r="G233" s="8" t="str">
        <v>5</v>
      </c>
      <c r="H233">
        <f t="shared" si="68"/>
        <v>1</v>
      </c>
      <c r="I233">
        <f t="shared" si="69"/>
        <v>3</v>
      </c>
      <c r="J233">
        <f t="shared" si="70"/>
        <v>0</v>
      </c>
      <c r="K233">
        <f t="shared" si="71"/>
        <v>3</v>
      </c>
      <c r="L233">
        <f t="shared" si="72"/>
        <v>3</v>
      </c>
      <c r="M233" s="6" cm="1">
        <f t="array" ref="M233:Q233">_xlfn.LET(
_xlpm.Options, {"J","2","3","4","5","6","7","8","9","T","Q","K","A"},
MATCH(_xlfn.ANCHORARRAY(C233),_xlpm.Options,0)
)</f>
        <v>12</v>
      </c>
      <c r="N233" s="7">
        <v>5</v>
      </c>
      <c r="O233" s="7">
        <v>1</v>
      </c>
      <c r="P233" s="7">
        <v>5</v>
      </c>
      <c r="Q233" s="8">
        <v>5</v>
      </c>
      <c r="R233" s="6" t="str" cm="1">
        <f t="array" ref="R233:V233">TEXT(_xlfn.ANCHORARRAY(M233),"00")</f>
        <v>12</v>
      </c>
      <c r="S233" s="7" t="str">
        <v>05</v>
      </c>
      <c r="T233" s="7" t="str">
        <v>01</v>
      </c>
      <c r="U233" s="7" t="str">
        <v>05</v>
      </c>
      <c r="V233" s="8" t="str">
        <v>05</v>
      </c>
      <c r="W233" s="7">
        <f t="shared" si="83"/>
        <v>1</v>
      </c>
      <c r="X233" s="6" t="b">
        <f t="shared" si="73"/>
        <v>0</v>
      </c>
      <c r="Y233" s="7" t="b">
        <f t="shared" si="74"/>
        <v>1</v>
      </c>
      <c r="Z233" s="7" t="b" cm="1">
        <f t="array" ref="Z233">_xlfn.LET(
_xlpm.TrueFullHouseCheck, AND(OR(H233:L233=3),OR(H233:L233=2)),
_xlpm.JokerAndTrueTwoPairCheck, AND(W233=1,COUNTIF(H233:L233,2)=4),
OR(_xlpm.TrueFullHouseCheck, _xlpm.JokerAndTrueTwoPairCheck)
)</f>
        <v>0</v>
      </c>
      <c r="AA233" s="7" t="b">
        <f t="shared" si="75"/>
        <v>0</v>
      </c>
      <c r="AB233" s="7" t="b">
        <f t="shared" si="76"/>
        <v>0</v>
      </c>
      <c r="AC233" s="7" t="b">
        <f t="shared" si="77"/>
        <v>0</v>
      </c>
      <c r="AD233" s="8" t="b">
        <f t="shared" si="84"/>
        <v>0</v>
      </c>
      <c r="AE233">
        <f t="shared" si="85"/>
        <v>6</v>
      </c>
      <c r="AF233" t="str">
        <f t="shared" si="86"/>
        <v>61205010505</v>
      </c>
      <c r="AG233">
        <f t="shared" si="82"/>
        <v>61205010505</v>
      </c>
      <c r="AH233">
        <f t="shared" si="87"/>
        <v>952</v>
      </c>
      <c r="AI233">
        <f t="shared" si="88"/>
        <v>982</v>
      </c>
      <c r="AJ233">
        <f t="shared" si="89"/>
        <v>934864</v>
      </c>
      <c r="AM233">
        <f t="shared" si="78"/>
        <v>1</v>
      </c>
      <c r="AN233">
        <f t="shared" si="79"/>
        <v>1</v>
      </c>
      <c r="AO233">
        <f t="shared" si="80"/>
        <v>1</v>
      </c>
    </row>
    <row r="234" spans="1:41" x14ac:dyDescent="0.2">
      <c r="A234" t="s">
        <v>253</v>
      </c>
      <c r="B234" t="str">
        <f t="shared" si="81"/>
        <v>3QQQ3</v>
      </c>
      <c r="C234" s="6" t="str" cm="1">
        <f t="array" ref="C234:G234">_xlfn.LET(
_xlpm.MyHand, B234,
_xlpm.MySplitHand, MID(_xlpm.MyHand,_xlfn.SEQUENCE(1,LEN(_xlpm.MyHand)),1),
_xlpm.MySplitHand
)</f>
        <v>3</v>
      </c>
      <c r="D234" s="7" t="str">
        <v>Q</v>
      </c>
      <c r="E234" s="7" t="str">
        <v>Q</v>
      </c>
      <c r="F234" s="7" t="str">
        <v>Q</v>
      </c>
      <c r="G234" s="8" t="str">
        <v>3</v>
      </c>
      <c r="H234">
        <f t="shared" si="68"/>
        <v>2</v>
      </c>
      <c r="I234">
        <f t="shared" si="69"/>
        <v>3</v>
      </c>
      <c r="J234">
        <f t="shared" si="70"/>
        <v>3</v>
      </c>
      <c r="K234">
        <f t="shared" si="71"/>
        <v>3</v>
      </c>
      <c r="L234">
        <f t="shared" si="72"/>
        <v>2</v>
      </c>
      <c r="M234" s="6" cm="1">
        <f t="array" ref="M234:Q234">_xlfn.LET(
_xlpm.Options, {"J","2","3","4","5","6","7","8","9","T","Q","K","A"},
MATCH(_xlfn.ANCHORARRAY(C234),_xlpm.Options,0)
)</f>
        <v>3</v>
      </c>
      <c r="N234" s="7">
        <v>11</v>
      </c>
      <c r="O234" s="7">
        <v>11</v>
      </c>
      <c r="P234" s="7">
        <v>11</v>
      </c>
      <c r="Q234" s="8">
        <v>3</v>
      </c>
      <c r="R234" s="6" t="str" cm="1">
        <f t="array" ref="R234:V234">TEXT(_xlfn.ANCHORARRAY(M234),"00")</f>
        <v>03</v>
      </c>
      <c r="S234" s="7" t="str">
        <v>11</v>
      </c>
      <c r="T234" s="7" t="str">
        <v>11</v>
      </c>
      <c r="U234" s="7" t="str">
        <v>11</v>
      </c>
      <c r="V234" s="8" t="str">
        <v>03</v>
      </c>
      <c r="W234" s="7">
        <f t="shared" si="83"/>
        <v>0</v>
      </c>
      <c r="X234" s="6" t="b">
        <f t="shared" si="73"/>
        <v>0</v>
      </c>
      <c r="Y234" s="7" t="b">
        <f t="shared" si="74"/>
        <v>0</v>
      </c>
      <c r="Z234" s="7" t="b" cm="1">
        <f t="array" ref="Z234">_xlfn.LET(
_xlpm.TrueFullHouseCheck, AND(OR(H234:L234=3),OR(H234:L234=2)),
_xlpm.JokerAndTrueTwoPairCheck, AND(W234=1,COUNTIF(H234:L234,2)=4),
OR(_xlpm.TrueFullHouseCheck, _xlpm.JokerAndTrueTwoPairCheck)
)</f>
        <v>1</v>
      </c>
      <c r="AA234" s="7" t="b">
        <f t="shared" si="75"/>
        <v>0</v>
      </c>
      <c r="AB234" s="7" t="b">
        <f t="shared" si="76"/>
        <v>0</v>
      </c>
      <c r="AC234" s="7" t="b">
        <f t="shared" si="77"/>
        <v>0</v>
      </c>
      <c r="AD234" s="8" t="b">
        <f t="shared" si="84"/>
        <v>0</v>
      </c>
      <c r="AE234">
        <f t="shared" si="85"/>
        <v>5</v>
      </c>
      <c r="AF234" t="str">
        <f t="shared" si="86"/>
        <v>50311111103</v>
      </c>
      <c r="AG234">
        <f t="shared" si="82"/>
        <v>50311111103</v>
      </c>
      <c r="AH234">
        <f t="shared" si="87"/>
        <v>724</v>
      </c>
      <c r="AI234">
        <f t="shared" si="88"/>
        <v>85</v>
      </c>
      <c r="AJ234">
        <f t="shared" si="89"/>
        <v>61540</v>
      </c>
      <c r="AM234">
        <f t="shared" si="78"/>
        <v>1</v>
      </c>
      <c r="AN234">
        <f t="shared" si="79"/>
        <v>1</v>
      </c>
      <c r="AO234">
        <f t="shared" si="80"/>
        <v>1</v>
      </c>
    </row>
    <row r="235" spans="1:41" x14ac:dyDescent="0.2">
      <c r="A235" t="s">
        <v>254</v>
      </c>
      <c r="B235" t="str">
        <f t="shared" si="81"/>
        <v>725QK</v>
      </c>
      <c r="C235" s="6" t="str" cm="1">
        <f t="array" ref="C235:G235">_xlfn.LET(
_xlpm.MyHand, B235,
_xlpm.MySplitHand, MID(_xlpm.MyHand,_xlfn.SEQUENCE(1,LEN(_xlpm.MyHand)),1),
_xlpm.MySplitHand
)</f>
        <v>7</v>
      </c>
      <c r="D235" s="7" t="str">
        <v>2</v>
      </c>
      <c r="E235" s="7" t="str">
        <v>5</v>
      </c>
      <c r="F235" s="7" t="str">
        <v>Q</v>
      </c>
      <c r="G235" s="8" t="str">
        <v>K</v>
      </c>
      <c r="H235">
        <f t="shared" si="68"/>
        <v>1</v>
      </c>
      <c r="I235">
        <f t="shared" si="69"/>
        <v>1</v>
      </c>
      <c r="J235">
        <f t="shared" si="70"/>
        <v>1</v>
      </c>
      <c r="K235">
        <f t="shared" si="71"/>
        <v>1</v>
      </c>
      <c r="L235">
        <f t="shared" si="72"/>
        <v>1</v>
      </c>
      <c r="M235" s="6" cm="1">
        <f t="array" ref="M235:Q235">_xlfn.LET(
_xlpm.Options, {"J","2","3","4","5","6","7","8","9","T","Q","K","A"},
MATCH(_xlfn.ANCHORARRAY(C235),_xlpm.Options,0)
)</f>
        <v>7</v>
      </c>
      <c r="N235" s="7">
        <v>2</v>
      </c>
      <c r="O235" s="7">
        <v>5</v>
      </c>
      <c r="P235" s="7">
        <v>11</v>
      </c>
      <c r="Q235" s="8">
        <v>12</v>
      </c>
      <c r="R235" s="6" t="str" cm="1">
        <f t="array" ref="R235:V235">TEXT(_xlfn.ANCHORARRAY(M235),"00")</f>
        <v>07</v>
      </c>
      <c r="S235" s="7" t="str">
        <v>02</v>
      </c>
      <c r="T235" s="7" t="str">
        <v>05</v>
      </c>
      <c r="U235" s="7" t="str">
        <v>11</v>
      </c>
      <c r="V235" s="8" t="str">
        <v>12</v>
      </c>
      <c r="W235" s="7">
        <f t="shared" si="83"/>
        <v>0</v>
      </c>
      <c r="X235" s="6" t="b">
        <f t="shared" si="73"/>
        <v>0</v>
      </c>
      <c r="Y235" s="7" t="b">
        <f t="shared" si="74"/>
        <v>0</v>
      </c>
      <c r="Z235" s="7" t="b" cm="1">
        <f t="array" ref="Z235">_xlfn.LET(
_xlpm.TrueFullHouseCheck, AND(OR(H235:L235=3),OR(H235:L235=2)),
_xlpm.JokerAndTrueTwoPairCheck, AND(W235=1,COUNTIF(H235:L235,2)=4),
OR(_xlpm.TrueFullHouseCheck, _xlpm.JokerAndTrueTwoPairCheck)
)</f>
        <v>0</v>
      </c>
      <c r="AA235" s="7" t="b">
        <f t="shared" si="75"/>
        <v>0</v>
      </c>
      <c r="AB235" s="7" t="b">
        <f t="shared" si="76"/>
        <v>0</v>
      </c>
      <c r="AC235" s="7" t="b">
        <f t="shared" si="77"/>
        <v>0</v>
      </c>
      <c r="AD235" s="8" t="b">
        <f t="shared" si="84"/>
        <v>1</v>
      </c>
      <c r="AE235">
        <f t="shared" si="85"/>
        <v>1</v>
      </c>
      <c r="AF235" t="str">
        <f t="shared" si="86"/>
        <v>10702051112</v>
      </c>
      <c r="AG235">
        <f t="shared" si="82"/>
        <v>10702051112</v>
      </c>
      <c r="AH235">
        <f t="shared" si="87"/>
        <v>52</v>
      </c>
      <c r="AI235">
        <f t="shared" si="88"/>
        <v>140</v>
      </c>
      <c r="AJ235">
        <f t="shared" si="89"/>
        <v>7280</v>
      </c>
      <c r="AM235">
        <f t="shared" si="78"/>
        <v>1</v>
      </c>
      <c r="AN235">
        <f t="shared" si="79"/>
        <v>1</v>
      </c>
      <c r="AO235">
        <f t="shared" si="80"/>
        <v>1</v>
      </c>
    </row>
    <row r="236" spans="1:41" x14ac:dyDescent="0.2">
      <c r="A236" t="s">
        <v>255</v>
      </c>
      <c r="B236" t="str">
        <f t="shared" si="81"/>
        <v>5KK55</v>
      </c>
      <c r="C236" s="6" t="str" cm="1">
        <f t="array" ref="C236:G236">_xlfn.LET(
_xlpm.MyHand, B236,
_xlpm.MySplitHand, MID(_xlpm.MyHand,_xlfn.SEQUENCE(1,LEN(_xlpm.MyHand)),1),
_xlpm.MySplitHand
)</f>
        <v>5</v>
      </c>
      <c r="D236" s="7" t="str">
        <v>K</v>
      </c>
      <c r="E236" s="7" t="str">
        <v>K</v>
      </c>
      <c r="F236" s="7" t="str">
        <v>5</v>
      </c>
      <c r="G236" s="8" t="str">
        <v>5</v>
      </c>
      <c r="H236">
        <f t="shared" si="68"/>
        <v>3</v>
      </c>
      <c r="I236">
        <f t="shared" si="69"/>
        <v>2</v>
      </c>
      <c r="J236">
        <f t="shared" si="70"/>
        <v>2</v>
      </c>
      <c r="K236">
        <f t="shared" si="71"/>
        <v>3</v>
      </c>
      <c r="L236">
        <f t="shared" si="72"/>
        <v>3</v>
      </c>
      <c r="M236" s="6" cm="1">
        <f t="array" ref="M236:Q236">_xlfn.LET(
_xlpm.Options, {"J","2","3","4","5","6","7","8","9","T","Q","K","A"},
MATCH(_xlfn.ANCHORARRAY(C236),_xlpm.Options,0)
)</f>
        <v>5</v>
      </c>
      <c r="N236" s="7">
        <v>12</v>
      </c>
      <c r="O236" s="7">
        <v>12</v>
      </c>
      <c r="P236" s="7">
        <v>5</v>
      </c>
      <c r="Q236" s="8">
        <v>5</v>
      </c>
      <c r="R236" s="6" t="str" cm="1">
        <f t="array" ref="R236:V236">TEXT(_xlfn.ANCHORARRAY(M236),"00")</f>
        <v>05</v>
      </c>
      <c r="S236" s="7" t="str">
        <v>12</v>
      </c>
      <c r="T236" s="7" t="str">
        <v>12</v>
      </c>
      <c r="U236" s="7" t="str">
        <v>05</v>
      </c>
      <c r="V236" s="8" t="str">
        <v>05</v>
      </c>
      <c r="W236" s="7">
        <f t="shared" si="83"/>
        <v>0</v>
      </c>
      <c r="X236" s="6" t="b">
        <f t="shared" si="73"/>
        <v>0</v>
      </c>
      <c r="Y236" s="7" t="b">
        <f t="shared" si="74"/>
        <v>0</v>
      </c>
      <c r="Z236" s="7" t="b" cm="1">
        <f t="array" ref="Z236">_xlfn.LET(
_xlpm.TrueFullHouseCheck, AND(OR(H236:L236=3),OR(H236:L236=2)),
_xlpm.JokerAndTrueTwoPairCheck, AND(W236=1,COUNTIF(H236:L236,2)=4),
OR(_xlpm.TrueFullHouseCheck, _xlpm.JokerAndTrueTwoPairCheck)
)</f>
        <v>1</v>
      </c>
      <c r="AA236" s="7" t="b">
        <f t="shared" si="75"/>
        <v>0</v>
      </c>
      <c r="AB236" s="7" t="b">
        <f t="shared" si="76"/>
        <v>0</v>
      </c>
      <c r="AC236" s="7" t="b">
        <f t="shared" si="77"/>
        <v>0</v>
      </c>
      <c r="AD236" s="8" t="b">
        <f t="shared" si="84"/>
        <v>0</v>
      </c>
      <c r="AE236">
        <f t="shared" si="85"/>
        <v>5</v>
      </c>
      <c r="AF236" t="str">
        <f t="shared" si="86"/>
        <v>50512120505</v>
      </c>
      <c r="AG236">
        <f t="shared" si="82"/>
        <v>50512120505</v>
      </c>
      <c r="AH236">
        <f t="shared" si="87"/>
        <v>748</v>
      </c>
      <c r="AI236">
        <f t="shared" si="88"/>
        <v>678</v>
      </c>
      <c r="AJ236">
        <f t="shared" si="89"/>
        <v>507144</v>
      </c>
      <c r="AM236">
        <f t="shared" si="78"/>
        <v>1</v>
      </c>
      <c r="AN236">
        <f t="shared" si="79"/>
        <v>1</v>
      </c>
      <c r="AO236">
        <f t="shared" si="80"/>
        <v>1</v>
      </c>
    </row>
    <row r="237" spans="1:41" x14ac:dyDescent="0.2">
      <c r="A237" t="s">
        <v>256</v>
      </c>
      <c r="B237" t="str">
        <f t="shared" si="81"/>
        <v>A5AQ9</v>
      </c>
      <c r="C237" s="6" t="str" cm="1">
        <f t="array" ref="C237:G237">_xlfn.LET(
_xlpm.MyHand, B237,
_xlpm.MySplitHand, MID(_xlpm.MyHand,_xlfn.SEQUENCE(1,LEN(_xlpm.MyHand)),1),
_xlpm.MySplitHand
)</f>
        <v>A</v>
      </c>
      <c r="D237" s="7" t="str">
        <v>5</v>
      </c>
      <c r="E237" s="7" t="str">
        <v>A</v>
      </c>
      <c r="F237" s="7" t="str">
        <v>Q</v>
      </c>
      <c r="G237" s="8" t="str">
        <v>9</v>
      </c>
      <c r="H237">
        <f t="shared" si="68"/>
        <v>2</v>
      </c>
      <c r="I237">
        <f t="shared" si="69"/>
        <v>1</v>
      </c>
      <c r="J237">
        <f t="shared" si="70"/>
        <v>2</v>
      </c>
      <c r="K237">
        <f t="shared" si="71"/>
        <v>1</v>
      </c>
      <c r="L237">
        <f t="shared" si="72"/>
        <v>1</v>
      </c>
      <c r="M237" s="6" cm="1">
        <f t="array" ref="M237:Q237">_xlfn.LET(
_xlpm.Options, {"J","2","3","4","5","6","7","8","9","T","Q","K","A"},
MATCH(_xlfn.ANCHORARRAY(C237),_xlpm.Options,0)
)</f>
        <v>13</v>
      </c>
      <c r="N237" s="7">
        <v>5</v>
      </c>
      <c r="O237" s="7">
        <v>13</v>
      </c>
      <c r="P237" s="7">
        <v>11</v>
      </c>
      <c r="Q237" s="8">
        <v>9</v>
      </c>
      <c r="R237" s="6" t="str" cm="1">
        <f t="array" ref="R237:V237">TEXT(_xlfn.ANCHORARRAY(M237),"00")</f>
        <v>13</v>
      </c>
      <c r="S237" s="7" t="str">
        <v>05</v>
      </c>
      <c r="T237" s="7" t="str">
        <v>13</v>
      </c>
      <c r="U237" s="7" t="str">
        <v>11</v>
      </c>
      <c r="V237" s="8" t="str">
        <v>09</v>
      </c>
      <c r="W237" s="7">
        <f t="shared" si="83"/>
        <v>0</v>
      </c>
      <c r="X237" s="6" t="b">
        <f t="shared" si="73"/>
        <v>0</v>
      </c>
      <c r="Y237" s="7" t="b">
        <f t="shared" si="74"/>
        <v>0</v>
      </c>
      <c r="Z237" s="7" t="b" cm="1">
        <f t="array" ref="Z237">_xlfn.LET(
_xlpm.TrueFullHouseCheck, AND(OR(H237:L237=3),OR(H237:L237=2)),
_xlpm.JokerAndTrueTwoPairCheck, AND(W237=1,COUNTIF(H237:L237,2)=4),
OR(_xlpm.TrueFullHouseCheck, _xlpm.JokerAndTrueTwoPairCheck)
)</f>
        <v>0</v>
      </c>
      <c r="AA237" s="7" t="b">
        <f t="shared" si="75"/>
        <v>0</v>
      </c>
      <c r="AB237" s="7" t="b">
        <f t="shared" si="76"/>
        <v>0</v>
      </c>
      <c r="AC237" s="7" t="b">
        <f t="shared" si="77"/>
        <v>1</v>
      </c>
      <c r="AD237" s="8" t="b">
        <f t="shared" si="84"/>
        <v>0</v>
      </c>
      <c r="AE237">
        <f t="shared" si="85"/>
        <v>2</v>
      </c>
      <c r="AF237" t="str">
        <f t="shared" si="86"/>
        <v>21305131109</v>
      </c>
      <c r="AG237">
        <f t="shared" si="82"/>
        <v>21305131109</v>
      </c>
      <c r="AH237">
        <f t="shared" si="87"/>
        <v>313</v>
      </c>
      <c r="AI237">
        <f t="shared" si="88"/>
        <v>871</v>
      </c>
      <c r="AJ237">
        <f t="shared" si="89"/>
        <v>272623</v>
      </c>
      <c r="AM237">
        <f t="shared" si="78"/>
        <v>1</v>
      </c>
      <c r="AN237">
        <f t="shared" si="79"/>
        <v>1</v>
      </c>
      <c r="AO237">
        <f t="shared" si="80"/>
        <v>1</v>
      </c>
    </row>
    <row r="238" spans="1:41" x14ac:dyDescent="0.2">
      <c r="A238" t="s">
        <v>257</v>
      </c>
      <c r="B238" t="str">
        <f t="shared" si="81"/>
        <v>3J639</v>
      </c>
      <c r="C238" s="6" t="str" cm="1">
        <f t="array" ref="C238:G238">_xlfn.LET(
_xlpm.MyHand, B238,
_xlpm.MySplitHand, MID(_xlpm.MyHand,_xlfn.SEQUENCE(1,LEN(_xlpm.MyHand)),1),
_xlpm.MySplitHand
)</f>
        <v>3</v>
      </c>
      <c r="D238" s="7" t="str">
        <v>J</v>
      </c>
      <c r="E238" s="7" t="str">
        <v>6</v>
      </c>
      <c r="F238" s="7" t="str">
        <v>3</v>
      </c>
      <c r="G238" s="8" t="str">
        <v>9</v>
      </c>
      <c r="H238">
        <f t="shared" si="68"/>
        <v>2</v>
      </c>
      <c r="I238">
        <f t="shared" si="69"/>
        <v>0</v>
      </c>
      <c r="J238">
        <f t="shared" si="70"/>
        <v>1</v>
      </c>
      <c r="K238">
        <f t="shared" si="71"/>
        <v>2</v>
      </c>
      <c r="L238">
        <f t="shared" si="72"/>
        <v>1</v>
      </c>
      <c r="M238" s="6" cm="1">
        <f t="array" ref="M238:Q238">_xlfn.LET(
_xlpm.Options, {"J","2","3","4","5","6","7","8","9","T","Q","K","A"},
MATCH(_xlfn.ANCHORARRAY(C238),_xlpm.Options,0)
)</f>
        <v>3</v>
      </c>
      <c r="N238" s="7">
        <v>1</v>
      </c>
      <c r="O238" s="7">
        <v>6</v>
      </c>
      <c r="P238" s="7">
        <v>3</v>
      </c>
      <c r="Q238" s="8">
        <v>9</v>
      </c>
      <c r="R238" s="6" t="str" cm="1">
        <f t="array" ref="R238:V238">TEXT(_xlfn.ANCHORARRAY(M238),"00")</f>
        <v>03</v>
      </c>
      <c r="S238" s="7" t="str">
        <v>01</v>
      </c>
      <c r="T238" s="7" t="str">
        <v>06</v>
      </c>
      <c r="U238" s="7" t="str">
        <v>03</v>
      </c>
      <c r="V238" s="8" t="str">
        <v>09</v>
      </c>
      <c r="W238" s="7">
        <f t="shared" si="83"/>
        <v>1</v>
      </c>
      <c r="X238" s="6" t="b">
        <f t="shared" si="73"/>
        <v>0</v>
      </c>
      <c r="Y238" s="7" t="b">
        <f t="shared" si="74"/>
        <v>0</v>
      </c>
      <c r="Z238" s="7" t="b" cm="1">
        <f t="array" ref="Z238">_xlfn.LET(
_xlpm.TrueFullHouseCheck, AND(OR(H238:L238=3),OR(H238:L238=2)),
_xlpm.JokerAndTrueTwoPairCheck, AND(W238=1,COUNTIF(H238:L238,2)=4),
OR(_xlpm.TrueFullHouseCheck, _xlpm.JokerAndTrueTwoPairCheck)
)</f>
        <v>0</v>
      </c>
      <c r="AA238" s="7" t="b">
        <f t="shared" si="75"/>
        <v>1</v>
      </c>
      <c r="AB238" s="7" t="b">
        <f t="shared" si="76"/>
        <v>0</v>
      </c>
      <c r="AC238" s="7" t="b">
        <f t="shared" si="77"/>
        <v>0</v>
      </c>
      <c r="AD238" s="8" t="b">
        <f t="shared" si="84"/>
        <v>0</v>
      </c>
      <c r="AE238">
        <f t="shared" si="85"/>
        <v>4</v>
      </c>
      <c r="AF238" t="str">
        <f t="shared" si="86"/>
        <v>40301060309</v>
      </c>
      <c r="AG238">
        <f t="shared" si="82"/>
        <v>40301060309</v>
      </c>
      <c r="AH238">
        <f t="shared" si="87"/>
        <v>492</v>
      </c>
      <c r="AI238">
        <f t="shared" si="88"/>
        <v>149</v>
      </c>
      <c r="AJ238">
        <f t="shared" si="89"/>
        <v>73308</v>
      </c>
      <c r="AM238">
        <f t="shared" si="78"/>
        <v>1</v>
      </c>
      <c r="AN238">
        <f t="shared" si="79"/>
        <v>1</v>
      </c>
      <c r="AO238">
        <f t="shared" si="80"/>
        <v>1</v>
      </c>
    </row>
    <row r="239" spans="1:41" x14ac:dyDescent="0.2">
      <c r="A239" t="s">
        <v>258</v>
      </c>
      <c r="B239" t="str">
        <f t="shared" si="81"/>
        <v>99899</v>
      </c>
      <c r="C239" s="6" t="str" cm="1">
        <f t="array" ref="C239:G239">_xlfn.LET(
_xlpm.MyHand, B239,
_xlpm.MySplitHand, MID(_xlpm.MyHand,_xlfn.SEQUENCE(1,LEN(_xlpm.MyHand)),1),
_xlpm.MySplitHand
)</f>
        <v>9</v>
      </c>
      <c r="D239" s="7" t="str">
        <v>9</v>
      </c>
      <c r="E239" s="7" t="str">
        <v>8</v>
      </c>
      <c r="F239" s="7" t="str">
        <v>9</v>
      </c>
      <c r="G239" s="8" t="str">
        <v>9</v>
      </c>
      <c r="H239">
        <f t="shared" si="68"/>
        <v>4</v>
      </c>
      <c r="I239">
        <f t="shared" si="69"/>
        <v>4</v>
      </c>
      <c r="J239">
        <f t="shared" si="70"/>
        <v>1</v>
      </c>
      <c r="K239">
        <f t="shared" si="71"/>
        <v>4</v>
      </c>
      <c r="L239">
        <f t="shared" si="72"/>
        <v>4</v>
      </c>
      <c r="M239" s="6" cm="1">
        <f t="array" ref="M239:Q239">_xlfn.LET(
_xlpm.Options, {"J","2","3","4","5","6","7","8","9","T","Q","K","A"},
MATCH(_xlfn.ANCHORARRAY(C239),_xlpm.Options,0)
)</f>
        <v>9</v>
      </c>
      <c r="N239" s="7">
        <v>9</v>
      </c>
      <c r="O239" s="7">
        <v>8</v>
      </c>
      <c r="P239" s="7">
        <v>9</v>
      </c>
      <c r="Q239" s="8">
        <v>9</v>
      </c>
      <c r="R239" s="6" t="str" cm="1">
        <f t="array" ref="R239:V239">TEXT(_xlfn.ANCHORARRAY(M239),"00")</f>
        <v>09</v>
      </c>
      <c r="S239" s="7" t="str">
        <v>09</v>
      </c>
      <c r="T239" s="7" t="str">
        <v>08</v>
      </c>
      <c r="U239" s="7" t="str">
        <v>09</v>
      </c>
      <c r="V239" s="8" t="str">
        <v>09</v>
      </c>
      <c r="W239" s="7">
        <f t="shared" si="83"/>
        <v>0</v>
      </c>
      <c r="X239" s="6" t="b">
        <f t="shared" si="73"/>
        <v>0</v>
      </c>
      <c r="Y239" s="7" t="b">
        <f t="shared" si="74"/>
        <v>1</v>
      </c>
      <c r="Z239" s="7" t="b" cm="1">
        <f t="array" ref="Z239">_xlfn.LET(
_xlpm.TrueFullHouseCheck, AND(OR(H239:L239=3),OR(H239:L239=2)),
_xlpm.JokerAndTrueTwoPairCheck, AND(W239=1,COUNTIF(H239:L239,2)=4),
OR(_xlpm.TrueFullHouseCheck, _xlpm.JokerAndTrueTwoPairCheck)
)</f>
        <v>0</v>
      </c>
      <c r="AA239" s="7" t="b">
        <f t="shared" si="75"/>
        <v>0</v>
      </c>
      <c r="AB239" s="7" t="b">
        <f t="shared" si="76"/>
        <v>0</v>
      </c>
      <c r="AC239" s="7" t="b">
        <f t="shared" si="77"/>
        <v>0</v>
      </c>
      <c r="AD239" s="8" t="b">
        <f t="shared" si="84"/>
        <v>0</v>
      </c>
      <c r="AE239">
        <f t="shared" si="85"/>
        <v>6</v>
      </c>
      <c r="AF239" t="str">
        <f t="shared" si="86"/>
        <v>60909080909</v>
      </c>
      <c r="AG239">
        <f t="shared" si="82"/>
        <v>60909080909</v>
      </c>
      <c r="AH239">
        <f t="shared" si="87"/>
        <v>913</v>
      </c>
      <c r="AI239">
        <f t="shared" si="88"/>
        <v>623</v>
      </c>
      <c r="AJ239">
        <f t="shared" si="89"/>
        <v>568799</v>
      </c>
      <c r="AM239">
        <f t="shared" si="78"/>
        <v>1</v>
      </c>
      <c r="AN239">
        <f t="shared" si="79"/>
        <v>1</v>
      </c>
      <c r="AO239">
        <f t="shared" si="80"/>
        <v>1</v>
      </c>
    </row>
    <row r="240" spans="1:41" x14ac:dyDescent="0.2">
      <c r="A240" t="s">
        <v>259</v>
      </c>
      <c r="B240" t="str">
        <f t="shared" si="81"/>
        <v>7AAA7</v>
      </c>
      <c r="C240" s="6" t="str" cm="1">
        <f t="array" ref="C240:G240">_xlfn.LET(
_xlpm.MyHand, B240,
_xlpm.MySplitHand, MID(_xlpm.MyHand,_xlfn.SEQUENCE(1,LEN(_xlpm.MyHand)),1),
_xlpm.MySplitHand
)</f>
        <v>7</v>
      </c>
      <c r="D240" s="7" t="str">
        <v>A</v>
      </c>
      <c r="E240" s="7" t="str">
        <v>A</v>
      </c>
      <c r="F240" s="7" t="str">
        <v>A</v>
      </c>
      <c r="G240" s="8" t="str">
        <v>7</v>
      </c>
      <c r="H240">
        <f t="shared" si="68"/>
        <v>2</v>
      </c>
      <c r="I240">
        <f t="shared" si="69"/>
        <v>3</v>
      </c>
      <c r="J240">
        <f t="shared" si="70"/>
        <v>3</v>
      </c>
      <c r="K240">
        <f t="shared" si="71"/>
        <v>3</v>
      </c>
      <c r="L240">
        <f t="shared" si="72"/>
        <v>2</v>
      </c>
      <c r="M240" s="6" cm="1">
        <f t="array" ref="M240:Q240">_xlfn.LET(
_xlpm.Options, {"J","2","3","4","5","6","7","8","9","T","Q","K","A"},
MATCH(_xlfn.ANCHORARRAY(C240),_xlpm.Options,0)
)</f>
        <v>7</v>
      </c>
      <c r="N240" s="7">
        <v>13</v>
      </c>
      <c r="O240" s="7">
        <v>13</v>
      </c>
      <c r="P240" s="7">
        <v>13</v>
      </c>
      <c r="Q240" s="8">
        <v>7</v>
      </c>
      <c r="R240" s="6" t="str" cm="1">
        <f t="array" ref="R240:V240">TEXT(_xlfn.ANCHORARRAY(M240),"00")</f>
        <v>07</v>
      </c>
      <c r="S240" s="7" t="str">
        <v>13</v>
      </c>
      <c r="T240" s="7" t="str">
        <v>13</v>
      </c>
      <c r="U240" s="7" t="str">
        <v>13</v>
      </c>
      <c r="V240" s="8" t="str">
        <v>07</v>
      </c>
      <c r="W240" s="7">
        <f t="shared" si="83"/>
        <v>0</v>
      </c>
      <c r="X240" s="6" t="b">
        <f t="shared" si="73"/>
        <v>0</v>
      </c>
      <c r="Y240" s="7" t="b">
        <f t="shared" si="74"/>
        <v>0</v>
      </c>
      <c r="Z240" s="7" t="b" cm="1">
        <f t="array" ref="Z240">_xlfn.LET(
_xlpm.TrueFullHouseCheck, AND(OR(H240:L240=3),OR(H240:L240=2)),
_xlpm.JokerAndTrueTwoPairCheck, AND(W240=1,COUNTIF(H240:L240,2)=4),
OR(_xlpm.TrueFullHouseCheck, _xlpm.JokerAndTrueTwoPairCheck)
)</f>
        <v>1</v>
      </c>
      <c r="AA240" s="7" t="b">
        <f t="shared" si="75"/>
        <v>0</v>
      </c>
      <c r="AB240" s="7" t="b">
        <f t="shared" si="76"/>
        <v>0</v>
      </c>
      <c r="AC240" s="7" t="b">
        <f t="shared" si="77"/>
        <v>0</v>
      </c>
      <c r="AD240" s="8" t="b">
        <f t="shared" si="84"/>
        <v>0</v>
      </c>
      <c r="AE240">
        <f t="shared" si="85"/>
        <v>5</v>
      </c>
      <c r="AF240" t="str">
        <f t="shared" si="86"/>
        <v>50713131307</v>
      </c>
      <c r="AG240">
        <f t="shared" si="82"/>
        <v>50713131307</v>
      </c>
      <c r="AH240">
        <f t="shared" si="87"/>
        <v>769</v>
      </c>
      <c r="AI240">
        <f t="shared" si="88"/>
        <v>152</v>
      </c>
      <c r="AJ240">
        <f t="shared" si="89"/>
        <v>116888</v>
      </c>
      <c r="AM240">
        <f t="shared" si="78"/>
        <v>1</v>
      </c>
      <c r="AN240">
        <f t="shared" si="79"/>
        <v>1</v>
      </c>
      <c r="AO240">
        <f t="shared" si="80"/>
        <v>1</v>
      </c>
    </row>
    <row r="241" spans="1:41" x14ac:dyDescent="0.2">
      <c r="A241" t="s">
        <v>260</v>
      </c>
      <c r="B241" t="str">
        <f t="shared" si="81"/>
        <v>7777J</v>
      </c>
      <c r="C241" s="6" t="str" cm="1">
        <f t="array" ref="C241:G241">_xlfn.LET(
_xlpm.MyHand, B241,
_xlpm.MySplitHand, MID(_xlpm.MyHand,_xlfn.SEQUENCE(1,LEN(_xlpm.MyHand)),1),
_xlpm.MySplitHand
)</f>
        <v>7</v>
      </c>
      <c r="D241" s="7" t="str">
        <v>7</v>
      </c>
      <c r="E241" s="7" t="str">
        <v>7</v>
      </c>
      <c r="F241" s="7" t="str">
        <v>7</v>
      </c>
      <c r="G241" s="8" t="str">
        <v>J</v>
      </c>
      <c r="H241">
        <f t="shared" si="68"/>
        <v>4</v>
      </c>
      <c r="I241">
        <f t="shared" si="69"/>
        <v>4</v>
      </c>
      <c r="J241">
        <f t="shared" si="70"/>
        <v>4</v>
      </c>
      <c r="K241">
        <f t="shared" si="71"/>
        <v>4</v>
      </c>
      <c r="L241">
        <f t="shared" si="72"/>
        <v>0</v>
      </c>
      <c r="M241" s="6" cm="1">
        <f t="array" ref="M241:Q241">_xlfn.LET(
_xlpm.Options, {"J","2","3","4","5","6","7","8","9","T","Q","K","A"},
MATCH(_xlfn.ANCHORARRAY(C241),_xlpm.Options,0)
)</f>
        <v>7</v>
      </c>
      <c r="N241" s="7">
        <v>7</v>
      </c>
      <c r="O241" s="7">
        <v>7</v>
      </c>
      <c r="P241" s="7">
        <v>7</v>
      </c>
      <c r="Q241" s="8">
        <v>1</v>
      </c>
      <c r="R241" s="6" t="str" cm="1">
        <f t="array" ref="R241:V241">TEXT(_xlfn.ANCHORARRAY(M241),"00")</f>
        <v>07</v>
      </c>
      <c r="S241" s="7" t="str">
        <v>07</v>
      </c>
      <c r="T241" s="7" t="str">
        <v>07</v>
      </c>
      <c r="U241" s="7" t="str">
        <v>07</v>
      </c>
      <c r="V241" s="8" t="str">
        <v>01</v>
      </c>
      <c r="W241" s="7">
        <f t="shared" si="83"/>
        <v>1</v>
      </c>
      <c r="X241" s="6" t="b">
        <f t="shared" si="73"/>
        <v>1</v>
      </c>
      <c r="Y241" s="7" t="b">
        <f t="shared" si="74"/>
        <v>0</v>
      </c>
      <c r="Z241" s="7" t="b" cm="1">
        <f t="array" ref="Z241">_xlfn.LET(
_xlpm.TrueFullHouseCheck, AND(OR(H241:L241=3),OR(H241:L241=2)),
_xlpm.JokerAndTrueTwoPairCheck, AND(W241=1,COUNTIF(H241:L241,2)=4),
OR(_xlpm.TrueFullHouseCheck, _xlpm.JokerAndTrueTwoPairCheck)
)</f>
        <v>0</v>
      </c>
      <c r="AA241" s="7" t="b">
        <f t="shared" si="75"/>
        <v>0</v>
      </c>
      <c r="AB241" s="7" t="b">
        <f t="shared" si="76"/>
        <v>0</v>
      </c>
      <c r="AC241" s="7" t="b">
        <f t="shared" si="77"/>
        <v>0</v>
      </c>
      <c r="AD241" s="8" t="b">
        <f t="shared" si="84"/>
        <v>0</v>
      </c>
      <c r="AE241">
        <f t="shared" si="85"/>
        <v>7</v>
      </c>
      <c r="AF241" t="str">
        <f t="shared" si="86"/>
        <v>70707070701</v>
      </c>
      <c r="AG241">
        <f t="shared" si="82"/>
        <v>70707070701</v>
      </c>
      <c r="AH241">
        <f t="shared" si="87"/>
        <v>992</v>
      </c>
      <c r="AI241">
        <f t="shared" si="88"/>
        <v>401</v>
      </c>
      <c r="AJ241">
        <f t="shared" si="89"/>
        <v>397792</v>
      </c>
      <c r="AM241">
        <f t="shared" si="78"/>
        <v>1</v>
      </c>
      <c r="AN241">
        <f t="shared" si="79"/>
        <v>1</v>
      </c>
      <c r="AO241">
        <f t="shared" si="80"/>
        <v>1</v>
      </c>
    </row>
    <row r="242" spans="1:41" x14ac:dyDescent="0.2">
      <c r="A242" t="s">
        <v>261</v>
      </c>
      <c r="B242" t="str">
        <f t="shared" si="81"/>
        <v>75492</v>
      </c>
      <c r="C242" s="6" t="str" cm="1">
        <f t="array" ref="C242:G242">_xlfn.LET(
_xlpm.MyHand, B242,
_xlpm.MySplitHand, MID(_xlpm.MyHand,_xlfn.SEQUENCE(1,LEN(_xlpm.MyHand)),1),
_xlpm.MySplitHand
)</f>
        <v>7</v>
      </c>
      <c r="D242" s="7" t="str">
        <v>5</v>
      </c>
      <c r="E242" s="7" t="str">
        <v>4</v>
      </c>
      <c r="F242" s="7" t="str">
        <v>9</v>
      </c>
      <c r="G242" s="8" t="str">
        <v>2</v>
      </c>
      <c r="H242">
        <f t="shared" si="68"/>
        <v>1</v>
      </c>
      <c r="I242">
        <f t="shared" si="69"/>
        <v>1</v>
      </c>
      <c r="J242">
        <f t="shared" si="70"/>
        <v>1</v>
      </c>
      <c r="K242">
        <f t="shared" si="71"/>
        <v>1</v>
      </c>
      <c r="L242">
        <f t="shared" si="72"/>
        <v>1</v>
      </c>
      <c r="M242" s="6" cm="1">
        <f t="array" ref="M242:Q242">_xlfn.LET(
_xlpm.Options, {"J","2","3","4","5","6","7","8","9","T","Q","K","A"},
MATCH(_xlfn.ANCHORARRAY(C242),_xlpm.Options,0)
)</f>
        <v>7</v>
      </c>
      <c r="N242" s="7">
        <v>5</v>
      </c>
      <c r="O242" s="7">
        <v>4</v>
      </c>
      <c r="P242" s="7">
        <v>9</v>
      </c>
      <c r="Q242" s="8">
        <v>2</v>
      </c>
      <c r="R242" s="6" t="str" cm="1">
        <f t="array" ref="R242:V242">TEXT(_xlfn.ANCHORARRAY(M242),"00")</f>
        <v>07</v>
      </c>
      <c r="S242" s="7" t="str">
        <v>05</v>
      </c>
      <c r="T242" s="7" t="str">
        <v>04</v>
      </c>
      <c r="U242" s="7" t="str">
        <v>09</v>
      </c>
      <c r="V242" s="8" t="str">
        <v>02</v>
      </c>
      <c r="W242" s="7">
        <f t="shared" si="83"/>
        <v>0</v>
      </c>
      <c r="X242" s="6" t="b">
        <f t="shared" si="73"/>
        <v>0</v>
      </c>
      <c r="Y242" s="7" t="b">
        <f t="shared" si="74"/>
        <v>0</v>
      </c>
      <c r="Z242" s="7" t="b" cm="1">
        <f t="array" ref="Z242">_xlfn.LET(
_xlpm.TrueFullHouseCheck, AND(OR(H242:L242=3),OR(H242:L242=2)),
_xlpm.JokerAndTrueTwoPairCheck, AND(W242=1,COUNTIF(H242:L242,2)=4),
OR(_xlpm.TrueFullHouseCheck, _xlpm.JokerAndTrueTwoPairCheck)
)</f>
        <v>0</v>
      </c>
      <c r="AA242" s="7" t="b">
        <f t="shared" si="75"/>
        <v>0</v>
      </c>
      <c r="AB242" s="7" t="b">
        <f t="shared" si="76"/>
        <v>0</v>
      </c>
      <c r="AC242" s="7" t="b">
        <f t="shared" si="77"/>
        <v>0</v>
      </c>
      <c r="AD242" s="8" t="b">
        <f t="shared" si="84"/>
        <v>1</v>
      </c>
      <c r="AE242">
        <f t="shared" si="85"/>
        <v>1</v>
      </c>
      <c r="AF242" t="str">
        <f t="shared" si="86"/>
        <v>10705040902</v>
      </c>
      <c r="AG242">
        <f t="shared" si="82"/>
        <v>10705040902</v>
      </c>
      <c r="AH242">
        <f t="shared" si="87"/>
        <v>57</v>
      </c>
      <c r="AI242">
        <f t="shared" si="88"/>
        <v>895</v>
      </c>
      <c r="AJ242">
        <f t="shared" si="89"/>
        <v>51015</v>
      </c>
      <c r="AM242">
        <f t="shared" si="78"/>
        <v>1</v>
      </c>
      <c r="AN242">
        <f t="shared" si="79"/>
        <v>1</v>
      </c>
      <c r="AO242">
        <f t="shared" si="80"/>
        <v>1</v>
      </c>
    </row>
    <row r="243" spans="1:41" x14ac:dyDescent="0.2">
      <c r="A243" t="s">
        <v>262</v>
      </c>
      <c r="B243" t="str">
        <f t="shared" si="81"/>
        <v>TQ549</v>
      </c>
      <c r="C243" s="6" t="str" cm="1">
        <f t="array" ref="C243:G243">_xlfn.LET(
_xlpm.MyHand, B243,
_xlpm.MySplitHand, MID(_xlpm.MyHand,_xlfn.SEQUENCE(1,LEN(_xlpm.MyHand)),1),
_xlpm.MySplitHand
)</f>
        <v>T</v>
      </c>
      <c r="D243" s="7" t="str">
        <v>Q</v>
      </c>
      <c r="E243" s="7" t="str">
        <v>5</v>
      </c>
      <c r="F243" s="7" t="str">
        <v>4</v>
      </c>
      <c r="G243" s="8" t="str">
        <v>9</v>
      </c>
      <c r="H243">
        <f t="shared" si="68"/>
        <v>1</v>
      </c>
      <c r="I243">
        <f t="shared" si="69"/>
        <v>1</v>
      </c>
      <c r="J243">
        <f t="shared" si="70"/>
        <v>1</v>
      </c>
      <c r="K243">
        <f t="shared" si="71"/>
        <v>1</v>
      </c>
      <c r="L243">
        <f t="shared" si="72"/>
        <v>1</v>
      </c>
      <c r="M243" s="6" cm="1">
        <f t="array" ref="M243:Q243">_xlfn.LET(
_xlpm.Options, {"J","2","3","4","5","6","7","8","9","T","Q","K","A"},
MATCH(_xlfn.ANCHORARRAY(C243),_xlpm.Options,0)
)</f>
        <v>10</v>
      </c>
      <c r="N243" s="7">
        <v>11</v>
      </c>
      <c r="O243" s="7">
        <v>5</v>
      </c>
      <c r="P243" s="7">
        <v>4</v>
      </c>
      <c r="Q243" s="8">
        <v>9</v>
      </c>
      <c r="R243" s="6" t="str" cm="1">
        <f t="array" ref="R243:V243">TEXT(_xlfn.ANCHORARRAY(M243),"00")</f>
        <v>10</v>
      </c>
      <c r="S243" s="7" t="str">
        <v>11</v>
      </c>
      <c r="T243" s="7" t="str">
        <v>05</v>
      </c>
      <c r="U243" s="7" t="str">
        <v>04</v>
      </c>
      <c r="V243" s="8" t="str">
        <v>09</v>
      </c>
      <c r="W243" s="7">
        <f t="shared" si="83"/>
        <v>0</v>
      </c>
      <c r="X243" s="6" t="b">
        <f t="shared" si="73"/>
        <v>0</v>
      </c>
      <c r="Y243" s="7" t="b">
        <f t="shared" si="74"/>
        <v>0</v>
      </c>
      <c r="Z243" s="7" t="b" cm="1">
        <f t="array" ref="Z243">_xlfn.LET(
_xlpm.TrueFullHouseCheck, AND(OR(H243:L243=3),OR(H243:L243=2)),
_xlpm.JokerAndTrueTwoPairCheck, AND(W243=1,COUNTIF(H243:L243,2)=4),
OR(_xlpm.TrueFullHouseCheck, _xlpm.JokerAndTrueTwoPairCheck)
)</f>
        <v>0</v>
      </c>
      <c r="AA243" s="7" t="b">
        <f t="shared" si="75"/>
        <v>0</v>
      </c>
      <c r="AB243" s="7" t="b">
        <f t="shared" si="76"/>
        <v>0</v>
      </c>
      <c r="AC243" s="7" t="b">
        <f t="shared" si="77"/>
        <v>0</v>
      </c>
      <c r="AD243" s="8" t="b">
        <f t="shared" si="84"/>
        <v>1</v>
      </c>
      <c r="AE243">
        <f t="shared" si="85"/>
        <v>1</v>
      </c>
      <c r="AF243" t="str">
        <f t="shared" si="86"/>
        <v>11011050409</v>
      </c>
      <c r="AG243">
        <f t="shared" si="82"/>
        <v>11011050409</v>
      </c>
      <c r="AH243">
        <f t="shared" si="87"/>
        <v>94</v>
      </c>
      <c r="AI243">
        <f t="shared" si="88"/>
        <v>900</v>
      </c>
      <c r="AJ243">
        <f t="shared" si="89"/>
        <v>84600</v>
      </c>
      <c r="AM243">
        <f t="shared" si="78"/>
        <v>1</v>
      </c>
      <c r="AN243">
        <f t="shared" si="79"/>
        <v>1</v>
      </c>
      <c r="AO243">
        <f t="shared" si="80"/>
        <v>1</v>
      </c>
    </row>
    <row r="244" spans="1:41" x14ac:dyDescent="0.2">
      <c r="A244" t="s">
        <v>263</v>
      </c>
      <c r="B244" t="str">
        <f t="shared" si="81"/>
        <v>2A7TT</v>
      </c>
      <c r="C244" s="6" t="str" cm="1">
        <f t="array" ref="C244:G244">_xlfn.LET(
_xlpm.MyHand, B244,
_xlpm.MySplitHand, MID(_xlpm.MyHand,_xlfn.SEQUENCE(1,LEN(_xlpm.MyHand)),1),
_xlpm.MySplitHand
)</f>
        <v>2</v>
      </c>
      <c r="D244" s="7" t="str">
        <v>A</v>
      </c>
      <c r="E244" s="7" t="str">
        <v>7</v>
      </c>
      <c r="F244" s="7" t="str">
        <v>T</v>
      </c>
      <c r="G244" s="8" t="str">
        <v>T</v>
      </c>
      <c r="H244">
        <f t="shared" si="68"/>
        <v>1</v>
      </c>
      <c r="I244">
        <f t="shared" si="69"/>
        <v>1</v>
      </c>
      <c r="J244">
        <f t="shared" si="70"/>
        <v>1</v>
      </c>
      <c r="K244">
        <f t="shared" si="71"/>
        <v>2</v>
      </c>
      <c r="L244">
        <f t="shared" si="72"/>
        <v>2</v>
      </c>
      <c r="M244" s="6" cm="1">
        <f t="array" ref="M244:Q244">_xlfn.LET(
_xlpm.Options, {"J","2","3","4","5","6","7","8","9","T","Q","K","A"},
MATCH(_xlfn.ANCHORARRAY(C244),_xlpm.Options,0)
)</f>
        <v>2</v>
      </c>
      <c r="N244" s="7">
        <v>13</v>
      </c>
      <c r="O244" s="7">
        <v>7</v>
      </c>
      <c r="P244" s="7">
        <v>10</v>
      </c>
      <c r="Q244" s="8">
        <v>10</v>
      </c>
      <c r="R244" s="6" t="str" cm="1">
        <f t="array" ref="R244:V244">TEXT(_xlfn.ANCHORARRAY(M244),"00")</f>
        <v>02</v>
      </c>
      <c r="S244" s="7" t="str">
        <v>13</v>
      </c>
      <c r="T244" s="7" t="str">
        <v>07</v>
      </c>
      <c r="U244" s="7" t="str">
        <v>10</v>
      </c>
      <c r="V244" s="8" t="str">
        <v>10</v>
      </c>
      <c r="W244" s="7">
        <f t="shared" si="83"/>
        <v>0</v>
      </c>
      <c r="X244" s="6" t="b">
        <f t="shared" si="73"/>
        <v>0</v>
      </c>
      <c r="Y244" s="7" t="b">
        <f t="shared" si="74"/>
        <v>0</v>
      </c>
      <c r="Z244" s="7" t="b" cm="1">
        <f t="array" ref="Z244">_xlfn.LET(
_xlpm.TrueFullHouseCheck, AND(OR(H244:L244=3),OR(H244:L244=2)),
_xlpm.JokerAndTrueTwoPairCheck, AND(W244=1,COUNTIF(H244:L244,2)=4),
OR(_xlpm.TrueFullHouseCheck, _xlpm.JokerAndTrueTwoPairCheck)
)</f>
        <v>0</v>
      </c>
      <c r="AA244" s="7" t="b">
        <f t="shared" si="75"/>
        <v>0</v>
      </c>
      <c r="AB244" s="7" t="b">
        <f t="shared" si="76"/>
        <v>0</v>
      </c>
      <c r="AC244" s="7" t="b">
        <f t="shared" si="77"/>
        <v>1</v>
      </c>
      <c r="AD244" s="8" t="b">
        <f t="shared" si="84"/>
        <v>0</v>
      </c>
      <c r="AE244">
        <f t="shared" si="85"/>
        <v>2</v>
      </c>
      <c r="AF244" t="str">
        <f t="shared" si="86"/>
        <v>20213071010</v>
      </c>
      <c r="AG244">
        <f t="shared" si="82"/>
        <v>20213071010</v>
      </c>
      <c r="AH244">
        <f t="shared" si="87"/>
        <v>158</v>
      </c>
      <c r="AI244">
        <f t="shared" si="88"/>
        <v>991</v>
      </c>
      <c r="AJ244">
        <f t="shared" si="89"/>
        <v>156578</v>
      </c>
      <c r="AM244">
        <f t="shared" si="78"/>
        <v>1</v>
      </c>
      <c r="AN244">
        <f t="shared" si="79"/>
        <v>1</v>
      </c>
      <c r="AO244">
        <f t="shared" si="80"/>
        <v>1</v>
      </c>
    </row>
    <row r="245" spans="1:41" x14ac:dyDescent="0.2">
      <c r="A245" t="s">
        <v>264</v>
      </c>
      <c r="B245" t="str">
        <f t="shared" si="81"/>
        <v>2J36J</v>
      </c>
      <c r="C245" s="6" t="str" cm="1">
        <f t="array" ref="C245:G245">_xlfn.LET(
_xlpm.MyHand, B245,
_xlpm.MySplitHand, MID(_xlpm.MyHand,_xlfn.SEQUENCE(1,LEN(_xlpm.MyHand)),1),
_xlpm.MySplitHand
)</f>
        <v>2</v>
      </c>
      <c r="D245" s="7" t="str">
        <v>J</v>
      </c>
      <c r="E245" s="7" t="str">
        <v>3</v>
      </c>
      <c r="F245" s="7" t="str">
        <v>6</v>
      </c>
      <c r="G245" s="8" t="str">
        <v>J</v>
      </c>
      <c r="H245">
        <f t="shared" si="68"/>
        <v>1</v>
      </c>
      <c r="I245">
        <f t="shared" si="69"/>
        <v>0</v>
      </c>
      <c r="J245">
        <f t="shared" si="70"/>
        <v>1</v>
      </c>
      <c r="K245">
        <f t="shared" si="71"/>
        <v>1</v>
      </c>
      <c r="L245">
        <f t="shared" si="72"/>
        <v>0</v>
      </c>
      <c r="M245" s="6" cm="1">
        <f t="array" ref="M245:Q245">_xlfn.LET(
_xlpm.Options, {"J","2","3","4","5","6","7","8","9","T","Q","K","A"},
MATCH(_xlfn.ANCHORARRAY(C245),_xlpm.Options,0)
)</f>
        <v>2</v>
      </c>
      <c r="N245" s="7">
        <v>1</v>
      </c>
      <c r="O245" s="7">
        <v>3</v>
      </c>
      <c r="P245" s="7">
        <v>6</v>
      </c>
      <c r="Q245" s="8">
        <v>1</v>
      </c>
      <c r="R245" s="6" t="str" cm="1">
        <f t="array" ref="R245:V245">TEXT(_xlfn.ANCHORARRAY(M245),"00")</f>
        <v>02</v>
      </c>
      <c r="S245" s="7" t="str">
        <v>01</v>
      </c>
      <c r="T245" s="7" t="str">
        <v>03</v>
      </c>
      <c r="U245" s="7" t="str">
        <v>06</v>
      </c>
      <c r="V245" s="8" t="str">
        <v>01</v>
      </c>
      <c r="W245" s="7">
        <f t="shared" si="83"/>
        <v>2</v>
      </c>
      <c r="X245" s="6" t="b">
        <f t="shared" si="73"/>
        <v>0</v>
      </c>
      <c r="Y245" s="7" t="b">
        <f t="shared" si="74"/>
        <v>0</v>
      </c>
      <c r="Z245" s="7" t="b" cm="1">
        <f t="array" ref="Z245">_xlfn.LET(
_xlpm.TrueFullHouseCheck, AND(OR(H245:L245=3),OR(H245:L245=2)),
_xlpm.JokerAndTrueTwoPairCheck, AND(W245=1,COUNTIF(H245:L245,2)=4),
OR(_xlpm.TrueFullHouseCheck, _xlpm.JokerAndTrueTwoPairCheck)
)</f>
        <v>0</v>
      </c>
      <c r="AA245" s="7" t="b">
        <f t="shared" si="75"/>
        <v>1</v>
      </c>
      <c r="AB245" s="7" t="b">
        <f t="shared" si="76"/>
        <v>0</v>
      </c>
      <c r="AC245" s="7" t="b">
        <f t="shared" si="77"/>
        <v>0</v>
      </c>
      <c r="AD245" s="8" t="b">
        <f t="shared" si="84"/>
        <v>0</v>
      </c>
      <c r="AE245">
        <f t="shared" si="85"/>
        <v>4</v>
      </c>
      <c r="AF245" t="str">
        <f t="shared" si="86"/>
        <v>40201030601</v>
      </c>
      <c r="AG245">
        <f t="shared" si="82"/>
        <v>40201030601</v>
      </c>
      <c r="AH245">
        <f t="shared" si="87"/>
        <v>472</v>
      </c>
      <c r="AI245">
        <f t="shared" si="88"/>
        <v>559</v>
      </c>
      <c r="AJ245">
        <f t="shared" si="89"/>
        <v>263848</v>
      </c>
      <c r="AM245">
        <f t="shared" si="78"/>
        <v>1</v>
      </c>
      <c r="AN245">
        <f t="shared" si="79"/>
        <v>1</v>
      </c>
      <c r="AO245">
        <f t="shared" si="80"/>
        <v>1</v>
      </c>
    </row>
    <row r="246" spans="1:41" x14ac:dyDescent="0.2">
      <c r="A246" t="s">
        <v>265</v>
      </c>
      <c r="B246" t="str">
        <f t="shared" si="81"/>
        <v>95K83</v>
      </c>
      <c r="C246" s="6" t="str" cm="1">
        <f t="array" ref="C246:G246">_xlfn.LET(
_xlpm.MyHand, B246,
_xlpm.MySplitHand, MID(_xlpm.MyHand,_xlfn.SEQUENCE(1,LEN(_xlpm.MyHand)),1),
_xlpm.MySplitHand
)</f>
        <v>9</v>
      </c>
      <c r="D246" s="7" t="str">
        <v>5</v>
      </c>
      <c r="E246" s="7" t="str">
        <v>K</v>
      </c>
      <c r="F246" s="7" t="str">
        <v>8</v>
      </c>
      <c r="G246" s="8" t="str">
        <v>3</v>
      </c>
      <c r="H246">
        <f t="shared" si="68"/>
        <v>1</v>
      </c>
      <c r="I246">
        <f t="shared" si="69"/>
        <v>1</v>
      </c>
      <c r="J246">
        <f t="shared" si="70"/>
        <v>1</v>
      </c>
      <c r="K246">
        <f t="shared" si="71"/>
        <v>1</v>
      </c>
      <c r="L246">
        <f t="shared" si="72"/>
        <v>1</v>
      </c>
      <c r="M246" s="6" cm="1">
        <f t="array" ref="M246:Q246">_xlfn.LET(
_xlpm.Options, {"J","2","3","4","5","6","7","8","9","T","Q","K","A"},
MATCH(_xlfn.ANCHORARRAY(C246),_xlpm.Options,0)
)</f>
        <v>9</v>
      </c>
      <c r="N246" s="7">
        <v>5</v>
      </c>
      <c r="O246" s="7">
        <v>12</v>
      </c>
      <c r="P246" s="7">
        <v>8</v>
      </c>
      <c r="Q246" s="8">
        <v>3</v>
      </c>
      <c r="R246" s="6" t="str" cm="1">
        <f t="array" ref="R246:V246">TEXT(_xlfn.ANCHORARRAY(M246),"00")</f>
        <v>09</v>
      </c>
      <c r="S246" s="7" t="str">
        <v>05</v>
      </c>
      <c r="T246" s="7" t="str">
        <v>12</v>
      </c>
      <c r="U246" s="7" t="str">
        <v>08</v>
      </c>
      <c r="V246" s="8" t="str">
        <v>03</v>
      </c>
      <c r="W246" s="7">
        <f t="shared" si="83"/>
        <v>0</v>
      </c>
      <c r="X246" s="6" t="b">
        <f t="shared" si="73"/>
        <v>0</v>
      </c>
      <c r="Y246" s="7" t="b">
        <f t="shared" si="74"/>
        <v>0</v>
      </c>
      <c r="Z246" s="7" t="b" cm="1">
        <f t="array" ref="Z246">_xlfn.LET(
_xlpm.TrueFullHouseCheck, AND(OR(H246:L246=3),OR(H246:L246=2)),
_xlpm.JokerAndTrueTwoPairCheck, AND(W246=1,COUNTIF(H246:L246,2)=4),
OR(_xlpm.TrueFullHouseCheck, _xlpm.JokerAndTrueTwoPairCheck)
)</f>
        <v>0</v>
      </c>
      <c r="AA246" s="7" t="b">
        <f t="shared" si="75"/>
        <v>0</v>
      </c>
      <c r="AB246" s="7" t="b">
        <f t="shared" si="76"/>
        <v>0</v>
      </c>
      <c r="AC246" s="7" t="b">
        <f t="shared" si="77"/>
        <v>0</v>
      </c>
      <c r="AD246" s="8" t="b">
        <f t="shared" si="84"/>
        <v>1</v>
      </c>
      <c r="AE246">
        <f t="shared" si="85"/>
        <v>1</v>
      </c>
      <c r="AF246" t="str">
        <f t="shared" si="86"/>
        <v>10905120803</v>
      </c>
      <c r="AG246">
        <f t="shared" si="82"/>
        <v>10905120803</v>
      </c>
      <c r="AH246">
        <f t="shared" si="87"/>
        <v>77</v>
      </c>
      <c r="AI246">
        <f t="shared" si="88"/>
        <v>433</v>
      </c>
      <c r="AJ246">
        <f t="shared" si="89"/>
        <v>33341</v>
      </c>
      <c r="AM246">
        <f t="shared" si="78"/>
        <v>1</v>
      </c>
      <c r="AN246">
        <f t="shared" si="79"/>
        <v>1</v>
      </c>
      <c r="AO246">
        <f t="shared" si="80"/>
        <v>1</v>
      </c>
    </row>
    <row r="247" spans="1:41" x14ac:dyDescent="0.2">
      <c r="A247" t="s">
        <v>266</v>
      </c>
      <c r="B247" t="str">
        <f t="shared" si="81"/>
        <v>44TTA</v>
      </c>
      <c r="C247" s="6" t="str" cm="1">
        <f t="array" ref="C247:G247">_xlfn.LET(
_xlpm.MyHand, B247,
_xlpm.MySplitHand, MID(_xlpm.MyHand,_xlfn.SEQUENCE(1,LEN(_xlpm.MyHand)),1),
_xlpm.MySplitHand
)</f>
        <v>4</v>
      </c>
      <c r="D247" s="7" t="str">
        <v>4</v>
      </c>
      <c r="E247" s="7" t="str">
        <v>T</v>
      </c>
      <c r="F247" s="7" t="str">
        <v>T</v>
      </c>
      <c r="G247" s="8" t="str">
        <v>A</v>
      </c>
      <c r="H247">
        <f t="shared" si="68"/>
        <v>2</v>
      </c>
      <c r="I247">
        <f t="shared" si="69"/>
        <v>2</v>
      </c>
      <c r="J247">
        <f t="shared" si="70"/>
        <v>2</v>
      </c>
      <c r="K247">
        <f t="shared" si="71"/>
        <v>2</v>
      </c>
      <c r="L247">
        <f t="shared" si="72"/>
        <v>1</v>
      </c>
      <c r="M247" s="6" cm="1">
        <f t="array" ref="M247:Q247">_xlfn.LET(
_xlpm.Options, {"J","2","3","4","5","6","7","8","9","T","Q","K","A"},
MATCH(_xlfn.ANCHORARRAY(C247),_xlpm.Options,0)
)</f>
        <v>4</v>
      </c>
      <c r="N247" s="7">
        <v>4</v>
      </c>
      <c r="O247" s="7">
        <v>10</v>
      </c>
      <c r="P247" s="7">
        <v>10</v>
      </c>
      <c r="Q247" s="8">
        <v>13</v>
      </c>
      <c r="R247" s="6" t="str" cm="1">
        <f t="array" ref="R247:V247">TEXT(_xlfn.ANCHORARRAY(M247),"00")</f>
        <v>04</v>
      </c>
      <c r="S247" s="7" t="str">
        <v>04</v>
      </c>
      <c r="T247" s="7" t="str">
        <v>10</v>
      </c>
      <c r="U247" s="7" t="str">
        <v>10</v>
      </c>
      <c r="V247" s="8" t="str">
        <v>13</v>
      </c>
      <c r="W247" s="7">
        <f t="shared" si="83"/>
        <v>0</v>
      </c>
      <c r="X247" s="6" t="b">
        <f t="shared" si="73"/>
        <v>0</v>
      </c>
      <c r="Y247" s="7" t="b">
        <f t="shared" si="74"/>
        <v>0</v>
      </c>
      <c r="Z247" s="7" t="b" cm="1">
        <f t="array" ref="Z247">_xlfn.LET(
_xlpm.TrueFullHouseCheck, AND(OR(H247:L247=3),OR(H247:L247=2)),
_xlpm.JokerAndTrueTwoPairCheck, AND(W247=1,COUNTIF(H247:L247,2)=4),
OR(_xlpm.TrueFullHouseCheck, _xlpm.JokerAndTrueTwoPairCheck)
)</f>
        <v>0</v>
      </c>
      <c r="AA247" s="7" t="b">
        <f t="shared" si="75"/>
        <v>0</v>
      </c>
      <c r="AB247" s="7" t="b">
        <f t="shared" si="76"/>
        <v>1</v>
      </c>
      <c r="AC247" s="7" t="b">
        <f t="shared" si="77"/>
        <v>0</v>
      </c>
      <c r="AD247" s="8" t="b">
        <f t="shared" si="84"/>
        <v>0</v>
      </c>
      <c r="AE247">
        <f t="shared" si="85"/>
        <v>3</v>
      </c>
      <c r="AF247" t="str">
        <f t="shared" si="86"/>
        <v>30404101013</v>
      </c>
      <c r="AG247">
        <f t="shared" si="82"/>
        <v>30404101013</v>
      </c>
      <c r="AH247">
        <f t="shared" si="87"/>
        <v>354</v>
      </c>
      <c r="AI247">
        <f t="shared" si="88"/>
        <v>778</v>
      </c>
      <c r="AJ247">
        <f t="shared" si="89"/>
        <v>275412</v>
      </c>
      <c r="AM247">
        <f t="shared" si="78"/>
        <v>1</v>
      </c>
      <c r="AN247">
        <f t="shared" si="79"/>
        <v>1</v>
      </c>
      <c r="AO247">
        <f t="shared" si="80"/>
        <v>1</v>
      </c>
    </row>
    <row r="248" spans="1:41" x14ac:dyDescent="0.2">
      <c r="A248" t="s">
        <v>267</v>
      </c>
      <c r="B248" t="str">
        <f t="shared" si="81"/>
        <v>98J9Q</v>
      </c>
      <c r="C248" s="6" t="str" cm="1">
        <f t="array" ref="C248:G248">_xlfn.LET(
_xlpm.MyHand, B248,
_xlpm.MySplitHand, MID(_xlpm.MyHand,_xlfn.SEQUENCE(1,LEN(_xlpm.MyHand)),1),
_xlpm.MySplitHand
)</f>
        <v>9</v>
      </c>
      <c r="D248" s="7" t="str">
        <v>8</v>
      </c>
      <c r="E248" s="7" t="str">
        <v>J</v>
      </c>
      <c r="F248" s="7" t="str">
        <v>9</v>
      </c>
      <c r="G248" s="8" t="str">
        <v>Q</v>
      </c>
      <c r="H248">
        <f t="shared" si="68"/>
        <v>2</v>
      </c>
      <c r="I248">
        <f t="shared" si="69"/>
        <v>1</v>
      </c>
      <c r="J248">
        <f t="shared" si="70"/>
        <v>0</v>
      </c>
      <c r="K248">
        <f t="shared" si="71"/>
        <v>2</v>
      </c>
      <c r="L248">
        <f t="shared" si="72"/>
        <v>1</v>
      </c>
      <c r="M248" s="6" cm="1">
        <f t="array" ref="M248:Q248">_xlfn.LET(
_xlpm.Options, {"J","2","3","4","5","6","7","8","9","T","Q","K","A"},
MATCH(_xlfn.ANCHORARRAY(C248),_xlpm.Options,0)
)</f>
        <v>9</v>
      </c>
      <c r="N248" s="7">
        <v>8</v>
      </c>
      <c r="O248" s="7">
        <v>1</v>
      </c>
      <c r="P248" s="7">
        <v>9</v>
      </c>
      <c r="Q248" s="8">
        <v>11</v>
      </c>
      <c r="R248" s="6" t="str" cm="1">
        <f t="array" ref="R248:V248">TEXT(_xlfn.ANCHORARRAY(M248),"00")</f>
        <v>09</v>
      </c>
      <c r="S248" s="7" t="str">
        <v>08</v>
      </c>
      <c r="T248" s="7" t="str">
        <v>01</v>
      </c>
      <c r="U248" s="7" t="str">
        <v>09</v>
      </c>
      <c r="V248" s="8" t="str">
        <v>11</v>
      </c>
      <c r="W248" s="7">
        <f t="shared" si="83"/>
        <v>1</v>
      </c>
      <c r="X248" s="6" t="b">
        <f t="shared" si="73"/>
        <v>0</v>
      </c>
      <c r="Y248" s="7" t="b">
        <f t="shared" si="74"/>
        <v>0</v>
      </c>
      <c r="Z248" s="7" t="b" cm="1">
        <f t="array" ref="Z248">_xlfn.LET(
_xlpm.TrueFullHouseCheck, AND(OR(H248:L248=3),OR(H248:L248=2)),
_xlpm.JokerAndTrueTwoPairCheck, AND(W248=1,COUNTIF(H248:L248,2)=4),
OR(_xlpm.TrueFullHouseCheck, _xlpm.JokerAndTrueTwoPairCheck)
)</f>
        <v>0</v>
      </c>
      <c r="AA248" s="7" t="b">
        <f t="shared" si="75"/>
        <v>1</v>
      </c>
      <c r="AB248" s="7" t="b">
        <f t="shared" si="76"/>
        <v>0</v>
      </c>
      <c r="AC248" s="7" t="b">
        <f t="shared" si="77"/>
        <v>0</v>
      </c>
      <c r="AD248" s="8" t="b">
        <f t="shared" si="84"/>
        <v>0</v>
      </c>
      <c r="AE248">
        <f t="shared" si="85"/>
        <v>4</v>
      </c>
      <c r="AF248" t="str">
        <f t="shared" si="86"/>
        <v>40908010911</v>
      </c>
      <c r="AG248">
        <f t="shared" si="82"/>
        <v>40908010911</v>
      </c>
      <c r="AH248">
        <f t="shared" si="87"/>
        <v>612</v>
      </c>
      <c r="AI248">
        <f t="shared" si="88"/>
        <v>378</v>
      </c>
      <c r="AJ248">
        <f t="shared" si="89"/>
        <v>231336</v>
      </c>
      <c r="AM248">
        <f t="shared" si="78"/>
        <v>1</v>
      </c>
      <c r="AN248">
        <f t="shared" si="79"/>
        <v>1</v>
      </c>
      <c r="AO248">
        <f t="shared" si="80"/>
        <v>1</v>
      </c>
    </row>
    <row r="249" spans="1:41" x14ac:dyDescent="0.2">
      <c r="A249" t="s">
        <v>268</v>
      </c>
      <c r="B249" t="str">
        <f t="shared" si="81"/>
        <v>55TQ9</v>
      </c>
      <c r="C249" s="6" t="str" cm="1">
        <f t="array" ref="C249:G249">_xlfn.LET(
_xlpm.MyHand, B249,
_xlpm.MySplitHand, MID(_xlpm.MyHand,_xlfn.SEQUENCE(1,LEN(_xlpm.MyHand)),1),
_xlpm.MySplitHand
)</f>
        <v>5</v>
      </c>
      <c r="D249" s="7" t="str">
        <v>5</v>
      </c>
      <c r="E249" s="7" t="str">
        <v>T</v>
      </c>
      <c r="F249" s="7" t="str">
        <v>Q</v>
      </c>
      <c r="G249" s="8" t="str">
        <v>9</v>
      </c>
      <c r="H249">
        <f t="shared" si="68"/>
        <v>2</v>
      </c>
      <c r="I249">
        <f t="shared" si="69"/>
        <v>2</v>
      </c>
      <c r="J249">
        <f t="shared" si="70"/>
        <v>1</v>
      </c>
      <c r="K249">
        <f t="shared" si="71"/>
        <v>1</v>
      </c>
      <c r="L249">
        <f t="shared" si="72"/>
        <v>1</v>
      </c>
      <c r="M249" s="6" cm="1">
        <f t="array" ref="M249:Q249">_xlfn.LET(
_xlpm.Options, {"J","2","3","4","5","6","7","8","9","T","Q","K","A"},
MATCH(_xlfn.ANCHORARRAY(C249),_xlpm.Options,0)
)</f>
        <v>5</v>
      </c>
      <c r="N249" s="7">
        <v>5</v>
      </c>
      <c r="O249" s="7">
        <v>10</v>
      </c>
      <c r="P249" s="7">
        <v>11</v>
      </c>
      <c r="Q249" s="8">
        <v>9</v>
      </c>
      <c r="R249" s="6" t="str" cm="1">
        <f t="array" ref="R249:V249">TEXT(_xlfn.ANCHORARRAY(M249),"00")</f>
        <v>05</v>
      </c>
      <c r="S249" s="7" t="str">
        <v>05</v>
      </c>
      <c r="T249" s="7" t="str">
        <v>10</v>
      </c>
      <c r="U249" s="7" t="str">
        <v>11</v>
      </c>
      <c r="V249" s="8" t="str">
        <v>09</v>
      </c>
      <c r="W249" s="7">
        <f t="shared" si="83"/>
        <v>0</v>
      </c>
      <c r="X249" s="6" t="b">
        <f t="shared" si="73"/>
        <v>0</v>
      </c>
      <c r="Y249" s="7" t="b">
        <f t="shared" si="74"/>
        <v>0</v>
      </c>
      <c r="Z249" s="7" t="b" cm="1">
        <f t="array" ref="Z249">_xlfn.LET(
_xlpm.TrueFullHouseCheck, AND(OR(H249:L249=3),OR(H249:L249=2)),
_xlpm.JokerAndTrueTwoPairCheck, AND(W249=1,COUNTIF(H249:L249,2)=4),
OR(_xlpm.TrueFullHouseCheck, _xlpm.JokerAndTrueTwoPairCheck)
)</f>
        <v>0</v>
      </c>
      <c r="AA249" s="7" t="b">
        <f t="shared" si="75"/>
        <v>0</v>
      </c>
      <c r="AB249" s="7" t="b">
        <f t="shared" si="76"/>
        <v>0</v>
      </c>
      <c r="AC249" s="7" t="b">
        <f t="shared" si="77"/>
        <v>1</v>
      </c>
      <c r="AD249" s="8" t="b">
        <f t="shared" si="84"/>
        <v>0</v>
      </c>
      <c r="AE249">
        <f t="shared" si="85"/>
        <v>2</v>
      </c>
      <c r="AF249" t="str">
        <f t="shared" si="86"/>
        <v>20505101109</v>
      </c>
      <c r="AG249">
        <f t="shared" si="82"/>
        <v>20505101109</v>
      </c>
      <c r="AH249">
        <f t="shared" si="87"/>
        <v>191</v>
      </c>
      <c r="AI249">
        <f t="shared" si="88"/>
        <v>581</v>
      </c>
      <c r="AJ249">
        <f t="shared" si="89"/>
        <v>110971</v>
      </c>
      <c r="AM249">
        <f t="shared" si="78"/>
        <v>1</v>
      </c>
      <c r="AN249">
        <f t="shared" si="79"/>
        <v>1</v>
      </c>
      <c r="AO249">
        <f t="shared" si="80"/>
        <v>1</v>
      </c>
    </row>
    <row r="250" spans="1:41" x14ac:dyDescent="0.2">
      <c r="A250" t="s">
        <v>269</v>
      </c>
      <c r="B250" t="str">
        <f t="shared" si="81"/>
        <v>3AK7T</v>
      </c>
      <c r="C250" s="6" t="str" cm="1">
        <f t="array" ref="C250:G250">_xlfn.LET(
_xlpm.MyHand, B250,
_xlpm.MySplitHand, MID(_xlpm.MyHand,_xlfn.SEQUENCE(1,LEN(_xlpm.MyHand)),1),
_xlpm.MySplitHand
)</f>
        <v>3</v>
      </c>
      <c r="D250" s="7" t="str">
        <v>A</v>
      </c>
      <c r="E250" s="7" t="str">
        <v>K</v>
      </c>
      <c r="F250" s="7" t="str">
        <v>7</v>
      </c>
      <c r="G250" s="8" t="str">
        <v>T</v>
      </c>
      <c r="H250">
        <f t="shared" si="68"/>
        <v>1</v>
      </c>
      <c r="I250">
        <f t="shared" si="69"/>
        <v>1</v>
      </c>
      <c r="J250">
        <f t="shared" si="70"/>
        <v>1</v>
      </c>
      <c r="K250">
        <f t="shared" si="71"/>
        <v>1</v>
      </c>
      <c r="L250">
        <f t="shared" si="72"/>
        <v>1</v>
      </c>
      <c r="M250" s="6" cm="1">
        <f t="array" ref="M250:Q250">_xlfn.LET(
_xlpm.Options, {"J","2","3","4","5","6","7","8","9","T","Q","K","A"},
MATCH(_xlfn.ANCHORARRAY(C250),_xlpm.Options,0)
)</f>
        <v>3</v>
      </c>
      <c r="N250" s="7">
        <v>13</v>
      </c>
      <c r="O250" s="7">
        <v>12</v>
      </c>
      <c r="P250" s="7">
        <v>7</v>
      </c>
      <c r="Q250" s="8">
        <v>10</v>
      </c>
      <c r="R250" s="6" t="str" cm="1">
        <f t="array" ref="R250:V250">TEXT(_xlfn.ANCHORARRAY(M250),"00")</f>
        <v>03</v>
      </c>
      <c r="S250" s="7" t="str">
        <v>13</v>
      </c>
      <c r="T250" s="7" t="str">
        <v>12</v>
      </c>
      <c r="U250" s="7" t="str">
        <v>07</v>
      </c>
      <c r="V250" s="8" t="str">
        <v>10</v>
      </c>
      <c r="W250" s="7">
        <f t="shared" si="83"/>
        <v>0</v>
      </c>
      <c r="X250" s="6" t="b">
        <f t="shared" si="73"/>
        <v>0</v>
      </c>
      <c r="Y250" s="7" t="b">
        <f t="shared" si="74"/>
        <v>0</v>
      </c>
      <c r="Z250" s="7" t="b" cm="1">
        <f t="array" ref="Z250">_xlfn.LET(
_xlpm.TrueFullHouseCheck, AND(OR(H250:L250=3),OR(H250:L250=2)),
_xlpm.JokerAndTrueTwoPairCheck, AND(W250=1,COUNTIF(H250:L250,2)=4),
OR(_xlpm.TrueFullHouseCheck, _xlpm.JokerAndTrueTwoPairCheck)
)</f>
        <v>0</v>
      </c>
      <c r="AA250" s="7" t="b">
        <f t="shared" si="75"/>
        <v>0</v>
      </c>
      <c r="AB250" s="7" t="b">
        <f t="shared" si="76"/>
        <v>0</v>
      </c>
      <c r="AC250" s="7" t="b">
        <f t="shared" si="77"/>
        <v>0</v>
      </c>
      <c r="AD250" s="8" t="b">
        <f t="shared" si="84"/>
        <v>1</v>
      </c>
      <c r="AE250">
        <f t="shared" si="85"/>
        <v>1</v>
      </c>
      <c r="AF250" t="str">
        <f t="shared" si="86"/>
        <v>10313120710</v>
      </c>
      <c r="AG250">
        <f t="shared" si="82"/>
        <v>10313120710</v>
      </c>
      <c r="AH250">
        <f t="shared" si="87"/>
        <v>17</v>
      </c>
      <c r="AI250">
        <f t="shared" si="88"/>
        <v>50</v>
      </c>
      <c r="AJ250">
        <f t="shared" si="89"/>
        <v>850</v>
      </c>
      <c r="AM250">
        <f t="shared" si="78"/>
        <v>1</v>
      </c>
      <c r="AN250">
        <f t="shared" si="79"/>
        <v>1</v>
      </c>
      <c r="AO250">
        <f t="shared" si="80"/>
        <v>1</v>
      </c>
    </row>
    <row r="251" spans="1:41" x14ac:dyDescent="0.2">
      <c r="A251" t="s">
        <v>270</v>
      </c>
      <c r="B251" t="str">
        <f t="shared" si="81"/>
        <v>94399</v>
      </c>
      <c r="C251" s="6" t="str" cm="1">
        <f t="array" ref="C251:G251">_xlfn.LET(
_xlpm.MyHand, B251,
_xlpm.MySplitHand, MID(_xlpm.MyHand,_xlfn.SEQUENCE(1,LEN(_xlpm.MyHand)),1),
_xlpm.MySplitHand
)</f>
        <v>9</v>
      </c>
      <c r="D251" s="7" t="str">
        <v>4</v>
      </c>
      <c r="E251" s="7" t="str">
        <v>3</v>
      </c>
      <c r="F251" s="7" t="str">
        <v>9</v>
      </c>
      <c r="G251" s="8" t="str">
        <v>9</v>
      </c>
      <c r="H251">
        <f t="shared" si="68"/>
        <v>3</v>
      </c>
      <c r="I251">
        <f t="shared" si="69"/>
        <v>1</v>
      </c>
      <c r="J251">
        <f t="shared" si="70"/>
        <v>1</v>
      </c>
      <c r="K251">
        <f t="shared" si="71"/>
        <v>3</v>
      </c>
      <c r="L251">
        <f t="shared" si="72"/>
        <v>3</v>
      </c>
      <c r="M251" s="6" cm="1">
        <f t="array" ref="M251:Q251">_xlfn.LET(
_xlpm.Options, {"J","2","3","4","5","6","7","8","9","T","Q","K","A"},
MATCH(_xlfn.ANCHORARRAY(C251),_xlpm.Options,0)
)</f>
        <v>9</v>
      </c>
      <c r="N251" s="7">
        <v>4</v>
      </c>
      <c r="O251" s="7">
        <v>3</v>
      </c>
      <c r="P251" s="7">
        <v>9</v>
      </c>
      <c r="Q251" s="8">
        <v>9</v>
      </c>
      <c r="R251" s="6" t="str" cm="1">
        <f t="array" ref="R251:V251">TEXT(_xlfn.ANCHORARRAY(M251),"00")</f>
        <v>09</v>
      </c>
      <c r="S251" s="7" t="str">
        <v>04</v>
      </c>
      <c r="T251" s="7" t="str">
        <v>03</v>
      </c>
      <c r="U251" s="7" t="str">
        <v>09</v>
      </c>
      <c r="V251" s="8" t="str">
        <v>09</v>
      </c>
      <c r="W251" s="7">
        <f t="shared" si="83"/>
        <v>0</v>
      </c>
      <c r="X251" s="6" t="b">
        <f t="shared" si="73"/>
        <v>0</v>
      </c>
      <c r="Y251" s="7" t="b">
        <f t="shared" si="74"/>
        <v>0</v>
      </c>
      <c r="Z251" s="7" t="b" cm="1">
        <f t="array" ref="Z251">_xlfn.LET(
_xlpm.TrueFullHouseCheck, AND(OR(H251:L251=3),OR(H251:L251=2)),
_xlpm.JokerAndTrueTwoPairCheck, AND(W251=1,COUNTIF(H251:L251,2)=4),
OR(_xlpm.TrueFullHouseCheck, _xlpm.JokerAndTrueTwoPairCheck)
)</f>
        <v>0</v>
      </c>
      <c r="AA251" s="7" t="b">
        <f t="shared" si="75"/>
        <v>1</v>
      </c>
      <c r="AB251" s="7" t="b">
        <f t="shared" si="76"/>
        <v>0</v>
      </c>
      <c r="AC251" s="7" t="b">
        <f t="shared" si="77"/>
        <v>0</v>
      </c>
      <c r="AD251" s="8" t="b">
        <f t="shared" si="84"/>
        <v>0</v>
      </c>
      <c r="AE251">
        <f t="shared" si="85"/>
        <v>4</v>
      </c>
      <c r="AF251" t="str">
        <f t="shared" si="86"/>
        <v>40904030909</v>
      </c>
      <c r="AG251">
        <f t="shared" si="82"/>
        <v>40904030909</v>
      </c>
      <c r="AH251">
        <f t="shared" si="87"/>
        <v>604</v>
      </c>
      <c r="AI251">
        <f t="shared" si="88"/>
        <v>869</v>
      </c>
      <c r="AJ251">
        <f t="shared" si="89"/>
        <v>524876</v>
      </c>
      <c r="AM251">
        <f t="shared" si="78"/>
        <v>1</v>
      </c>
      <c r="AN251">
        <f t="shared" si="79"/>
        <v>1</v>
      </c>
      <c r="AO251">
        <f t="shared" si="80"/>
        <v>1</v>
      </c>
    </row>
    <row r="252" spans="1:41" x14ac:dyDescent="0.2">
      <c r="A252" t="s">
        <v>271</v>
      </c>
      <c r="B252" t="str">
        <f t="shared" si="81"/>
        <v>Q43JA</v>
      </c>
      <c r="C252" s="6" t="str" cm="1">
        <f t="array" ref="C252:G252">_xlfn.LET(
_xlpm.MyHand, B252,
_xlpm.MySplitHand, MID(_xlpm.MyHand,_xlfn.SEQUENCE(1,LEN(_xlpm.MyHand)),1),
_xlpm.MySplitHand
)</f>
        <v>Q</v>
      </c>
      <c r="D252" s="7" t="str">
        <v>4</v>
      </c>
      <c r="E252" s="7" t="str">
        <v>3</v>
      </c>
      <c r="F252" s="7" t="str">
        <v>J</v>
      </c>
      <c r="G252" s="8" t="str">
        <v>A</v>
      </c>
      <c r="H252">
        <f t="shared" si="68"/>
        <v>1</v>
      </c>
      <c r="I252">
        <f t="shared" si="69"/>
        <v>1</v>
      </c>
      <c r="J252">
        <f t="shared" si="70"/>
        <v>1</v>
      </c>
      <c r="K252">
        <f t="shared" si="71"/>
        <v>0</v>
      </c>
      <c r="L252">
        <f t="shared" si="72"/>
        <v>1</v>
      </c>
      <c r="M252" s="6" cm="1">
        <f t="array" ref="M252:Q252">_xlfn.LET(
_xlpm.Options, {"J","2","3","4","5","6","7","8","9","T","Q","K","A"},
MATCH(_xlfn.ANCHORARRAY(C252),_xlpm.Options,0)
)</f>
        <v>11</v>
      </c>
      <c r="N252" s="7">
        <v>4</v>
      </c>
      <c r="O252" s="7">
        <v>3</v>
      </c>
      <c r="P252" s="7">
        <v>1</v>
      </c>
      <c r="Q252" s="8">
        <v>13</v>
      </c>
      <c r="R252" s="6" t="str" cm="1">
        <f t="array" ref="R252:V252">TEXT(_xlfn.ANCHORARRAY(M252),"00")</f>
        <v>11</v>
      </c>
      <c r="S252" s="7" t="str">
        <v>04</v>
      </c>
      <c r="T252" s="7" t="str">
        <v>03</v>
      </c>
      <c r="U252" s="7" t="str">
        <v>01</v>
      </c>
      <c r="V252" s="8" t="str">
        <v>13</v>
      </c>
      <c r="W252" s="7">
        <f t="shared" si="83"/>
        <v>1</v>
      </c>
      <c r="X252" s="6" t="b">
        <f t="shared" si="73"/>
        <v>0</v>
      </c>
      <c r="Y252" s="7" t="b">
        <f t="shared" si="74"/>
        <v>0</v>
      </c>
      <c r="Z252" s="7" t="b" cm="1">
        <f t="array" ref="Z252">_xlfn.LET(
_xlpm.TrueFullHouseCheck, AND(OR(H252:L252=3),OR(H252:L252=2)),
_xlpm.JokerAndTrueTwoPairCheck, AND(W252=1,COUNTIF(H252:L252,2)=4),
OR(_xlpm.TrueFullHouseCheck, _xlpm.JokerAndTrueTwoPairCheck)
)</f>
        <v>0</v>
      </c>
      <c r="AA252" s="7" t="b">
        <f t="shared" si="75"/>
        <v>0</v>
      </c>
      <c r="AB252" s="7" t="b">
        <f t="shared" si="76"/>
        <v>0</v>
      </c>
      <c r="AC252" s="7" t="b">
        <f t="shared" si="77"/>
        <v>1</v>
      </c>
      <c r="AD252" s="8" t="b">
        <f t="shared" si="84"/>
        <v>0</v>
      </c>
      <c r="AE252">
        <f t="shared" si="85"/>
        <v>2</v>
      </c>
      <c r="AF252" t="str">
        <f t="shared" si="86"/>
        <v>21104030113</v>
      </c>
      <c r="AG252">
        <f t="shared" si="82"/>
        <v>21104030113</v>
      </c>
      <c r="AH252">
        <f t="shared" si="87"/>
        <v>284</v>
      </c>
      <c r="AI252">
        <f t="shared" si="88"/>
        <v>109</v>
      </c>
      <c r="AJ252">
        <f t="shared" si="89"/>
        <v>30956</v>
      </c>
      <c r="AM252">
        <f t="shared" si="78"/>
        <v>1</v>
      </c>
      <c r="AN252">
        <f t="shared" si="79"/>
        <v>1</v>
      </c>
      <c r="AO252">
        <f t="shared" si="80"/>
        <v>1</v>
      </c>
    </row>
    <row r="253" spans="1:41" x14ac:dyDescent="0.2">
      <c r="A253" t="s">
        <v>272</v>
      </c>
      <c r="B253" t="str">
        <f t="shared" si="81"/>
        <v>34KKJ</v>
      </c>
      <c r="C253" s="6" t="str" cm="1">
        <f t="array" ref="C253:G253">_xlfn.LET(
_xlpm.MyHand, B253,
_xlpm.MySplitHand, MID(_xlpm.MyHand,_xlfn.SEQUENCE(1,LEN(_xlpm.MyHand)),1),
_xlpm.MySplitHand
)</f>
        <v>3</v>
      </c>
      <c r="D253" s="7" t="str">
        <v>4</v>
      </c>
      <c r="E253" s="7" t="str">
        <v>K</v>
      </c>
      <c r="F253" s="7" t="str">
        <v>K</v>
      </c>
      <c r="G253" s="8" t="str">
        <v>J</v>
      </c>
      <c r="H253">
        <f t="shared" si="68"/>
        <v>1</v>
      </c>
      <c r="I253">
        <f t="shared" si="69"/>
        <v>1</v>
      </c>
      <c r="J253">
        <f t="shared" si="70"/>
        <v>2</v>
      </c>
      <c r="K253">
        <f t="shared" si="71"/>
        <v>2</v>
      </c>
      <c r="L253">
        <f t="shared" si="72"/>
        <v>0</v>
      </c>
      <c r="M253" s="6" cm="1">
        <f t="array" ref="M253:Q253">_xlfn.LET(
_xlpm.Options, {"J","2","3","4","5","6","7","8","9","T","Q","K","A"},
MATCH(_xlfn.ANCHORARRAY(C253),_xlpm.Options,0)
)</f>
        <v>3</v>
      </c>
      <c r="N253" s="7">
        <v>4</v>
      </c>
      <c r="O253" s="7">
        <v>12</v>
      </c>
      <c r="P253" s="7">
        <v>12</v>
      </c>
      <c r="Q253" s="8">
        <v>1</v>
      </c>
      <c r="R253" s="6" t="str" cm="1">
        <f t="array" ref="R253:V253">TEXT(_xlfn.ANCHORARRAY(M253),"00")</f>
        <v>03</v>
      </c>
      <c r="S253" s="7" t="str">
        <v>04</v>
      </c>
      <c r="T253" s="7" t="str">
        <v>12</v>
      </c>
      <c r="U253" s="7" t="str">
        <v>12</v>
      </c>
      <c r="V253" s="8" t="str">
        <v>01</v>
      </c>
      <c r="W253" s="7">
        <f t="shared" si="83"/>
        <v>1</v>
      </c>
      <c r="X253" s="6" t="b">
        <f t="shared" si="73"/>
        <v>0</v>
      </c>
      <c r="Y253" s="7" t="b">
        <f t="shared" si="74"/>
        <v>0</v>
      </c>
      <c r="Z253" s="7" t="b" cm="1">
        <f t="array" ref="Z253">_xlfn.LET(
_xlpm.TrueFullHouseCheck, AND(OR(H253:L253=3),OR(H253:L253=2)),
_xlpm.JokerAndTrueTwoPairCheck, AND(W253=1,COUNTIF(H253:L253,2)=4),
OR(_xlpm.TrueFullHouseCheck, _xlpm.JokerAndTrueTwoPairCheck)
)</f>
        <v>0</v>
      </c>
      <c r="AA253" s="7" t="b">
        <f t="shared" si="75"/>
        <v>1</v>
      </c>
      <c r="AB253" s="7" t="b">
        <f t="shared" si="76"/>
        <v>0</v>
      </c>
      <c r="AC253" s="7" t="b">
        <f t="shared" si="77"/>
        <v>0</v>
      </c>
      <c r="AD253" s="8" t="b">
        <f t="shared" si="84"/>
        <v>0</v>
      </c>
      <c r="AE253">
        <f t="shared" si="85"/>
        <v>4</v>
      </c>
      <c r="AF253" t="str">
        <f t="shared" si="86"/>
        <v>40304121201</v>
      </c>
      <c r="AG253">
        <f t="shared" si="82"/>
        <v>40304121201</v>
      </c>
      <c r="AH253">
        <f t="shared" si="87"/>
        <v>499</v>
      </c>
      <c r="AI253">
        <f t="shared" si="88"/>
        <v>569</v>
      </c>
      <c r="AJ253">
        <f t="shared" si="89"/>
        <v>283931</v>
      </c>
      <c r="AM253">
        <f t="shared" si="78"/>
        <v>1</v>
      </c>
      <c r="AN253">
        <f t="shared" si="79"/>
        <v>1</v>
      </c>
      <c r="AO253">
        <f t="shared" si="80"/>
        <v>1</v>
      </c>
    </row>
    <row r="254" spans="1:41" x14ac:dyDescent="0.2">
      <c r="A254" t="s">
        <v>273</v>
      </c>
      <c r="B254" t="str">
        <f t="shared" si="81"/>
        <v>88499</v>
      </c>
      <c r="C254" s="6" t="str" cm="1">
        <f t="array" ref="C254:G254">_xlfn.LET(
_xlpm.MyHand, B254,
_xlpm.MySplitHand, MID(_xlpm.MyHand,_xlfn.SEQUENCE(1,LEN(_xlpm.MyHand)),1),
_xlpm.MySplitHand
)</f>
        <v>8</v>
      </c>
      <c r="D254" s="7" t="str">
        <v>8</v>
      </c>
      <c r="E254" s="7" t="str">
        <v>4</v>
      </c>
      <c r="F254" s="7" t="str">
        <v>9</v>
      </c>
      <c r="G254" s="8" t="str">
        <v>9</v>
      </c>
      <c r="H254">
        <f t="shared" si="68"/>
        <v>2</v>
      </c>
      <c r="I254">
        <f t="shared" si="69"/>
        <v>2</v>
      </c>
      <c r="J254">
        <f t="shared" si="70"/>
        <v>1</v>
      </c>
      <c r="K254">
        <f t="shared" si="71"/>
        <v>2</v>
      </c>
      <c r="L254">
        <f t="shared" si="72"/>
        <v>2</v>
      </c>
      <c r="M254" s="6" cm="1">
        <f t="array" ref="M254:Q254">_xlfn.LET(
_xlpm.Options, {"J","2","3","4","5","6","7","8","9","T","Q","K","A"},
MATCH(_xlfn.ANCHORARRAY(C254),_xlpm.Options,0)
)</f>
        <v>8</v>
      </c>
      <c r="N254" s="7">
        <v>8</v>
      </c>
      <c r="O254" s="7">
        <v>4</v>
      </c>
      <c r="P254" s="7">
        <v>9</v>
      </c>
      <c r="Q254" s="8">
        <v>9</v>
      </c>
      <c r="R254" s="6" t="str" cm="1">
        <f t="array" ref="R254:V254">TEXT(_xlfn.ANCHORARRAY(M254),"00")</f>
        <v>08</v>
      </c>
      <c r="S254" s="7" t="str">
        <v>08</v>
      </c>
      <c r="T254" s="7" t="str">
        <v>04</v>
      </c>
      <c r="U254" s="7" t="str">
        <v>09</v>
      </c>
      <c r="V254" s="8" t="str">
        <v>09</v>
      </c>
      <c r="W254" s="7">
        <f t="shared" si="83"/>
        <v>0</v>
      </c>
      <c r="X254" s="6" t="b">
        <f t="shared" si="73"/>
        <v>0</v>
      </c>
      <c r="Y254" s="7" t="b">
        <f t="shared" si="74"/>
        <v>0</v>
      </c>
      <c r="Z254" s="7" t="b" cm="1">
        <f t="array" ref="Z254">_xlfn.LET(
_xlpm.TrueFullHouseCheck, AND(OR(H254:L254=3),OR(H254:L254=2)),
_xlpm.JokerAndTrueTwoPairCheck, AND(W254=1,COUNTIF(H254:L254,2)=4),
OR(_xlpm.TrueFullHouseCheck, _xlpm.JokerAndTrueTwoPairCheck)
)</f>
        <v>0</v>
      </c>
      <c r="AA254" s="7" t="b">
        <f t="shared" si="75"/>
        <v>0</v>
      </c>
      <c r="AB254" s="7" t="b">
        <f t="shared" si="76"/>
        <v>1</v>
      </c>
      <c r="AC254" s="7" t="b">
        <f t="shared" si="77"/>
        <v>0</v>
      </c>
      <c r="AD254" s="8" t="b">
        <f t="shared" si="84"/>
        <v>0</v>
      </c>
      <c r="AE254">
        <f t="shared" si="85"/>
        <v>3</v>
      </c>
      <c r="AF254" t="str">
        <f t="shared" si="86"/>
        <v>30808040909</v>
      </c>
      <c r="AG254">
        <f t="shared" si="82"/>
        <v>30808040909</v>
      </c>
      <c r="AH254">
        <f t="shared" si="87"/>
        <v>398</v>
      </c>
      <c r="AI254">
        <f t="shared" si="88"/>
        <v>27</v>
      </c>
      <c r="AJ254">
        <f t="shared" si="89"/>
        <v>10746</v>
      </c>
      <c r="AM254">
        <f t="shared" si="78"/>
        <v>1</v>
      </c>
      <c r="AN254">
        <f t="shared" si="79"/>
        <v>1</v>
      </c>
      <c r="AO254">
        <f t="shared" si="80"/>
        <v>1</v>
      </c>
    </row>
    <row r="255" spans="1:41" x14ac:dyDescent="0.2">
      <c r="A255" t="s">
        <v>274</v>
      </c>
      <c r="B255" t="str">
        <f t="shared" si="81"/>
        <v>22525</v>
      </c>
      <c r="C255" s="6" t="str" cm="1">
        <f t="array" ref="C255:G255">_xlfn.LET(
_xlpm.MyHand, B255,
_xlpm.MySplitHand, MID(_xlpm.MyHand,_xlfn.SEQUENCE(1,LEN(_xlpm.MyHand)),1),
_xlpm.MySplitHand
)</f>
        <v>2</v>
      </c>
      <c r="D255" s="7" t="str">
        <v>2</v>
      </c>
      <c r="E255" s="7" t="str">
        <v>5</v>
      </c>
      <c r="F255" s="7" t="str">
        <v>2</v>
      </c>
      <c r="G255" s="8" t="str">
        <v>5</v>
      </c>
      <c r="H255">
        <f t="shared" si="68"/>
        <v>3</v>
      </c>
      <c r="I255">
        <f t="shared" si="69"/>
        <v>3</v>
      </c>
      <c r="J255">
        <f t="shared" si="70"/>
        <v>2</v>
      </c>
      <c r="K255">
        <f t="shared" si="71"/>
        <v>3</v>
      </c>
      <c r="L255">
        <f t="shared" si="72"/>
        <v>2</v>
      </c>
      <c r="M255" s="6" cm="1">
        <f t="array" ref="M255:Q255">_xlfn.LET(
_xlpm.Options, {"J","2","3","4","5","6","7","8","9","T","Q","K","A"},
MATCH(_xlfn.ANCHORARRAY(C255),_xlpm.Options,0)
)</f>
        <v>2</v>
      </c>
      <c r="N255" s="7">
        <v>2</v>
      </c>
      <c r="O255" s="7">
        <v>5</v>
      </c>
      <c r="P255" s="7">
        <v>2</v>
      </c>
      <c r="Q255" s="8">
        <v>5</v>
      </c>
      <c r="R255" s="6" t="str" cm="1">
        <f t="array" ref="R255:V255">TEXT(_xlfn.ANCHORARRAY(M255),"00")</f>
        <v>02</v>
      </c>
      <c r="S255" s="7" t="str">
        <v>02</v>
      </c>
      <c r="T255" s="7" t="str">
        <v>05</v>
      </c>
      <c r="U255" s="7" t="str">
        <v>02</v>
      </c>
      <c r="V255" s="8" t="str">
        <v>05</v>
      </c>
      <c r="W255" s="7">
        <f t="shared" si="83"/>
        <v>0</v>
      </c>
      <c r="X255" s="6" t="b">
        <f t="shared" si="73"/>
        <v>0</v>
      </c>
      <c r="Y255" s="7" t="b">
        <f t="shared" si="74"/>
        <v>0</v>
      </c>
      <c r="Z255" s="7" t="b" cm="1">
        <f t="array" ref="Z255">_xlfn.LET(
_xlpm.TrueFullHouseCheck, AND(OR(H255:L255=3),OR(H255:L255=2)),
_xlpm.JokerAndTrueTwoPairCheck, AND(W255=1,COUNTIF(H255:L255,2)=4),
OR(_xlpm.TrueFullHouseCheck, _xlpm.JokerAndTrueTwoPairCheck)
)</f>
        <v>1</v>
      </c>
      <c r="AA255" s="7" t="b">
        <f t="shared" si="75"/>
        <v>0</v>
      </c>
      <c r="AB255" s="7" t="b">
        <f t="shared" si="76"/>
        <v>0</v>
      </c>
      <c r="AC255" s="7" t="b">
        <f t="shared" si="77"/>
        <v>0</v>
      </c>
      <c r="AD255" s="8" t="b">
        <f t="shared" si="84"/>
        <v>0</v>
      </c>
      <c r="AE255">
        <f t="shared" si="85"/>
        <v>5</v>
      </c>
      <c r="AF255" t="str">
        <f t="shared" si="86"/>
        <v>50202050205</v>
      </c>
      <c r="AG255">
        <f t="shared" si="82"/>
        <v>50202050205</v>
      </c>
      <c r="AH255">
        <f t="shared" si="87"/>
        <v>699</v>
      </c>
      <c r="AI255">
        <f t="shared" si="88"/>
        <v>737</v>
      </c>
      <c r="AJ255">
        <f t="shared" si="89"/>
        <v>515163</v>
      </c>
      <c r="AM255">
        <f t="shared" si="78"/>
        <v>1</v>
      </c>
      <c r="AN255">
        <f t="shared" si="79"/>
        <v>1</v>
      </c>
      <c r="AO255">
        <f t="shared" si="80"/>
        <v>1</v>
      </c>
    </row>
    <row r="256" spans="1:41" x14ac:dyDescent="0.2">
      <c r="A256" t="s">
        <v>275</v>
      </c>
      <c r="B256" t="str">
        <f t="shared" si="81"/>
        <v>7T9K6</v>
      </c>
      <c r="C256" s="6" t="str" cm="1">
        <f t="array" ref="C256:G256">_xlfn.LET(
_xlpm.MyHand, B256,
_xlpm.MySplitHand, MID(_xlpm.MyHand,_xlfn.SEQUENCE(1,LEN(_xlpm.MyHand)),1),
_xlpm.MySplitHand
)</f>
        <v>7</v>
      </c>
      <c r="D256" s="7" t="str">
        <v>T</v>
      </c>
      <c r="E256" s="7" t="str">
        <v>9</v>
      </c>
      <c r="F256" s="7" t="str">
        <v>K</v>
      </c>
      <c r="G256" s="8" t="str">
        <v>6</v>
      </c>
      <c r="H256">
        <f t="shared" si="68"/>
        <v>1</v>
      </c>
      <c r="I256">
        <f t="shared" si="69"/>
        <v>1</v>
      </c>
      <c r="J256">
        <f t="shared" si="70"/>
        <v>1</v>
      </c>
      <c r="K256">
        <f t="shared" si="71"/>
        <v>1</v>
      </c>
      <c r="L256">
        <f t="shared" si="72"/>
        <v>1</v>
      </c>
      <c r="M256" s="6" cm="1">
        <f t="array" ref="M256:Q256">_xlfn.LET(
_xlpm.Options, {"J","2","3","4","5","6","7","8","9","T","Q","K","A"},
MATCH(_xlfn.ANCHORARRAY(C256),_xlpm.Options,0)
)</f>
        <v>7</v>
      </c>
      <c r="N256" s="7">
        <v>10</v>
      </c>
      <c r="O256" s="7">
        <v>9</v>
      </c>
      <c r="P256" s="7">
        <v>12</v>
      </c>
      <c r="Q256" s="8">
        <v>6</v>
      </c>
      <c r="R256" s="6" t="str" cm="1">
        <f t="array" ref="R256:V256">TEXT(_xlfn.ANCHORARRAY(M256),"00")</f>
        <v>07</v>
      </c>
      <c r="S256" s="7" t="str">
        <v>10</v>
      </c>
      <c r="T256" s="7" t="str">
        <v>09</v>
      </c>
      <c r="U256" s="7" t="str">
        <v>12</v>
      </c>
      <c r="V256" s="8" t="str">
        <v>06</v>
      </c>
      <c r="W256" s="7">
        <f t="shared" si="83"/>
        <v>0</v>
      </c>
      <c r="X256" s="6" t="b">
        <f t="shared" si="73"/>
        <v>0</v>
      </c>
      <c r="Y256" s="7" t="b">
        <f t="shared" si="74"/>
        <v>0</v>
      </c>
      <c r="Z256" s="7" t="b" cm="1">
        <f t="array" ref="Z256">_xlfn.LET(
_xlpm.TrueFullHouseCheck, AND(OR(H256:L256=3),OR(H256:L256=2)),
_xlpm.JokerAndTrueTwoPairCheck, AND(W256=1,COUNTIF(H256:L256,2)=4),
OR(_xlpm.TrueFullHouseCheck, _xlpm.JokerAndTrueTwoPairCheck)
)</f>
        <v>0</v>
      </c>
      <c r="AA256" s="7" t="b">
        <f t="shared" si="75"/>
        <v>0</v>
      </c>
      <c r="AB256" s="7" t="b">
        <f t="shared" si="76"/>
        <v>0</v>
      </c>
      <c r="AC256" s="7" t="b">
        <f t="shared" si="77"/>
        <v>0</v>
      </c>
      <c r="AD256" s="8" t="b">
        <f t="shared" si="84"/>
        <v>1</v>
      </c>
      <c r="AE256">
        <f t="shared" si="85"/>
        <v>1</v>
      </c>
      <c r="AF256" t="str">
        <f t="shared" si="86"/>
        <v>10710091206</v>
      </c>
      <c r="AG256">
        <f t="shared" si="82"/>
        <v>10710091206</v>
      </c>
      <c r="AH256">
        <f t="shared" si="87"/>
        <v>63</v>
      </c>
      <c r="AI256">
        <f t="shared" si="88"/>
        <v>523</v>
      </c>
      <c r="AJ256">
        <f t="shared" si="89"/>
        <v>32949</v>
      </c>
      <c r="AM256">
        <f t="shared" si="78"/>
        <v>1</v>
      </c>
      <c r="AN256">
        <f t="shared" si="79"/>
        <v>1</v>
      </c>
      <c r="AO256">
        <f t="shared" si="80"/>
        <v>1</v>
      </c>
    </row>
    <row r="257" spans="1:41" x14ac:dyDescent="0.2">
      <c r="A257" t="s">
        <v>276</v>
      </c>
      <c r="B257" t="str">
        <f t="shared" si="81"/>
        <v>337J9</v>
      </c>
      <c r="C257" s="6" t="str" cm="1">
        <f t="array" ref="C257:G257">_xlfn.LET(
_xlpm.MyHand, B257,
_xlpm.MySplitHand, MID(_xlpm.MyHand,_xlfn.SEQUENCE(1,LEN(_xlpm.MyHand)),1),
_xlpm.MySplitHand
)</f>
        <v>3</v>
      </c>
      <c r="D257" s="7" t="str">
        <v>3</v>
      </c>
      <c r="E257" s="7" t="str">
        <v>7</v>
      </c>
      <c r="F257" s="7" t="str">
        <v>J</v>
      </c>
      <c r="G257" s="8" t="str">
        <v>9</v>
      </c>
      <c r="H257">
        <f t="shared" si="68"/>
        <v>2</v>
      </c>
      <c r="I257">
        <f t="shared" si="69"/>
        <v>2</v>
      </c>
      <c r="J257">
        <f t="shared" si="70"/>
        <v>1</v>
      </c>
      <c r="K257">
        <f t="shared" si="71"/>
        <v>0</v>
      </c>
      <c r="L257">
        <f t="shared" si="72"/>
        <v>1</v>
      </c>
      <c r="M257" s="6" cm="1">
        <f t="array" ref="M257:Q257">_xlfn.LET(
_xlpm.Options, {"J","2","3","4","5","6","7","8","9","T","Q","K","A"},
MATCH(_xlfn.ANCHORARRAY(C257),_xlpm.Options,0)
)</f>
        <v>3</v>
      </c>
      <c r="N257" s="7">
        <v>3</v>
      </c>
      <c r="O257" s="7">
        <v>7</v>
      </c>
      <c r="P257" s="7">
        <v>1</v>
      </c>
      <c r="Q257" s="8">
        <v>9</v>
      </c>
      <c r="R257" s="6" t="str" cm="1">
        <f t="array" ref="R257:V257">TEXT(_xlfn.ANCHORARRAY(M257),"00")</f>
        <v>03</v>
      </c>
      <c r="S257" s="7" t="str">
        <v>03</v>
      </c>
      <c r="T257" s="7" t="str">
        <v>07</v>
      </c>
      <c r="U257" s="7" t="str">
        <v>01</v>
      </c>
      <c r="V257" s="8" t="str">
        <v>09</v>
      </c>
      <c r="W257" s="7">
        <f t="shared" si="83"/>
        <v>1</v>
      </c>
      <c r="X257" s="6" t="b">
        <f t="shared" si="73"/>
        <v>0</v>
      </c>
      <c r="Y257" s="7" t="b">
        <f t="shared" si="74"/>
        <v>0</v>
      </c>
      <c r="Z257" s="7" t="b" cm="1">
        <f t="array" ref="Z257">_xlfn.LET(
_xlpm.TrueFullHouseCheck, AND(OR(H257:L257=3),OR(H257:L257=2)),
_xlpm.JokerAndTrueTwoPairCheck, AND(W257=1,COUNTIF(H257:L257,2)=4),
OR(_xlpm.TrueFullHouseCheck, _xlpm.JokerAndTrueTwoPairCheck)
)</f>
        <v>0</v>
      </c>
      <c r="AA257" s="7" t="b">
        <f t="shared" si="75"/>
        <v>1</v>
      </c>
      <c r="AB257" s="7" t="b">
        <f t="shared" si="76"/>
        <v>0</v>
      </c>
      <c r="AC257" s="7" t="b">
        <f t="shared" si="77"/>
        <v>0</v>
      </c>
      <c r="AD257" s="8" t="b">
        <f t="shared" si="84"/>
        <v>0</v>
      </c>
      <c r="AE257">
        <f t="shared" si="85"/>
        <v>4</v>
      </c>
      <c r="AF257" t="str">
        <f t="shared" si="86"/>
        <v>40303070109</v>
      </c>
      <c r="AG257">
        <f t="shared" si="82"/>
        <v>40303070109</v>
      </c>
      <c r="AH257">
        <f t="shared" si="87"/>
        <v>496</v>
      </c>
      <c r="AI257">
        <f t="shared" si="88"/>
        <v>141</v>
      </c>
      <c r="AJ257">
        <f t="shared" si="89"/>
        <v>69936</v>
      </c>
      <c r="AM257">
        <f t="shared" si="78"/>
        <v>1</v>
      </c>
      <c r="AN257">
        <f t="shared" si="79"/>
        <v>1</v>
      </c>
      <c r="AO257">
        <f t="shared" si="80"/>
        <v>1</v>
      </c>
    </row>
    <row r="258" spans="1:41" x14ac:dyDescent="0.2">
      <c r="A258" t="s">
        <v>277</v>
      </c>
      <c r="B258" t="str">
        <f t="shared" si="81"/>
        <v>99959</v>
      </c>
      <c r="C258" s="6" t="str" cm="1">
        <f t="array" ref="C258:G258">_xlfn.LET(
_xlpm.MyHand, B258,
_xlpm.MySplitHand, MID(_xlpm.MyHand,_xlfn.SEQUENCE(1,LEN(_xlpm.MyHand)),1),
_xlpm.MySplitHand
)</f>
        <v>9</v>
      </c>
      <c r="D258" s="7" t="str">
        <v>9</v>
      </c>
      <c r="E258" s="7" t="str">
        <v>9</v>
      </c>
      <c r="F258" s="7" t="str">
        <v>5</v>
      </c>
      <c r="G258" s="8" t="str">
        <v>9</v>
      </c>
      <c r="H258">
        <f t="shared" si="68"/>
        <v>4</v>
      </c>
      <c r="I258">
        <f t="shared" si="69"/>
        <v>4</v>
      </c>
      <c r="J258">
        <f t="shared" si="70"/>
        <v>4</v>
      </c>
      <c r="K258">
        <f t="shared" si="71"/>
        <v>1</v>
      </c>
      <c r="L258">
        <f t="shared" si="72"/>
        <v>4</v>
      </c>
      <c r="M258" s="6" cm="1">
        <f t="array" ref="M258:Q258">_xlfn.LET(
_xlpm.Options, {"J","2","3","4","5","6","7","8","9","T","Q","K","A"},
MATCH(_xlfn.ANCHORARRAY(C258),_xlpm.Options,0)
)</f>
        <v>9</v>
      </c>
      <c r="N258" s="7">
        <v>9</v>
      </c>
      <c r="O258" s="7">
        <v>9</v>
      </c>
      <c r="P258" s="7">
        <v>5</v>
      </c>
      <c r="Q258" s="8">
        <v>9</v>
      </c>
      <c r="R258" s="6" t="str" cm="1">
        <f t="array" ref="R258:V258">TEXT(_xlfn.ANCHORARRAY(M258),"00")</f>
        <v>09</v>
      </c>
      <c r="S258" s="7" t="str">
        <v>09</v>
      </c>
      <c r="T258" s="7" t="str">
        <v>09</v>
      </c>
      <c r="U258" s="7" t="str">
        <v>05</v>
      </c>
      <c r="V258" s="8" t="str">
        <v>09</v>
      </c>
      <c r="W258" s="7">
        <f t="shared" si="83"/>
        <v>0</v>
      </c>
      <c r="X258" s="6" t="b">
        <f t="shared" si="73"/>
        <v>0</v>
      </c>
      <c r="Y258" s="7" t="b">
        <f t="shared" si="74"/>
        <v>1</v>
      </c>
      <c r="Z258" s="7" t="b" cm="1">
        <f t="array" ref="Z258">_xlfn.LET(
_xlpm.TrueFullHouseCheck, AND(OR(H258:L258=3),OR(H258:L258=2)),
_xlpm.JokerAndTrueTwoPairCheck, AND(W258=1,COUNTIF(H258:L258,2)=4),
OR(_xlpm.TrueFullHouseCheck, _xlpm.JokerAndTrueTwoPairCheck)
)</f>
        <v>0</v>
      </c>
      <c r="AA258" s="7" t="b">
        <f t="shared" si="75"/>
        <v>0</v>
      </c>
      <c r="AB258" s="7" t="b">
        <f t="shared" si="76"/>
        <v>0</v>
      </c>
      <c r="AC258" s="7" t="b">
        <f t="shared" si="77"/>
        <v>0</v>
      </c>
      <c r="AD258" s="8" t="b">
        <f t="shared" si="84"/>
        <v>0</v>
      </c>
      <c r="AE258">
        <f t="shared" si="85"/>
        <v>6</v>
      </c>
      <c r="AF258" t="str">
        <f t="shared" si="86"/>
        <v>60909090509</v>
      </c>
      <c r="AG258">
        <f t="shared" si="82"/>
        <v>60909090509</v>
      </c>
      <c r="AH258">
        <f t="shared" si="87"/>
        <v>916</v>
      </c>
      <c r="AI258">
        <f t="shared" si="88"/>
        <v>339</v>
      </c>
      <c r="AJ258">
        <f t="shared" si="89"/>
        <v>310524</v>
      </c>
      <c r="AM258">
        <f t="shared" si="78"/>
        <v>1</v>
      </c>
      <c r="AN258">
        <f t="shared" si="79"/>
        <v>1</v>
      </c>
      <c r="AO258">
        <f t="shared" si="80"/>
        <v>1</v>
      </c>
    </row>
    <row r="259" spans="1:41" x14ac:dyDescent="0.2">
      <c r="A259" t="s">
        <v>278</v>
      </c>
      <c r="B259" t="str">
        <f t="shared" si="81"/>
        <v>JK9K9</v>
      </c>
      <c r="C259" s="6" t="str" cm="1">
        <f t="array" ref="C259:G259">_xlfn.LET(
_xlpm.MyHand, B259,
_xlpm.MySplitHand, MID(_xlpm.MyHand,_xlfn.SEQUENCE(1,LEN(_xlpm.MyHand)),1),
_xlpm.MySplitHand
)</f>
        <v>J</v>
      </c>
      <c r="D259" s="7" t="str">
        <v>K</v>
      </c>
      <c r="E259" s="7" t="str">
        <v>9</v>
      </c>
      <c r="F259" s="7" t="str">
        <v>K</v>
      </c>
      <c r="G259" s="8" t="str">
        <v>9</v>
      </c>
      <c r="H259">
        <f t="shared" ref="H259:H322" si="90">IF(C259="J",0,COUNTIF($C259:$G259,C259))</f>
        <v>0</v>
      </c>
      <c r="I259">
        <f t="shared" ref="I259:I322" si="91">IF(D259="J",0,COUNTIF($C259:$G259,D259))</f>
        <v>2</v>
      </c>
      <c r="J259">
        <f t="shared" ref="J259:J322" si="92">IF(E259="J",0,COUNTIF($C259:$G259,E259))</f>
        <v>2</v>
      </c>
      <c r="K259">
        <f t="shared" ref="K259:K322" si="93">IF(F259="J",0,COUNTIF($C259:$G259,F259))</f>
        <v>2</v>
      </c>
      <c r="L259">
        <f t="shared" ref="L259:L322" si="94">IF(G259="J",0,COUNTIF($C259:$G259,G259))</f>
        <v>2</v>
      </c>
      <c r="M259" s="6" cm="1">
        <f t="array" ref="M259:Q259">_xlfn.LET(
_xlpm.Options, {"J","2","3","4","5","6","7","8","9","T","Q","K","A"},
MATCH(_xlfn.ANCHORARRAY(C259),_xlpm.Options,0)
)</f>
        <v>1</v>
      </c>
      <c r="N259" s="7">
        <v>12</v>
      </c>
      <c r="O259" s="7">
        <v>9</v>
      </c>
      <c r="P259" s="7">
        <v>12</v>
      </c>
      <c r="Q259" s="8">
        <v>9</v>
      </c>
      <c r="R259" s="6" t="str" cm="1">
        <f t="array" ref="R259:V259">TEXT(_xlfn.ANCHORARRAY(M259),"00")</f>
        <v>01</v>
      </c>
      <c r="S259" s="7" t="str">
        <v>12</v>
      </c>
      <c r="T259" s="7" t="str">
        <v>09</v>
      </c>
      <c r="U259" s="7" t="str">
        <v>12</v>
      </c>
      <c r="V259" s="8" t="str">
        <v>09</v>
      </c>
      <c r="W259" s="7">
        <f t="shared" si="83"/>
        <v>1</v>
      </c>
      <c r="X259" s="6" t="b">
        <f t="shared" ref="X259:X322" si="95">MAX(H259:L259)+W259=5</f>
        <v>0</v>
      </c>
      <c r="Y259" s="7" t="b">
        <f t="shared" ref="Y259:Y322" si="96">MAX(H259:L259)+W259=4</f>
        <v>0</v>
      </c>
      <c r="Z259" s="7" t="b" cm="1">
        <f t="array" ref="Z259">_xlfn.LET(
_xlpm.TrueFullHouseCheck, AND(OR(H259:L259=3),OR(H259:L259=2)),
_xlpm.JokerAndTrueTwoPairCheck, AND(W259=1,COUNTIF(H259:L259,2)=4),
OR(_xlpm.TrueFullHouseCheck, _xlpm.JokerAndTrueTwoPairCheck)
)</f>
        <v>1</v>
      </c>
      <c r="AA259" s="7" t="b">
        <f t="shared" ref="AA259:AA322" si="97">IF(Z259,FALSE,MAX(H259:L259)+W259=3)</f>
        <v>0</v>
      </c>
      <c r="AB259" s="7" t="b">
        <f t="shared" ref="AB259:AB322" si="98">COUNTIF(H259:L259,2)=4</f>
        <v>1</v>
      </c>
      <c r="AC259" s="7" t="b">
        <f t="shared" ref="AC259:AC322" si="99">IF(AB259,FALSE,MAX(H259:L259)+W259=2)</f>
        <v>0</v>
      </c>
      <c r="AD259" s="8" t="b">
        <f t="shared" si="84"/>
        <v>0</v>
      </c>
      <c r="AE259">
        <f t="shared" si="85"/>
        <v>5</v>
      </c>
      <c r="AF259" t="str">
        <f t="shared" si="86"/>
        <v>50112091209</v>
      </c>
      <c r="AG259">
        <f t="shared" si="82"/>
        <v>50112091209</v>
      </c>
      <c r="AH259">
        <f t="shared" si="87"/>
        <v>695</v>
      </c>
      <c r="AI259">
        <f t="shared" si="88"/>
        <v>444</v>
      </c>
      <c r="AJ259">
        <f t="shared" si="89"/>
        <v>308580</v>
      </c>
      <c r="AM259">
        <f t="shared" ref="AM259:AM322" si="100">COUNTIF(X259:AD259,TRUE)</f>
        <v>2</v>
      </c>
      <c r="AN259">
        <f t="shared" ref="AN259:AN322" si="101">COUNTIF(AF:AF,AF259)</f>
        <v>1</v>
      </c>
      <c r="AO259">
        <f t="shared" ref="AO259:AO322" si="102">COUNTIF(AH:AH,AH259)</f>
        <v>1</v>
      </c>
    </row>
    <row r="260" spans="1:41" x14ac:dyDescent="0.2">
      <c r="A260" t="s">
        <v>279</v>
      </c>
      <c r="B260" t="str">
        <f t="shared" si="81"/>
        <v>5T55T</v>
      </c>
      <c r="C260" s="6" t="str" cm="1">
        <f t="array" ref="C260:G260">_xlfn.LET(
_xlpm.MyHand, B260,
_xlpm.MySplitHand, MID(_xlpm.MyHand,_xlfn.SEQUENCE(1,LEN(_xlpm.MyHand)),1),
_xlpm.MySplitHand
)</f>
        <v>5</v>
      </c>
      <c r="D260" s="7" t="str">
        <v>T</v>
      </c>
      <c r="E260" s="7" t="str">
        <v>5</v>
      </c>
      <c r="F260" s="7" t="str">
        <v>5</v>
      </c>
      <c r="G260" s="8" t="str">
        <v>T</v>
      </c>
      <c r="H260">
        <f t="shared" si="90"/>
        <v>3</v>
      </c>
      <c r="I260">
        <f t="shared" si="91"/>
        <v>2</v>
      </c>
      <c r="J260">
        <f t="shared" si="92"/>
        <v>3</v>
      </c>
      <c r="K260">
        <f t="shared" si="93"/>
        <v>3</v>
      </c>
      <c r="L260">
        <f t="shared" si="94"/>
        <v>2</v>
      </c>
      <c r="M260" s="6" cm="1">
        <f t="array" ref="M260:Q260">_xlfn.LET(
_xlpm.Options, {"J","2","3","4","5","6","7","8","9","T","Q","K","A"},
MATCH(_xlfn.ANCHORARRAY(C260),_xlpm.Options,0)
)</f>
        <v>5</v>
      </c>
      <c r="N260" s="7">
        <v>10</v>
      </c>
      <c r="O260" s="7">
        <v>5</v>
      </c>
      <c r="P260" s="7">
        <v>5</v>
      </c>
      <c r="Q260" s="8">
        <v>10</v>
      </c>
      <c r="R260" s="6" t="str" cm="1">
        <f t="array" ref="R260:V260">TEXT(_xlfn.ANCHORARRAY(M260),"00")</f>
        <v>05</v>
      </c>
      <c r="S260" s="7" t="str">
        <v>10</v>
      </c>
      <c r="T260" s="7" t="str">
        <v>05</v>
      </c>
      <c r="U260" s="7" t="str">
        <v>05</v>
      </c>
      <c r="V260" s="8" t="str">
        <v>10</v>
      </c>
      <c r="W260" s="7">
        <f t="shared" si="83"/>
        <v>0</v>
      </c>
      <c r="X260" s="6" t="b">
        <f t="shared" si="95"/>
        <v>0</v>
      </c>
      <c r="Y260" s="7" t="b">
        <f t="shared" si="96"/>
        <v>0</v>
      </c>
      <c r="Z260" s="7" t="b" cm="1">
        <f t="array" ref="Z260">_xlfn.LET(
_xlpm.TrueFullHouseCheck, AND(OR(H260:L260=3),OR(H260:L260=2)),
_xlpm.JokerAndTrueTwoPairCheck, AND(W260=1,COUNTIF(H260:L260,2)=4),
OR(_xlpm.TrueFullHouseCheck, _xlpm.JokerAndTrueTwoPairCheck)
)</f>
        <v>1</v>
      </c>
      <c r="AA260" s="7" t="b">
        <f t="shared" si="97"/>
        <v>0</v>
      </c>
      <c r="AB260" s="7" t="b">
        <f t="shared" si="98"/>
        <v>0</v>
      </c>
      <c r="AC260" s="7" t="b">
        <f t="shared" si="99"/>
        <v>0</v>
      </c>
      <c r="AD260" s="8" t="b">
        <f t="shared" si="84"/>
        <v>0</v>
      </c>
      <c r="AE260">
        <f t="shared" si="85"/>
        <v>5</v>
      </c>
      <c r="AF260" t="str">
        <f t="shared" si="86"/>
        <v>50510050510</v>
      </c>
      <c r="AG260">
        <f t="shared" si="82"/>
        <v>50510050510</v>
      </c>
      <c r="AH260">
        <f t="shared" si="87"/>
        <v>747</v>
      </c>
      <c r="AI260">
        <f t="shared" si="88"/>
        <v>680</v>
      </c>
      <c r="AJ260">
        <f t="shared" si="89"/>
        <v>507960</v>
      </c>
      <c r="AM260">
        <f t="shared" si="100"/>
        <v>1</v>
      </c>
      <c r="AN260">
        <f t="shared" si="101"/>
        <v>1</v>
      </c>
      <c r="AO260">
        <f t="shared" si="102"/>
        <v>1</v>
      </c>
    </row>
    <row r="261" spans="1:41" x14ac:dyDescent="0.2">
      <c r="A261" t="s">
        <v>280</v>
      </c>
      <c r="B261" t="str">
        <f t="shared" si="81"/>
        <v>339T9</v>
      </c>
      <c r="C261" s="6" t="str" cm="1">
        <f t="array" ref="C261:G261">_xlfn.LET(
_xlpm.MyHand, B261,
_xlpm.MySplitHand, MID(_xlpm.MyHand,_xlfn.SEQUENCE(1,LEN(_xlpm.MyHand)),1),
_xlpm.MySplitHand
)</f>
        <v>3</v>
      </c>
      <c r="D261" s="7" t="str">
        <v>3</v>
      </c>
      <c r="E261" s="7" t="str">
        <v>9</v>
      </c>
      <c r="F261" s="7" t="str">
        <v>T</v>
      </c>
      <c r="G261" s="8" t="str">
        <v>9</v>
      </c>
      <c r="H261">
        <f t="shared" si="90"/>
        <v>2</v>
      </c>
      <c r="I261">
        <f t="shared" si="91"/>
        <v>2</v>
      </c>
      <c r="J261">
        <f t="shared" si="92"/>
        <v>2</v>
      </c>
      <c r="K261">
        <f t="shared" si="93"/>
        <v>1</v>
      </c>
      <c r="L261">
        <f t="shared" si="94"/>
        <v>2</v>
      </c>
      <c r="M261" s="6" cm="1">
        <f t="array" ref="M261:Q261">_xlfn.LET(
_xlpm.Options, {"J","2","3","4","5","6","7","8","9","T","Q","K","A"},
MATCH(_xlfn.ANCHORARRAY(C261),_xlpm.Options,0)
)</f>
        <v>3</v>
      </c>
      <c r="N261" s="7">
        <v>3</v>
      </c>
      <c r="O261" s="7">
        <v>9</v>
      </c>
      <c r="P261" s="7">
        <v>10</v>
      </c>
      <c r="Q261" s="8">
        <v>9</v>
      </c>
      <c r="R261" s="6" t="str" cm="1">
        <f t="array" ref="R261:V261">TEXT(_xlfn.ANCHORARRAY(M261),"00")</f>
        <v>03</v>
      </c>
      <c r="S261" s="7" t="str">
        <v>03</v>
      </c>
      <c r="T261" s="7" t="str">
        <v>09</v>
      </c>
      <c r="U261" s="7" t="str">
        <v>10</v>
      </c>
      <c r="V261" s="8" t="str">
        <v>09</v>
      </c>
      <c r="W261" s="7">
        <f t="shared" si="83"/>
        <v>0</v>
      </c>
      <c r="X261" s="6" t="b">
        <f t="shared" si="95"/>
        <v>0</v>
      </c>
      <c r="Y261" s="7" t="b">
        <f t="shared" si="96"/>
        <v>0</v>
      </c>
      <c r="Z261" s="7" t="b" cm="1">
        <f t="array" ref="Z261">_xlfn.LET(
_xlpm.TrueFullHouseCheck, AND(OR(H261:L261=3),OR(H261:L261=2)),
_xlpm.JokerAndTrueTwoPairCheck, AND(W261=1,COUNTIF(H261:L261,2)=4),
OR(_xlpm.TrueFullHouseCheck, _xlpm.JokerAndTrueTwoPairCheck)
)</f>
        <v>0</v>
      </c>
      <c r="AA261" s="7" t="b">
        <f t="shared" si="97"/>
        <v>0</v>
      </c>
      <c r="AB261" s="7" t="b">
        <f t="shared" si="98"/>
        <v>1</v>
      </c>
      <c r="AC261" s="7" t="b">
        <f t="shared" si="99"/>
        <v>0</v>
      </c>
      <c r="AD261" s="8" t="b">
        <f t="shared" si="84"/>
        <v>0</v>
      </c>
      <c r="AE261">
        <f t="shared" si="85"/>
        <v>3</v>
      </c>
      <c r="AF261" t="str">
        <f t="shared" si="86"/>
        <v>30303091009</v>
      </c>
      <c r="AG261">
        <f t="shared" si="82"/>
        <v>30303091009</v>
      </c>
      <c r="AH261">
        <f t="shared" si="87"/>
        <v>337</v>
      </c>
      <c r="AI261">
        <f t="shared" si="88"/>
        <v>562</v>
      </c>
      <c r="AJ261">
        <f t="shared" si="89"/>
        <v>189394</v>
      </c>
      <c r="AM261">
        <f t="shared" si="100"/>
        <v>1</v>
      </c>
      <c r="AN261">
        <f t="shared" si="101"/>
        <v>1</v>
      </c>
      <c r="AO261">
        <f t="shared" si="102"/>
        <v>1</v>
      </c>
    </row>
    <row r="262" spans="1:41" x14ac:dyDescent="0.2">
      <c r="A262" t="s">
        <v>281</v>
      </c>
      <c r="B262" t="str">
        <f t="shared" ref="B262:B325" si="103">_xlfn.TEXTBEFORE(A262," ")</f>
        <v>JJKKK</v>
      </c>
      <c r="C262" s="6" t="str" cm="1">
        <f t="array" ref="C262:G262">_xlfn.LET(
_xlpm.MyHand, B262,
_xlpm.MySplitHand, MID(_xlpm.MyHand,_xlfn.SEQUENCE(1,LEN(_xlpm.MyHand)),1),
_xlpm.MySplitHand
)</f>
        <v>J</v>
      </c>
      <c r="D262" s="7" t="str">
        <v>J</v>
      </c>
      <c r="E262" s="7" t="str">
        <v>K</v>
      </c>
      <c r="F262" s="7" t="str">
        <v>K</v>
      </c>
      <c r="G262" s="8" t="str">
        <v>K</v>
      </c>
      <c r="H262">
        <f t="shared" si="90"/>
        <v>0</v>
      </c>
      <c r="I262">
        <f t="shared" si="91"/>
        <v>0</v>
      </c>
      <c r="J262">
        <f t="shared" si="92"/>
        <v>3</v>
      </c>
      <c r="K262">
        <f t="shared" si="93"/>
        <v>3</v>
      </c>
      <c r="L262">
        <f t="shared" si="94"/>
        <v>3</v>
      </c>
      <c r="M262" s="6" cm="1">
        <f t="array" ref="M262:Q262">_xlfn.LET(
_xlpm.Options, {"J","2","3","4","5","6","7","8","9","T","Q","K","A"},
MATCH(_xlfn.ANCHORARRAY(C262),_xlpm.Options,0)
)</f>
        <v>1</v>
      </c>
      <c r="N262" s="7">
        <v>1</v>
      </c>
      <c r="O262" s="7">
        <v>12</v>
      </c>
      <c r="P262" s="7">
        <v>12</v>
      </c>
      <c r="Q262" s="8">
        <v>12</v>
      </c>
      <c r="R262" s="6" t="str" cm="1">
        <f t="array" ref="R262:V262">TEXT(_xlfn.ANCHORARRAY(M262),"00")</f>
        <v>01</v>
      </c>
      <c r="S262" s="7" t="str">
        <v>01</v>
      </c>
      <c r="T262" s="7" t="str">
        <v>12</v>
      </c>
      <c r="U262" s="7" t="str">
        <v>12</v>
      </c>
      <c r="V262" s="8" t="str">
        <v>12</v>
      </c>
      <c r="W262" s="7">
        <f t="shared" si="83"/>
        <v>2</v>
      </c>
      <c r="X262" s="6" t="b">
        <f t="shared" si="95"/>
        <v>1</v>
      </c>
      <c r="Y262" s="7" t="b">
        <f t="shared" si="96"/>
        <v>0</v>
      </c>
      <c r="Z262" s="7" t="b" cm="1">
        <f t="array" ref="Z262">_xlfn.LET(
_xlpm.TrueFullHouseCheck, AND(OR(H262:L262=3),OR(H262:L262=2)),
_xlpm.JokerAndTrueTwoPairCheck, AND(W262=1,COUNTIF(H262:L262,2)=4),
OR(_xlpm.TrueFullHouseCheck, _xlpm.JokerAndTrueTwoPairCheck)
)</f>
        <v>0</v>
      </c>
      <c r="AA262" s="7" t="b">
        <f t="shared" si="97"/>
        <v>0</v>
      </c>
      <c r="AB262" s="7" t="b">
        <f t="shared" si="98"/>
        <v>0</v>
      </c>
      <c r="AC262" s="7" t="b">
        <f t="shared" si="99"/>
        <v>0</v>
      </c>
      <c r="AD262" s="8" t="b">
        <f t="shared" si="84"/>
        <v>0</v>
      </c>
      <c r="AE262">
        <f t="shared" si="85"/>
        <v>7</v>
      </c>
      <c r="AF262" t="str">
        <f t="shared" si="86"/>
        <v>70101121212</v>
      </c>
      <c r="AG262">
        <f t="shared" ref="AG262:AG325" si="104">INT(AF262)</f>
        <v>70101121212</v>
      </c>
      <c r="AH262">
        <f t="shared" si="87"/>
        <v>974</v>
      </c>
      <c r="AI262">
        <f t="shared" si="88"/>
        <v>366</v>
      </c>
      <c r="AJ262">
        <f t="shared" si="89"/>
        <v>356484</v>
      </c>
      <c r="AM262">
        <f t="shared" si="100"/>
        <v>1</v>
      </c>
      <c r="AN262">
        <f t="shared" si="101"/>
        <v>1</v>
      </c>
      <c r="AO262">
        <f t="shared" si="102"/>
        <v>1</v>
      </c>
    </row>
    <row r="263" spans="1:41" x14ac:dyDescent="0.2">
      <c r="A263" t="s">
        <v>282</v>
      </c>
      <c r="B263" t="str">
        <f t="shared" si="103"/>
        <v>KJTJK</v>
      </c>
      <c r="C263" s="6" t="str" cm="1">
        <f t="array" ref="C263:G263">_xlfn.LET(
_xlpm.MyHand, B263,
_xlpm.MySplitHand, MID(_xlpm.MyHand,_xlfn.SEQUENCE(1,LEN(_xlpm.MyHand)),1),
_xlpm.MySplitHand
)</f>
        <v>K</v>
      </c>
      <c r="D263" s="7" t="str">
        <v>J</v>
      </c>
      <c r="E263" s="7" t="str">
        <v>T</v>
      </c>
      <c r="F263" s="7" t="str">
        <v>J</v>
      </c>
      <c r="G263" s="8" t="str">
        <v>K</v>
      </c>
      <c r="H263">
        <f t="shared" si="90"/>
        <v>2</v>
      </c>
      <c r="I263">
        <f t="shared" si="91"/>
        <v>0</v>
      </c>
      <c r="J263">
        <f t="shared" si="92"/>
        <v>1</v>
      </c>
      <c r="K263">
        <f t="shared" si="93"/>
        <v>0</v>
      </c>
      <c r="L263">
        <f t="shared" si="94"/>
        <v>2</v>
      </c>
      <c r="M263" s="6" cm="1">
        <f t="array" ref="M263:Q263">_xlfn.LET(
_xlpm.Options, {"J","2","3","4","5","6","7","8","9","T","Q","K","A"},
MATCH(_xlfn.ANCHORARRAY(C263),_xlpm.Options,0)
)</f>
        <v>12</v>
      </c>
      <c r="N263" s="7">
        <v>1</v>
      </c>
      <c r="O263" s="7">
        <v>10</v>
      </c>
      <c r="P263" s="7">
        <v>1</v>
      </c>
      <c r="Q263" s="8">
        <v>12</v>
      </c>
      <c r="R263" s="6" t="str" cm="1">
        <f t="array" ref="R263:V263">TEXT(_xlfn.ANCHORARRAY(M263),"00")</f>
        <v>12</v>
      </c>
      <c r="S263" s="7" t="str">
        <v>01</v>
      </c>
      <c r="T263" s="7" t="str">
        <v>10</v>
      </c>
      <c r="U263" s="7" t="str">
        <v>01</v>
      </c>
      <c r="V263" s="8" t="str">
        <v>12</v>
      </c>
      <c r="W263" s="7">
        <f t="shared" ref="W263:W326" si="105">COUNTIF(_xlfn.ANCHORARRAY(C263),"J")</f>
        <v>2</v>
      </c>
      <c r="X263" s="6" t="b">
        <f t="shared" si="95"/>
        <v>0</v>
      </c>
      <c r="Y263" s="7" t="b">
        <f t="shared" si="96"/>
        <v>1</v>
      </c>
      <c r="Z263" s="7" t="b" cm="1">
        <f t="array" ref="Z263">_xlfn.LET(
_xlpm.TrueFullHouseCheck, AND(OR(H263:L263=3),OR(H263:L263=2)),
_xlpm.JokerAndTrueTwoPairCheck, AND(W263=1,COUNTIF(H263:L263,2)=4),
OR(_xlpm.TrueFullHouseCheck, _xlpm.JokerAndTrueTwoPairCheck)
)</f>
        <v>0</v>
      </c>
      <c r="AA263" s="7" t="b">
        <f t="shared" si="97"/>
        <v>0</v>
      </c>
      <c r="AB263" s="7" t="b">
        <f t="shared" si="98"/>
        <v>0</v>
      </c>
      <c r="AC263" s="7" t="b">
        <f t="shared" si="99"/>
        <v>0</v>
      </c>
      <c r="AD263" s="8" t="b">
        <f t="shared" ref="AD263:AD326" si="106">NOT(OR(X263:AC263))</f>
        <v>0</v>
      </c>
      <c r="AE263">
        <f t="shared" ref="AE263:AE326" si="107">8-MATCH(TRUE,X263:AD263,0)</f>
        <v>6</v>
      </c>
      <c r="AF263" t="str">
        <f t="shared" ref="AF263:AF326" si="108">_xlfn.CONCAT(AE263,_xlfn.ANCHORARRAY(R263))</f>
        <v>61201100112</v>
      </c>
      <c r="AG263">
        <f t="shared" si="104"/>
        <v>61201100112</v>
      </c>
      <c r="AH263">
        <f t="shared" ref="AH263:AH326" si="109">RANK(AG263,AG:AG,1)</f>
        <v>947</v>
      </c>
      <c r="AI263">
        <f t="shared" ref="AI263:AI326" si="110">INT(_xlfn.TEXTAFTER(A263," "))</f>
        <v>814</v>
      </c>
      <c r="AJ263">
        <f t="shared" ref="AJ263:AJ326" si="111">AH263*AI263</f>
        <v>770858</v>
      </c>
      <c r="AM263">
        <f t="shared" si="100"/>
        <v>1</v>
      </c>
      <c r="AN263">
        <f t="shared" si="101"/>
        <v>1</v>
      </c>
      <c r="AO263">
        <f t="shared" si="102"/>
        <v>1</v>
      </c>
    </row>
    <row r="264" spans="1:41" x14ac:dyDescent="0.2">
      <c r="A264" t="s">
        <v>283</v>
      </c>
      <c r="B264" t="str">
        <f t="shared" si="103"/>
        <v>9KJ55</v>
      </c>
      <c r="C264" s="6" t="str" cm="1">
        <f t="array" ref="C264:G264">_xlfn.LET(
_xlpm.MyHand, B264,
_xlpm.MySplitHand, MID(_xlpm.MyHand,_xlfn.SEQUENCE(1,LEN(_xlpm.MyHand)),1),
_xlpm.MySplitHand
)</f>
        <v>9</v>
      </c>
      <c r="D264" s="7" t="str">
        <v>K</v>
      </c>
      <c r="E264" s="7" t="str">
        <v>J</v>
      </c>
      <c r="F264" s="7" t="str">
        <v>5</v>
      </c>
      <c r="G264" s="8" t="str">
        <v>5</v>
      </c>
      <c r="H264">
        <f t="shared" si="90"/>
        <v>1</v>
      </c>
      <c r="I264">
        <f t="shared" si="91"/>
        <v>1</v>
      </c>
      <c r="J264">
        <f t="shared" si="92"/>
        <v>0</v>
      </c>
      <c r="K264">
        <f t="shared" si="93"/>
        <v>2</v>
      </c>
      <c r="L264">
        <f t="shared" si="94"/>
        <v>2</v>
      </c>
      <c r="M264" s="6" cm="1">
        <f t="array" ref="M264:Q264">_xlfn.LET(
_xlpm.Options, {"J","2","3","4","5","6","7","8","9","T","Q","K","A"},
MATCH(_xlfn.ANCHORARRAY(C264),_xlpm.Options,0)
)</f>
        <v>9</v>
      </c>
      <c r="N264" s="7">
        <v>12</v>
      </c>
      <c r="O264" s="7">
        <v>1</v>
      </c>
      <c r="P264" s="7">
        <v>5</v>
      </c>
      <c r="Q264" s="8">
        <v>5</v>
      </c>
      <c r="R264" s="6" t="str" cm="1">
        <f t="array" ref="R264:V264">TEXT(_xlfn.ANCHORARRAY(M264),"00")</f>
        <v>09</v>
      </c>
      <c r="S264" s="7" t="str">
        <v>12</v>
      </c>
      <c r="T264" s="7" t="str">
        <v>01</v>
      </c>
      <c r="U264" s="7" t="str">
        <v>05</v>
      </c>
      <c r="V264" s="8" t="str">
        <v>05</v>
      </c>
      <c r="W264" s="7">
        <f t="shared" si="105"/>
        <v>1</v>
      </c>
      <c r="X264" s="6" t="b">
        <f t="shared" si="95"/>
        <v>0</v>
      </c>
      <c r="Y264" s="7" t="b">
        <f t="shared" si="96"/>
        <v>0</v>
      </c>
      <c r="Z264" s="7" t="b" cm="1">
        <f t="array" ref="Z264">_xlfn.LET(
_xlpm.TrueFullHouseCheck, AND(OR(H264:L264=3),OR(H264:L264=2)),
_xlpm.JokerAndTrueTwoPairCheck, AND(W264=1,COUNTIF(H264:L264,2)=4),
OR(_xlpm.TrueFullHouseCheck, _xlpm.JokerAndTrueTwoPairCheck)
)</f>
        <v>0</v>
      </c>
      <c r="AA264" s="7" t="b">
        <f t="shared" si="97"/>
        <v>1</v>
      </c>
      <c r="AB264" s="7" t="b">
        <f t="shared" si="98"/>
        <v>0</v>
      </c>
      <c r="AC264" s="7" t="b">
        <f t="shared" si="99"/>
        <v>0</v>
      </c>
      <c r="AD264" s="8" t="b">
        <f t="shared" si="106"/>
        <v>0</v>
      </c>
      <c r="AE264">
        <f t="shared" si="107"/>
        <v>4</v>
      </c>
      <c r="AF264" t="str">
        <f t="shared" si="108"/>
        <v>40912010505</v>
      </c>
      <c r="AG264">
        <f t="shared" si="104"/>
        <v>40912010505</v>
      </c>
      <c r="AH264">
        <f t="shared" si="109"/>
        <v>621</v>
      </c>
      <c r="AI264">
        <f t="shared" si="110"/>
        <v>299</v>
      </c>
      <c r="AJ264">
        <f t="shared" si="111"/>
        <v>185679</v>
      </c>
      <c r="AM264">
        <f t="shared" si="100"/>
        <v>1</v>
      </c>
      <c r="AN264">
        <f t="shared" si="101"/>
        <v>1</v>
      </c>
      <c r="AO264">
        <f t="shared" si="102"/>
        <v>1</v>
      </c>
    </row>
    <row r="265" spans="1:41" x14ac:dyDescent="0.2">
      <c r="A265" t="s">
        <v>284</v>
      </c>
      <c r="B265" t="str">
        <f t="shared" si="103"/>
        <v>5969J</v>
      </c>
      <c r="C265" s="6" t="str" cm="1">
        <f t="array" ref="C265:G265">_xlfn.LET(
_xlpm.MyHand, B265,
_xlpm.MySplitHand, MID(_xlpm.MyHand,_xlfn.SEQUENCE(1,LEN(_xlpm.MyHand)),1),
_xlpm.MySplitHand
)</f>
        <v>5</v>
      </c>
      <c r="D265" s="7" t="str">
        <v>9</v>
      </c>
      <c r="E265" s="7" t="str">
        <v>6</v>
      </c>
      <c r="F265" s="7" t="str">
        <v>9</v>
      </c>
      <c r="G265" s="8" t="str">
        <v>J</v>
      </c>
      <c r="H265">
        <f t="shared" si="90"/>
        <v>1</v>
      </c>
      <c r="I265">
        <f t="shared" si="91"/>
        <v>2</v>
      </c>
      <c r="J265">
        <f t="shared" si="92"/>
        <v>1</v>
      </c>
      <c r="K265">
        <f t="shared" si="93"/>
        <v>2</v>
      </c>
      <c r="L265">
        <f t="shared" si="94"/>
        <v>0</v>
      </c>
      <c r="M265" s="6" cm="1">
        <f t="array" ref="M265:Q265">_xlfn.LET(
_xlpm.Options, {"J","2","3","4","5","6","7","8","9","T","Q","K","A"},
MATCH(_xlfn.ANCHORARRAY(C265),_xlpm.Options,0)
)</f>
        <v>5</v>
      </c>
      <c r="N265" s="7">
        <v>9</v>
      </c>
      <c r="O265" s="7">
        <v>6</v>
      </c>
      <c r="P265" s="7">
        <v>9</v>
      </c>
      <c r="Q265" s="8">
        <v>1</v>
      </c>
      <c r="R265" s="6" t="str" cm="1">
        <f t="array" ref="R265:V265">TEXT(_xlfn.ANCHORARRAY(M265),"00")</f>
        <v>05</v>
      </c>
      <c r="S265" s="7" t="str">
        <v>09</v>
      </c>
      <c r="T265" s="7" t="str">
        <v>06</v>
      </c>
      <c r="U265" s="7" t="str">
        <v>09</v>
      </c>
      <c r="V265" s="8" t="str">
        <v>01</v>
      </c>
      <c r="W265" s="7">
        <f t="shared" si="105"/>
        <v>1</v>
      </c>
      <c r="X265" s="6" t="b">
        <f t="shared" si="95"/>
        <v>0</v>
      </c>
      <c r="Y265" s="7" t="b">
        <f t="shared" si="96"/>
        <v>0</v>
      </c>
      <c r="Z265" s="7" t="b" cm="1">
        <f t="array" ref="Z265">_xlfn.LET(
_xlpm.TrueFullHouseCheck, AND(OR(H265:L265=3),OR(H265:L265=2)),
_xlpm.JokerAndTrueTwoPairCheck, AND(W265=1,COUNTIF(H265:L265,2)=4),
OR(_xlpm.TrueFullHouseCheck, _xlpm.JokerAndTrueTwoPairCheck)
)</f>
        <v>0</v>
      </c>
      <c r="AA265" s="7" t="b">
        <f t="shared" si="97"/>
        <v>1</v>
      </c>
      <c r="AB265" s="7" t="b">
        <f t="shared" si="98"/>
        <v>0</v>
      </c>
      <c r="AC265" s="7" t="b">
        <f t="shared" si="99"/>
        <v>0</v>
      </c>
      <c r="AD265" s="8" t="b">
        <f t="shared" si="106"/>
        <v>0</v>
      </c>
      <c r="AE265">
        <f t="shared" si="107"/>
        <v>4</v>
      </c>
      <c r="AF265" t="str">
        <f t="shared" si="108"/>
        <v>40509060901</v>
      </c>
      <c r="AG265">
        <f t="shared" si="104"/>
        <v>40509060901</v>
      </c>
      <c r="AH265">
        <f t="shared" si="109"/>
        <v>545</v>
      </c>
      <c r="AI265">
        <f t="shared" si="110"/>
        <v>672</v>
      </c>
      <c r="AJ265">
        <f t="shared" si="111"/>
        <v>366240</v>
      </c>
      <c r="AM265">
        <f t="shared" si="100"/>
        <v>1</v>
      </c>
      <c r="AN265">
        <f t="shared" si="101"/>
        <v>1</v>
      </c>
      <c r="AO265">
        <f t="shared" si="102"/>
        <v>1</v>
      </c>
    </row>
    <row r="266" spans="1:41" x14ac:dyDescent="0.2">
      <c r="A266" t="s">
        <v>285</v>
      </c>
      <c r="B266" t="str">
        <f t="shared" si="103"/>
        <v>92273</v>
      </c>
      <c r="C266" s="6" t="str" cm="1">
        <f t="array" ref="C266:G266">_xlfn.LET(
_xlpm.MyHand, B266,
_xlpm.MySplitHand, MID(_xlpm.MyHand,_xlfn.SEQUENCE(1,LEN(_xlpm.MyHand)),1),
_xlpm.MySplitHand
)</f>
        <v>9</v>
      </c>
      <c r="D266" s="7" t="str">
        <v>2</v>
      </c>
      <c r="E266" s="7" t="str">
        <v>2</v>
      </c>
      <c r="F266" s="7" t="str">
        <v>7</v>
      </c>
      <c r="G266" s="8" t="str">
        <v>3</v>
      </c>
      <c r="H266">
        <f t="shared" si="90"/>
        <v>1</v>
      </c>
      <c r="I266">
        <f t="shared" si="91"/>
        <v>2</v>
      </c>
      <c r="J266">
        <f t="shared" si="92"/>
        <v>2</v>
      </c>
      <c r="K266">
        <f t="shared" si="93"/>
        <v>1</v>
      </c>
      <c r="L266">
        <f t="shared" si="94"/>
        <v>1</v>
      </c>
      <c r="M266" s="6" cm="1">
        <f t="array" ref="M266:Q266">_xlfn.LET(
_xlpm.Options, {"J","2","3","4","5","6","7","8","9","T","Q","K","A"},
MATCH(_xlfn.ANCHORARRAY(C266),_xlpm.Options,0)
)</f>
        <v>9</v>
      </c>
      <c r="N266" s="7">
        <v>2</v>
      </c>
      <c r="O266" s="7">
        <v>2</v>
      </c>
      <c r="P266" s="7">
        <v>7</v>
      </c>
      <c r="Q266" s="8">
        <v>3</v>
      </c>
      <c r="R266" s="6" t="str" cm="1">
        <f t="array" ref="R266:V266">TEXT(_xlfn.ANCHORARRAY(M266),"00")</f>
        <v>09</v>
      </c>
      <c r="S266" s="7" t="str">
        <v>02</v>
      </c>
      <c r="T266" s="7" t="str">
        <v>02</v>
      </c>
      <c r="U266" s="7" t="str">
        <v>07</v>
      </c>
      <c r="V266" s="8" t="str">
        <v>03</v>
      </c>
      <c r="W266" s="7">
        <f t="shared" si="105"/>
        <v>0</v>
      </c>
      <c r="X266" s="6" t="b">
        <f t="shared" si="95"/>
        <v>0</v>
      </c>
      <c r="Y266" s="7" t="b">
        <f t="shared" si="96"/>
        <v>0</v>
      </c>
      <c r="Z266" s="7" t="b" cm="1">
        <f t="array" ref="Z266">_xlfn.LET(
_xlpm.TrueFullHouseCheck, AND(OR(H266:L266=3),OR(H266:L266=2)),
_xlpm.JokerAndTrueTwoPairCheck, AND(W266=1,COUNTIF(H266:L266,2)=4),
OR(_xlpm.TrueFullHouseCheck, _xlpm.JokerAndTrueTwoPairCheck)
)</f>
        <v>0</v>
      </c>
      <c r="AA266" s="7" t="b">
        <f t="shared" si="97"/>
        <v>0</v>
      </c>
      <c r="AB266" s="7" t="b">
        <f t="shared" si="98"/>
        <v>0</v>
      </c>
      <c r="AC266" s="7" t="b">
        <f t="shared" si="99"/>
        <v>1</v>
      </c>
      <c r="AD266" s="8" t="b">
        <f t="shared" si="106"/>
        <v>0</v>
      </c>
      <c r="AE266">
        <f t="shared" si="107"/>
        <v>2</v>
      </c>
      <c r="AF266" t="str">
        <f t="shared" si="108"/>
        <v>20902020703</v>
      </c>
      <c r="AG266">
        <f t="shared" si="104"/>
        <v>20902020703</v>
      </c>
      <c r="AH266">
        <f t="shared" si="109"/>
        <v>255</v>
      </c>
      <c r="AI266">
        <f t="shared" si="110"/>
        <v>416</v>
      </c>
      <c r="AJ266">
        <f t="shared" si="111"/>
        <v>106080</v>
      </c>
      <c r="AM266">
        <f t="shared" si="100"/>
        <v>1</v>
      </c>
      <c r="AN266">
        <f t="shared" si="101"/>
        <v>1</v>
      </c>
      <c r="AO266">
        <f t="shared" si="102"/>
        <v>1</v>
      </c>
    </row>
    <row r="267" spans="1:41" x14ac:dyDescent="0.2">
      <c r="A267" t="s">
        <v>286</v>
      </c>
      <c r="B267" t="str">
        <f t="shared" si="103"/>
        <v>6TQ68</v>
      </c>
      <c r="C267" s="6" t="str" cm="1">
        <f t="array" ref="C267:G267">_xlfn.LET(
_xlpm.MyHand, B267,
_xlpm.MySplitHand, MID(_xlpm.MyHand,_xlfn.SEQUENCE(1,LEN(_xlpm.MyHand)),1),
_xlpm.MySplitHand
)</f>
        <v>6</v>
      </c>
      <c r="D267" s="7" t="str">
        <v>T</v>
      </c>
      <c r="E267" s="7" t="str">
        <v>Q</v>
      </c>
      <c r="F267" s="7" t="str">
        <v>6</v>
      </c>
      <c r="G267" s="8" t="str">
        <v>8</v>
      </c>
      <c r="H267">
        <f t="shared" si="90"/>
        <v>2</v>
      </c>
      <c r="I267">
        <f t="shared" si="91"/>
        <v>1</v>
      </c>
      <c r="J267">
        <f t="shared" si="92"/>
        <v>1</v>
      </c>
      <c r="K267">
        <f t="shared" si="93"/>
        <v>2</v>
      </c>
      <c r="L267">
        <f t="shared" si="94"/>
        <v>1</v>
      </c>
      <c r="M267" s="6" cm="1">
        <f t="array" ref="M267:Q267">_xlfn.LET(
_xlpm.Options, {"J","2","3","4","5","6","7","8","9","T","Q","K","A"},
MATCH(_xlfn.ANCHORARRAY(C267),_xlpm.Options,0)
)</f>
        <v>6</v>
      </c>
      <c r="N267" s="7">
        <v>10</v>
      </c>
      <c r="O267" s="7">
        <v>11</v>
      </c>
      <c r="P267" s="7">
        <v>6</v>
      </c>
      <c r="Q267" s="8">
        <v>8</v>
      </c>
      <c r="R267" s="6" t="str" cm="1">
        <f t="array" ref="R267:V267">TEXT(_xlfn.ANCHORARRAY(M267),"00")</f>
        <v>06</v>
      </c>
      <c r="S267" s="7" t="str">
        <v>10</v>
      </c>
      <c r="T267" s="7" t="str">
        <v>11</v>
      </c>
      <c r="U267" s="7" t="str">
        <v>06</v>
      </c>
      <c r="V267" s="8" t="str">
        <v>08</v>
      </c>
      <c r="W267" s="7">
        <f t="shared" si="105"/>
        <v>0</v>
      </c>
      <c r="X267" s="6" t="b">
        <f t="shared" si="95"/>
        <v>0</v>
      </c>
      <c r="Y267" s="7" t="b">
        <f t="shared" si="96"/>
        <v>0</v>
      </c>
      <c r="Z267" s="7" t="b" cm="1">
        <f t="array" ref="Z267">_xlfn.LET(
_xlpm.TrueFullHouseCheck, AND(OR(H267:L267=3),OR(H267:L267=2)),
_xlpm.JokerAndTrueTwoPairCheck, AND(W267=1,COUNTIF(H267:L267,2)=4),
OR(_xlpm.TrueFullHouseCheck, _xlpm.JokerAndTrueTwoPairCheck)
)</f>
        <v>0</v>
      </c>
      <c r="AA267" s="7" t="b">
        <f t="shared" si="97"/>
        <v>0</v>
      </c>
      <c r="AB267" s="7" t="b">
        <f t="shared" si="98"/>
        <v>0</v>
      </c>
      <c r="AC267" s="7" t="b">
        <f t="shared" si="99"/>
        <v>1</v>
      </c>
      <c r="AD267" s="8" t="b">
        <f t="shared" si="106"/>
        <v>0</v>
      </c>
      <c r="AE267">
        <f t="shared" si="107"/>
        <v>2</v>
      </c>
      <c r="AF267" t="str">
        <f t="shared" si="108"/>
        <v>20610110608</v>
      </c>
      <c r="AG267">
        <f t="shared" si="104"/>
        <v>20610110608</v>
      </c>
      <c r="AH267">
        <f t="shared" si="109"/>
        <v>216</v>
      </c>
      <c r="AI267">
        <f t="shared" si="110"/>
        <v>107</v>
      </c>
      <c r="AJ267">
        <f t="shared" si="111"/>
        <v>23112</v>
      </c>
      <c r="AM267">
        <f t="shared" si="100"/>
        <v>1</v>
      </c>
      <c r="AN267">
        <f t="shared" si="101"/>
        <v>1</v>
      </c>
      <c r="AO267">
        <f t="shared" si="102"/>
        <v>1</v>
      </c>
    </row>
    <row r="268" spans="1:41" x14ac:dyDescent="0.2">
      <c r="A268" t="s">
        <v>287</v>
      </c>
      <c r="B268" t="str">
        <f t="shared" si="103"/>
        <v>T36K5</v>
      </c>
      <c r="C268" s="6" t="str" cm="1">
        <f t="array" ref="C268:G268">_xlfn.LET(
_xlpm.MyHand, B268,
_xlpm.MySplitHand, MID(_xlpm.MyHand,_xlfn.SEQUENCE(1,LEN(_xlpm.MyHand)),1),
_xlpm.MySplitHand
)</f>
        <v>T</v>
      </c>
      <c r="D268" s="7" t="str">
        <v>3</v>
      </c>
      <c r="E268" s="7" t="str">
        <v>6</v>
      </c>
      <c r="F268" s="7" t="str">
        <v>K</v>
      </c>
      <c r="G268" s="8" t="str">
        <v>5</v>
      </c>
      <c r="H268">
        <f t="shared" si="90"/>
        <v>1</v>
      </c>
      <c r="I268">
        <f t="shared" si="91"/>
        <v>1</v>
      </c>
      <c r="J268">
        <f t="shared" si="92"/>
        <v>1</v>
      </c>
      <c r="K268">
        <f t="shared" si="93"/>
        <v>1</v>
      </c>
      <c r="L268">
        <f t="shared" si="94"/>
        <v>1</v>
      </c>
      <c r="M268" s="6" cm="1">
        <f t="array" ref="M268:Q268">_xlfn.LET(
_xlpm.Options, {"J","2","3","4","5","6","7","8","9","T","Q","K","A"},
MATCH(_xlfn.ANCHORARRAY(C268),_xlpm.Options,0)
)</f>
        <v>10</v>
      </c>
      <c r="N268" s="7">
        <v>3</v>
      </c>
      <c r="O268" s="7">
        <v>6</v>
      </c>
      <c r="P268" s="7">
        <v>12</v>
      </c>
      <c r="Q268" s="8">
        <v>5</v>
      </c>
      <c r="R268" s="6" t="str" cm="1">
        <f t="array" ref="R268:V268">TEXT(_xlfn.ANCHORARRAY(M268),"00")</f>
        <v>10</v>
      </c>
      <c r="S268" s="7" t="str">
        <v>03</v>
      </c>
      <c r="T268" s="7" t="str">
        <v>06</v>
      </c>
      <c r="U268" s="7" t="str">
        <v>12</v>
      </c>
      <c r="V268" s="8" t="str">
        <v>05</v>
      </c>
      <c r="W268" s="7">
        <f t="shared" si="105"/>
        <v>0</v>
      </c>
      <c r="X268" s="6" t="b">
        <f t="shared" si="95"/>
        <v>0</v>
      </c>
      <c r="Y268" s="7" t="b">
        <f t="shared" si="96"/>
        <v>0</v>
      </c>
      <c r="Z268" s="7" t="b" cm="1">
        <f t="array" ref="Z268">_xlfn.LET(
_xlpm.TrueFullHouseCheck, AND(OR(H268:L268=3),OR(H268:L268=2)),
_xlpm.JokerAndTrueTwoPairCheck, AND(W268=1,COUNTIF(H268:L268,2)=4),
OR(_xlpm.TrueFullHouseCheck, _xlpm.JokerAndTrueTwoPairCheck)
)</f>
        <v>0</v>
      </c>
      <c r="AA268" s="7" t="b">
        <f t="shared" si="97"/>
        <v>0</v>
      </c>
      <c r="AB268" s="7" t="b">
        <f t="shared" si="98"/>
        <v>0</v>
      </c>
      <c r="AC268" s="7" t="b">
        <f t="shared" si="99"/>
        <v>0</v>
      </c>
      <c r="AD268" s="8" t="b">
        <f t="shared" si="106"/>
        <v>1</v>
      </c>
      <c r="AE268">
        <f t="shared" si="107"/>
        <v>1</v>
      </c>
      <c r="AF268" t="str">
        <f t="shared" si="108"/>
        <v>11003061205</v>
      </c>
      <c r="AG268">
        <f t="shared" si="104"/>
        <v>11003061205</v>
      </c>
      <c r="AH268">
        <f t="shared" si="109"/>
        <v>87</v>
      </c>
      <c r="AI268">
        <f t="shared" si="110"/>
        <v>938</v>
      </c>
      <c r="AJ268">
        <f t="shared" si="111"/>
        <v>81606</v>
      </c>
      <c r="AM268">
        <f t="shared" si="100"/>
        <v>1</v>
      </c>
      <c r="AN268">
        <f t="shared" si="101"/>
        <v>1</v>
      </c>
      <c r="AO268">
        <f t="shared" si="102"/>
        <v>1</v>
      </c>
    </row>
    <row r="269" spans="1:41" x14ac:dyDescent="0.2">
      <c r="A269" t="s">
        <v>288</v>
      </c>
      <c r="B269" t="str">
        <f t="shared" si="103"/>
        <v>K26K6</v>
      </c>
      <c r="C269" s="6" t="str" cm="1">
        <f t="array" ref="C269:G269">_xlfn.LET(
_xlpm.MyHand, B269,
_xlpm.MySplitHand, MID(_xlpm.MyHand,_xlfn.SEQUENCE(1,LEN(_xlpm.MyHand)),1),
_xlpm.MySplitHand
)</f>
        <v>K</v>
      </c>
      <c r="D269" s="7" t="str">
        <v>2</v>
      </c>
      <c r="E269" s="7" t="str">
        <v>6</v>
      </c>
      <c r="F269" s="7" t="str">
        <v>K</v>
      </c>
      <c r="G269" s="8" t="str">
        <v>6</v>
      </c>
      <c r="H269">
        <f t="shared" si="90"/>
        <v>2</v>
      </c>
      <c r="I269">
        <f t="shared" si="91"/>
        <v>1</v>
      </c>
      <c r="J269">
        <f t="shared" si="92"/>
        <v>2</v>
      </c>
      <c r="K269">
        <f t="shared" si="93"/>
        <v>2</v>
      </c>
      <c r="L269">
        <f t="shared" si="94"/>
        <v>2</v>
      </c>
      <c r="M269" s="6" cm="1">
        <f t="array" ref="M269:Q269">_xlfn.LET(
_xlpm.Options, {"J","2","3","4","5","6","7","8","9","T","Q","K","A"},
MATCH(_xlfn.ANCHORARRAY(C269),_xlpm.Options,0)
)</f>
        <v>12</v>
      </c>
      <c r="N269" s="7">
        <v>2</v>
      </c>
      <c r="O269" s="7">
        <v>6</v>
      </c>
      <c r="P269" s="7">
        <v>12</v>
      </c>
      <c r="Q269" s="8">
        <v>6</v>
      </c>
      <c r="R269" s="6" t="str" cm="1">
        <f t="array" ref="R269:V269">TEXT(_xlfn.ANCHORARRAY(M269),"00")</f>
        <v>12</v>
      </c>
      <c r="S269" s="7" t="str">
        <v>02</v>
      </c>
      <c r="T269" s="7" t="str">
        <v>06</v>
      </c>
      <c r="U269" s="7" t="str">
        <v>12</v>
      </c>
      <c r="V269" s="8" t="str">
        <v>06</v>
      </c>
      <c r="W269" s="7">
        <f t="shared" si="105"/>
        <v>0</v>
      </c>
      <c r="X269" s="6" t="b">
        <f t="shared" si="95"/>
        <v>0</v>
      </c>
      <c r="Y269" s="7" t="b">
        <f t="shared" si="96"/>
        <v>0</v>
      </c>
      <c r="Z269" s="7" t="b" cm="1">
        <f t="array" ref="Z269">_xlfn.LET(
_xlpm.TrueFullHouseCheck, AND(OR(H269:L269=3),OR(H269:L269=2)),
_xlpm.JokerAndTrueTwoPairCheck, AND(W269=1,COUNTIF(H269:L269,2)=4),
OR(_xlpm.TrueFullHouseCheck, _xlpm.JokerAndTrueTwoPairCheck)
)</f>
        <v>0</v>
      </c>
      <c r="AA269" s="7" t="b">
        <f t="shared" si="97"/>
        <v>0</v>
      </c>
      <c r="AB269" s="7" t="b">
        <f t="shared" si="98"/>
        <v>1</v>
      </c>
      <c r="AC269" s="7" t="b">
        <f t="shared" si="99"/>
        <v>0</v>
      </c>
      <c r="AD269" s="8" t="b">
        <f t="shared" si="106"/>
        <v>0</v>
      </c>
      <c r="AE269">
        <f t="shared" si="107"/>
        <v>3</v>
      </c>
      <c r="AF269" t="str">
        <f t="shared" si="108"/>
        <v>31202061206</v>
      </c>
      <c r="AG269">
        <f t="shared" si="104"/>
        <v>31202061206</v>
      </c>
      <c r="AH269">
        <f t="shared" si="109"/>
        <v>434</v>
      </c>
      <c r="AI269">
        <f t="shared" si="110"/>
        <v>884</v>
      </c>
      <c r="AJ269">
        <f t="shared" si="111"/>
        <v>383656</v>
      </c>
      <c r="AM269">
        <f t="shared" si="100"/>
        <v>1</v>
      </c>
      <c r="AN269">
        <f t="shared" si="101"/>
        <v>1</v>
      </c>
      <c r="AO269">
        <f t="shared" si="102"/>
        <v>1</v>
      </c>
    </row>
    <row r="270" spans="1:41" x14ac:dyDescent="0.2">
      <c r="A270" t="s">
        <v>289</v>
      </c>
      <c r="B270" t="str">
        <f t="shared" si="103"/>
        <v>5625J</v>
      </c>
      <c r="C270" s="6" t="str" cm="1">
        <f t="array" ref="C270:G270">_xlfn.LET(
_xlpm.MyHand, B270,
_xlpm.MySplitHand, MID(_xlpm.MyHand,_xlfn.SEQUENCE(1,LEN(_xlpm.MyHand)),1),
_xlpm.MySplitHand
)</f>
        <v>5</v>
      </c>
      <c r="D270" s="7" t="str">
        <v>6</v>
      </c>
      <c r="E270" s="7" t="str">
        <v>2</v>
      </c>
      <c r="F270" s="7" t="str">
        <v>5</v>
      </c>
      <c r="G270" s="8" t="str">
        <v>J</v>
      </c>
      <c r="H270">
        <f t="shared" si="90"/>
        <v>2</v>
      </c>
      <c r="I270">
        <f t="shared" si="91"/>
        <v>1</v>
      </c>
      <c r="J270">
        <f t="shared" si="92"/>
        <v>1</v>
      </c>
      <c r="K270">
        <f t="shared" si="93"/>
        <v>2</v>
      </c>
      <c r="L270">
        <f t="shared" si="94"/>
        <v>0</v>
      </c>
      <c r="M270" s="6" cm="1">
        <f t="array" ref="M270:Q270">_xlfn.LET(
_xlpm.Options, {"J","2","3","4","5","6","7","8","9","T","Q","K","A"},
MATCH(_xlfn.ANCHORARRAY(C270),_xlpm.Options,0)
)</f>
        <v>5</v>
      </c>
      <c r="N270" s="7">
        <v>6</v>
      </c>
      <c r="O270" s="7">
        <v>2</v>
      </c>
      <c r="P270" s="7">
        <v>5</v>
      </c>
      <c r="Q270" s="8">
        <v>1</v>
      </c>
      <c r="R270" s="6" t="str" cm="1">
        <f t="array" ref="R270:V270">TEXT(_xlfn.ANCHORARRAY(M270),"00")</f>
        <v>05</v>
      </c>
      <c r="S270" s="7" t="str">
        <v>06</v>
      </c>
      <c r="T270" s="7" t="str">
        <v>02</v>
      </c>
      <c r="U270" s="7" t="str">
        <v>05</v>
      </c>
      <c r="V270" s="8" t="str">
        <v>01</v>
      </c>
      <c r="W270" s="7">
        <f t="shared" si="105"/>
        <v>1</v>
      </c>
      <c r="X270" s="6" t="b">
        <f t="shared" si="95"/>
        <v>0</v>
      </c>
      <c r="Y270" s="7" t="b">
        <f t="shared" si="96"/>
        <v>0</v>
      </c>
      <c r="Z270" s="7" t="b" cm="1">
        <f t="array" ref="Z270">_xlfn.LET(
_xlpm.TrueFullHouseCheck, AND(OR(H270:L270=3),OR(H270:L270=2)),
_xlpm.JokerAndTrueTwoPairCheck, AND(W270=1,COUNTIF(H270:L270,2)=4),
OR(_xlpm.TrueFullHouseCheck, _xlpm.JokerAndTrueTwoPairCheck)
)</f>
        <v>0</v>
      </c>
      <c r="AA270" s="7" t="b">
        <f t="shared" si="97"/>
        <v>1</v>
      </c>
      <c r="AB270" s="7" t="b">
        <f t="shared" si="98"/>
        <v>0</v>
      </c>
      <c r="AC270" s="7" t="b">
        <f t="shared" si="99"/>
        <v>0</v>
      </c>
      <c r="AD270" s="8" t="b">
        <f t="shared" si="106"/>
        <v>0</v>
      </c>
      <c r="AE270">
        <f t="shared" si="107"/>
        <v>4</v>
      </c>
      <c r="AF270" t="str">
        <f t="shared" si="108"/>
        <v>40506020501</v>
      </c>
      <c r="AG270">
        <f t="shared" si="104"/>
        <v>40506020501</v>
      </c>
      <c r="AH270">
        <f t="shared" si="109"/>
        <v>542</v>
      </c>
      <c r="AI270">
        <f t="shared" si="110"/>
        <v>93</v>
      </c>
      <c r="AJ270">
        <f t="shared" si="111"/>
        <v>50406</v>
      </c>
      <c r="AM270">
        <f t="shared" si="100"/>
        <v>1</v>
      </c>
      <c r="AN270">
        <f t="shared" si="101"/>
        <v>1</v>
      </c>
      <c r="AO270">
        <f t="shared" si="102"/>
        <v>1</v>
      </c>
    </row>
    <row r="271" spans="1:41" x14ac:dyDescent="0.2">
      <c r="A271" t="s">
        <v>290</v>
      </c>
      <c r="B271" t="str">
        <f t="shared" si="103"/>
        <v>44393</v>
      </c>
      <c r="C271" s="6" t="str" cm="1">
        <f t="array" ref="C271:G271">_xlfn.LET(
_xlpm.MyHand, B271,
_xlpm.MySplitHand, MID(_xlpm.MyHand,_xlfn.SEQUENCE(1,LEN(_xlpm.MyHand)),1),
_xlpm.MySplitHand
)</f>
        <v>4</v>
      </c>
      <c r="D271" s="7" t="str">
        <v>4</v>
      </c>
      <c r="E271" s="7" t="str">
        <v>3</v>
      </c>
      <c r="F271" s="7" t="str">
        <v>9</v>
      </c>
      <c r="G271" s="8" t="str">
        <v>3</v>
      </c>
      <c r="H271">
        <f t="shared" si="90"/>
        <v>2</v>
      </c>
      <c r="I271">
        <f t="shared" si="91"/>
        <v>2</v>
      </c>
      <c r="J271">
        <f t="shared" si="92"/>
        <v>2</v>
      </c>
      <c r="K271">
        <f t="shared" si="93"/>
        <v>1</v>
      </c>
      <c r="L271">
        <f t="shared" si="94"/>
        <v>2</v>
      </c>
      <c r="M271" s="6" cm="1">
        <f t="array" ref="M271:Q271">_xlfn.LET(
_xlpm.Options, {"J","2","3","4","5","6","7","8","9","T","Q","K","A"},
MATCH(_xlfn.ANCHORARRAY(C271),_xlpm.Options,0)
)</f>
        <v>4</v>
      </c>
      <c r="N271" s="7">
        <v>4</v>
      </c>
      <c r="O271" s="7">
        <v>3</v>
      </c>
      <c r="P271" s="7">
        <v>9</v>
      </c>
      <c r="Q271" s="8">
        <v>3</v>
      </c>
      <c r="R271" s="6" t="str" cm="1">
        <f t="array" ref="R271:V271">TEXT(_xlfn.ANCHORARRAY(M271),"00")</f>
        <v>04</v>
      </c>
      <c r="S271" s="7" t="str">
        <v>04</v>
      </c>
      <c r="T271" s="7" t="str">
        <v>03</v>
      </c>
      <c r="U271" s="7" t="str">
        <v>09</v>
      </c>
      <c r="V271" s="8" t="str">
        <v>03</v>
      </c>
      <c r="W271" s="7">
        <f t="shared" si="105"/>
        <v>0</v>
      </c>
      <c r="X271" s="6" t="b">
        <f t="shared" si="95"/>
        <v>0</v>
      </c>
      <c r="Y271" s="7" t="b">
        <f t="shared" si="96"/>
        <v>0</v>
      </c>
      <c r="Z271" s="7" t="b" cm="1">
        <f t="array" ref="Z271">_xlfn.LET(
_xlpm.TrueFullHouseCheck, AND(OR(H271:L271=3),OR(H271:L271=2)),
_xlpm.JokerAndTrueTwoPairCheck, AND(W271=1,COUNTIF(H271:L271,2)=4),
OR(_xlpm.TrueFullHouseCheck, _xlpm.JokerAndTrueTwoPairCheck)
)</f>
        <v>0</v>
      </c>
      <c r="AA271" s="7" t="b">
        <f t="shared" si="97"/>
        <v>0</v>
      </c>
      <c r="AB271" s="7" t="b">
        <f t="shared" si="98"/>
        <v>1</v>
      </c>
      <c r="AC271" s="7" t="b">
        <f t="shared" si="99"/>
        <v>0</v>
      </c>
      <c r="AD271" s="8" t="b">
        <f t="shared" si="106"/>
        <v>0</v>
      </c>
      <c r="AE271">
        <f t="shared" si="107"/>
        <v>3</v>
      </c>
      <c r="AF271" t="str">
        <f t="shared" si="108"/>
        <v>30404030903</v>
      </c>
      <c r="AG271">
        <f t="shared" si="104"/>
        <v>30404030903</v>
      </c>
      <c r="AH271">
        <f t="shared" si="109"/>
        <v>352</v>
      </c>
      <c r="AI271">
        <f t="shared" si="110"/>
        <v>196</v>
      </c>
      <c r="AJ271">
        <f t="shared" si="111"/>
        <v>68992</v>
      </c>
      <c r="AM271">
        <f t="shared" si="100"/>
        <v>1</v>
      </c>
      <c r="AN271">
        <f t="shared" si="101"/>
        <v>1</v>
      </c>
      <c r="AO271">
        <f t="shared" si="102"/>
        <v>1</v>
      </c>
    </row>
    <row r="272" spans="1:41" x14ac:dyDescent="0.2">
      <c r="A272" t="s">
        <v>291</v>
      </c>
      <c r="B272" t="str">
        <f t="shared" si="103"/>
        <v>55558</v>
      </c>
      <c r="C272" s="6" t="str" cm="1">
        <f t="array" ref="C272:G272">_xlfn.LET(
_xlpm.MyHand, B272,
_xlpm.MySplitHand, MID(_xlpm.MyHand,_xlfn.SEQUENCE(1,LEN(_xlpm.MyHand)),1),
_xlpm.MySplitHand
)</f>
        <v>5</v>
      </c>
      <c r="D272" s="7" t="str">
        <v>5</v>
      </c>
      <c r="E272" s="7" t="str">
        <v>5</v>
      </c>
      <c r="F272" s="7" t="str">
        <v>5</v>
      </c>
      <c r="G272" s="8" t="str">
        <v>8</v>
      </c>
      <c r="H272">
        <f t="shared" si="90"/>
        <v>4</v>
      </c>
      <c r="I272">
        <f t="shared" si="91"/>
        <v>4</v>
      </c>
      <c r="J272">
        <f t="shared" si="92"/>
        <v>4</v>
      </c>
      <c r="K272">
        <f t="shared" si="93"/>
        <v>4</v>
      </c>
      <c r="L272">
        <f t="shared" si="94"/>
        <v>1</v>
      </c>
      <c r="M272" s="6" cm="1">
        <f t="array" ref="M272:Q272">_xlfn.LET(
_xlpm.Options, {"J","2","3","4","5","6","7","8","9","T","Q","K","A"},
MATCH(_xlfn.ANCHORARRAY(C272),_xlpm.Options,0)
)</f>
        <v>5</v>
      </c>
      <c r="N272" s="7">
        <v>5</v>
      </c>
      <c r="O272" s="7">
        <v>5</v>
      </c>
      <c r="P272" s="7">
        <v>5</v>
      </c>
      <c r="Q272" s="8">
        <v>8</v>
      </c>
      <c r="R272" s="6" t="str" cm="1">
        <f t="array" ref="R272:V272">TEXT(_xlfn.ANCHORARRAY(M272),"00")</f>
        <v>05</v>
      </c>
      <c r="S272" s="7" t="str">
        <v>05</v>
      </c>
      <c r="T272" s="7" t="str">
        <v>05</v>
      </c>
      <c r="U272" s="7" t="str">
        <v>05</v>
      </c>
      <c r="V272" s="8" t="str">
        <v>08</v>
      </c>
      <c r="W272" s="7">
        <f t="shared" si="105"/>
        <v>0</v>
      </c>
      <c r="X272" s="6" t="b">
        <f t="shared" si="95"/>
        <v>0</v>
      </c>
      <c r="Y272" s="7" t="b">
        <f t="shared" si="96"/>
        <v>1</v>
      </c>
      <c r="Z272" s="7" t="b" cm="1">
        <f t="array" ref="Z272">_xlfn.LET(
_xlpm.TrueFullHouseCheck, AND(OR(H272:L272=3),OR(H272:L272=2)),
_xlpm.JokerAndTrueTwoPairCheck, AND(W272=1,COUNTIF(H272:L272,2)=4),
OR(_xlpm.TrueFullHouseCheck, _xlpm.JokerAndTrueTwoPairCheck)
)</f>
        <v>0</v>
      </c>
      <c r="AA272" s="7" t="b">
        <f t="shared" si="97"/>
        <v>0</v>
      </c>
      <c r="AB272" s="7" t="b">
        <f t="shared" si="98"/>
        <v>0</v>
      </c>
      <c r="AC272" s="7" t="b">
        <f t="shared" si="99"/>
        <v>0</v>
      </c>
      <c r="AD272" s="8" t="b">
        <f t="shared" si="106"/>
        <v>0</v>
      </c>
      <c r="AE272">
        <f t="shared" si="107"/>
        <v>6</v>
      </c>
      <c r="AF272" t="str">
        <f t="shared" si="108"/>
        <v>60505050508</v>
      </c>
      <c r="AG272">
        <f t="shared" si="104"/>
        <v>60505050508</v>
      </c>
      <c r="AH272">
        <f t="shared" si="109"/>
        <v>861</v>
      </c>
      <c r="AI272">
        <f t="shared" si="110"/>
        <v>100</v>
      </c>
      <c r="AJ272">
        <f t="shared" si="111"/>
        <v>86100</v>
      </c>
      <c r="AM272">
        <f t="shared" si="100"/>
        <v>1</v>
      </c>
      <c r="AN272">
        <f t="shared" si="101"/>
        <v>1</v>
      </c>
      <c r="AO272">
        <f t="shared" si="102"/>
        <v>1</v>
      </c>
    </row>
    <row r="273" spans="1:41" x14ac:dyDescent="0.2">
      <c r="A273" t="s">
        <v>292</v>
      </c>
      <c r="B273" t="str">
        <f t="shared" si="103"/>
        <v>96666</v>
      </c>
      <c r="C273" s="6" t="str" cm="1">
        <f t="array" ref="C273:G273">_xlfn.LET(
_xlpm.MyHand, B273,
_xlpm.MySplitHand, MID(_xlpm.MyHand,_xlfn.SEQUENCE(1,LEN(_xlpm.MyHand)),1),
_xlpm.MySplitHand
)</f>
        <v>9</v>
      </c>
      <c r="D273" s="7" t="str">
        <v>6</v>
      </c>
      <c r="E273" s="7" t="str">
        <v>6</v>
      </c>
      <c r="F273" s="7" t="str">
        <v>6</v>
      </c>
      <c r="G273" s="8" t="str">
        <v>6</v>
      </c>
      <c r="H273">
        <f t="shared" si="90"/>
        <v>1</v>
      </c>
      <c r="I273">
        <f t="shared" si="91"/>
        <v>4</v>
      </c>
      <c r="J273">
        <f t="shared" si="92"/>
        <v>4</v>
      </c>
      <c r="K273">
        <f t="shared" si="93"/>
        <v>4</v>
      </c>
      <c r="L273">
        <f t="shared" si="94"/>
        <v>4</v>
      </c>
      <c r="M273" s="6" cm="1">
        <f t="array" ref="M273:Q273">_xlfn.LET(
_xlpm.Options, {"J","2","3","4","5","6","7","8","9","T","Q","K","A"},
MATCH(_xlfn.ANCHORARRAY(C273),_xlpm.Options,0)
)</f>
        <v>9</v>
      </c>
      <c r="N273" s="7">
        <v>6</v>
      </c>
      <c r="O273" s="7">
        <v>6</v>
      </c>
      <c r="P273" s="7">
        <v>6</v>
      </c>
      <c r="Q273" s="8">
        <v>6</v>
      </c>
      <c r="R273" s="6" t="str" cm="1">
        <f t="array" ref="R273:V273">TEXT(_xlfn.ANCHORARRAY(M273),"00")</f>
        <v>09</v>
      </c>
      <c r="S273" s="7" t="str">
        <v>06</v>
      </c>
      <c r="T273" s="7" t="str">
        <v>06</v>
      </c>
      <c r="U273" s="7" t="str">
        <v>06</v>
      </c>
      <c r="V273" s="8" t="str">
        <v>06</v>
      </c>
      <c r="W273" s="7">
        <f t="shared" si="105"/>
        <v>0</v>
      </c>
      <c r="X273" s="6" t="b">
        <f t="shared" si="95"/>
        <v>0</v>
      </c>
      <c r="Y273" s="7" t="b">
        <f t="shared" si="96"/>
        <v>1</v>
      </c>
      <c r="Z273" s="7" t="b" cm="1">
        <f t="array" ref="Z273">_xlfn.LET(
_xlpm.TrueFullHouseCheck, AND(OR(H273:L273=3),OR(H273:L273=2)),
_xlpm.JokerAndTrueTwoPairCheck, AND(W273=1,COUNTIF(H273:L273,2)=4),
OR(_xlpm.TrueFullHouseCheck, _xlpm.JokerAndTrueTwoPairCheck)
)</f>
        <v>0</v>
      </c>
      <c r="AA273" s="7" t="b">
        <f t="shared" si="97"/>
        <v>0</v>
      </c>
      <c r="AB273" s="7" t="b">
        <f t="shared" si="98"/>
        <v>0</v>
      </c>
      <c r="AC273" s="7" t="b">
        <f t="shared" si="99"/>
        <v>0</v>
      </c>
      <c r="AD273" s="8" t="b">
        <f t="shared" si="106"/>
        <v>0</v>
      </c>
      <c r="AE273">
        <f t="shared" si="107"/>
        <v>6</v>
      </c>
      <c r="AF273" t="str">
        <f t="shared" si="108"/>
        <v>60906060606</v>
      </c>
      <c r="AG273">
        <f t="shared" si="104"/>
        <v>60906060606</v>
      </c>
      <c r="AH273">
        <f t="shared" si="109"/>
        <v>910</v>
      </c>
      <c r="AI273">
        <f t="shared" si="110"/>
        <v>521</v>
      </c>
      <c r="AJ273">
        <f t="shared" si="111"/>
        <v>474110</v>
      </c>
      <c r="AM273">
        <f t="shared" si="100"/>
        <v>1</v>
      </c>
      <c r="AN273">
        <f t="shared" si="101"/>
        <v>1</v>
      </c>
      <c r="AO273">
        <f t="shared" si="102"/>
        <v>1</v>
      </c>
    </row>
    <row r="274" spans="1:41" x14ac:dyDescent="0.2">
      <c r="A274" t="s">
        <v>293</v>
      </c>
      <c r="B274" t="str">
        <f t="shared" si="103"/>
        <v>4938T</v>
      </c>
      <c r="C274" s="6" t="str" cm="1">
        <f t="array" ref="C274:G274">_xlfn.LET(
_xlpm.MyHand, B274,
_xlpm.MySplitHand, MID(_xlpm.MyHand,_xlfn.SEQUENCE(1,LEN(_xlpm.MyHand)),1),
_xlpm.MySplitHand
)</f>
        <v>4</v>
      </c>
      <c r="D274" s="7" t="str">
        <v>9</v>
      </c>
      <c r="E274" s="7" t="str">
        <v>3</v>
      </c>
      <c r="F274" s="7" t="str">
        <v>8</v>
      </c>
      <c r="G274" s="8" t="str">
        <v>T</v>
      </c>
      <c r="H274">
        <f t="shared" si="90"/>
        <v>1</v>
      </c>
      <c r="I274">
        <f t="shared" si="91"/>
        <v>1</v>
      </c>
      <c r="J274">
        <f t="shared" si="92"/>
        <v>1</v>
      </c>
      <c r="K274">
        <f t="shared" si="93"/>
        <v>1</v>
      </c>
      <c r="L274">
        <f t="shared" si="94"/>
        <v>1</v>
      </c>
      <c r="M274" s="6" cm="1">
        <f t="array" ref="M274:Q274">_xlfn.LET(
_xlpm.Options, {"J","2","3","4","5","6","7","8","9","T","Q","K","A"},
MATCH(_xlfn.ANCHORARRAY(C274),_xlpm.Options,0)
)</f>
        <v>4</v>
      </c>
      <c r="N274" s="7">
        <v>9</v>
      </c>
      <c r="O274" s="7">
        <v>3</v>
      </c>
      <c r="P274" s="7">
        <v>8</v>
      </c>
      <c r="Q274" s="8">
        <v>10</v>
      </c>
      <c r="R274" s="6" t="str" cm="1">
        <f t="array" ref="R274:V274">TEXT(_xlfn.ANCHORARRAY(M274),"00")</f>
        <v>04</v>
      </c>
      <c r="S274" s="7" t="str">
        <v>09</v>
      </c>
      <c r="T274" s="7" t="str">
        <v>03</v>
      </c>
      <c r="U274" s="7" t="str">
        <v>08</v>
      </c>
      <c r="V274" s="8" t="str">
        <v>10</v>
      </c>
      <c r="W274" s="7">
        <f t="shared" si="105"/>
        <v>0</v>
      </c>
      <c r="X274" s="6" t="b">
        <f t="shared" si="95"/>
        <v>0</v>
      </c>
      <c r="Y274" s="7" t="b">
        <f t="shared" si="96"/>
        <v>0</v>
      </c>
      <c r="Z274" s="7" t="b" cm="1">
        <f t="array" ref="Z274">_xlfn.LET(
_xlpm.TrueFullHouseCheck, AND(OR(H274:L274=3),OR(H274:L274=2)),
_xlpm.JokerAndTrueTwoPairCheck, AND(W274=1,COUNTIF(H274:L274,2)=4),
OR(_xlpm.TrueFullHouseCheck, _xlpm.JokerAndTrueTwoPairCheck)
)</f>
        <v>0</v>
      </c>
      <c r="AA274" s="7" t="b">
        <f t="shared" si="97"/>
        <v>0</v>
      </c>
      <c r="AB274" s="7" t="b">
        <f t="shared" si="98"/>
        <v>0</v>
      </c>
      <c r="AC274" s="7" t="b">
        <f t="shared" si="99"/>
        <v>0</v>
      </c>
      <c r="AD274" s="8" t="b">
        <f t="shared" si="106"/>
        <v>1</v>
      </c>
      <c r="AE274">
        <f t="shared" si="107"/>
        <v>1</v>
      </c>
      <c r="AF274" t="str">
        <f t="shared" si="108"/>
        <v>10409030810</v>
      </c>
      <c r="AG274">
        <f t="shared" si="104"/>
        <v>10409030810</v>
      </c>
      <c r="AH274">
        <f t="shared" si="109"/>
        <v>25</v>
      </c>
      <c r="AI274">
        <f t="shared" si="110"/>
        <v>813</v>
      </c>
      <c r="AJ274">
        <f t="shared" si="111"/>
        <v>20325</v>
      </c>
      <c r="AM274">
        <f t="shared" si="100"/>
        <v>1</v>
      </c>
      <c r="AN274">
        <f t="shared" si="101"/>
        <v>1</v>
      </c>
      <c r="AO274">
        <f t="shared" si="102"/>
        <v>1</v>
      </c>
    </row>
    <row r="275" spans="1:41" x14ac:dyDescent="0.2">
      <c r="A275" t="s">
        <v>294</v>
      </c>
      <c r="B275" t="str">
        <f t="shared" si="103"/>
        <v>2QQ8Q</v>
      </c>
      <c r="C275" s="6" t="str" cm="1">
        <f t="array" ref="C275:G275">_xlfn.LET(
_xlpm.MyHand, B275,
_xlpm.MySplitHand, MID(_xlpm.MyHand,_xlfn.SEQUENCE(1,LEN(_xlpm.MyHand)),1),
_xlpm.MySplitHand
)</f>
        <v>2</v>
      </c>
      <c r="D275" s="7" t="str">
        <v>Q</v>
      </c>
      <c r="E275" s="7" t="str">
        <v>Q</v>
      </c>
      <c r="F275" s="7" t="str">
        <v>8</v>
      </c>
      <c r="G275" s="8" t="str">
        <v>Q</v>
      </c>
      <c r="H275">
        <f t="shared" si="90"/>
        <v>1</v>
      </c>
      <c r="I275">
        <f t="shared" si="91"/>
        <v>3</v>
      </c>
      <c r="J275">
        <f t="shared" si="92"/>
        <v>3</v>
      </c>
      <c r="K275">
        <f t="shared" si="93"/>
        <v>1</v>
      </c>
      <c r="L275">
        <f t="shared" si="94"/>
        <v>3</v>
      </c>
      <c r="M275" s="6" cm="1">
        <f t="array" ref="M275:Q275">_xlfn.LET(
_xlpm.Options, {"J","2","3","4","5","6","7","8","9","T","Q","K","A"},
MATCH(_xlfn.ANCHORARRAY(C275),_xlpm.Options,0)
)</f>
        <v>2</v>
      </c>
      <c r="N275" s="7">
        <v>11</v>
      </c>
      <c r="O275" s="7">
        <v>11</v>
      </c>
      <c r="P275" s="7">
        <v>8</v>
      </c>
      <c r="Q275" s="8">
        <v>11</v>
      </c>
      <c r="R275" s="6" t="str" cm="1">
        <f t="array" ref="R275:V275">TEXT(_xlfn.ANCHORARRAY(M275),"00")</f>
        <v>02</v>
      </c>
      <c r="S275" s="7" t="str">
        <v>11</v>
      </c>
      <c r="T275" s="7" t="str">
        <v>11</v>
      </c>
      <c r="U275" s="7" t="str">
        <v>08</v>
      </c>
      <c r="V275" s="8" t="str">
        <v>11</v>
      </c>
      <c r="W275" s="7">
        <f t="shared" si="105"/>
        <v>0</v>
      </c>
      <c r="X275" s="6" t="b">
        <f t="shared" si="95"/>
        <v>0</v>
      </c>
      <c r="Y275" s="7" t="b">
        <f t="shared" si="96"/>
        <v>0</v>
      </c>
      <c r="Z275" s="7" t="b" cm="1">
        <f t="array" ref="Z275">_xlfn.LET(
_xlpm.TrueFullHouseCheck, AND(OR(H275:L275=3),OR(H275:L275=2)),
_xlpm.JokerAndTrueTwoPairCheck, AND(W275=1,COUNTIF(H275:L275,2)=4),
OR(_xlpm.TrueFullHouseCheck, _xlpm.JokerAndTrueTwoPairCheck)
)</f>
        <v>0</v>
      </c>
      <c r="AA275" s="7" t="b">
        <f t="shared" si="97"/>
        <v>1</v>
      </c>
      <c r="AB275" s="7" t="b">
        <f t="shared" si="98"/>
        <v>0</v>
      </c>
      <c r="AC275" s="7" t="b">
        <f t="shared" si="99"/>
        <v>0</v>
      </c>
      <c r="AD275" s="8" t="b">
        <f t="shared" si="106"/>
        <v>0</v>
      </c>
      <c r="AE275">
        <f t="shared" si="107"/>
        <v>4</v>
      </c>
      <c r="AF275" t="str">
        <f t="shared" si="108"/>
        <v>40211110811</v>
      </c>
      <c r="AG275">
        <f t="shared" si="104"/>
        <v>40211110811</v>
      </c>
      <c r="AH275">
        <f t="shared" si="109"/>
        <v>490</v>
      </c>
      <c r="AI275">
        <f t="shared" si="110"/>
        <v>244</v>
      </c>
      <c r="AJ275">
        <f t="shared" si="111"/>
        <v>119560</v>
      </c>
      <c r="AM275">
        <f t="shared" si="100"/>
        <v>1</v>
      </c>
      <c r="AN275">
        <f t="shared" si="101"/>
        <v>1</v>
      </c>
      <c r="AO275">
        <f t="shared" si="102"/>
        <v>1</v>
      </c>
    </row>
    <row r="276" spans="1:41" x14ac:dyDescent="0.2">
      <c r="A276" t="s">
        <v>295</v>
      </c>
      <c r="B276" t="str">
        <f t="shared" si="103"/>
        <v>8887T</v>
      </c>
      <c r="C276" s="6" t="str" cm="1">
        <f t="array" ref="C276:G276">_xlfn.LET(
_xlpm.MyHand, B276,
_xlpm.MySplitHand, MID(_xlpm.MyHand,_xlfn.SEQUENCE(1,LEN(_xlpm.MyHand)),1),
_xlpm.MySplitHand
)</f>
        <v>8</v>
      </c>
      <c r="D276" s="7" t="str">
        <v>8</v>
      </c>
      <c r="E276" s="7" t="str">
        <v>8</v>
      </c>
      <c r="F276" s="7" t="str">
        <v>7</v>
      </c>
      <c r="G276" s="8" t="str">
        <v>T</v>
      </c>
      <c r="H276">
        <f t="shared" si="90"/>
        <v>3</v>
      </c>
      <c r="I276">
        <f t="shared" si="91"/>
        <v>3</v>
      </c>
      <c r="J276">
        <f t="shared" si="92"/>
        <v>3</v>
      </c>
      <c r="K276">
        <f t="shared" si="93"/>
        <v>1</v>
      </c>
      <c r="L276">
        <f t="shared" si="94"/>
        <v>1</v>
      </c>
      <c r="M276" s="6" cm="1">
        <f t="array" ref="M276:Q276">_xlfn.LET(
_xlpm.Options, {"J","2","3","4","5","6","7","8","9","T","Q","K","A"},
MATCH(_xlfn.ANCHORARRAY(C276),_xlpm.Options,0)
)</f>
        <v>8</v>
      </c>
      <c r="N276" s="7">
        <v>8</v>
      </c>
      <c r="O276" s="7">
        <v>8</v>
      </c>
      <c r="P276" s="7">
        <v>7</v>
      </c>
      <c r="Q276" s="8">
        <v>10</v>
      </c>
      <c r="R276" s="6" t="str" cm="1">
        <f t="array" ref="R276:V276">TEXT(_xlfn.ANCHORARRAY(M276),"00")</f>
        <v>08</v>
      </c>
      <c r="S276" s="7" t="str">
        <v>08</v>
      </c>
      <c r="T276" s="7" t="str">
        <v>08</v>
      </c>
      <c r="U276" s="7" t="str">
        <v>07</v>
      </c>
      <c r="V276" s="8" t="str">
        <v>10</v>
      </c>
      <c r="W276" s="7">
        <f t="shared" si="105"/>
        <v>0</v>
      </c>
      <c r="X276" s="6" t="b">
        <f t="shared" si="95"/>
        <v>0</v>
      </c>
      <c r="Y276" s="7" t="b">
        <f t="shared" si="96"/>
        <v>0</v>
      </c>
      <c r="Z276" s="7" t="b" cm="1">
        <f t="array" ref="Z276">_xlfn.LET(
_xlpm.TrueFullHouseCheck, AND(OR(H276:L276=3),OR(H276:L276=2)),
_xlpm.JokerAndTrueTwoPairCheck, AND(W276=1,COUNTIF(H276:L276,2)=4),
OR(_xlpm.TrueFullHouseCheck, _xlpm.JokerAndTrueTwoPairCheck)
)</f>
        <v>0</v>
      </c>
      <c r="AA276" s="7" t="b">
        <f t="shared" si="97"/>
        <v>1</v>
      </c>
      <c r="AB276" s="7" t="b">
        <f t="shared" si="98"/>
        <v>0</v>
      </c>
      <c r="AC276" s="7" t="b">
        <f t="shared" si="99"/>
        <v>0</v>
      </c>
      <c r="AD276" s="8" t="b">
        <f t="shared" si="106"/>
        <v>0</v>
      </c>
      <c r="AE276">
        <f t="shared" si="107"/>
        <v>4</v>
      </c>
      <c r="AF276" t="str">
        <f t="shared" si="108"/>
        <v>40808080710</v>
      </c>
      <c r="AG276">
        <f t="shared" si="104"/>
        <v>40808080710</v>
      </c>
      <c r="AH276">
        <f t="shared" si="109"/>
        <v>591</v>
      </c>
      <c r="AI276">
        <f t="shared" si="110"/>
        <v>885</v>
      </c>
      <c r="AJ276">
        <f t="shared" si="111"/>
        <v>523035</v>
      </c>
      <c r="AM276">
        <f t="shared" si="100"/>
        <v>1</v>
      </c>
      <c r="AN276">
        <f t="shared" si="101"/>
        <v>1</v>
      </c>
      <c r="AO276">
        <f t="shared" si="102"/>
        <v>1</v>
      </c>
    </row>
    <row r="277" spans="1:41" x14ac:dyDescent="0.2">
      <c r="A277" t="s">
        <v>296</v>
      </c>
      <c r="B277" t="str">
        <f t="shared" si="103"/>
        <v>KT92Q</v>
      </c>
      <c r="C277" s="6" t="str" cm="1">
        <f t="array" ref="C277:G277">_xlfn.LET(
_xlpm.MyHand, B277,
_xlpm.MySplitHand, MID(_xlpm.MyHand,_xlfn.SEQUENCE(1,LEN(_xlpm.MyHand)),1),
_xlpm.MySplitHand
)</f>
        <v>K</v>
      </c>
      <c r="D277" s="7" t="str">
        <v>T</v>
      </c>
      <c r="E277" s="7" t="str">
        <v>9</v>
      </c>
      <c r="F277" s="7" t="str">
        <v>2</v>
      </c>
      <c r="G277" s="8" t="str">
        <v>Q</v>
      </c>
      <c r="H277">
        <f t="shared" si="90"/>
        <v>1</v>
      </c>
      <c r="I277">
        <f t="shared" si="91"/>
        <v>1</v>
      </c>
      <c r="J277">
        <f t="shared" si="92"/>
        <v>1</v>
      </c>
      <c r="K277">
        <f t="shared" si="93"/>
        <v>1</v>
      </c>
      <c r="L277">
        <f t="shared" si="94"/>
        <v>1</v>
      </c>
      <c r="M277" s="6" cm="1">
        <f t="array" ref="M277:Q277">_xlfn.LET(
_xlpm.Options, {"J","2","3","4","5","6","7","8","9","T","Q","K","A"},
MATCH(_xlfn.ANCHORARRAY(C277),_xlpm.Options,0)
)</f>
        <v>12</v>
      </c>
      <c r="N277" s="7">
        <v>10</v>
      </c>
      <c r="O277" s="7">
        <v>9</v>
      </c>
      <c r="P277" s="7">
        <v>2</v>
      </c>
      <c r="Q277" s="8">
        <v>11</v>
      </c>
      <c r="R277" s="6" t="str" cm="1">
        <f t="array" ref="R277:V277">TEXT(_xlfn.ANCHORARRAY(M277),"00")</f>
        <v>12</v>
      </c>
      <c r="S277" s="7" t="str">
        <v>10</v>
      </c>
      <c r="T277" s="7" t="str">
        <v>09</v>
      </c>
      <c r="U277" s="7" t="str">
        <v>02</v>
      </c>
      <c r="V277" s="8" t="str">
        <v>11</v>
      </c>
      <c r="W277" s="7">
        <f t="shared" si="105"/>
        <v>0</v>
      </c>
      <c r="X277" s="6" t="b">
        <f t="shared" si="95"/>
        <v>0</v>
      </c>
      <c r="Y277" s="7" t="b">
        <f t="shared" si="96"/>
        <v>0</v>
      </c>
      <c r="Z277" s="7" t="b" cm="1">
        <f t="array" ref="Z277">_xlfn.LET(
_xlpm.TrueFullHouseCheck, AND(OR(H277:L277=3),OR(H277:L277=2)),
_xlpm.JokerAndTrueTwoPairCheck, AND(W277=1,COUNTIF(H277:L277,2)=4),
OR(_xlpm.TrueFullHouseCheck, _xlpm.JokerAndTrueTwoPairCheck)
)</f>
        <v>0</v>
      </c>
      <c r="AA277" s="7" t="b">
        <f t="shared" si="97"/>
        <v>0</v>
      </c>
      <c r="AB277" s="7" t="b">
        <f t="shared" si="98"/>
        <v>0</v>
      </c>
      <c r="AC277" s="7" t="b">
        <f t="shared" si="99"/>
        <v>0</v>
      </c>
      <c r="AD277" s="8" t="b">
        <f t="shared" si="106"/>
        <v>1</v>
      </c>
      <c r="AE277">
        <f t="shared" si="107"/>
        <v>1</v>
      </c>
      <c r="AF277" t="str">
        <f t="shared" si="108"/>
        <v>11210090211</v>
      </c>
      <c r="AG277">
        <f t="shared" si="104"/>
        <v>11210090211</v>
      </c>
      <c r="AH277">
        <f t="shared" si="109"/>
        <v>116</v>
      </c>
      <c r="AI277">
        <f t="shared" si="110"/>
        <v>189</v>
      </c>
      <c r="AJ277">
        <f t="shared" si="111"/>
        <v>21924</v>
      </c>
      <c r="AM277">
        <f t="shared" si="100"/>
        <v>1</v>
      </c>
      <c r="AN277">
        <f t="shared" si="101"/>
        <v>1</v>
      </c>
      <c r="AO277">
        <f t="shared" si="102"/>
        <v>1</v>
      </c>
    </row>
    <row r="278" spans="1:41" x14ac:dyDescent="0.2">
      <c r="A278" t="s">
        <v>297</v>
      </c>
      <c r="B278" t="str">
        <f t="shared" si="103"/>
        <v>6K766</v>
      </c>
      <c r="C278" s="6" t="str" cm="1">
        <f t="array" ref="C278:G278">_xlfn.LET(
_xlpm.MyHand, B278,
_xlpm.MySplitHand, MID(_xlpm.MyHand,_xlfn.SEQUENCE(1,LEN(_xlpm.MyHand)),1),
_xlpm.MySplitHand
)</f>
        <v>6</v>
      </c>
      <c r="D278" s="7" t="str">
        <v>K</v>
      </c>
      <c r="E278" s="7" t="str">
        <v>7</v>
      </c>
      <c r="F278" s="7" t="str">
        <v>6</v>
      </c>
      <c r="G278" s="8" t="str">
        <v>6</v>
      </c>
      <c r="H278">
        <f t="shared" si="90"/>
        <v>3</v>
      </c>
      <c r="I278">
        <f t="shared" si="91"/>
        <v>1</v>
      </c>
      <c r="J278">
        <f t="shared" si="92"/>
        <v>1</v>
      </c>
      <c r="K278">
        <f t="shared" si="93"/>
        <v>3</v>
      </c>
      <c r="L278">
        <f t="shared" si="94"/>
        <v>3</v>
      </c>
      <c r="M278" s="6" cm="1">
        <f t="array" ref="M278:Q278">_xlfn.LET(
_xlpm.Options, {"J","2","3","4","5","6","7","8","9","T","Q","K","A"},
MATCH(_xlfn.ANCHORARRAY(C278),_xlpm.Options,0)
)</f>
        <v>6</v>
      </c>
      <c r="N278" s="7">
        <v>12</v>
      </c>
      <c r="O278" s="7">
        <v>7</v>
      </c>
      <c r="P278" s="7">
        <v>6</v>
      </c>
      <c r="Q278" s="8">
        <v>6</v>
      </c>
      <c r="R278" s="6" t="str" cm="1">
        <f t="array" ref="R278:V278">TEXT(_xlfn.ANCHORARRAY(M278),"00")</f>
        <v>06</v>
      </c>
      <c r="S278" s="7" t="str">
        <v>12</v>
      </c>
      <c r="T278" s="7" t="str">
        <v>07</v>
      </c>
      <c r="U278" s="7" t="str">
        <v>06</v>
      </c>
      <c r="V278" s="8" t="str">
        <v>06</v>
      </c>
      <c r="W278" s="7">
        <f t="shared" si="105"/>
        <v>0</v>
      </c>
      <c r="X278" s="6" t="b">
        <f t="shared" si="95"/>
        <v>0</v>
      </c>
      <c r="Y278" s="7" t="b">
        <f t="shared" si="96"/>
        <v>0</v>
      </c>
      <c r="Z278" s="7" t="b" cm="1">
        <f t="array" ref="Z278">_xlfn.LET(
_xlpm.TrueFullHouseCheck, AND(OR(H278:L278=3),OR(H278:L278=2)),
_xlpm.JokerAndTrueTwoPairCheck, AND(W278=1,COUNTIF(H278:L278,2)=4),
OR(_xlpm.TrueFullHouseCheck, _xlpm.JokerAndTrueTwoPairCheck)
)</f>
        <v>0</v>
      </c>
      <c r="AA278" s="7" t="b">
        <f t="shared" si="97"/>
        <v>1</v>
      </c>
      <c r="AB278" s="7" t="b">
        <f t="shared" si="98"/>
        <v>0</v>
      </c>
      <c r="AC278" s="7" t="b">
        <f t="shared" si="99"/>
        <v>0</v>
      </c>
      <c r="AD278" s="8" t="b">
        <f t="shared" si="106"/>
        <v>0</v>
      </c>
      <c r="AE278">
        <f t="shared" si="107"/>
        <v>4</v>
      </c>
      <c r="AF278" t="str">
        <f t="shared" si="108"/>
        <v>40612070606</v>
      </c>
      <c r="AG278">
        <f t="shared" si="104"/>
        <v>40612070606</v>
      </c>
      <c r="AH278">
        <f t="shared" si="109"/>
        <v>562</v>
      </c>
      <c r="AI278">
        <f t="shared" si="110"/>
        <v>60</v>
      </c>
      <c r="AJ278">
        <f t="shared" si="111"/>
        <v>33720</v>
      </c>
      <c r="AM278">
        <f t="shared" si="100"/>
        <v>1</v>
      </c>
      <c r="AN278">
        <f t="shared" si="101"/>
        <v>1</v>
      </c>
      <c r="AO278">
        <f t="shared" si="102"/>
        <v>1</v>
      </c>
    </row>
    <row r="279" spans="1:41" x14ac:dyDescent="0.2">
      <c r="A279" t="s">
        <v>298</v>
      </c>
      <c r="B279" t="str">
        <f t="shared" si="103"/>
        <v>67676</v>
      </c>
      <c r="C279" s="6" t="str" cm="1">
        <f t="array" ref="C279:G279">_xlfn.LET(
_xlpm.MyHand, B279,
_xlpm.MySplitHand, MID(_xlpm.MyHand,_xlfn.SEQUENCE(1,LEN(_xlpm.MyHand)),1),
_xlpm.MySplitHand
)</f>
        <v>6</v>
      </c>
      <c r="D279" s="7" t="str">
        <v>7</v>
      </c>
      <c r="E279" s="7" t="str">
        <v>6</v>
      </c>
      <c r="F279" s="7" t="str">
        <v>7</v>
      </c>
      <c r="G279" s="8" t="str">
        <v>6</v>
      </c>
      <c r="H279">
        <f t="shared" si="90"/>
        <v>3</v>
      </c>
      <c r="I279">
        <f t="shared" si="91"/>
        <v>2</v>
      </c>
      <c r="J279">
        <f t="shared" si="92"/>
        <v>3</v>
      </c>
      <c r="K279">
        <f t="shared" si="93"/>
        <v>2</v>
      </c>
      <c r="L279">
        <f t="shared" si="94"/>
        <v>3</v>
      </c>
      <c r="M279" s="6" cm="1">
        <f t="array" ref="M279:Q279">_xlfn.LET(
_xlpm.Options, {"J","2","3","4","5","6","7","8","9","T","Q","K","A"},
MATCH(_xlfn.ANCHORARRAY(C279),_xlpm.Options,0)
)</f>
        <v>6</v>
      </c>
      <c r="N279" s="7">
        <v>7</v>
      </c>
      <c r="O279" s="7">
        <v>6</v>
      </c>
      <c r="P279" s="7">
        <v>7</v>
      </c>
      <c r="Q279" s="8">
        <v>6</v>
      </c>
      <c r="R279" s="6" t="str" cm="1">
        <f t="array" ref="R279:V279">TEXT(_xlfn.ANCHORARRAY(M279),"00")</f>
        <v>06</v>
      </c>
      <c r="S279" s="7" t="str">
        <v>07</v>
      </c>
      <c r="T279" s="7" t="str">
        <v>06</v>
      </c>
      <c r="U279" s="7" t="str">
        <v>07</v>
      </c>
      <c r="V279" s="8" t="str">
        <v>06</v>
      </c>
      <c r="W279" s="7">
        <f t="shared" si="105"/>
        <v>0</v>
      </c>
      <c r="X279" s="6" t="b">
        <f t="shared" si="95"/>
        <v>0</v>
      </c>
      <c r="Y279" s="7" t="b">
        <f t="shared" si="96"/>
        <v>0</v>
      </c>
      <c r="Z279" s="7" t="b" cm="1">
        <f t="array" ref="Z279">_xlfn.LET(
_xlpm.TrueFullHouseCheck, AND(OR(H279:L279=3),OR(H279:L279=2)),
_xlpm.JokerAndTrueTwoPairCheck, AND(W279=1,COUNTIF(H279:L279,2)=4),
OR(_xlpm.TrueFullHouseCheck, _xlpm.JokerAndTrueTwoPairCheck)
)</f>
        <v>1</v>
      </c>
      <c r="AA279" s="7" t="b">
        <f t="shared" si="97"/>
        <v>0</v>
      </c>
      <c r="AB279" s="7" t="b">
        <f t="shared" si="98"/>
        <v>0</v>
      </c>
      <c r="AC279" s="7" t="b">
        <f t="shared" si="99"/>
        <v>0</v>
      </c>
      <c r="AD279" s="8" t="b">
        <f t="shared" si="106"/>
        <v>0</v>
      </c>
      <c r="AE279">
        <f t="shared" si="107"/>
        <v>5</v>
      </c>
      <c r="AF279" t="str">
        <f t="shared" si="108"/>
        <v>50607060706</v>
      </c>
      <c r="AG279">
        <f t="shared" si="104"/>
        <v>50607060706</v>
      </c>
      <c r="AH279">
        <f t="shared" si="109"/>
        <v>756</v>
      </c>
      <c r="AI279">
        <f t="shared" si="110"/>
        <v>481</v>
      </c>
      <c r="AJ279">
        <f t="shared" si="111"/>
        <v>363636</v>
      </c>
      <c r="AM279">
        <f t="shared" si="100"/>
        <v>1</v>
      </c>
      <c r="AN279">
        <f t="shared" si="101"/>
        <v>1</v>
      </c>
      <c r="AO279">
        <f t="shared" si="102"/>
        <v>1</v>
      </c>
    </row>
    <row r="280" spans="1:41" x14ac:dyDescent="0.2">
      <c r="A280" t="s">
        <v>299</v>
      </c>
      <c r="B280" t="str">
        <f t="shared" si="103"/>
        <v>QQ524</v>
      </c>
      <c r="C280" s="6" t="str" cm="1">
        <f t="array" ref="C280:G280">_xlfn.LET(
_xlpm.MyHand, B280,
_xlpm.MySplitHand, MID(_xlpm.MyHand,_xlfn.SEQUENCE(1,LEN(_xlpm.MyHand)),1),
_xlpm.MySplitHand
)</f>
        <v>Q</v>
      </c>
      <c r="D280" s="7" t="str">
        <v>Q</v>
      </c>
      <c r="E280" s="7" t="str">
        <v>5</v>
      </c>
      <c r="F280" s="7" t="str">
        <v>2</v>
      </c>
      <c r="G280" s="8" t="str">
        <v>4</v>
      </c>
      <c r="H280">
        <f t="shared" si="90"/>
        <v>2</v>
      </c>
      <c r="I280">
        <f t="shared" si="91"/>
        <v>2</v>
      </c>
      <c r="J280">
        <f t="shared" si="92"/>
        <v>1</v>
      </c>
      <c r="K280">
        <f t="shared" si="93"/>
        <v>1</v>
      </c>
      <c r="L280">
        <f t="shared" si="94"/>
        <v>1</v>
      </c>
      <c r="M280" s="6" cm="1">
        <f t="array" ref="M280:Q280">_xlfn.LET(
_xlpm.Options, {"J","2","3","4","5","6","7","8","9","T","Q","K","A"},
MATCH(_xlfn.ANCHORARRAY(C280),_xlpm.Options,0)
)</f>
        <v>11</v>
      </c>
      <c r="N280" s="7">
        <v>11</v>
      </c>
      <c r="O280" s="7">
        <v>5</v>
      </c>
      <c r="P280" s="7">
        <v>2</v>
      </c>
      <c r="Q280" s="8">
        <v>4</v>
      </c>
      <c r="R280" s="6" t="str" cm="1">
        <f t="array" ref="R280:V280">TEXT(_xlfn.ANCHORARRAY(M280),"00")</f>
        <v>11</v>
      </c>
      <c r="S280" s="7" t="str">
        <v>11</v>
      </c>
      <c r="T280" s="7" t="str">
        <v>05</v>
      </c>
      <c r="U280" s="7" t="str">
        <v>02</v>
      </c>
      <c r="V280" s="8" t="str">
        <v>04</v>
      </c>
      <c r="W280" s="7">
        <f t="shared" si="105"/>
        <v>0</v>
      </c>
      <c r="X280" s="6" t="b">
        <f t="shared" si="95"/>
        <v>0</v>
      </c>
      <c r="Y280" s="7" t="b">
        <f t="shared" si="96"/>
        <v>0</v>
      </c>
      <c r="Z280" s="7" t="b" cm="1">
        <f t="array" ref="Z280">_xlfn.LET(
_xlpm.TrueFullHouseCheck, AND(OR(H280:L280=3),OR(H280:L280=2)),
_xlpm.JokerAndTrueTwoPairCheck, AND(W280=1,COUNTIF(H280:L280,2)=4),
OR(_xlpm.TrueFullHouseCheck, _xlpm.JokerAndTrueTwoPairCheck)
)</f>
        <v>0</v>
      </c>
      <c r="AA280" s="7" t="b">
        <f t="shared" si="97"/>
        <v>0</v>
      </c>
      <c r="AB280" s="7" t="b">
        <f t="shared" si="98"/>
        <v>0</v>
      </c>
      <c r="AC280" s="7" t="b">
        <f t="shared" si="99"/>
        <v>1</v>
      </c>
      <c r="AD280" s="8" t="b">
        <f t="shared" si="106"/>
        <v>0</v>
      </c>
      <c r="AE280">
        <f t="shared" si="107"/>
        <v>2</v>
      </c>
      <c r="AF280" t="str">
        <f t="shared" si="108"/>
        <v>21111050204</v>
      </c>
      <c r="AG280">
        <f t="shared" si="104"/>
        <v>21111050204</v>
      </c>
      <c r="AH280">
        <f t="shared" si="109"/>
        <v>293</v>
      </c>
      <c r="AI280">
        <f t="shared" si="110"/>
        <v>427</v>
      </c>
      <c r="AJ280">
        <f t="shared" si="111"/>
        <v>125111</v>
      </c>
      <c r="AM280">
        <f t="shared" si="100"/>
        <v>1</v>
      </c>
      <c r="AN280">
        <f t="shared" si="101"/>
        <v>1</v>
      </c>
      <c r="AO280">
        <f t="shared" si="102"/>
        <v>1</v>
      </c>
    </row>
    <row r="281" spans="1:41" x14ac:dyDescent="0.2">
      <c r="A281" t="s">
        <v>300</v>
      </c>
      <c r="B281" t="str">
        <f t="shared" si="103"/>
        <v>58598</v>
      </c>
      <c r="C281" s="6" t="str" cm="1">
        <f t="array" ref="C281:G281">_xlfn.LET(
_xlpm.MyHand, B281,
_xlpm.MySplitHand, MID(_xlpm.MyHand,_xlfn.SEQUENCE(1,LEN(_xlpm.MyHand)),1),
_xlpm.MySplitHand
)</f>
        <v>5</v>
      </c>
      <c r="D281" s="7" t="str">
        <v>8</v>
      </c>
      <c r="E281" s="7" t="str">
        <v>5</v>
      </c>
      <c r="F281" s="7" t="str">
        <v>9</v>
      </c>
      <c r="G281" s="8" t="str">
        <v>8</v>
      </c>
      <c r="H281">
        <f t="shared" si="90"/>
        <v>2</v>
      </c>
      <c r="I281">
        <f t="shared" si="91"/>
        <v>2</v>
      </c>
      <c r="J281">
        <f t="shared" si="92"/>
        <v>2</v>
      </c>
      <c r="K281">
        <f t="shared" si="93"/>
        <v>1</v>
      </c>
      <c r="L281">
        <f t="shared" si="94"/>
        <v>2</v>
      </c>
      <c r="M281" s="6" cm="1">
        <f t="array" ref="M281:Q281">_xlfn.LET(
_xlpm.Options, {"J","2","3","4","5","6","7","8","9","T","Q","K","A"},
MATCH(_xlfn.ANCHORARRAY(C281),_xlpm.Options,0)
)</f>
        <v>5</v>
      </c>
      <c r="N281" s="7">
        <v>8</v>
      </c>
      <c r="O281" s="7">
        <v>5</v>
      </c>
      <c r="P281" s="7">
        <v>9</v>
      </c>
      <c r="Q281" s="8">
        <v>8</v>
      </c>
      <c r="R281" s="6" t="str" cm="1">
        <f t="array" ref="R281:V281">TEXT(_xlfn.ANCHORARRAY(M281),"00")</f>
        <v>05</v>
      </c>
      <c r="S281" s="7" t="str">
        <v>08</v>
      </c>
      <c r="T281" s="7" t="str">
        <v>05</v>
      </c>
      <c r="U281" s="7" t="str">
        <v>09</v>
      </c>
      <c r="V281" s="8" t="str">
        <v>08</v>
      </c>
      <c r="W281" s="7">
        <f t="shared" si="105"/>
        <v>0</v>
      </c>
      <c r="X281" s="6" t="b">
        <f t="shared" si="95"/>
        <v>0</v>
      </c>
      <c r="Y281" s="7" t="b">
        <f t="shared" si="96"/>
        <v>0</v>
      </c>
      <c r="Z281" s="7" t="b" cm="1">
        <f t="array" ref="Z281">_xlfn.LET(
_xlpm.TrueFullHouseCheck, AND(OR(H281:L281=3),OR(H281:L281=2)),
_xlpm.JokerAndTrueTwoPairCheck, AND(W281=1,COUNTIF(H281:L281,2)=4),
OR(_xlpm.TrueFullHouseCheck, _xlpm.JokerAndTrueTwoPairCheck)
)</f>
        <v>0</v>
      </c>
      <c r="AA281" s="7" t="b">
        <f t="shared" si="97"/>
        <v>0</v>
      </c>
      <c r="AB281" s="7" t="b">
        <f t="shared" si="98"/>
        <v>1</v>
      </c>
      <c r="AC281" s="7" t="b">
        <f t="shared" si="99"/>
        <v>0</v>
      </c>
      <c r="AD281" s="8" t="b">
        <f t="shared" si="106"/>
        <v>0</v>
      </c>
      <c r="AE281">
        <f t="shared" si="107"/>
        <v>3</v>
      </c>
      <c r="AF281" t="str">
        <f t="shared" si="108"/>
        <v>30508050908</v>
      </c>
      <c r="AG281">
        <f t="shared" si="104"/>
        <v>30508050908</v>
      </c>
      <c r="AH281">
        <f t="shared" si="109"/>
        <v>368</v>
      </c>
      <c r="AI281">
        <f t="shared" si="110"/>
        <v>520</v>
      </c>
      <c r="AJ281">
        <f t="shared" si="111"/>
        <v>191360</v>
      </c>
      <c r="AM281">
        <f t="shared" si="100"/>
        <v>1</v>
      </c>
      <c r="AN281">
        <f t="shared" si="101"/>
        <v>1</v>
      </c>
      <c r="AO281">
        <f t="shared" si="102"/>
        <v>1</v>
      </c>
    </row>
    <row r="282" spans="1:41" x14ac:dyDescent="0.2">
      <c r="A282" t="s">
        <v>301</v>
      </c>
      <c r="B282" t="str">
        <f t="shared" si="103"/>
        <v>4J454</v>
      </c>
      <c r="C282" s="6" t="str" cm="1">
        <f t="array" ref="C282:G282">_xlfn.LET(
_xlpm.MyHand, B282,
_xlpm.MySplitHand, MID(_xlpm.MyHand,_xlfn.SEQUENCE(1,LEN(_xlpm.MyHand)),1),
_xlpm.MySplitHand
)</f>
        <v>4</v>
      </c>
      <c r="D282" s="7" t="str">
        <v>J</v>
      </c>
      <c r="E282" s="7" t="str">
        <v>4</v>
      </c>
      <c r="F282" s="7" t="str">
        <v>5</v>
      </c>
      <c r="G282" s="8" t="str">
        <v>4</v>
      </c>
      <c r="H282">
        <f t="shared" si="90"/>
        <v>3</v>
      </c>
      <c r="I282">
        <f t="shared" si="91"/>
        <v>0</v>
      </c>
      <c r="J282">
        <f t="shared" si="92"/>
        <v>3</v>
      </c>
      <c r="K282">
        <f t="shared" si="93"/>
        <v>1</v>
      </c>
      <c r="L282">
        <f t="shared" si="94"/>
        <v>3</v>
      </c>
      <c r="M282" s="6" cm="1">
        <f t="array" ref="M282:Q282">_xlfn.LET(
_xlpm.Options, {"J","2","3","4","5","6","7","8","9","T","Q","K","A"},
MATCH(_xlfn.ANCHORARRAY(C282),_xlpm.Options,0)
)</f>
        <v>4</v>
      </c>
      <c r="N282" s="7">
        <v>1</v>
      </c>
      <c r="O282" s="7">
        <v>4</v>
      </c>
      <c r="P282" s="7">
        <v>5</v>
      </c>
      <c r="Q282" s="8">
        <v>4</v>
      </c>
      <c r="R282" s="6" t="str" cm="1">
        <f t="array" ref="R282:V282">TEXT(_xlfn.ANCHORARRAY(M282),"00")</f>
        <v>04</v>
      </c>
      <c r="S282" s="7" t="str">
        <v>01</v>
      </c>
      <c r="T282" s="7" t="str">
        <v>04</v>
      </c>
      <c r="U282" s="7" t="str">
        <v>05</v>
      </c>
      <c r="V282" s="8" t="str">
        <v>04</v>
      </c>
      <c r="W282" s="7">
        <f t="shared" si="105"/>
        <v>1</v>
      </c>
      <c r="X282" s="6" t="b">
        <f t="shared" si="95"/>
        <v>0</v>
      </c>
      <c r="Y282" s="7" t="b">
        <f t="shared" si="96"/>
        <v>1</v>
      </c>
      <c r="Z282" s="7" t="b" cm="1">
        <f t="array" ref="Z282">_xlfn.LET(
_xlpm.TrueFullHouseCheck, AND(OR(H282:L282=3),OR(H282:L282=2)),
_xlpm.JokerAndTrueTwoPairCheck, AND(W282=1,COUNTIF(H282:L282,2)=4),
OR(_xlpm.TrueFullHouseCheck, _xlpm.JokerAndTrueTwoPairCheck)
)</f>
        <v>0</v>
      </c>
      <c r="AA282" s="7" t="b">
        <f t="shared" si="97"/>
        <v>0</v>
      </c>
      <c r="AB282" s="7" t="b">
        <f t="shared" si="98"/>
        <v>0</v>
      </c>
      <c r="AC282" s="7" t="b">
        <f t="shared" si="99"/>
        <v>0</v>
      </c>
      <c r="AD282" s="8" t="b">
        <f t="shared" si="106"/>
        <v>0</v>
      </c>
      <c r="AE282">
        <f t="shared" si="107"/>
        <v>6</v>
      </c>
      <c r="AF282" t="str">
        <f t="shared" si="108"/>
        <v>60401040504</v>
      </c>
      <c r="AG282">
        <f t="shared" si="104"/>
        <v>60401040504</v>
      </c>
      <c r="AH282">
        <f t="shared" si="109"/>
        <v>845</v>
      </c>
      <c r="AI282">
        <f t="shared" si="110"/>
        <v>777</v>
      </c>
      <c r="AJ282">
        <f t="shared" si="111"/>
        <v>656565</v>
      </c>
      <c r="AM282">
        <f t="shared" si="100"/>
        <v>1</v>
      </c>
      <c r="AN282">
        <f t="shared" si="101"/>
        <v>1</v>
      </c>
      <c r="AO282">
        <f t="shared" si="102"/>
        <v>1</v>
      </c>
    </row>
    <row r="283" spans="1:41" x14ac:dyDescent="0.2">
      <c r="A283" t="s">
        <v>302</v>
      </c>
      <c r="B283" t="str">
        <f t="shared" si="103"/>
        <v>6Q82Q</v>
      </c>
      <c r="C283" s="6" t="str" cm="1">
        <f t="array" ref="C283:G283">_xlfn.LET(
_xlpm.MyHand, B283,
_xlpm.MySplitHand, MID(_xlpm.MyHand,_xlfn.SEQUENCE(1,LEN(_xlpm.MyHand)),1),
_xlpm.MySplitHand
)</f>
        <v>6</v>
      </c>
      <c r="D283" s="7" t="str">
        <v>Q</v>
      </c>
      <c r="E283" s="7" t="str">
        <v>8</v>
      </c>
      <c r="F283" s="7" t="str">
        <v>2</v>
      </c>
      <c r="G283" s="8" t="str">
        <v>Q</v>
      </c>
      <c r="H283">
        <f t="shared" si="90"/>
        <v>1</v>
      </c>
      <c r="I283">
        <f t="shared" si="91"/>
        <v>2</v>
      </c>
      <c r="J283">
        <f t="shared" si="92"/>
        <v>1</v>
      </c>
      <c r="K283">
        <f t="shared" si="93"/>
        <v>1</v>
      </c>
      <c r="L283">
        <f t="shared" si="94"/>
        <v>2</v>
      </c>
      <c r="M283" s="6" cm="1">
        <f t="array" ref="M283:Q283">_xlfn.LET(
_xlpm.Options, {"J","2","3","4","5","6","7","8","9","T","Q","K","A"},
MATCH(_xlfn.ANCHORARRAY(C283),_xlpm.Options,0)
)</f>
        <v>6</v>
      </c>
      <c r="N283" s="7">
        <v>11</v>
      </c>
      <c r="O283" s="7">
        <v>8</v>
      </c>
      <c r="P283" s="7">
        <v>2</v>
      </c>
      <c r="Q283" s="8">
        <v>11</v>
      </c>
      <c r="R283" s="6" t="str" cm="1">
        <f t="array" ref="R283:V283">TEXT(_xlfn.ANCHORARRAY(M283),"00")</f>
        <v>06</v>
      </c>
      <c r="S283" s="7" t="str">
        <v>11</v>
      </c>
      <c r="T283" s="7" t="str">
        <v>08</v>
      </c>
      <c r="U283" s="7" t="str">
        <v>02</v>
      </c>
      <c r="V283" s="8" t="str">
        <v>11</v>
      </c>
      <c r="W283" s="7">
        <f t="shared" si="105"/>
        <v>0</v>
      </c>
      <c r="X283" s="6" t="b">
        <f t="shared" si="95"/>
        <v>0</v>
      </c>
      <c r="Y283" s="7" t="b">
        <f t="shared" si="96"/>
        <v>0</v>
      </c>
      <c r="Z283" s="7" t="b" cm="1">
        <f t="array" ref="Z283">_xlfn.LET(
_xlpm.TrueFullHouseCheck, AND(OR(H283:L283=3),OR(H283:L283=2)),
_xlpm.JokerAndTrueTwoPairCheck, AND(W283=1,COUNTIF(H283:L283,2)=4),
OR(_xlpm.TrueFullHouseCheck, _xlpm.JokerAndTrueTwoPairCheck)
)</f>
        <v>0</v>
      </c>
      <c r="AA283" s="7" t="b">
        <f t="shared" si="97"/>
        <v>0</v>
      </c>
      <c r="AB283" s="7" t="b">
        <f t="shared" si="98"/>
        <v>0</v>
      </c>
      <c r="AC283" s="7" t="b">
        <f t="shared" si="99"/>
        <v>1</v>
      </c>
      <c r="AD283" s="8" t="b">
        <f t="shared" si="106"/>
        <v>0</v>
      </c>
      <c r="AE283">
        <f t="shared" si="107"/>
        <v>2</v>
      </c>
      <c r="AF283" t="str">
        <f t="shared" si="108"/>
        <v>20611080211</v>
      </c>
      <c r="AG283">
        <f t="shared" si="104"/>
        <v>20611080211</v>
      </c>
      <c r="AH283">
        <f t="shared" si="109"/>
        <v>217</v>
      </c>
      <c r="AI283">
        <f t="shared" si="110"/>
        <v>303</v>
      </c>
      <c r="AJ283">
        <f t="shared" si="111"/>
        <v>65751</v>
      </c>
      <c r="AM283">
        <f t="shared" si="100"/>
        <v>1</v>
      </c>
      <c r="AN283">
        <f t="shared" si="101"/>
        <v>1</v>
      </c>
      <c r="AO283">
        <f t="shared" si="102"/>
        <v>1</v>
      </c>
    </row>
    <row r="284" spans="1:41" x14ac:dyDescent="0.2">
      <c r="A284" t="s">
        <v>303</v>
      </c>
      <c r="B284" t="str">
        <f t="shared" si="103"/>
        <v>6Q6J3</v>
      </c>
      <c r="C284" s="6" t="str" cm="1">
        <f t="array" ref="C284:G284">_xlfn.LET(
_xlpm.MyHand, B284,
_xlpm.MySplitHand, MID(_xlpm.MyHand,_xlfn.SEQUENCE(1,LEN(_xlpm.MyHand)),1),
_xlpm.MySplitHand
)</f>
        <v>6</v>
      </c>
      <c r="D284" s="7" t="str">
        <v>Q</v>
      </c>
      <c r="E284" s="7" t="str">
        <v>6</v>
      </c>
      <c r="F284" s="7" t="str">
        <v>J</v>
      </c>
      <c r="G284" s="8" t="str">
        <v>3</v>
      </c>
      <c r="H284">
        <f t="shared" si="90"/>
        <v>2</v>
      </c>
      <c r="I284">
        <f t="shared" si="91"/>
        <v>1</v>
      </c>
      <c r="J284">
        <f t="shared" si="92"/>
        <v>2</v>
      </c>
      <c r="K284">
        <f t="shared" si="93"/>
        <v>0</v>
      </c>
      <c r="L284">
        <f t="shared" si="94"/>
        <v>1</v>
      </c>
      <c r="M284" s="6" cm="1">
        <f t="array" ref="M284:Q284">_xlfn.LET(
_xlpm.Options, {"J","2","3","4","5","6","7","8","9","T","Q","K","A"},
MATCH(_xlfn.ANCHORARRAY(C284),_xlpm.Options,0)
)</f>
        <v>6</v>
      </c>
      <c r="N284" s="7">
        <v>11</v>
      </c>
      <c r="O284" s="7">
        <v>6</v>
      </c>
      <c r="P284" s="7">
        <v>1</v>
      </c>
      <c r="Q284" s="8">
        <v>3</v>
      </c>
      <c r="R284" s="6" t="str" cm="1">
        <f t="array" ref="R284:V284">TEXT(_xlfn.ANCHORARRAY(M284),"00")</f>
        <v>06</v>
      </c>
      <c r="S284" s="7" t="str">
        <v>11</v>
      </c>
      <c r="T284" s="7" t="str">
        <v>06</v>
      </c>
      <c r="U284" s="7" t="str">
        <v>01</v>
      </c>
      <c r="V284" s="8" t="str">
        <v>03</v>
      </c>
      <c r="W284" s="7">
        <f t="shared" si="105"/>
        <v>1</v>
      </c>
      <c r="X284" s="6" t="b">
        <f t="shared" si="95"/>
        <v>0</v>
      </c>
      <c r="Y284" s="7" t="b">
        <f t="shared" si="96"/>
        <v>0</v>
      </c>
      <c r="Z284" s="7" t="b" cm="1">
        <f t="array" ref="Z284">_xlfn.LET(
_xlpm.TrueFullHouseCheck, AND(OR(H284:L284=3),OR(H284:L284=2)),
_xlpm.JokerAndTrueTwoPairCheck, AND(W284=1,COUNTIF(H284:L284,2)=4),
OR(_xlpm.TrueFullHouseCheck, _xlpm.JokerAndTrueTwoPairCheck)
)</f>
        <v>0</v>
      </c>
      <c r="AA284" s="7" t="b">
        <f t="shared" si="97"/>
        <v>1</v>
      </c>
      <c r="AB284" s="7" t="b">
        <f t="shared" si="98"/>
        <v>0</v>
      </c>
      <c r="AC284" s="7" t="b">
        <f t="shared" si="99"/>
        <v>0</v>
      </c>
      <c r="AD284" s="8" t="b">
        <f t="shared" si="106"/>
        <v>0</v>
      </c>
      <c r="AE284">
        <f t="shared" si="107"/>
        <v>4</v>
      </c>
      <c r="AF284" t="str">
        <f t="shared" si="108"/>
        <v>40611060103</v>
      </c>
      <c r="AG284">
        <f t="shared" si="104"/>
        <v>40611060103</v>
      </c>
      <c r="AH284">
        <f t="shared" si="109"/>
        <v>561</v>
      </c>
      <c r="AI284">
        <f t="shared" si="110"/>
        <v>435</v>
      </c>
      <c r="AJ284">
        <f t="shared" si="111"/>
        <v>244035</v>
      </c>
      <c r="AM284">
        <f t="shared" si="100"/>
        <v>1</v>
      </c>
      <c r="AN284">
        <f t="shared" si="101"/>
        <v>1</v>
      </c>
      <c r="AO284">
        <f t="shared" si="102"/>
        <v>1</v>
      </c>
    </row>
    <row r="285" spans="1:41" x14ac:dyDescent="0.2">
      <c r="A285" t="s">
        <v>304</v>
      </c>
      <c r="B285" t="str">
        <f t="shared" si="103"/>
        <v>83993</v>
      </c>
      <c r="C285" s="6" t="str" cm="1">
        <f t="array" ref="C285:G285">_xlfn.LET(
_xlpm.MyHand, B285,
_xlpm.MySplitHand, MID(_xlpm.MyHand,_xlfn.SEQUENCE(1,LEN(_xlpm.MyHand)),1),
_xlpm.MySplitHand
)</f>
        <v>8</v>
      </c>
      <c r="D285" s="7" t="str">
        <v>3</v>
      </c>
      <c r="E285" s="7" t="str">
        <v>9</v>
      </c>
      <c r="F285" s="7" t="str">
        <v>9</v>
      </c>
      <c r="G285" s="8" t="str">
        <v>3</v>
      </c>
      <c r="H285">
        <f t="shared" si="90"/>
        <v>1</v>
      </c>
      <c r="I285">
        <f t="shared" si="91"/>
        <v>2</v>
      </c>
      <c r="J285">
        <f t="shared" si="92"/>
        <v>2</v>
      </c>
      <c r="K285">
        <f t="shared" si="93"/>
        <v>2</v>
      </c>
      <c r="L285">
        <f t="shared" si="94"/>
        <v>2</v>
      </c>
      <c r="M285" s="6" cm="1">
        <f t="array" ref="M285:Q285">_xlfn.LET(
_xlpm.Options, {"J","2","3","4","5","6","7","8","9","T","Q","K","A"},
MATCH(_xlfn.ANCHORARRAY(C285),_xlpm.Options,0)
)</f>
        <v>8</v>
      </c>
      <c r="N285" s="7">
        <v>3</v>
      </c>
      <c r="O285" s="7">
        <v>9</v>
      </c>
      <c r="P285" s="7">
        <v>9</v>
      </c>
      <c r="Q285" s="8">
        <v>3</v>
      </c>
      <c r="R285" s="6" t="str" cm="1">
        <f t="array" ref="R285:V285">TEXT(_xlfn.ANCHORARRAY(M285),"00")</f>
        <v>08</v>
      </c>
      <c r="S285" s="7" t="str">
        <v>03</v>
      </c>
      <c r="T285" s="7" t="str">
        <v>09</v>
      </c>
      <c r="U285" s="7" t="str">
        <v>09</v>
      </c>
      <c r="V285" s="8" t="str">
        <v>03</v>
      </c>
      <c r="W285" s="7">
        <f t="shared" si="105"/>
        <v>0</v>
      </c>
      <c r="X285" s="6" t="b">
        <f t="shared" si="95"/>
        <v>0</v>
      </c>
      <c r="Y285" s="7" t="b">
        <f t="shared" si="96"/>
        <v>0</v>
      </c>
      <c r="Z285" s="7" t="b" cm="1">
        <f t="array" ref="Z285">_xlfn.LET(
_xlpm.TrueFullHouseCheck, AND(OR(H285:L285=3),OR(H285:L285=2)),
_xlpm.JokerAndTrueTwoPairCheck, AND(W285=1,COUNTIF(H285:L285,2)=4),
OR(_xlpm.TrueFullHouseCheck, _xlpm.JokerAndTrueTwoPairCheck)
)</f>
        <v>0</v>
      </c>
      <c r="AA285" s="7" t="b">
        <f t="shared" si="97"/>
        <v>0</v>
      </c>
      <c r="AB285" s="7" t="b">
        <f t="shared" si="98"/>
        <v>1</v>
      </c>
      <c r="AC285" s="7" t="b">
        <f t="shared" si="99"/>
        <v>0</v>
      </c>
      <c r="AD285" s="8" t="b">
        <f t="shared" si="106"/>
        <v>0</v>
      </c>
      <c r="AE285">
        <f t="shared" si="107"/>
        <v>3</v>
      </c>
      <c r="AF285" t="str">
        <f t="shared" si="108"/>
        <v>30803090903</v>
      </c>
      <c r="AG285">
        <f t="shared" si="104"/>
        <v>30803090903</v>
      </c>
      <c r="AH285">
        <f t="shared" si="109"/>
        <v>395</v>
      </c>
      <c r="AI285">
        <f t="shared" si="110"/>
        <v>670</v>
      </c>
      <c r="AJ285">
        <f t="shared" si="111"/>
        <v>264650</v>
      </c>
      <c r="AM285">
        <f t="shared" si="100"/>
        <v>1</v>
      </c>
      <c r="AN285">
        <f t="shared" si="101"/>
        <v>1</v>
      </c>
      <c r="AO285">
        <f t="shared" si="102"/>
        <v>1</v>
      </c>
    </row>
    <row r="286" spans="1:41" x14ac:dyDescent="0.2">
      <c r="A286" t="s">
        <v>305</v>
      </c>
      <c r="B286" t="str">
        <f t="shared" si="103"/>
        <v>32232</v>
      </c>
      <c r="C286" s="6" t="str" cm="1">
        <f t="array" ref="C286:G286">_xlfn.LET(
_xlpm.MyHand, B286,
_xlpm.MySplitHand, MID(_xlpm.MyHand,_xlfn.SEQUENCE(1,LEN(_xlpm.MyHand)),1),
_xlpm.MySplitHand
)</f>
        <v>3</v>
      </c>
      <c r="D286" s="7" t="str">
        <v>2</v>
      </c>
      <c r="E286" s="7" t="str">
        <v>2</v>
      </c>
      <c r="F286" s="7" t="str">
        <v>3</v>
      </c>
      <c r="G286" s="8" t="str">
        <v>2</v>
      </c>
      <c r="H286">
        <f t="shared" si="90"/>
        <v>2</v>
      </c>
      <c r="I286">
        <f t="shared" si="91"/>
        <v>3</v>
      </c>
      <c r="J286">
        <f t="shared" si="92"/>
        <v>3</v>
      </c>
      <c r="K286">
        <f t="shared" si="93"/>
        <v>2</v>
      </c>
      <c r="L286">
        <f t="shared" si="94"/>
        <v>3</v>
      </c>
      <c r="M286" s="6" cm="1">
        <f t="array" ref="M286:Q286">_xlfn.LET(
_xlpm.Options, {"J","2","3","4","5","6","7","8","9","T","Q","K","A"},
MATCH(_xlfn.ANCHORARRAY(C286),_xlpm.Options,0)
)</f>
        <v>3</v>
      </c>
      <c r="N286" s="7">
        <v>2</v>
      </c>
      <c r="O286" s="7">
        <v>2</v>
      </c>
      <c r="P286" s="7">
        <v>3</v>
      </c>
      <c r="Q286" s="8">
        <v>2</v>
      </c>
      <c r="R286" s="6" t="str" cm="1">
        <f t="array" ref="R286:V286">TEXT(_xlfn.ANCHORARRAY(M286),"00")</f>
        <v>03</v>
      </c>
      <c r="S286" s="7" t="str">
        <v>02</v>
      </c>
      <c r="T286" s="7" t="str">
        <v>02</v>
      </c>
      <c r="U286" s="7" t="str">
        <v>03</v>
      </c>
      <c r="V286" s="8" t="str">
        <v>02</v>
      </c>
      <c r="W286" s="7">
        <f t="shared" si="105"/>
        <v>0</v>
      </c>
      <c r="X286" s="6" t="b">
        <f t="shared" si="95"/>
        <v>0</v>
      </c>
      <c r="Y286" s="7" t="b">
        <f t="shared" si="96"/>
        <v>0</v>
      </c>
      <c r="Z286" s="7" t="b" cm="1">
        <f t="array" ref="Z286">_xlfn.LET(
_xlpm.TrueFullHouseCheck, AND(OR(H286:L286=3),OR(H286:L286=2)),
_xlpm.JokerAndTrueTwoPairCheck, AND(W286=1,COUNTIF(H286:L286,2)=4),
OR(_xlpm.TrueFullHouseCheck, _xlpm.JokerAndTrueTwoPairCheck)
)</f>
        <v>1</v>
      </c>
      <c r="AA286" s="7" t="b">
        <f t="shared" si="97"/>
        <v>0</v>
      </c>
      <c r="AB286" s="7" t="b">
        <f t="shared" si="98"/>
        <v>0</v>
      </c>
      <c r="AC286" s="7" t="b">
        <f t="shared" si="99"/>
        <v>0</v>
      </c>
      <c r="AD286" s="8" t="b">
        <f t="shared" si="106"/>
        <v>0</v>
      </c>
      <c r="AE286">
        <f t="shared" si="107"/>
        <v>5</v>
      </c>
      <c r="AF286" t="str">
        <f t="shared" si="108"/>
        <v>50302020302</v>
      </c>
      <c r="AG286">
        <f t="shared" si="104"/>
        <v>50302020302</v>
      </c>
      <c r="AH286">
        <f t="shared" si="109"/>
        <v>714</v>
      </c>
      <c r="AI286">
        <f t="shared" si="110"/>
        <v>873</v>
      </c>
      <c r="AJ286">
        <f t="shared" si="111"/>
        <v>623322</v>
      </c>
      <c r="AM286">
        <f t="shared" si="100"/>
        <v>1</v>
      </c>
      <c r="AN286">
        <f t="shared" si="101"/>
        <v>1</v>
      </c>
      <c r="AO286">
        <f t="shared" si="102"/>
        <v>1</v>
      </c>
    </row>
    <row r="287" spans="1:41" x14ac:dyDescent="0.2">
      <c r="A287" t="s">
        <v>306</v>
      </c>
      <c r="B287" t="str">
        <f t="shared" si="103"/>
        <v>T488T</v>
      </c>
      <c r="C287" s="6" t="str" cm="1">
        <f t="array" ref="C287:G287">_xlfn.LET(
_xlpm.MyHand, B287,
_xlpm.MySplitHand, MID(_xlpm.MyHand,_xlfn.SEQUENCE(1,LEN(_xlpm.MyHand)),1),
_xlpm.MySplitHand
)</f>
        <v>T</v>
      </c>
      <c r="D287" s="7" t="str">
        <v>4</v>
      </c>
      <c r="E287" s="7" t="str">
        <v>8</v>
      </c>
      <c r="F287" s="7" t="str">
        <v>8</v>
      </c>
      <c r="G287" s="8" t="str">
        <v>T</v>
      </c>
      <c r="H287">
        <f t="shared" si="90"/>
        <v>2</v>
      </c>
      <c r="I287">
        <f t="shared" si="91"/>
        <v>1</v>
      </c>
      <c r="J287">
        <f t="shared" si="92"/>
        <v>2</v>
      </c>
      <c r="K287">
        <f t="shared" si="93"/>
        <v>2</v>
      </c>
      <c r="L287">
        <f t="shared" si="94"/>
        <v>2</v>
      </c>
      <c r="M287" s="6" cm="1">
        <f t="array" ref="M287:Q287">_xlfn.LET(
_xlpm.Options, {"J","2","3","4","5","6","7","8","9","T","Q","K","A"},
MATCH(_xlfn.ANCHORARRAY(C287),_xlpm.Options,0)
)</f>
        <v>10</v>
      </c>
      <c r="N287" s="7">
        <v>4</v>
      </c>
      <c r="O287" s="7">
        <v>8</v>
      </c>
      <c r="P287" s="7">
        <v>8</v>
      </c>
      <c r="Q287" s="8">
        <v>10</v>
      </c>
      <c r="R287" s="6" t="str" cm="1">
        <f t="array" ref="R287:V287">TEXT(_xlfn.ANCHORARRAY(M287),"00")</f>
        <v>10</v>
      </c>
      <c r="S287" s="7" t="str">
        <v>04</v>
      </c>
      <c r="T287" s="7" t="str">
        <v>08</v>
      </c>
      <c r="U287" s="7" t="str">
        <v>08</v>
      </c>
      <c r="V287" s="8" t="str">
        <v>10</v>
      </c>
      <c r="W287" s="7">
        <f t="shared" si="105"/>
        <v>0</v>
      </c>
      <c r="X287" s="6" t="b">
        <f t="shared" si="95"/>
        <v>0</v>
      </c>
      <c r="Y287" s="7" t="b">
        <f t="shared" si="96"/>
        <v>0</v>
      </c>
      <c r="Z287" s="7" t="b" cm="1">
        <f t="array" ref="Z287">_xlfn.LET(
_xlpm.TrueFullHouseCheck, AND(OR(H287:L287=3),OR(H287:L287=2)),
_xlpm.JokerAndTrueTwoPairCheck, AND(W287=1,COUNTIF(H287:L287,2)=4),
OR(_xlpm.TrueFullHouseCheck, _xlpm.JokerAndTrueTwoPairCheck)
)</f>
        <v>0</v>
      </c>
      <c r="AA287" s="7" t="b">
        <f t="shared" si="97"/>
        <v>0</v>
      </c>
      <c r="AB287" s="7" t="b">
        <f t="shared" si="98"/>
        <v>1</v>
      </c>
      <c r="AC287" s="7" t="b">
        <f t="shared" si="99"/>
        <v>0</v>
      </c>
      <c r="AD287" s="8" t="b">
        <f t="shared" si="106"/>
        <v>0</v>
      </c>
      <c r="AE287">
        <f t="shared" si="107"/>
        <v>3</v>
      </c>
      <c r="AF287" t="str">
        <f t="shared" si="108"/>
        <v>31004080810</v>
      </c>
      <c r="AG287">
        <f t="shared" si="104"/>
        <v>31004080810</v>
      </c>
      <c r="AH287">
        <f t="shared" si="109"/>
        <v>415</v>
      </c>
      <c r="AI287">
        <f t="shared" si="110"/>
        <v>795</v>
      </c>
      <c r="AJ287">
        <f t="shared" si="111"/>
        <v>329925</v>
      </c>
      <c r="AM287">
        <f t="shared" si="100"/>
        <v>1</v>
      </c>
      <c r="AN287">
        <f t="shared" si="101"/>
        <v>1</v>
      </c>
      <c r="AO287">
        <f t="shared" si="102"/>
        <v>1</v>
      </c>
    </row>
    <row r="288" spans="1:41" x14ac:dyDescent="0.2">
      <c r="A288" t="s">
        <v>307</v>
      </c>
      <c r="B288" t="str">
        <f t="shared" si="103"/>
        <v>622J6</v>
      </c>
      <c r="C288" s="6" t="str" cm="1">
        <f t="array" ref="C288:G288">_xlfn.LET(
_xlpm.MyHand, B288,
_xlpm.MySplitHand, MID(_xlpm.MyHand,_xlfn.SEQUENCE(1,LEN(_xlpm.MyHand)),1),
_xlpm.MySplitHand
)</f>
        <v>6</v>
      </c>
      <c r="D288" s="7" t="str">
        <v>2</v>
      </c>
      <c r="E288" s="7" t="str">
        <v>2</v>
      </c>
      <c r="F288" s="7" t="str">
        <v>J</v>
      </c>
      <c r="G288" s="8" t="str">
        <v>6</v>
      </c>
      <c r="H288">
        <f t="shared" si="90"/>
        <v>2</v>
      </c>
      <c r="I288">
        <f t="shared" si="91"/>
        <v>2</v>
      </c>
      <c r="J288">
        <f t="shared" si="92"/>
        <v>2</v>
      </c>
      <c r="K288">
        <f t="shared" si="93"/>
        <v>0</v>
      </c>
      <c r="L288">
        <f t="shared" si="94"/>
        <v>2</v>
      </c>
      <c r="M288" s="6" cm="1">
        <f t="array" ref="M288:Q288">_xlfn.LET(
_xlpm.Options, {"J","2","3","4","5","6","7","8","9","T","Q","K","A"},
MATCH(_xlfn.ANCHORARRAY(C288),_xlpm.Options,0)
)</f>
        <v>6</v>
      </c>
      <c r="N288" s="7">
        <v>2</v>
      </c>
      <c r="O288" s="7">
        <v>2</v>
      </c>
      <c r="P288" s="7">
        <v>1</v>
      </c>
      <c r="Q288" s="8">
        <v>6</v>
      </c>
      <c r="R288" s="6" t="str" cm="1">
        <f t="array" ref="R288:V288">TEXT(_xlfn.ANCHORARRAY(M288),"00")</f>
        <v>06</v>
      </c>
      <c r="S288" s="7" t="str">
        <v>02</v>
      </c>
      <c r="T288" s="7" t="str">
        <v>02</v>
      </c>
      <c r="U288" s="7" t="str">
        <v>01</v>
      </c>
      <c r="V288" s="8" t="str">
        <v>06</v>
      </c>
      <c r="W288" s="7">
        <f t="shared" si="105"/>
        <v>1</v>
      </c>
      <c r="X288" s="6" t="b">
        <f t="shared" si="95"/>
        <v>0</v>
      </c>
      <c r="Y288" s="7" t="b">
        <f t="shared" si="96"/>
        <v>0</v>
      </c>
      <c r="Z288" s="7" t="b" cm="1">
        <f t="array" ref="Z288">_xlfn.LET(
_xlpm.TrueFullHouseCheck, AND(OR(H288:L288=3),OR(H288:L288=2)),
_xlpm.JokerAndTrueTwoPairCheck, AND(W288=1,COUNTIF(H288:L288,2)=4),
OR(_xlpm.TrueFullHouseCheck, _xlpm.JokerAndTrueTwoPairCheck)
)</f>
        <v>1</v>
      </c>
      <c r="AA288" s="7" t="b">
        <f t="shared" si="97"/>
        <v>0</v>
      </c>
      <c r="AB288" s="7" t="b">
        <f t="shared" si="98"/>
        <v>1</v>
      </c>
      <c r="AC288" s="7" t="b">
        <f t="shared" si="99"/>
        <v>0</v>
      </c>
      <c r="AD288" s="8" t="b">
        <f t="shared" si="106"/>
        <v>0</v>
      </c>
      <c r="AE288">
        <f t="shared" si="107"/>
        <v>5</v>
      </c>
      <c r="AF288" t="str">
        <f t="shared" si="108"/>
        <v>50602020106</v>
      </c>
      <c r="AG288">
        <f t="shared" si="104"/>
        <v>50602020106</v>
      </c>
      <c r="AH288">
        <f t="shared" si="109"/>
        <v>749</v>
      </c>
      <c r="AI288">
        <f t="shared" si="110"/>
        <v>893</v>
      </c>
      <c r="AJ288">
        <f t="shared" si="111"/>
        <v>668857</v>
      </c>
      <c r="AM288">
        <f t="shared" si="100"/>
        <v>2</v>
      </c>
      <c r="AN288">
        <f t="shared" si="101"/>
        <v>1</v>
      </c>
      <c r="AO288">
        <f t="shared" si="102"/>
        <v>1</v>
      </c>
    </row>
    <row r="289" spans="1:41" x14ac:dyDescent="0.2">
      <c r="A289" t="s">
        <v>308</v>
      </c>
      <c r="B289" t="str">
        <f t="shared" si="103"/>
        <v>53323</v>
      </c>
      <c r="C289" s="6" t="str" cm="1">
        <f t="array" ref="C289:G289">_xlfn.LET(
_xlpm.MyHand, B289,
_xlpm.MySplitHand, MID(_xlpm.MyHand,_xlfn.SEQUENCE(1,LEN(_xlpm.MyHand)),1),
_xlpm.MySplitHand
)</f>
        <v>5</v>
      </c>
      <c r="D289" s="7" t="str">
        <v>3</v>
      </c>
      <c r="E289" s="7" t="str">
        <v>3</v>
      </c>
      <c r="F289" s="7" t="str">
        <v>2</v>
      </c>
      <c r="G289" s="8" t="str">
        <v>3</v>
      </c>
      <c r="H289">
        <f t="shared" si="90"/>
        <v>1</v>
      </c>
      <c r="I289">
        <f t="shared" si="91"/>
        <v>3</v>
      </c>
      <c r="J289">
        <f t="shared" si="92"/>
        <v>3</v>
      </c>
      <c r="K289">
        <f t="shared" si="93"/>
        <v>1</v>
      </c>
      <c r="L289">
        <f t="shared" si="94"/>
        <v>3</v>
      </c>
      <c r="M289" s="6" cm="1">
        <f t="array" ref="M289:Q289">_xlfn.LET(
_xlpm.Options, {"J","2","3","4","5","6","7","8","9","T","Q","K","A"},
MATCH(_xlfn.ANCHORARRAY(C289),_xlpm.Options,0)
)</f>
        <v>5</v>
      </c>
      <c r="N289" s="7">
        <v>3</v>
      </c>
      <c r="O289" s="7">
        <v>3</v>
      </c>
      <c r="P289" s="7">
        <v>2</v>
      </c>
      <c r="Q289" s="8">
        <v>3</v>
      </c>
      <c r="R289" s="6" t="str" cm="1">
        <f t="array" ref="R289:V289">TEXT(_xlfn.ANCHORARRAY(M289),"00")</f>
        <v>05</v>
      </c>
      <c r="S289" s="7" t="str">
        <v>03</v>
      </c>
      <c r="T289" s="7" t="str">
        <v>03</v>
      </c>
      <c r="U289" s="7" t="str">
        <v>02</v>
      </c>
      <c r="V289" s="8" t="str">
        <v>03</v>
      </c>
      <c r="W289" s="7">
        <f t="shared" si="105"/>
        <v>0</v>
      </c>
      <c r="X289" s="6" t="b">
        <f t="shared" si="95"/>
        <v>0</v>
      </c>
      <c r="Y289" s="7" t="b">
        <f t="shared" si="96"/>
        <v>0</v>
      </c>
      <c r="Z289" s="7" t="b" cm="1">
        <f t="array" ref="Z289">_xlfn.LET(
_xlpm.TrueFullHouseCheck, AND(OR(H289:L289=3),OR(H289:L289=2)),
_xlpm.JokerAndTrueTwoPairCheck, AND(W289=1,COUNTIF(H289:L289,2)=4),
OR(_xlpm.TrueFullHouseCheck, _xlpm.JokerAndTrueTwoPairCheck)
)</f>
        <v>0</v>
      </c>
      <c r="AA289" s="7" t="b">
        <f t="shared" si="97"/>
        <v>1</v>
      </c>
      <c r="AB289" s="7" t="b">
        <f t="shared" si="98"/>
        <v>0</v>
      </c>
      <c r="AC289" s="7" t="b">
        <f t="shared" si="99"/>
        <v>0</v>
      </c>
      <c r="AD289" s="8" t="b">
        <f t="shared" si="106"/>
        <v>0</v>
      </c>
      <c r="AE289">
        <f t="shared" si="107"/>
        <v>4</v>
      </c>
      <c r="AF289" t="str">
        <f t="shared" si="108"/>
        <v>40503030203</v>
      </c>
      <c r="AG289">
        <f t="shared" si="104"/>
        <v>40503030203</v>
      </c>
      <c r="AH289">
        <f t="shared" si="109"/>
        <v>531</v>
      </c>
      <c r="AI289">
        <f t="shared" si="110"/>
        <v>914</v>
      </c>
      <c r="AJ289">
        <f t="shared" si="111"/>
        <v>485334</v>
      </c>
      <c r="AM289">
        <f t="shared" si="100"/>
        <v>1</v>
      </c>
      <c r="AN289">
        <f t="shared" si="101"/>
        <v>1</v>
      </c>
      <c r="AO289">
        <f t="shared" si="102"/>
        <v>1</v>
      </c>
    </row>
    <row r="290" spans="1:41" x14ac:dyDescent="0.2">
      <c r="A290" t="s">
        <v>309</v>
      </c>
      <c r="B290" t="str">
        <f t="shared" si="103"/>
        <v>J77J7</v>
      </c>
      <c r="C290" s="6" t="str" cm="1">
        <f t="array" ref="C290:G290">_xlfn.LET(
_xlpm.MyHand, B290,
_xlpm.MySplitHand, MID(_xlpm.MyHand,_xlfn.SEQUENCE(1,LEN(_xlpm.MyHand)),1),
_xlpm.MySplitHand
)</f>
        <v>J</v>
      </c>
      <c r="D290" s="7" t="str">
        <v>7</v>
      </c>
      <c r="E290" s="7" t="str">
        <v>7</v>
      </c>
      <c r="F290" s="7" t="str">
        <v>J</v>
      </c>
      <c r="G290" s="8" t="str">
        <v>7</v>
      </c>
      <c r="H290">
        <f t="shared" si="90"/>
        <v>0</v>
      </c>
      <c r="I290">
        <f t="shared" si="91"/>
        <v>3</v>
      </c>
      <c r="J290">
        <f t="shared" si="92"/>
        <v>3</v>
      </c>
      <c r="K290">
        <f t="shared" si="93"/>
        <v>0</v>
      </c>
      <c r="L290">
        <f t="shared" si="94"/>
        <v>3</v>
      </c>
      <c r="M290" s="6" cm="1">
        <f t="array" ref="M290:Q290">_xlfn.LET(
_xlpm.Options, {"J","2","3","4","5","6","7","8","9","T","Q","K","A"},
MATCH(_xlfn.ANCHORARRAY(C290),_xlpm.Options,0)
)</f>
        <v>1</v>
      </c>
      <c r="N290" s="7">
        <v>7</v>
      </c>
      <c r="O290" s="7">
        <v>7</v>
      </c>
      <c r="P290" s="7">
        <v>1</v>
      </c>
      <c r="Q290" s="8">
        <v>7</v>
      </c>
      <c r="R290" s="6" t="str" cm="1">
        <f t="array" ref="R290:V290">TEXT(_xlfn.ANCHORARRAY(M290),"00")</f>
        <v>01</v>
      </c>
      <c r="S290" s="7" t="str">
        <v>07</v>
      </c>
      <c r="T290" s="7" t="str">
        <v>07</v>
      </c>
      <c r="U290" s="7" t="str">
        <v>01</v>
      </c>
      <c r="V290" s="8" t="str">
        <v>07</v>
      </c>
      <c r="W290" s="7">
        <f t="shared" si="105"/>
        <v>2</v>
      </c>
      <c r="X290" s="6" t="b">
        <f t="shared" si="95"/>
        <v>1</v>
      </c>
      <c r="Y290" s="7" t="b">
        <f t="shared" si="96"/>
        <v>0</v>
      </c>
      <c r="Z290" s="7" t="b" cm="1">
        <f t="array" ref="Z290">_xlfn.LET(
_xlpm.TrueFullHouseCheck, AND(OR(H290:L290=3),OR(H290:L290=2)),
_xlpm.JokerAndTrueTwoPairCheck, AND(W290=1,COUNTIF(H290:L290,2)=4),
OR(_xlpm.TrueFullHouseCheck, _xlpm.JokerAndTrueTwoPairCheck)
)</f>
        <v>0</v>
      </c>
      <c r="AA290" s="7" t="b">
        <f t="shared" si="97"/>
        <v>0</v>
      </c>
      <c r="AB290" s="7" t="b">
        <f t="shared" si="98"/>
        <v>0</v>
      </c>
      <c r="AC290" s="7" t="b">
        <f t="shared" si="99"/>
        <v>0</v>
      </c>
      <c r="AD290" s="8" t="b">
        <f t="shared" si="106"/>
        <v>0</v>
      </c>
      <c r="AE290">
        <f t="shared" si="107"/>
        <v>7</v>
      </c>
      <c r="AF290" t="str">
        <f t="shared" si="108"/>
        <v>70107070107</v>
      </c>
      <c r="AG290">
        <f t="shared" si="104"/>
        <v>70107070107</v>
      </c>
      <c r="AH290">
        <f t="shared" si="109"/>
        <v>979</v>
      </c>
      <c r="AI290">
        <f t="shared" si="110"/>
        <v>205</v>
      </c>
      <c r="AJ290">
        <f t="shared" si="111"/>
        <v>200695</v>
      </c>
      <c r="AM290">
        <f t="shared" si="100"/>
        <v>1</v>
      </c>
      <c r="AN290">
        <f t="shared" si="101"/>
        <v>1</v>
      </c>
      <c r="AO290">
        <f t="shared" si="102"/>
        <v>1</v>
      </c>
    </row>
    <row r="291" spans="1:41" x14ac:dyDescent="0.2">
      <c r="A291" t="s">
        <v>310</v>
      </c>
      <c r="B291" t="str">
        <f t="shared" si="103"/>
        <v>55954</v>
      </c>
      <c r="C291" s="6" t="str" cm="1">
        <f t="array" ref="C291:G291">_xlfn.LET(
_xlpm.MyHand, B291,
_xlpm.MySplitHand, MID(_xlpm.MyHand,_xlfn.SEQUENCE(1,LEN(_xlpm.MyHand)),1),
_xlpm.MySplitHand
)</f>
        <v>5</v>
      </c>
      <c r="D291" s="7" t="str">
        <v>5</v>
      </c>
      <c r="E291" s="7" t="str">
        <v>9</v>
      </c>
      <c r="F291" s="7" t="str">
        <v>5</v>
      </c>
      <c r="G291" s="8" t="str">
        <v>4</v>
      </c>
      <c r="H291">
        <f t="shared" si="90"/>
        <v>3</v>
      </c>
      <c r="I291">
        <f t="shared" si="91"/>
        <v>3</v>
      </c>
      <c r="J291">
        <f t="shared" si="92"/>
        <v>1</v>
      </c>
      <c r="K291">
        <f t="shared" si="93"/>
        <v>3</v>
      </c>
      <c r="L291">
        <f t="shared" si="94"/>
        <v>1</v>
      </c>
      <c r="M291" s="6" cm="1">
        <f t="array" ref="M291:Q291">_xlfn.LET(
_xlpm.Options, {"J","2","3","4","5","6","7","8","9","T","Q","K","A"},
MATCH(_xlfn.ANCHORARRAY(C291),_xlpm.Options,0)
)</f>
        <v>5</v>
      </c>
      <c r="N291" s="7">
        <v>5</v>
      </c>
      <c r="O291" s="7">
        <v>9</v>
      </c>
      <c r="P291" s="7">
        <v>5</v>
      </c>
      <c r="Q291" s="8">
        <v>4</v>
      </c>
      <c r="R291" s="6" t="str" cm="1">
        <f t="array" ref="R291:V291">TEXT(_xlfn.ANCHORARRAY(M291),"00")</f>
        <v>05</v>
      </c>
      <c r="S291" s="7" t="str">
        <v>05</v>
      </c>
      <c r="T291" s="7" t="str">
        <v>09</v>
      </c>
      <c r="U291" s="7" t="str">
        <v>05</v>
      </c>
      <c r="V291" s="8" t="str">
        <v>04</v>
      </c>
      <c r="W291" s="7">
        <f t="shared" si="105"/>
        <v>0</v>
      </c>
      <c r="X291" s="6" t="b">
        <f t="shared" si="95"/>
        <v>0</v>
      </c>
      <c r="Y291" s="7" t="b">
        <f t="shared" si="96"/>
        <v>0</v>
      </c>
      <c r="Z291" s="7" t="b" cm="1">
        <f t="array" ref="Z291">_xlfn.LET(
_xlpm.TrueFullHouseCheck, AND(OR(H291:L291=3),OR(H291:L291=2)),
_xlpm.JokerAndTrueTwoPairCheck, AND(W291=1,COUNTIF(H291:L291,2)=4),
OR(_xlpm.TrueFullHouseCheck, _xlpm.JokerAndTrueTwoPairCheck)
)</f>
        <v>0</v>
      </c>
      <c r="AA291" s="7" t="b">
        <f t="shared" si="97"/>
        <v>1</v>
      </c>
      <c r="AB291" s="7" t="b">
        <f t="shared" si="98"/>
        <v>0</v>
      </c>
      <c r="AC291" s="7" t="b">
        <f t="shared" si="99"/>
        <v>0</v>
      </c>
      <c r="AD291" s="8" t="b">
        <f t="shared" si="106"/>
        <v>0</v>
      </c>
      <c r="AE291">
        <f t="shared" si="107"/>
        <v>4</v>
      </c>
      <c r="AF291" t="str">
        <f t="shared" si="108"/>
        <v>40505090504</v>
      </c>
      <c r="AG291">
        <f t="shared" si="104"/>
        <v>40505090504</v>
      </c>
      <c r="AH291">
        <f t="shared" si="109"/>
        <v>540</v>
      </c>
      <c r="AI291">
        <f t="shared" si="110"/>
        <v>385</v>
      </c>
      <c r="AJ291">
        <f t="shared" si="111"/>
        <v>207900</v>
      </c>
      <c r="AM291">
        <f t="shared" si="100"/>
        <v>1</v>
      </c>
      <c r="AN291">
        <f t="shared" si="101"/>
        <v>1</v>
      </c>
      <c r="AO291">
        <f t="shared" si="102"/>
        <v>1</v>
      </c>
    </row>
    <row r="292" spans="1:41" x14ac:dyDescent="0.2">
      <c r="A292" t="s">
        <v>311</v>
      </c>
      <c r="B292" t="str">
        <f t="shared" si="103"/>
        <v>KJK48</v>
      </c>
      <c r="C292" s="6" t="str" cm="1">
        <f t="array" ref="C292:G292">_xlfn.LET(
_xlpm.MyHand, B292,
_xlpm.MySplitHand, MID(_xlpm.MyHand,_xlfn.SEQUENCE(1,LEN(_xlpm.MyHand)),1),
_xlpm.MySplitHand
)</f>
        <v>K</v>
      </c>
      <c r="D292" s="7" t="str">
        <v>J</v>
      </c>
      <c r="E292" s="7" t="str">
        <v>K</v>
      </c>
      <c r="F292" s="7" t="str">
        <v>4</v>
      </c>
      <c r="G292" s="8" t="str">
        <v>8</v>
      </c>
      <c r="H292">
        <f t="shared" si="90"/>
        <v>2</v>
      </c>
      <c r="I292">
        <f t="shared" si="91"/>
        <v>0</v>
      </c>
      <c r="J292">
        <f t="shared" si="92"/>
        <v>2</v>
      </c>
      <c r="K292">
        <f t="shared" si="93"/>
        <v>1</v>
      </c>
      <c r="L292">
        <f t="shared" si="94"/>
        <v>1</v>
      </c>
      <c r="M292" s="6" cm="1">
        <f t="array" ref="M292:Q292">_xlfn.LET(
_xlpm.Options, {"J","2","3","4","5","6","7","8","9","T","Q","K","A"},
MATCH(_xlfn.ANCHORARRAY(C292),_xlpm.Options,0)
)</f>
        <v>12</v>
      </c>
      <c r="N292" s="7">
        <v>1</v>
      </c>
      <c r="O292" s="7">
        <v>12</v>
      </c>
      <c r="P292" s="7">
        <v>4</v>
      </c>
      <c r="Q292" s="8">
        <v>8</v>
      </c>
      <c r="R292" s="6" t="str" cm="1">
        <f t="array" ref="R292:V292">TEXT(_xlfn.ANCHORARRAY(M292),"00")</f>
        <v>12</v>
      </c>
      <c r="S292" s="7" t="str">
        <v>01</v>
      </c>
      <c r="T292" s="7" t="str">
        <v>12</v>
      </c>
      <c r="U292" s="7" t="str">
        <v>04</v>
      </c>
      <c r="V292" s="8" t="str">
        <v>08</v>
      </c>
      <c r="W292" s="7">
        <f t="shared" si="105"/>
        <v>1</v>
      </c>
      <c r="X292" s="6" t="b">
        <f t="shared" si="95"/>
        <v>0</v>
      </c>
      <c r="Y292" s="7" t="b">
        <f t="shared" si="96"/>
        <v>0</v>
      </c>
      <c r="Z292" s="7" t="b" cm="1">
        <f t="array" ref="Z292">_xlfn.LET(
_xlpm.TrueFullHouseCheck, AND(OR(H292:L292=3),OR(H292:L292=2)),
_xlpm.JokerAndTrueTwoPairCheck, AND(W292=1,COUNTIF(H292:L292,2)=4),
OR(_xlpm.TrueFullHouseCheck, _xlpm.JokerAndTrueTwoPairCheck)
)</f>
        <v>0</v>
      </c>
      <c r="AA292" s="7" t="b">
        <f t="shared" si="97"/>
        <v>1</v>
      </c>
      <c r="AB292" s="7" t="b">
        <f t="shared" si="98"/>
        <v>0</v>
      </c>
      <c r="AC292" s="7" t="b">
        <f t="shared" si="99"/>
        <v>0</v>
      </c>
      <c r="AD292" s="8" t="b">
        <f t="shared" si="106"/>
        <v>0</v>
      </c>
      <c r="AE292">
        <f t="shared" si="107"/>
        <v>4</v>
      </c>
      <c r="AF292" t="str">
        <f t="shared" si="108"/>
        <v>41201120408</v>
      </c>
      <c r="AG292">
        <f t="shared" si="104"/>
        <v>41201120408</v>
      </c>
      <c r="AH292">
        <f t="shared" si="109"/>
        <v>654</v>
      </c>
      <c r="AI292">
        <f t="shared" si="110"/>
        <v>251</v>
      </c>
      <c r="AJ292">
        <f t="shared" si="111"/>
        <v>164154</v>
      </c>
      <c r="AM292">
        <f t="shared" si="100"/>
        <v>1</v>
      </c>
      <c r="AN292">
        <f t="shared" si="101"/>
        <v>1</v>
      </c>
      <c r="AO292">
        <f t="shared" si="102"/>
        <v>1</v>
      </c>
    </row>
    <row r="293" spans="1:41" x14ac:dyDescent="0.2">
      <c r="A293" t="s">
        <v>312</v>
      </c>
      <c r="B293" t="str">
        <f t="shared" si="103"/>
        <v>96AQK</v>
      </c>
      <c r="C293" s="6" t="str" cm="1">
        <f t="array" ref="C293:G293">_xlfn.LET(
_xlpm.MyHand, B293,
_xlpm.MySplitHand, MID(_xlpm.MyHand,_xlfn.SEQUENCE(1,LEN(_xlpm.MyHand)),1),
_xlpm.MySplitHand
)</f>
        <v>9</v>
      </c>
      <c r="D293" s="7" t="str">
        <v>6</v>
      </c>
      <c r="E293" s="7" t="str">
        <v>A</v>
      </c>
      <c r="F293" s="7" t="str">
        <v>Q</v>
      </c>
      <c r="G293" s="8" t="str">
        <v>K</v>
      </c>
      <c r="H293">
        <f t="shared" si="90"/>
        <v>1</v>
      </c>
      <c r="I293">
        <f t="shared" si="91"/>
        <v>1</v>
      </c>
      <c r="J293">
        <f t="shared" si="92"/>
        <v>1</v>
      </c>
      <c r="K293">
        <f t="shared" si="93"/>
        <v>1</v>
      </c>
      <c r="L293">
        <f t="shared" si="94"/>
        <v>1</v>
      </c>
      <c r="M293" s="6" cm="1">
        <f t="array" ref="M293:Q293">_xlfn.LET(
_xlpm.Options, {"J","2","3","4","5","6","7","8","9","T","Q","K","A"},
MATCH(_xlfn.ANCHORARRAY(C293),_xlpm.Options,0)
)</f>
        <v>9</v>
      </c>
      <c r="N293" s="7">
        <v>6</v>
      </c>
      <c r="O293" s="7">
        <v>13</v>
      </c>
      <c r="P293" s="7">
        <v>11</v>
      </c>
      <c r="Q293" s="8">
        <v>12</v>
      </c>
      <c r="R293" s="6" t="str" cm="1">
        <f t="array" ref="R293:V293">TEXT(_xlfn.ANCHORARRAY(M293),"00")</f>
        <v>09</v>
      </c>
      <c r="S293" s="7" t="str">
        <v>06</v>
      </c>
      <c r="T293" s="7" t="str">
        <v>13</v>
      </c>
      <c r="U293" s="7" t="str">
        <v>11</v>
      </c>
      <c r="V293" s="8" t="str">
        <v>12</v>
      </c>
      <c r="W293" s="7">
        <f t="shared" si="105"/>
        <v>0</v>
      </c>
      <c r="X293" s="6" t="b">
        <f t="shared" si="95"/>
        <v>0</v>
      </c>
      <c r="Y293" s="7" t="b">
        <f t="shared" si="96"/>
        <v>0</v>
      </c>
      <c r="Z293" s="7" t="b" cm="1">
        <f t="array" ref="Z293">_xlfn.LET(
_xlpm.TrueFullHouseCheck, AND(OR(H293:L293=3),OR(H293:L293=2)),
_xlpm.JokerAndTrueTwoPairCheck, AND(W293=1,COUNTIF(H293:L293,2)=4),
OR(_xlpm.TrueFullHouseCheck, _xlpm.JokerAndTrueTwoPairCheck)
)</f>
        <v>0</v>
      </c>
      <c r="AA293" s="7" t="b">
        <f t="shared" si="97"/>
        <v>0</v>
      </c>
      <c r="AB293" s="7" t="b">
        <f t="shared" si="98"/>
        <v>0</v>
      </c>
      <c r="AC293" s="7" t="b">
        <f t="shared" si="99"/>
        <v>0</v>
      </c>
      <c r="AD293" s="8" t="b">
        <f t="shared" si="106"/>
        <v>1</v>
      </c>
      <c r="AE293">
        <f t="shared" si="107"/>
        <v>1</v>
      </c>
      <c r="AF293" t="str">
        <f t="shared" si="108"/>
        <v>10906131112</v>
      </c>
      <c r="AG293">
        <f t="shared" si="104"/>
        <v>10906131112</v>
      </c>
      <c r="AH293">
        <f t="shared" si="109"/>
        <v>80</v>
      </c>
      <c r="AI293">
        <f t="shared" si="110"/>
        <v>861</v>
      </c>
      <c r="AJ293">
        <f t="shared" si="111"/>
        <v>68880</v>
      </c>
      <c r="AM293">
        <f t="shared" si="100"/>
        <v>1</v>
      </c>
      <c r="AN293">
        <f t="shared" si="101"/>
        <v>1</v>
      </c>
      <c r="AO293">
        <f t="shared" si="102"/>
        <v>1</v>
      </c>
    </row>
    <row r="294" spans="1:41" x14ac:dyDescent="0.2">
      <c r="A294" t="s">
        <v>313</v>
      </c>
      <c r="B294" t="str">
        <f t="shared" si="103"/>
        <v>QJT45</v>
      </c>
      <c r="C294" s="6" t="str" cm="1">
        <f t="array" ref="C294:G294">_xlfn.LET(
_xlpm.MyHand, B294,
_xlpm.MySplitHand, MID(_xlpm.MyHand,_xlfn.SEQUENCE(1,LEN(_xlpm.MyHand)),1),
_xlpm.MySplitHand
)</f>
        <v>Q</v>
      </c>
      <c r="D294" s="7" t="str">
        <v>J</v>
      </c>
      <c r="E294" s="7" t="str">
        <v>T</v>
      </c>
      <c r="F294" s="7" t="str">
        <v>4</v>
      </c>
      <c r="G294" s="8" t="str">
        <v>5</v>
      </c>
      <c r="H294">
        <f t="shared" si="90"/>
        <v>1</v>
      </c>
      <c r="I294">
        <f t="shared" si="91"/>
        <v>0</v>
      </c>
      <c r="J294">
        <f t="shared" si="92"/>
        <v>1</v>
      </c>
      <c r="K294">
        <f t="shared" si="93"/>
        <v>1</v>
      </c>
      <c r="L294">
        <f t="shared" si="94"/>
        <v>1</v>
      </c>
      <c r="M294" s="6" cm="1">
        <f t="array" ref="M294:Q294">_xlfn.LET(
_xlpm.Options, {"J","2","3","4","5","6","7","8","9","T","Q","K","A"},
MATCH(_xlfn.ANCHORARRAY(C294),_xlpm.Options,0)
)</f>
        <v>11</v>
      </c>
      <c r="N294" s="7">
        <v>1</v>
      </c>
      <c r="O294" s="7">
        <v>10</v>
      </c>
      <c r="P294" s="7">
        <v>4</v>
      </c>
      <c r="Q294" s="8">
        <v>5</v>
      </c>
      <c r="R294" s="6" t="str" cm="1">
        <f t="array" ref="R294:V294">TEXT(_xlfn.ANCHORARRAY(M294),"00")</f>
        <v>11</v>
      </c>
      <c r="S294" s="7" t="str">
        <v>01</v>
      </c>
      <c r="T294" s="7" t="str">
        <v>10</v>
      </c>
      <c r="U294" s="7" t="str">
        <v>04</v>
      </c>
      <c r="V294" s="8" t="str">
        <v>05</v>
      </c>
      <c r="W294" s="7">
        <f t="shared" si="105"/>
        <v>1</v>
      </c>
      <c r="X294" s="6" t="b">
        <f t="shared" si="95"/>
        <v>0</v>
      </c>
      <c r="Y294" s="7" t="b">
        <f t="shared" si="96"/>
        <v>0</v>
      </c>
      <c r="Z294" s="7" t="b" cm="1">
        <f t="array" ref="Z294">_xlfn.LET(
_xlpm.TrueFullHouseCheck, AND(OR(H294:L294=3),OR(H294:L294=2)),
_xlpm.JokerAndTrueTwoPairCheck, AND(W294=1,COUNTIF(H294:L294,2)=4),
OR(_xlpm.TrueFullHouseCheck, _xlpm.JokerAndTrueTwoPairCheck)
)</f>
        <v>0</v>
      </c>
      <c r="AA294" s="7" t="b">
        <f t="shared" si="97"/>
        <v>0</v>
      </c>
      <c r="AB294" s="7" t="b">
        <f t="shared" si="98"/>
        <v>0</v>
      </c>
      <c r="AC294" s="7" t="b">
        <f t="shared" si="99"/>
        <v>1</v>
      </c>
      <c r="AD294" s="8" t="b">
        <f t="shared" si="106"/>
        <v>0</v>
      </c>
      <c r="AE294">
        <f t="shared" si="107"/>
        <v>2</v>
      </c>
      <c r="AF294" t="str">
        <f t="shared" si="108"/>
        <v>21101100405</v>
      </c>
      <c r="AG294">
        <f t="shared" si="104"/>
        <v>21101100405</v>
      </c>
      <c r="AH294">
        <f t="shared" si="109"/>
        <v>279</v>
      </c>
      <c r="AI294">
        <f t="shared" si="110"/>
        <v>653</v>
      </c>
      <c r="AJ294">
        <f t="shared" si="111"/>
        <v>182187</v>
      </c>
      <c r="AM294">
        <f t="shared" si="100"/>
        <v>1</v>
      </c>
      <c r="AN294">
        <f t="shared" si="101"/>
        <v>1</v>
      </c>
      <c r="AO294">
        <f t="shared" si="102"/>
        <v>1</v>
      </c>
    </row>
    <row r="295" spans="1:41" x14ac:dyDescent="0.2">
      <c r="A295" t="s">
        <v>314</v>
      </c>
      <c r="B295" t="str">
        <f t="shared" si="103"/>
        <v>K3826</v>
      </c>
      <c r="C295" s="6" t="str" cm="1">
        <f t="array" ref="C295:G295">_xlfn.LET(
_xlpm.MyHand, B295,
_xlpm.MySplitHand, MID(_xlpm.MyHand,_xlfn.SEQUENCE(1,LEN(_xlpm.MyHand)),1),
_xlpm.MySplitHand
)</f>
        <v>K</v>
      </c>
      <c r="D295" s="7" t="str">
        <v>3</v>
      </c>
      <c r="E295" s="7" t="str">
        <v>8</v>
      </c>
      <c r="F295" s="7" t="str">
        <v>2</v>
      </c>
      <c r="G295" s="8" t="str">
        <v>6</v>
      </c>
      <c r="H295">
        <f t="shared" si="90"/>
        <v>1</v>
      </c>
      <c r="I295">
        <f t="shared" si="91"/>
        <v>1</v>
      </c>
      <c r="J295">
        <f t="shared" si="92"/>
        <v>1</v>
      </c>
      <c r="K295">
        <f t="shared" si="93"/>
        <v>1</v>
      </c>
      <c r="L295">
        <f t="shared" si="94"/>
        <v>1</v>
      </c>
      <c r="M295" s="6" cm="1">
        <f t="array" ref="M295:Q295">_xlfn.LET(
_xlpm.Options, {"J","2","3","4","5","6","7","8","9","T","Q","K","A"},
MATCH(_xlfn.ANCHORARRAY(C295),_xlpm.Options,0)
)</f>
        <v>12</v>
      </c>
      <c r="N295" s="7">
        <v>3</v>
      </c>
      <c r="O295" s="7">
        <v>8</v>
      </c>
      <c r="P295" s="7">
        <v>2</v>
      </c>
      <c r="Q295" s="8">
        <v>6</v>
      </c>
      <c r="R295" s="6" t="str" cm="1">
        <f t="array" ref="R295:V295">TEXT(_xlfn.ANCHORARRAY(M295),"00")</f>
        <v>12</v>
      </c>
      <c r="S295" s="7" t="str">
        <v>03</v>
      </c>
      <c r="T295" s="7" t="str">
        <v>08</v>
      </c>
      <c r="U295" s="7" t="str">
        <v>02</v>
      </c>
      <c r="V295" s="8" t="str">
        <v>06</v>
      </c>
      <c r="W295" s="7">
        <f t="shared" si="105"/>
        <v>0</v>
      </c>
      <c r="X295" s="6" t="b">
        <f t="shared" si="95"/>
        <v>0</v>
      </c>
      <c r="Y295" s="7" t="b">
        <f t="shared" si="96"/>
        <v>0</v>
      </c>
      <c r="Z295" s="7" t="b" cm="1">
        <f t="array" ref="Z295">_xlfn.LET(
_xlpm.TrueFullHouseCheck, AND(OR(H295:L295=3),OR(H295:L295=2)),
_xlpm.JokerAndTrueTwoPairCheck, AND(W295=1,COUNTIF(H295:L295,2)=4),
OR(_xlpm.TrueFullHouseCheck, _xlpm.JokerAndTrueTwoPairCheck)
)</f>
        <v>0</v>
      </c>
      <c r="AA295" s="7" t="b">
        <f t="shared" si="97"/>
        <v>0</v>
      </c>
      <c r="AB295" s="7" t="b">
        <f t="shared" si="98"/>
        <v>0</v>
      </c>
      <c r="AC295" s="7" t="b">
        <f t="shared" si="99"/>
        <v>0</v>
      </c>
      <c r="AD295" s="8" t="b">
        <f t="shared" si="106"/>
        <v>1</v>
      </c>
      <c r="AE295">
        <f t="shared" si="107"/>
        <v>1</v>
      </c>
      <c r="AF295" t="str">
        <f t="shared" si="108"/>
        <v>11203080206</v>
      </c>
      <c r="AG295">
        <f t="shared" si="104"/>
        <v>11203080206</v>
      </c>
      <c r="AH295">
        <f t="shared" si="109"/>
        <v>109</v>
      </c>
      <c r="AI295">
        <f t="shared" si="110"/>
        <v>835</v>
      </c>
      <c r="AJ295">
        <f t="shared" si="111"/>
        <v>91015</v>
      </c>
      <c r="AM295">
        <f t="shared" si="100"/>
        <v>1</v>
      </c>
      <c r="AN295">
        <f t="shared" si="101"/>
        <v>1</v>
      </c>
      <c r="AO295">
        <f t="shared" si="102"/>
        <v>1</v>
      </c>
    </row>
    <row r="296" spans="1:41" x14ac:dyDescent="0.2">
      <c r="A296" t="s">
        <v>315</v>
      </c>
      <c r="B296" t="str">
        <f t="shared" si="103"/>
        <v>44447</v>
      </c>
      <c r="C296" s="6" t="str" cm="1">
        <f t="array" ref="C296:G296">_xlfn.LET(
_xlpm.MyHand, B296,
_xlpm.MySplitHand, MID(_xlpm.MyHand,_xlfn.SEQUENCE(1,LEN(_xlpm.MyHand)),1),
_xlpm.MySplitHand
)</f>
        <v>4</v>
      </c>
      <c r="D296" s="7" t="str">
        <v>4</v>
      </c>
      <c r="E296" s="7" t="str">
        <v>4</v>
      </c>
      <c r="F296" s="7" t="str">
        <v>4</v>
      </c>
      <c r="G296" s="8" t="str">
        <v>7</v>
      </c>
      <c r="H296">
        <f t="shared" si="90"/>
        <v>4</v>
      </c>
      <c r="I296">
        <f t="shared" si="91"/>
        <v>4</v>
      </c>
      <c r="J296">
        <f t="shared" si="92"/>
        <v>4</v>
      </c>
      <c r="K296">
        <f t="shared" si="93"/>
        <v>4</v>
      </c>
      <c r="L296">
        <f t="shared" si="94"/>
        <v>1</v>
      </c>
      <c r="M296" s="6" cm="1">
        <f t="array" ref="M296:Q296">_xlfn.LET(
_xlpm.Options, {"J","2","3","4","5","6","7","8","9","T","Q","K","A"},
MATCH(_xlfn.ANCHORARRAY(C296),_xlpm.Options,0)
)</f>
        <v>4</v>
      </c>
      <c r="N296" s="7">
        <v>4</v>
      </c>
      <c r="O296" s="7">
        <v>4</v>
      </c>
      <c r="P296" s="7">
        <v>4</v>
      </c>
      <c r="Q296" s="8">
        <v>7</v>
      </c>
      <c r="R296" s="6" t="str" cm="1">
        <f t="array" ref="R296:V296">TEXT(_xlfn.ANCHORARRAY(M296),"00")</f>
        <v>04</v>
      </c>
      <c r="S296" s="7" t="str">
        <v>04</v>
      </c>
      <c r="T296" s="7" t="str">
        <v>04</v>
      </c>
      <c r="U296" s="7" t="str">
        <v>04</v>
      </c>
      <c r="V296" s="8" t="str">
        <v>07</v>
      </c>
      <c r="W296" s="7">
        <f t="shared" si="105"/>
        <v>0</v>
      </c>
      <c r="X296" s="6" t="b">
        <f t="shared" si="95"/>
        <v>0</v>
      </c>
      <c r="Y296" s="7" t="b">
        <f t="shared" si="96"/>
        <v>1</v>
      </c>
      <c r="Z296" s="7" t="b" cm="1">
        <f t="array" ref="Z296">_xlfn.LET(
_xlpm.TrueFullHouseCheck, AND(OR(H296:L296=3),OR(H296:L296=2)),
_xlpm.JokerAndTrueTwoPairCheck, AND(W296=1,COUNTIF(H296:L296,2)=4),
OR(_xlpm.TrueFullHouseCheck, _xlpm.JokerAndTrueTwoPairCheck)
)</f>
        <v>0</v>
      </c>
      <c r="AA296" s="7" t="b">
        <f t="shared" si="97"/>
        <v>0</v>
      </c>
      <c r="AB296" s="7" t="b">
        <f t="shared" si="98"/>
        <v>0</v>
      </c>
      <c r="AC296" s="7" t="b">
        <f t="shared" si="99"/>
        <v>0</v>
      </c>
      <c r="AD296" s="8" t="b">
        <f t="shared" si="106"/>
        <v>0</v>
      </c>
      <c r="AE296">
        <f t="shared" si="107"/>
        <v>6</v>
      </c>
      <c r="AF296" t="str">
        <f t="shared" si="108"/>
        <v>60404040407</v>
      </c>
      <c r="AG296">
        <f t="shared" si="104"/>
        <v>60404040407</v>
      </c>
      <c r="AH296">
        <f t="shared" si="109"/>
        <v>848</v>
      </c>
      <c r="AI296">
        <f t="shared" si="110"/>
        <v>546</v>
      </c>
      <c r="AJ296">
        <f t="shared" si="111"/>
        <v>463008</v>
      </c>
      <c r="AM296">
        <f t="shared" si="100"/>
        <v>1</v>
      </c>
      <c r="AN296">
        <f t="shared" si="101"/>
        <v>1</v>
      </c>
      <c r="AO296">
        <f t="shared" si="102"/>
        <v>1</v>
      </c>
    </row>
    <row r="297" spans="1:41" x14ac:dyDescent="0.2">
      <c r="A297" t="s">
        <v>316</v>
      </c>
      <c r="B297" t="str">
        <f t="shared" si="103"/>
        <v>4T877</v>
      </c>
      <c r="C297" s="6" t="str" cm="1">
        <f t="array" ref="C297:G297">_xlfn.LET(
_xlpm.MyHand, B297,
_xlpm.MySplitHand, MID(_xlpm.MyHand,_xlfn.SEQUENCE(1,LEN(_xlpm.MyHand)),1),
_xlpm.MySplitHand
)</f>
        <v>4</v>
      </c>
      <c r="D297" s="7" t="str">
        <v>T</v>
      </c>
      <c r="E297" s="7" t="str">
        <v>8</v>
      </c>
      <c r="F297" s="7" t="str">
        <v>7</v>
      </c>
      <c r="G297" s="8" t="str">
        <v>7</v>
      </c>
      <c r="H297">
        <f t="shared" si="90"/>
        <v>1</v>
      </c>
      <c r="I297">
        <f t="shared" si="91"/>
        <v>1</v>
      </c>
      <c r="J297">
        <f t="shared" si="92"/>
        <v>1</v>
      </c>
      <c r="K297">
        <f t="shared" si="93"/>
        <v>2</v>
      </c>
      <c r="L297">
        <f t="shared" si="94"/>
        <v>2</v>
      </c>
      <c r="M297" s="6" cm="1">
        <f t="array" ref="M297:Q297">_xlfn.LET(
_xlpm.Options, {"J","2","3","4","5","6","7","8","9","T","Q","K","A"},
MATCH(_xlfn.ANCHORARRAY(C297),_xlpm.Options,0)
)</f>
        <v>4</v>
      </c>
      <c r="N297" s="7">
        <v>10</v>
      </c>
      <c r="O297" s="7">
        <v>8</v>
      </c>
      <c r="P297" s="7">
        <v>7</v>
      </c>
      <c r="Q297" s="8">
        <v>7</v>
      </c>
      <c r="R297" s="6" t="str" cm="1">
        <f t="array" ref="R297:V297">TEXT(_xlfn.ANCHORARRAY(M297),"00")</f>
        <v>04</v>
      </c>
      <c r="S297" s="7" t="str">
        <v>10</v>
      </c>
      <c r="T297" s="7" t="str">
        <v>08</v>
      </c>
      <c r="U297" s="7" t="str">
        <v>07</v>
      </c>
      <c r="V297" s="8" t="str">
        <v>07</v>
      </c>
      <c r="W297" s="7">
        <f t="shared" si="105"/>
        <v>0</v>
      </c>
      <c r="X297" s="6" t="b">
        <f t="shared" si="95"/>
        <v>0</v>
      </c>
      <c r="Y297" s="7" t="b">
        <f t="shared" si="96"/>
        <v>0</v>
      </c>
      <c r="Z297" s="7" t="b" cm="1">
        <f t="array" ref="Z297">_xlfn.LET(
_xlpm.TrueFullHouseCheck, AND(OR(H297:L297=3),OR(H297:L297=2)),
_xlpm.JokerAndTrueTwoPairCheck, AND(W297=1,COUNTIF(H297:L297,2)=4),
OR(_xlpm.TrueFullHouseCheck, _xlpm.JokerAndTrueTwoPairCheck)
)</f>
        <v>0</v>
      </c>
      <c r="AA297" s="7" t="b">
        <f t="shared" si="97"/>
        <v>0</v>
      </c>
      <c r="AB297" s="7" t="b">
        <f t="shared" si="98"/>
        <v>0</v>
      </c>
      <c r="AC297" s="7" t="b">
        <f t="shared" si="99"/>
        <v>1</v>
      </c>
      <c r="AD297" s="8" t="b">
        <f t="shared" si="106"/>
        <v>0</v>
      </c>
      <c r="AE297">
        <f t="shared" si="107"/>
        <v>2</v>
      </c>
      <c r="AF297" t="str">
        <f t="shared" si="108"/>
        <v>20410080707</v>
      </c>
      <c r="AG297">
        <f t="shared" si="104"/>
        <v>20410080707</v>
      </c>
      <c r="AH297">
        <f t="shared" si="109"/>
        <v>181</v>
      </c>
      <c r="AI297">
        <f t="shared" si="110"/>
        <v>793</v>
      </c>
      <c r="AJ297">
        <f t="shared" si="111"/>
        <v>143533</v>
      </c>
      <c r="AM297">
        <f t="shared" si="100"/>
        <v>1</v>
      </c>
      <c r="AN297">
        <f t="shared" si="101"/>
        <v>1</v>
      </c>
      <c r="AO297">
        <f t="shared" si="102"/>
        <v>1</v>
      </c>
    </row>
    <row r="298" spans="1:41" x14ac:dyDescent="0.2">
      <c r="A298" t="s">
        <v>317</v>
      </c>
      <c r="B298" t="str">
        <f t="shared" si="103"/>
        <v>88333</v>
      </c>
      <c r="C298" s="6" t="str" cm="1">
        <f t="array" ref="C298:G298">_xlfn.LET(
_xlpm.MyHand, B298,
_xlpm.MySplitHand, MID(_xlpm.MyHand,_xlfn.SEQUENCE(1,LEN(_xlpm.MyHand)),1),
_xlpm.MySplitHand
)</f>
        <v>8</v>
      </c>
      <c r="D298" s="7" t="str">
        <v>8</v>
      </c>
      <c r="E298" s="7" t="str">
        <v>3</v>
      </c>
      <c r="F298" s="7" t="str">
        <v>3</v>
      </c>
      <c r="G298" s="8" t="str">
        <v>3</v>
      </c>
      <c r="H298">
        <f t="shared" si="90"/>
        <v>2</v>
      </c>
      <c r="I298">
        <f t="shared" si="91"/>
        <v>2</v>
      </c>
      <c r="J298">
        <f t="shared" si="92"/>
        <v>3</v>
      </c>
      <c r="K298">
        <f t="shared" si="93"/>
        <v>3</v>
      </c>
      <c r="L298">
        <f t="shared" si="94"/>
        <v>3</v>
      </c>
      <c r="M298" s="6" cm="1">
        <f t="array" ref="M298:Q298">_xlfn.LET(
_xlpm.Options, {"J","2","3","4","5","6","7","8","9","T","Q","K","A"},
MATCH(_xlfn.ANCHORARRAY(C298),_xlpm.Options,0)
)</f>
        <v>8</v>
      </c>
      <c r="N298" s="7">
        <v>8</v>
      </c>
      <c r="O298" s="7">
        <v>3</v>
      </c>
      <c r="P298" s="7">
        <v>3</v>
      </c>
      <c r="Q298" s="8">
        <v>3</v>
      </c>
      <c r="R298" s="6" t="str" cm="1">
        <f t="array" ref="R298:V298">TEXT(_xlfn.ANCHORARRAY(M298),"00")</f>
        <v>08</v>
      </c>
      <c r="S298" s="7" t="str">
        <v>08</v>
      </c>
      <c r="T298" s="7" t="str">
        <v>03</v>
      </c>
      <c r="U298" s="7" t="str">
        <v>03</v>
      </c>
      <c r="V298" s="8" t="str">
        <v>03</v>
      </c>
      <c r="W298" s="7">
        <f t="shared" si="105"/>
        <v>0</v>
      </c>
      <c r="X298" s="6" t="b">
        <f t="shared" si="95"/>
        <v>0</v>
      </c>
      <c r="Y298" s="7" t="b">
        <f t="shared" si="96"/>
        <v>0</v>
      </c>
      <c r="Z298" s="7" t="b" cm="1">
        <f t="array" ref="Z298">_xlfn.LET(
_xlpm.TrueFullHouseCheck, AND(OR(H298:L298=3),OR(H298:L298=2)),
_xlpm.JokerAndTrueTwoPairCheck, AND(W298=1,COUNTIF(H298:L298,2)=4),
OR(_xlpm.TrueFullHouseCheck, _xlpm.JokerAndTrueTwoPairCheck)
)</f>
        <v>1</v>
      </c>
      <c r="AA298" s="7" t="b">
        <f t="shared" si="97"/>
        <v>0</v>
      </c>
      <c r="AB298" s="7" t="b">
        <f t="shared" si="98"/>
        <v>0</v>
      </c>
      <c r="AC298" s="7" t="b">
        <f t="shared" si="99"/>
        <v>0</v>
      </c>
      <c r="AD298" s="8" t="b">
        <f t="shared" si="106"/>
        <v>0</v>
      </c>
      <c r="AE298">
        <f t="shared" si="107"/>
        <v>5</v>
      </c>
      <c r="AF298" t="str">
        <f t="shared" si="108"/>
        <v>50808030303</v>
      </c>
      <c r="AG298">
        <f t="shared" si="104"/>
        <v>50808030303</v>
      </c>
      <c r="AH298">
        <f t="shared" si="109"/>
        <v>773</v>
      </c>
      <c r="AI298">
        <f t="shared" si="110"/>
        <v>701</v>
      </c>
      <c r="AJ298">
        <f t="shared" si="111"/>
        <v>541873</v>
      </c>
      <c r="AM298">
        <f t="shared" si="100"/>
        <v>1</v>
      </c>
      <c r="AN298">
        <f t="shared" si="101"/>
        <v>1</v>
      </c>
      <c r="AO298">
        <f t="shared" si="102"/>
        <v>1</v>
      </c>
    </row>
    <row r="299" spans="1:41" x14ac:dyDescent="0.2">
      <c r="A299" t="s">
        <v>318</v>
      </c>
      <c r="B299" t="str">
        <f t="shared" si="103"/>
        <v>QQQJ8</v>
      </c>
      <c r="C299" s="6" t="str" cm="1">
        <f t="array" ref="C299:G299">_xlfn.LET(
_xlpm.MyHand, B299,
_xlpm.MySplitHand, MID(_xlpm.MyHand,_xlfn.SEQUENCE(1,LEN(_xlpm.MyHand)),1),
_xlpm.MySplitHand
)</f>
        <v>Q</v>
      </c>
      <c r="D299" s="7" t="str">
        <v>Q</v>
      </c>
      <c r="E299" s="7" t="str">
        <v>Q</v>
      </c>
      <c r="F299" s="7" t="str">
        <v>J</v>
      </c>
      <c r="G299" s="8" t="str">
        <v>8</v>
      </c>
      <c r="H299">
        <f t="shared" si="90"/>
        <v>3</v>
      </c>
      <c r="I299">
        <f t="shared" si="91"/>
        <v>3</v>
      </c>
      <c r="J299">
        <f t="shared" si="92"/>
        <v>3</v>
      </c>
      <c r="K299">
        <f t="shared" si="93"/>
        <v>0</v>
      </c>
      <c r="L299">
        <f t="shared" si="94"/>
        <v>1</v>
      </c>
      <c r="M299" s="6" cm="1">
        <f t="array" ref="M299:Q299">_xlfn.LET(
_xlpm.Options, {"J","2","3","4","5","6","7","8","9","T","Q","K","A"},
MATCH(_xlfn.ANCHORARRAY(C299),_xlpm.Options,0)
)</f>
        <v>11</v>
      </c>
      <c r="N299" s="7">
        <v>11</v>
      </c>
      <c r="O299" s="7">
        <v>11</v>
      </c>
      <c r="P299" s="7">
        <v>1</v>
      </c>
      <c r="Q299" s="8">
        <v>8</v>
      </c>
      <c r="R299" s="6" t="str" cm="1">
        <f t="array" ref="R299:V299">TEXT(_xlfn.ANCHORARRAY(M299),"00")</f>
        <v>11</v>
      </c>
      <c r="S299" s="7" t="str">
        <v>11</v>
      </c>
      <c r="T299" s="7" t="str">
        <v>11</v>
      </c>
      <c r="U299" s="7" t="str">
        <v>01</v>
      </c>
      <c r="V299" s="8" t="str">
        <v>08</v>
      </c>
      <c r="W299" s="7">
        <f t="shared" si="105"/>
        <v>1</v>
      </c>
      <c r="X299" s="6" t="b">
        <f t="shared" si="95"/>
        <v>0</v>
      </c>
      <c r="Y299" s="7" t="b">
        <f t="shared" si="96"/>
        <v>1</v>
      </c>
      <c r="Z299" s="7" t="b" cm="1">
        <f t="array" ref="Z299">_xlfn.LET(
_xlpm.TrueFullHouseCheck, AND(OR(H299:L299=3),OR(H299:L299=2)),
_xlpm.JokerAndTrueTwoPairCheck, AND(W299=1,COUNTIF(H299:L299,2)=4),
OR(_xlpm.TrueFullHouseCheck, _xlpm.JokerAndTrueTwoPairCheck)
)</f>
        <v>0</v>
      </c>
      <c r="AA299" s="7" t="b">
        <f t="shared" si="97"/>
        <v>0</v>
      </c>
      <c r="AB299" s="7" t="b">
        <f t="shared" si="98"/>
        <v>0</v>
      </c>
      <c r="AC299" s="7" t="b">
        <f t="shared" si="99"/>
        <v>0</v>
      </c>
      <c r="AD299" s="8" t="b">
        <f t="shared" si="106"/>
        <v>0</v>
      </c>
      <c r="AE299">
        <f t="shared" si="107"/>
        <v>6</v>
      </c>
      <c r="AF299" t="str">
        <f t="shared" si="108"/>
        <v>61111110108</v>
      </c>
      <c r="AG299">
        <f t="shared" si="104"/>
        <v>61111110108</v>
      </c>
      <c r="AH299">
        <f t="shared" si="109"/>
        <v>940</v>
      </c>
      <c r="AI299">
        <f t="shared" si="110"/>
        <v>566</v>
      </c>
      <c r="AJ299">
        <f t="shared" si="111"/>
        <v>532040</v>
      </c>
      <c r="AM299">
        <f t="shared" si="100"/>
        <v>1</v>
      </c>
      <c r="AN299">
        <f t="shared" si="101"/>
        <v>1</v>
      </c>
      <c r="AO299">
        <f t="shared" si="102"/>
        <v>1</v>
      </c>
    </row>
    <row r="300" spans="1:41" x14ac:dyDescent="0.2">
      <c r="A300" t="s">
        <v>319</v>
      </c>
      <c r="B300" t="str">
        <f t="shared" si="103"/>
        <v>36663</v>
      </c>
      <c r="C300" s="6" t="str" cm="1">
        <f t="array" ref="C300:G300">_xlfn.LET(
_xlpm.MyHand, B300,
_xlpm.MySplitHand, MID(_xlpm.MyHand,_xlfn.SEQUENCE(1,LEN(_xlpm.MyHand)),1),
_xlpm.MySplitHand
)</f>
        <v>3</v>
      </c>
      <c r="D300" s="7" t="str">
        <v>6</v>
      </c>
      <c r="E300" s="7" t="str">
        <v>6</v>
      </c>
      <c r="F300" s="7" t="str">
        <v>6</v>
      </c>
      <c r="G300" s="8" t="str">
        <v>3</v>
      </c>
      <c r="H300">
        <f t="shared" si="90"/>
        <v>2</v>
      </c>
      <c r="I300">
        <f t="shared" si="91"/>
        <v>3</v>
      </c>
      <c r="J300">
        <f t="shared" si="92"/>
        <v>3</v>
      </c>
      <c r="K300">
        <f t="shared" si="93"/>
        <v>3</v>
      </c>
      <c r="L300">
        <f t="shared" si="94"/>
        <v>2</v>
      </c>
      <c r="M300" s="6" cm="1">
        <f t="array" ref="M300:Q300">_xlfn.LET(
_xlpm.Options, {"J","2","3","4","5","6","7","8","9","T","Q","K","A"},
MATCH(_xlfn.ANCHORARRAY(C300),_xlpm.Options,0)
)</f>
        <v>3</v>
      </c>
      <c r="N300" s="7">
        <v>6</v>
      </c>
      <c r="O300" s="7">
        <v>6</v>
      </c>
      <c r="P300" s="7">
        <v>6</v>
      </c>
      <c r="Q300" s="8">
        <v>3</v>
      </c>
      <c r="R300" s="6" t="str" cm="1">
        <f t="array" ref="R300:V300">TEXT(_xlfn.ANCHORARRAY(M300),"00")</f>
        <v>03</v>
      </c>
      <c r="S300" s="7" t="str">
        <v>06</v>
      </c>
      <c r="T300" s="7" t="str">
        <v>06</v>
      </c>
      <c r="U300" s="7" t="str">
        <v>06</v>
      </c>
      <c r="V300" s="8" t="str">
        <v>03</v>
      </c>
      <c r="W300" s="7">
        <f t="shared" si="105"/>
        <v>0</v>
      </c>
      <c r="X300" s="6" t="b">
        <f t="shared" si="95"/>
        <v>0</v>
      </c>
      <c r="Y300" s="7" t="b">
        <f t="shared" si="96"/>
        <v>0</v>
      </c>
      <c r="Z300" s="7" t="b" cm="1">
        <f t="array" ref="Z300">_xlfn.LET(
_xlpm.TrueFullHouseCheck, AND(OR(H300:L300=3),OR(H300:L300=2)),
_xlpm.JokerAndTrueTwoPairCheck, AND(W300=1,COUNTIF(H300:L300,2)=4),
OR(_xlpm.TrueFullHouseCheck, _xlpm.JokerAndTrueTwoPairCheck)
)</f>
        <v>1</v>
      </c>
      <c r="AA300" s="7" t="b">
        <f t="shared" si="97"/>
        <v>0</v>
      </c>
      <c r="AB300" s="7" t="b">
        <f t="shared" si="98"/>
        <v>0</v>
      </c>
      <c r="AC300" s="7" t="b">
        <f t="shared" si="99"/>
        <v>0</v>
      </c>
      <c r="AD300" s="8" t="b">
        <f t="shared" si="106"/>
        <v>0</v>
      </c>
      <c r="AE300">
        <f t="shared" si="107"/>
        <v>5</v>
      </c>
      <c r="AF300" t="str">
        <f t="shared" si="108"/>
        <v>50306060603</v>
      </c>
      <c r="AG300">
        <f t="shared" si="104"/>
        <v>50306060603</v>
      </c>
      <c r="AH300">
        <f t="shared" si="109"/>
        <v>720</v>
      </c>
      <c r="AI300">
        <f t="shared" si="110"/>
        <v>799</v>
      </c>
      <c r="AJ300">
        <f t="shared" si="111"/>
        <v>575280</v>
      </c>
      <c r="AM300">
        <f t="shared" si="100"/>
        <v>1</v>
      </c>
      <c r="AN300">
        <f t="shared" si="101"/>
        <v>1</v>
      </c>
      <c r="AO300">
        <f t="shared" si="102"/>
        <v>1</v>
      </c>
    </row>
    <row r="301" spans="1:41" x14ac:dyDescent="0.2">
      <c r="A301" t="s">
        <v>320</v>
      </c>
      <c r="B301" t="str">
        <f t="shared" si="103"/>
        <v>66Q5Q</v>
      </c>
      <c r="C301" s="6" t="str" cm="1">
        <f t="array" ref="C301:G301">_xlfn.LET(
_xlpm.MyHand, B301,
_xlpm.MySplitHand, MID(_xlpm.MyHand,_xlfn.SEQUENCE(1,LEN(_xlpm.MyHand)),1),
_xlpm.MySplitHand
)</f>
        <v>6</v>
      </c>
      <c r="D301" s="7" t="str">
        <v>6</v>
      </c>
      <c r="E301" s="7" t="str">
        <v>Q</v>
      </c>
      <c r="F301" s="7" t="str">
        <v>5</v>
      </c>
      <c r="G301" s="8" t="str">
        <v>Q</v>
      </c>
      <c r="H301">
        <f t="shared" si="90"/>
        <v>2</v>
      </c>
      <c r="I301">
        <f t="shared" si="91"/>
        <v>2</v>
      </c>
      <c r="J301">
        <f t="shared" si="92"/>
        <v>2</v>
      </c>
      <c r="K301">
        <f t="shared" si="93"/>
        <v>1</v>
      </c>
      <c r="L301">
        <f t="shared" si="94"/>
        <v>2</v>
      </c>
      <c r="M301" s="6" cm="1">
        <f t="array" ref="M301:Q301">_xlfn.LET(
_xlpm.Options, {"J","2","3","4","5","6","7","8","9","T","Q","K","A"},
MATCH(_xlfn.ANCHORARRAY(C301),_xlpm.Options,0)
)</f>
        <v>6</v>
      </c>
      <c r="N301" s="7">
        <v>6</v>
      </c>
      <c r="O301" s="7">
        <v>11</v>
      </c>
      <c r="P301" s="7">
        <v>5</v>
      </c>
      <c r="Q301" s="8">
        <v>11</v>
      </c>
      <c r="R301" s="6" t="str" cm="1">
        <f t="array" ref="R301:V301">TEXT(_xlfn.ANCHORARRAY(M301),"00")</f>
        <v>06</v>
      </c>
      <c r="S301" s="7" t="str">
        <v>06</v>
      </c>
      <c r="T301" s="7" t="str">
        <v>11</v>
      </c>
      <c r="U301" s="7" t="str">
        <v>05</v>
      </c>
      <c r="V301" s="8" t="str">
        <v>11</v>
      </c>
      <c r="W301" s="7">
        <f t="shared" si="105"/>
        <v>0</v>
      </c>
      <c r="X301" s="6" t="b">
        <f t="shared" si="95"/>
        <v>0</v>
      </c>
      <c r="Y301" s="7" t="b">
        <f t="shared" si="96"/>
        <v>0</v>
      </c>
      <c r="Z301" s="7" t="b" cm="1">
        <f t="array" ref="Z301">_xlfn.LET(
_xlpm.TrueFullHouseCheck, AND(OR(H301:L301=3),OR(H301:L301=2)),
_xlpm.JokerAndTrueTwoPairCheck, AND(W301=1,COUNTIF(H301:L301,2)=4),
OR(_xlpm.TrueFullHouseCheck, _xlpm.JokerAndTrueTwoPairCheck)
)</f>
        <v>0</v>
      </c>
      <c r="AA301" s="7" t="b">
        <f t="shared" si="97"/>
        <v>0</v>
      </c>
      <c r="AB301" s="7" t="b">
        <f t="shared" si="98"/>
        <v>1</v>
      </c>
      <c r="AC301" s="7" t="b">
        <f t="shared" si="99"/>
        <v>0</v>
      </c>
      <c r="AD301" s="8" t="b">
        <f t="shared" si="106"/>
        <v>0</v>
      </c>
      <c r="AE301">
        <f t="shared" si="107"/>
        <v>3</v>
      </c>
      <c r="AF301" t="str">
        <f t="shared" si="108"/>
        <v>30606110511</v>
      </c>
      <c r="AG301">
        <f t="shared" si="104"/>
        <v>30606110511</v>
      </c>
      <c r="AH301">
        <f t="shared" si="109"/>
        <v>375</v>
      </c>
      <c r="AI301">
        <f t="shared" si="110"/>
        <v>41</v>
      </c>
      <c r="AJ301">
        <f t="shared" si="111"/>
        <v>15375</v>
      </c>
      <c r="AM301">
        <f t="shared" si="100"/>
        <v>1</v>
      </c>
      <c r="AN301">
        <f t="shared" si="101"/>
        <v>1</v>
      </c>
      <c r="AO301">
        <f t="shared" si="102"/>
        <v>1</v>
      </c>
    </row>
    <row r="302" spans="1:41" x14ac:dyDescent="0.2">
      <c r="A302" t="s">
        <v>321</v>
      </c>
      <c r="B302" t="str">
        <f t="shared" si="103"/>
        <v>A44Q9</v>
      </c>
      <c r="C302" s="6" t="str" cm="1">
        <f t="array" ref="C302:G302">_xlfn.LET(
_xlpm.MyHand, B302,
_xlpm.MySplitHand, MID(_xlpm.MyHand,_xlfn.SEQUENCE(1,LEN(_xlpm.MyHand)),1),
_xlpm.MySplitHand
)</f>
        <v>A</v>
      </c>
      <c r="D302" s="7" t="str">
        <v>4</v>
      </c>
      <c r="E302" s="7" t="str">
        <v>4</v>
      </c>
      <c r="F302" s="7" t="str">
        <v>Q</v>
      </c>
      <c r="G302" s="8" t="str">
        <v>9</v>
      </c>
      <c r="H302">
        <f t="shared" si="90"/>
        <v>1</v>
      </c>
      <c r="I302">
        <f t="shared" si="91"/>
        <v>2</v>
      </c>
      <c r="J302">
        <f t="shared" si="92"/>
        <v>2</v>
      </c>
      <c r="K302">
        <f t="shared" si="93"/>
        <v>1</v>
      </c>
      <c r="L302">
        <f t="shared" si="94"/>
        <v>1</v>
      </c>
      <c r="M302" s="6" cm="1">
        <f t="array" ref="M302:Q302">_xlfn.LET(
_xlpm.Options, {"J","2","3","4","5","6","7","8","9","T","Q","K","A"},
MATCH(_xlfn.ANCHORARRAY(C302),_xlpm.Options,0)
)</f>
        <v>13</v>
      </c>
      <c r="N302" s="7">
        <v>4</v>
      </c>
      <c r="O302" s="7">
        <v>4</v>
      </c>
      <c r="P302" s="7">
        <v>11</v>
      </c>
      <c r="Q302" s="8">
        <v>9</v>
      </c>
      <c r="R302" s="6" t="str" cm="1">
        <f t="array" ref="R302:V302">TEXT(_xlfn.ANCHORARRAY(M302),"00")</f>
        <v>13</v>
      </c>
      <c r="S302" s="7" t="str">
        <v>04</v>
      </c>
      <c r="T302" s="7" t="str">
        <v>04</v>
      </c>
      <c r="U302" s="7" t="str">
        <v>11</v>
      </c>
      <c r="V302" s="8" t="str">
        <v>09</v>
      </c>
      <c r="W302" s="7">
        <f t="shared" si="105"/>
        <v>0</v>
      </c>
      <c r="X302" s="6" t="b">
        <f t="shared" si="95"/>
        <v>0</v>
      </c>
      <c r="Y302" s="7" t="b">
        <f t="shared" si="96"/>
        <v>0</v>
      </c>
      <c r="Z302" s="7" t="b" cm="1">
        <f t="array" ref="Z302">_xlfn.LET(
_xlpm.TrueFullHouseCheck, AND(OR(H302:L302=3),OR(H302:L302=2)),
_xlpm.JokerAndTrueTwoPairCheck, AND(W302=1,COUNTIF(H302:L302,2)=4),
OR(_xlpm.TrueFullHouseCheck, _xlpm.JokerAndTrueTwoPairCheck)
)</f>
        <v>0</v>
      </c>
      <c r="AA302" s="7" t="b">
        <f t="shared" si="97"/>
        <v>0</v>
      </c>
      <c r="AB302" s="7" t="b">
        <f t="shared" si="98"/>
        <v>0</v>
      </c>
      <c r="AC302" s="7" t="b">
        <f t="shared" si="99"/>
        <v>1</v>
      </c>
      <c r="AD302" s="8" t="b">
        <f t="shared" si="106"/>
        <v>0</v>
      </c>
      <c r="AE302">
        <f t="shared" si="107"/>
        <v>2</v>
      </c>
      <c r="AF302" t="str">
        <f t="shared" si="108"/>
        <v>21304041109</v>
      </c>
      <c r="AG302">
        <f t="shared" si="104"/>
        <v>21304041109</v>
      </c>
      <c r="AH302">
        <f t="shared" si="109"/>
        <v>312</v>
      </c>
      <c r="AI302">
        <f t="shared" si="110"/>
        <v>43</v>
      </c>
      <c r="AJ302">
        <f t="shared" si="111"/>
        <v>13416</v>
      </c>
      <c r="AM302">
        <f t="shared" si="100"/>
        <v>1</v>
      </c>
      <c r="AN302">
        <f t="shared" si="101"/>
        <v>1</v>
      </c>
      <c r="AO302">
        <f t="shared" si="102"/>
        <v>1</v>
      </c>
    </row>
    <row r="303" spans="1:41" x14ac:dyDescent="0.2">
      <c r="A303" t="s">
        <v>322</v>
      </c>
      <c r="B303" t="str">
        <f t="shared" si="103"/>
        <v>47KKK</v>
      </c>
      <c r="C303" s="6" t="str" cm="1">
        <f t="array" ref="C303:G303">_xlfn.LET(
_xlpm.MyHand, B303,
_xlpm.MySplitHand, MID(_xlpm.MyHand,_xlfn.SEQUENCE(1,LEN(_xlpm.MyHand)),1),
_xlpm.MySplitHand
)</f>
        <v>4</v>
      </c>
      <c r="D303" s="7" t="str">
        <v>7</v>
      </c>
      <c r="E303" s="7" t="str">
        <v>K</v>
      </c>
      <c r="F303" s="7" t="str">
        <v>K</v>
      </c>
      <c r="G303" s="8" t="str">
        <v>K</v>
      </c>
      <c r="H303">
        <f t="shared" si="90"/>
        <v>1</v>
      </c>
      <c r="I303">
        <f t="shared" si="91"/>
        <v>1</v>
      </c>
      <c r="J303">
        <f t="shared" si="92"/>
        <v>3</v>
      </c>
      <c r="K303">
        <f t="shared" si="93"/>
        <v>3</v>
      </c>
      <c r="L303">
        <f t="shared" si="94"/>
        <v>3</v>
      </c>
      <c r="M303" s="6" cm="1">
        <f t="array" ref="M303:Q303">_xlfn.LET(
_xlpm.Options, {"J","2","3","4","5","6","7","8","9","T","Q","K","A"},
MATCH(_xlfn.ANCHORARRAY(C303),_xlpm.Options,0)
)</f>
        <v>4</v>
      </c>
      <c r="N303" s="7">
        <v>7</v>
      </c>
      <c r="O303" s="7">
        <v>12</v>
      </c>
      <c r="P303" s="7">
        <v>12</v>
      </c>
      <c r="Q303" s="8">
        <v>12</v>
      </c>
      <c r="R303" s="6" t="str" cm="1">
        <f t="array" ref="R303:V303">TEXT(_xlfn.ANCHORARRAY(M303),"00")</f>
        <v>04</v>
      </c>
      <c r="S303" s="7" t="str">
        <v>07</v>
      </c>
      <c r="T303" s="7" t="str">
        <v>12</v>
      </c>
      <c r="U303" s="7" t="str">
        <v>12</v>
      </c>
      <c r="V303" s="8" t="str">
        <v>12</v>
      </c>
      <c r="W303" s="7">
        <f t="shared" si="105"/>
        <v>0</v>
      </c>
      <c r="X303" s="6" t="b">
        <f t="shared" si="95"/>
        <v>0</v>
      </c>
      <c r="Y303" s="7" t="b">
        <f t="shared" si="96"/>
        <v>0</v>
      </c>
      <c r="Z303" s="7" t="b" cm="1">
        <f t="array" ref="Z303">_xlfn.LET(
_xlpm.TrueFullHouseCheck, AND(OR(H303:L303=3),OR(H303:L303=2)),
_xlpm.JokerAndTrueTwoPairCheck, AND(W303=1,COUNTIF(H303:L303,2)=4),
OR(_xlpm.TrueFullHouseCheck, _xlpm.JokerAndTrueTwoPairCheck)
)</f>
        <v>0</v>
      </c>
      <c r="AA303" s="7" t="b">
        <f t="shared" si="97"/>
        <v>1</v>
      </c>
      <c r="AB303" s="7" t="b">
        <f t="shared" si="98"/>
        <v>0</v>
      </c>
      <c r="AC303" s="7" t="b">
        <f t="shared" si="99"/>
        <v>0</v>
      </c>
      <c r="AD303" s="8" t="b">
        <f t="shared" si="106"/>
        <v>0</v>
      </c>
      <c r="AE303">
        <f t="shared" si="107"/>
        <v>4</v>
      </c>
      <c r="AF303" t="str">
        <f t="shared" si="108"/>
        <v>40407121212</v>
      </c>
      <c r="AG303">
        <f t="shared" si="104"/>
        <v>40407121212</v>
      </c>
      <c r="AH303">
        <f t="shared" si="109"/>
        <v>520</v>
      </c>
      <c r="AI303">
        <f t="shared" si="110"/>
        <v>783</v>
      </c>
      <c r="AJ303">
        <f t="shared" si="111"/>
        <v>407160</v>
      </c>
      <c r="AM303">
        <f t="shared" si="100"/>
        <v>1</v>
      </c>
      <c r="AN303">
        <f t="shared" si="101"/>
        <v>1</v>
      </c>
      <c r="AO303">
        <f t="shared" si="102"/>
        <v>1</v>
      </c>
    </row>
    <row r="304" spans="1:41" x14ac:dyDescent="0.2">
      <c r="A304" t="s">
        <v>323</v>
      </c>
      <c r="B304" t="str">
        <f t="shared" si="103"/>
        <v>23J22</v>
      </c>
      <c r="C304" s="6" t="str" cm="1">
        <f t="array" ref="C304:G304">_xlfn.LET(
_xlpm.MyHand, B304,
_xlpm.MySplitHand, MID(_xlpm.MyHand,_xlfn.SEQUENCE(1,LEN(_xlpm.MyHand)),1),
_xlpm.MySplitHand
)</f>
        <v>2</v>
      </c>
      <c r="D304" s="7" t="str">
        <v>3</v>
      </c>
      <c r="E304" s="7" t="str">
        <v>J</v>
      </c>
      <c r="F304" s="7" t="str">
        <v>2</v>
      </c>
      <c r="G304" s="8" t="str">
        <v>2</v>
      </c>
      <c r="H304">
        <f t="shared" si="90"/>
        <v>3</v>
      </c>
      <c r="I304">
        <f t="shared" si="91"/>
        <v>1</v>
      </c>
      <c r="J304">
        <f t="shared" si="92"/>
        <v>0</v>
      </c>
      <c r="K304">
        <f t="shared" si="93"/>
        <v>3</v>
      </c>
      <c r="L304">
        <f t="shared" si="94"/>
        <v>3</v>
      </c>
      <c r="M304" s="6" cm="1">
        <f t="array" ref="M304:Q304">_xlfn.LET(
_xlpm.Options, {"J","2","3","4","5","6","7","8","9","T","Q","K","A"},
MATCH(_xlfn.ANCHORARRAY(C304),_xlpm.Options,0)
)</f>
        <v>2</v>
      </c>
      <c r="N304" s="7">
        <v>3</v>
      </c>
      <c r="O304" s="7">
        <v>1</v>
      </c>
      <c r="P304" s="7">
        <v>2</v>
      </c>
      <c r="Q304" s="8">
        <v>2</v>
      </c>
      <c r="R304" s="6" t="str" cm="1">
        <f t="array" ref="R304:V304">TEXT(_xlfn.ANCHORARRAY(M304),"00")</f>
        <v>02</v>
      </c>
      <c r="S304" s="7" t="str">
        <v>03</v>
      </c>
      <c r="T304" s="7" t="str">
        <v>01</v>
      </c>
      <c r="U304" s="7" t="str">
        <v>02</v>
      </c>
      <c r="V304" s="8" t="str">
        <v>02</v>
      </c>
      <c r="W304" s="7">
        <f t="shared" si="105"/>
        <v>1</v>
      </c>
      <c r="X304" s="6" t="b">
        <f t="shared" si="95"/>
        <v>0</v>
      </c>
      <c r="Y304" s="7" t="b">
        <f t="shared" si="96"/>
        <v>1</v>
      </c>
      <c r="Z304" s="7" t="b" cm="1">
        <f t="array" ref="Z304">_xlfn.LET(
_xlpm.TrueFullHouseCheck, AND(OR(H304:L304=3),OR(H304:L304=2)),
_xlpm.JokerAndTrueTwoPairCheck, AND(W304=1,COUNTIF(H304:L304,2)=4),
OR(_xlpm.TrueFullHouseCheck, _xlpm.JokerAndTrueTwoPairCheck)
)</f>
        <v>0</v>
      </c>
      <c r="AA304" s="7" t="b">
        <f t="shared" si="97"/>
        <v>0</v>
      </c>
      <c r="AB304" s="7" t="b">
        <f t="shared" si="98"/>
        <v>0</v>
      </c>
      <c r="AC304" s="7" t="b">
        <f t="shared" si="99"/>
        <v>0</v>
      </c>
      <c r="AD304" s="8" t="b">
        <f t="shared" si="106"/>
        <v>0</v>
      </c>
      <c r="AE304">
        <f t="shared" si="107"/>
        <v>6</v>
      </c>
      <c r="AF304" t="str">
        <f t="shared" si="108"/>
        <v>60203010202</v>
      </c>
      <c r="AG304">
        <f t="shared" si="104"/>
        <v>60203010202</v>
      </c>
      <c r="AH304">
        <f t="shared" si="109"/>
        <v>833</v>
      </c>
      <c r="AI304">
        <f t="shared" si="110"/>
        <v>3</v>
      </c>
      <c r="AJ304">
        <f t="shared" si="111"/>
        <v>2499</v>
      </c>
      <c r="AM304">
        <f t="shared" si="100"/>
        <v>1</v>
      </c>
      <c r="AN304">
        <f t="shared" si="101"/>
        <v>1</v>
      </c>
      <c r="AO304">
        <f t="shared" si="102"/>
        <v>1</v>
      </c>
    </row>
    <row r="305" spans="1:41" x14ac:dyDescent="0.2">
      <c r="A305" t="s">
        <v>324</v>
      </c>
      <c r="B305" t="str">
        <f t="shared" si="103"/>
        <v>67JQQ</v>
      </c>
      <c r="C305" s="6" t="str" cm="1">
        <f t="array" ref="C305:G305">_xlfn.LET(
_xlpm.MyHand, B305,
_xlpm.MySplitHand, MID(_xlpm.MyHand,_xlfn.SEQUENCE(1,LEN(_xlpm.MyHand)),1),
_xlpm.MySplitHand
)</f>
        <v>6</v>
      </c>
      <c r="D305" s="7" t="str">
        <v>7</v>
      </c>
      <c r="E305" s="7" t="str">
        <v>J</v>
      </c>
      <c r="F305" s="7" t="str">
        <v>Q</v>
      </c>
      <c r="G305" s="8" t="str">
        <v>Q</v>
      </c>
      <c r="H305">
        <f t="shared" si="90"/>
        <v>1</v>
      </c>
      <c r="I305">
        <f t="shared" si="91"/>
        <v>1</v>
      </c>
      <c r="J305">
        <f t="shared" si="92"/>
        <v>0</v>
      </c>
      <c r="K305">
        <f t="shared" si="93"/>
        <v>2</v>
      </c>
      <c r="L305">
        <f t="shared" si="94"/>
        <v>2</v>
      </c>
      <c r="M305" s="6" cm="1">
        <f t="array" ref="M305:Q305">_xlfn.LET(
_xlpm.Options, {"J","2","3","4","5","6","7","8","9","T","Q","K","A"},
MATCH(_xlfn.ANCHORARRAY(C305),_xlpm.Options,0)
)</f>
        <v>6</v>
      </c>
      <c r="N305" s="7">
        <v>7</v>
      </c>
      <c r="O305" s="7">
        <v>1</v>
      </c>
      <c r="P305" s="7">
        <v>11</v>
      </c>
      <c r="Q305" s="8">
        <v>11</v>
      </c>
      <c r="R305" s="6" t="str" cm="1">
        <f t="array" ref="R305:V305">TEXT(_xlfn.ANCHORARRAY(M305),"00")</f>
        <v>06</v>
      </c>
      <c r="S305" s="7" t="str">
        <v>07</v>
      </c>
      <c r="T305" s="7" t="str">
        <v>01</v>
      </c>
      <c r="U305" s="7" t="str">
        <v>11</v>
      </c>
      <c r="V305" s="8" t="str">
        <v>11</v>
      </c>
      <c r="W305" s="7">
        <f t="shared" si="105"/>
        <v>1</v>
      </c>
      <c r="X305" s="6" t="b">
        <f t="shared" si="95"/>
        <v>0</v>
      </c>
      <c r="Y305" s="7" t="b">
        <f t="shared" si="96"/>
        <v>0</v>
      </c>
      <c r="Z305" s="7" t="b" cm="1">
        <f t="array" ref="Z305">_xlfn.LET(
_xlpm.TrueFullHouseCheck, AND(OR(H305:L305=3),OR(H305:L305=2)),
_xlpm.JokerAndTrueTwoPairCheck, AND(W305=1,COUNTIF(H305:L305,2)=4),
OR(_xlpm.TrueFullHouseCheck, _xlpm.JokerAndTrueTwoPairCheck)
)</f>
        <v>0</v>
      </c>
      <c r="AA305" s="7" t="b">
        <f t="shared" si="97"/>
        <v>1</v>
      </c>
      <c r="AB305" s="7" t="b">
        <f t="shared" si="98"/>
        <v>0</v>
      </c>
      <c r="AC305" s="7" t="b">
        <f t="shared" si="99"/>
        <v>0</v>
      </c>
      <c r="AD305" s="8" t="b">
        <f t="shared" si="106"/>
        <v>0</v>
      </c>
      <c r="AE305">
        <f t="shared" si="107"/>
        <v>4</v>
      </c>
      <c r="AF305" t="str">
        <f t="shared" si="108"/>
        <v>40607011111</v>
      </c>
      <c r="AG305">
        <f t="shared" si="104"/>
        <v>40607011111</v>
      </c>
      <c r="AH305">
        <f t="shared" si="109"/>
        <v>555</v>
      </c>
      <c r="AI305">
        <f t="shared" si="110"/>
        <v>289</v>
      </c>
      <c r="AJ305">
        <f t="shared" si="111"/>
        <v>160395</v>
      </c>
      <c r="AM305">
        <f t="shared" si="100"/>
        <v>1</v>
      </c>
      <c r="AN305">
        <f t="shared" si="101"/>
        <v>1</v>
      </c>
      <c r="AO305">
        <f t="shared" si="102"/>
        <v>1</v>
      </c>
    </row>
    <row r="306" spans="1:41" x14ac:dyDescent="0.2">
      <c r="A306" t="s">
        <v>325</v>
      </c>
      <c r="B306" t="str">
        <f t="shared" si="103"/>
        <v>K43J7</v>
      </c>
      <c r="C306" s="6" t="str" cm="1">
        <f t="array" ref="C306:G306">_xlfn.LET(
_xlpm.MyHand, B306,
_xlpm.MySplitHand, MID(_xlpm.MyHand,_xlfn.SEQUENCE(1,LEN(_xlpm.MyHand)),1),
_xlpm.MySplitHand
)</f>
        <v>K</v>
      </c>
      <c r="D306" s="7" t="str">
        <v>4</v>
      </c>
      <c r="E306" s="7" t="str">
        <v>3</v>
      </c>
      <c r="F306" s="7" t="str">
        <v>J</v>
      </c>
      <c r="G306" s="8" t="str">
        <v>7</v>
      </c>
      <c r="H306">
        <f t="shared" si="90"/>
        <v>1</v>
      </c>
      <c r="I306">
        <f t="shared" si="91"/>
        <v>1</v>
      </c>
      <c r="J306">
        <f t="shared" si="92"/>
        <v>1</v>
      </c>
      <c r="K306">
        <f t="shared" si="93"/>
        <v>0</v>
      </c>
      <c r="L306">
        <f t="shared" si="94"/>
        <v>1</v>
      </c>
      <c r="M306" s="6" cm="1">
        <f t="array" ref="M306:Q306">_xlfn.LET(
_xlpm.Options, {"J","2","3","4","5","6","7","8","9","T","Q","K","A"},
MATCH(_xlfn.ANCHORARRAY(C306),_xlpm.Options,0)
)</f>
        <v>12</v>
      </c>
      <c r="N306" s="7">
        <v>4</v>
      </c>
      <c r="O306" s="7">
        <v>3</v>
      </c>
      <c r="P306" s="7">
        <v>1</v>
      </c>
      <c r="Q306" s="8">
        <v>7</v>
      </c>
      <c r="R306" s="6" t="str" cm="1">
        <f t="array" ref="R306:V306">TEXT(_xlfn.ANCHORARRAY(M306),"00")</f>
        <v>12</v>
      </c>
      <c r="S306" s="7" t="str">
        <v>04</v>
      </c>
      <c r="T306" s="7" t="str">
        <v>03</v>
      </c>
      <c r="U306" s="7" t="str">
        <v>01</v>
      </c>
      <c r="V306" s="8" t="str">
        <v>07</v>
      </c>
      <c r="W306" s="7">
        <f t="shared" si="105"/>
        <v>1</v>
      </c>
      <c r="X306" s="6" t="b">
        <f t="shared" si="95"/>
        <v>0</v>
      </c>
      <c r="Y306" s="7" t="b">
        <f t="shared" si="96"/>
        <v>0</v>
      </c>
      <c r="Z306" s="7" t="b" cm="1">
        <f t="array" ref="Z306">_xlfn.LET(
_xlpm.TrueFullHouseCheck, AND(OR(H306:L306=3),OR(H306:L306=2)),
_xlpm.JokerAndTrueTwoPairCheck, AND(W306=1,COUNTIF(H306:L306,2)=4),
OR(_xlpm.TrueFullHouseCheck, _xlpm.JokerAndTrueTwoPairCheck)
)</f>
        <v>0</v>
      </c>
      <c r="AA306" s="7" t="b">
        <f t="shared" si="97"/>
        <v>0</v>
      </c>
      <c r="AB306" s="7" t="b">
        <f t="shared" si="98"/>
        <v>0</v>
      </c>
      <c r="AC306" s="7" t="b">
        <f t="shared" si="99"/>
        <v>1</v>
      </c>
      <c r="AD306" s="8" t="b">
        <f t="shared" si="106"/>
        <v>0</v>
      </c>
      <c r="AE306">
        <f t="shared" si="107"/>
        <v>2</v>
      </c>
      <c r="AF306" t="str">
        <f t="shared" si="108"/>
        <v>21204030107</v>
      </c>
      <c r="AG306">
        <f t="shared" si="104"/>
        <v>21204030107</v>
      </c>
      <c r="AH306">
        <f t="shared" si="109"/>
        <v>297</v>
      </c>
      <c r="AI306">
        <f t="shared" si="110"/>
        <v>484</v>
      </c>
      <c r="AJ306">
        <f t="shared" si="111"/>
        <v>143748</v>
      </c>
      <c r="AM306">
        <f t="shared" si="100"/>
        <v>1</v>
      </c>
      <c r="AN306">
        <f t="shared" si="101"/>
        <v>1</v>
      </c>
      <c r="AO306">
        <f t="shared" si="102"/>
        <v>1</v>
      </c>
    </row>
    <row r="307" spans="1:41" x14ac:dyDescent="0.2">
      <c r="A307" t="s">
        <v>326</v>
      </c>
      <c r="B307" t="str">
        <f t="shared" si="103"/>
        <v>QJQQQ</v>
      </c>
      <c r="C307" s="6" t="str" cm="1">
        <f t="array" ref="C307:G307">_xlfn.LET(
_xlpm.MyHand, B307,
_xlpm.MySplitHand, MID(_xlpm.MyHand,_xlfn.SEQUENCE(1,LEN(_xlpm.MyHand)),1),
_xlpm.MySplitHand
)</f>
        <v>Q</v>
      </c>
      <c r="D307" s="7" t="str">
        <v>J</v>
      </c>
      <c r="E307" s="7" t="str">
        <v>Q</v>
      </c>
      <c r="F307" s="7" t="str">
        <v>Q</v>
      </c>
      <c r="G307" s="8" t="str">
        <v>Q</v>
      </c>
      <c r="H307">
        <f t="shared" si="90"/>
        <v>4</v>
      </c>
      <c r="I307">
        <f t="shared" si="91"/>
        <v>0</v>
      </c>
      <c r="J307">
        <f t="shared" si="92"/>
        <v>4</v>
      </c>
      <c r="K307">
        <f t="shared" si="93"/>
        <v>4</v>
      </c>
      <c r="L307">
        <f t="shared" si="94"/>
        <v>4</v>
      </c>
      <c r="M307" s="6" cm="1">
        <f t="array" ref="M307:Q307">_xlfn.LET(
_xlpm.Options, {"J","2","3","4","5","6","7","8","9","T","Q","K","A"},
MATCH(_xlfn.ANCHORARRAY(C307),_xlpm.Options,0)
)</f>
        <v>11</v>
      </c>
      <c r="N307" s="7">
        <v>1</v>
      </c>
      <c r="O307" s="7">
        <v>11</v>
      </c>
      <c r="P307" s="7">
        <v>11</v>
      </c>
      <c r="Q307" s="8">
        <v>11</v>
      </c>
      <c r="R307" s="6" t="str" cm="1">
        <f t="array" ref="R307:V307">TEXT(_xlfn.ANCHORARRAY(M307),"00")</f>
        <v>11</v>
      </c>
      <c r="S307" s="7" t="str">
        <v>01</v>
      </c>
      <c r="T307" s="7" t="str">
        <v>11</v>
      </c>
      <c r="U307" s="7" t="str">
        <v>11</v>
      </c>
      <c r="V307" s="8" t="str">
        <v>11</v>
      </c>
      <c r="W307" s="7">
        <f t="shared" si="105"/>
        <v>1</v>
      </c>
      <c r="X307" s="6" t="b">
        <f t="shared" si="95"/>
        <v>1</v>
      </c>
      <c r="Y307" s="7" t="b">
        <f t="shared" si="96"/>
        <v>0</v>
      </c>
      <c r="Z307" s="7" t="b" cm="1">
        <f t="array" ref="Z307">_xlfn.LET(
_xlpm.TrueFullHouseCheck, AND(OR(H307:L307=3),OR(H307:L307=2)),
_xlpm.JokerAndTrueTwoPairCheck, AND(W307=1,COUNTIF(H307:L307,2)=4),
OR(_xlpm.TrueFullHouseCheck, _xlpm.JokerAndTrueTwoPairCheck)
)</f>
        <v>0</v>
      </c>
      <c r="AA307" s="7" t="b">
        <f t="shared" si="97"/>
        <v>0</v>
      </c>
      <c r="AB307" s="7" t="b">
        <f t="shared" si="98"/>
        <v>0</v>
      </c>
      <c r="AC307" s="7" t="b">
        <f t="shared" si="99"/>
        <v>0</v>
      </c>
      <c r="AD307" s="8" t="b">
        <f t="shared" si="106"/>
        <v>0</v>
      </c>
      <c r="AE307">
        <f t="shared" si="107"/>
        <v>7</v>
      </c>
      <c r="AF307" t="str">
        <f t="shared" si="108"/>
        <v>71101111111</v>
      </c>
      <c r="AG307">
        <f t="shared" si="104"/>
        <v>71101111111</v>
      </c>
      <c r="AH307">
        <f t="shared" si="109"/>
        <v>998</v>
      </c>
      <c r="AI307">
        <f t="shared" si="110"/>
        <v>89</v>
      </c>
      <c r="AJ307">
        <f t="shared" si="111"/>
        <v>88822</v>
      </c>
      <c r="AM307">
        <f t="shared" si="100"/>
        <v>1</v>
      </c>
      <c r="AN307">
        <f t="shared" si="101"/>
        <v>1</v>
      </c>
      <c r="AO307">
        <f t="shared" si="102"/>
        <v>1</v>
      </c>
    </row>
    <row r="308" spans="1:41" x14ac:dyDescent="0.2">
      <c r="A308" t="s">
        <v>327</v>
      </c>
      <c r="B308" t="str">
        <f t="shared" si="103"/>
        <v>32T65</v>
      </c>
      <c r="C308" s="6" t="str" cm="1">
        <f t="array" ref="C308:G308">_xlfn.LET(
_xlpm.MyHand, B308,
_xlpm.MySplitHand, MID(_xlpm.MyHand,_xlfn.SEQUENCE(1,LEN(_xlpm.MyHand)),1),
_xlpm.MySplitHand
)</f>
        <v>3</v>
      </c>
      <c r="D308" s="7" t="str">
        <v>2</v>
      </c>
      <c r="E308" s="7" t="str">
        <v>T</v>
      </c>
      <c r="F308" s="7" t="str">
        <v>6</v>
      </c>
      <c r="G308" s="8" t="str">
        <v>5</v>
      </c>
      <c r="H308">
        <f t="shared" si="90"/>
        <v>1</v>
      </c>
      <c r="I308">
        <f t="shared" si="91"/>
        <v>1</v>
      </c>
      <c r="J308">
        <f t="shared" si="92"/>
        <v>1</v>
      </c>
      <c r="K308">
        <f t="shared" si="93"/>
        <v>1</v>
      </c>
      <c r="L308">
        <f t="shared" si="94"/>
        <v>1</v>
      </c>
      <c r="M308" s="6" cm="1">
        <f t="array" ref="M308:Q308">_xlfn.LET(
_xlpm.Options, {"J","2","3","4","5","6","7","8","9","T","Q","K","A"},
MATCH(_xlfn.ANCHORARRAY(C308),_xlpm.Options,0)
)</f>
        <v>3</v>
      </c>
      <c r="N308" s="7">
        <v>2</v>
      </c>
      <c r="O308" s="7">
        <v>10</v>
      </c>
      <c r="P308" s="7">
        <v>6</v>
      </c>
      <c r="Q308" s="8">
        <v>5</v>
      </c>
      <c r="R308" s="6" t="str" cm="1">
        <f t="array" ref="R308:V308">TEXT(_xlfn.ANCHORARRAY(M308),"00")</f>
        <v>03</v>
      </c>
      <c r="S308" s="7" t="str">
        <v>02</v>
      </c>
      <c r="T308" s="7" t="str">
        <v>10</v>
      </c>
      <c r="U308" s="7" t="str">
        <v>06</v>
      </c>
      <c r="V308" s="8" t="str">
        <v>05</v>
      </c>
      <c r="W308" s="7">
        <f t="shared" si="105"/>
        <v>0</v>
      </c>
      <c r="X308" s="6" t="b">
        <f t="shared" si="95"/>
        <v>0</v>
      </c>
      <c r="Y308" s="7" t="b">
        <f t="shared" si="96"/>
        <v>0</v>
      </c>
      <c r="Z308" s="7" t="b" cm="1">
        <f t="array" ref="Z308">_xlfn.LET(
_xlpm.TrueFullHouseCheck, AND(OR(H308:L308=3),OR(H308:L308=2)),
_xlpm.JokerAndTrueTwoPairCheck, AND(W308=1,COUNTIF(H308:L308,2)=4),
OR(_xlpm.TrueFullHouseCheck, _xlpm.JokerAndTrueTwoPairCheck)
)</f>
        <v>0</v>
      </c>
      <c r="AA308" s="7" t="b">
        <f t="shared" si="97"/>
        <v>0</v>
      </c>
      <c r="AB308" s="7" t="b">
        <f t="shared" si="98"/>
        <v>0</v>
      </c>
      <c r="AC308" s="7" t="b">
        <f t="shared" si="99"/>
        <v>0</v>
      </c>
      <c r="AD308" s="8" t="b">
        <f t="shared" si="106"/>
        <v>1</v>
      </c>
      <c r="AE308">
        <f t="shared" si="107"/>
        <v>1</v>
      </c>
      <c r="AF308" t="str">
        <f t="shared" si="108"/>
        <v>10302100605</v>
      </c>
      <c r="AG308">
        <f t="shared" si="104"/>
        <v>10302100605</v>
      </c>
      <c r="AH308">
        <f t="shared" si="109"/>
        <v>11</v>
      </c>
      <c r="AI308">
        <f t="shared" si="110"/>
        <v>709</v>
      </c>
      <c r="AJ308">
        <f t="shared" si="111"/>
        <v>7799</v>
      </c>
      <c r="AM308">
        <f t="shared" si="100"/>
        <v>1</v>
      </c>
      <c r="AN308">
        <f t="shared" si="101"/>
        <v>1</v>
      </c>
      <c r="AO308">
        <f t="shared" si="102"/>
        <v>1</v>
      </c>
    </row>
    <row r="309" spans="1:41" x14ac:dyDescent="0.2">
      <c r="A309" t="s">
        <v>328</v>
      </c>
      <c r="B309" t="str">
        <f t="shared" si="103"/>
        <v>4646T</v>
      </c>
      <c r="C309" s="6" t="str" cm="1">
        <f t="array" ref="C309:G309">_xlfn.LET(
_xlpm.MyHand, B309,
_xlpm.MySplitHand, MID(_xlpm.MyHand,_xlfn.SEQUENCE(1,LEN(_xlpm.MyHand)),1),
_xlpm.MySplitHand
)</f>
        <v>4</v>
      </c>
      <c r="D309" s="7" t="str">
        <v>6</v>
      </c>
      <c r="E309" s="7" t="str">
        <v>4</v>
      </c>
      <c r="F309" s="7" t="str">
        <v>6</v>
      </c>
      <c r="G309" s="8" t="str">
        <v>T</v>
      </c>
      <c r="H309">
        <f t="shared" si="90"/>
        <v>2</v>
      </c>
      <c r="I309">
        <f t="shared" si="91"/>
        <v>2</v>
      </c>
      <c r="J309">
        <f t="shared" si="92"/>
        <v>2</v>
      </c>
      <c r="K309">
        <f t="shared" si="93"/>
        <v>2</v>
      </c>
      <c r="L309">
        <f t="shared" si="94"/>
        <v>1</v>
      </c>
      <c r="M309" s="6" cm="1">
        <f t="array" ref="M309:Q309">_xlfn.LET(
_xlpm.Options, {"J","2","3","4","5","6","7","8","9","T","Q","K","A"},
MATCH(_xlfn.ANCHORARRAY(C309),_xlpm.Options,0)
)</f>
        <v>4</v>
      </c>
      <c r="N309" s="7">
        <v>6</v>
      </c>
      <c r="O309" s="7">
        <v>4</v>
      </c>
      <c r="P309" s="7">
        <v>6</v>
      </c>
      <c r="Q309" s="8">
        <v>10</v>
      </c>
      <c r="R309" s="6" t="str" cm="1">
        <f t="array" ref="R309:V309">TEXT(_xlfn.ANCHORARRAY(M309),"00")</f>
        <v>04</v>
      </c>
      <c r="S309" s="7" t="str">
        <v>06</v>
      </c>
      <c r="T309" s="7" t="str">
        <v>04</v>
      </c>
      <c r="U309" s="7" t="str">
        <v>06</v>
      </c>
      <c r="V309" s="8" t="str">
        <v>10</v>
      </c>
      <c r="W309" s="7">
        <f t="shared" si="105"/>
        <v>0</v>
      </c>
      <c r="X309" s="6" t="b">
        <f t="shared" si="95"/>
        <v>0</v>
      </c>
      <c r="Y309" s="7" t="b">
        <f t="shared" si="96"/>
        <v>0</v>
      </c>
      <c r="Z309" s="7" t="b" cm="1">
        <f t="array" ref="Z309">_xlfn.LET(
_xlpm.TrueFullHouseCheck, AND(OR(H309:L309=3),OR(H309:L309=2)),
_xlpm.JokerAndTrueTwoPairCheck, AND(W309=1,COUNTIF(H309:L309,2)=4),
OR(_xlpm.TrueFullHouseCheck, _xlpm.JokerAndTrueTwoPairCheck)
)</f>
        <v>0</v>
      </c>
      <c r="AA309" s="7" t="b">
        <f t="shared" si="97"/>
        <v>0</v>
      </c>
      <c r="AB309" s="7" t="b">
        <f t="shared" si="98"/>
        <v>1</v>
      </c>
      <c r="AC309" s="7" t="b">
        <f t="shared" si="99"/>
        <v>0</v>
      </c>
      <c r="AD309" s="8" t="b">
        <f t="shared" si="106"/>
        <v>0</v>
      </c>
      <c r="AE309">
        <f t="shared" si="107"/>
        <v>3</v>
      </c>
      <c r="AF309" t="str">
        <f t="shared" si="108"/>
        <v>30406040610</v>
      </c>
      <c r="AG309">
        <f t="shared" si="104"/>
        <v>30406040610</v>
      </c>
      <c r="AH309">
        <f t="shared" si="109"/>
        <v>357</v>
      </c>
      <c r="AI309">
        <f t="shared" si="110"/>
        <v>515</v>
      </c>
      <c r="AJ309">
        <f t="shared" si="111"/>
        <v>183855</v>
      </c>
      <c r="AM309">
        <f t="shared" si="100"/>
        <v>1</v>
      </c>
      <c r="AN309">
        <f t="shared" si="101"/>
        <v>1</v>
      </c>
      <c r="AO309">
        <f t="shared" si="102"/>
        <v>1</v>
      </c>
    </row>
    <row r="310" spans="1:41" x14ac:dyDescent="0.2">
      <c r="A310" t="s">
        <v>329</v>
      </c>
      <c r="B310" t="str">
        <f t="shared" si="103"/>
        <v>T3A29</v>
      </c>
      <c r="C310" s="6" t="str" cm="1">
        <f t="array" ref="C310:G310">_xlfn.LET(
_xlpm.MyHand, B310,
_xlpm.MySplitHand, MID(_xlpm.MyHand,_xlfn.SEQUENCE(1,LEN(_xlpm.MyHand)),1),
_xlpm.MySplitHand
)</f>
        <v>T</v>
      </c>
      <c r="D310" s="7" t="str">
        <v>3</v>
      </c>
      <c r="E310" s="7" t="str">
        <v>A</v>
      </c>
      <c r="F310" s="7" t="str">
        <v>2</v>
      </c>
      <c r="G310" s="8" t="str">
        <v>9</v>
      </c>
      <c r="H310">
        <f t="shared" si="90"/>
        <v>1</v>
      </c>
      <c r="I310">
        <f t="shared" si="91"/>
        <v>1</v>
      </c>
      <c r="J310">
        <f t="shared" si="92"/>
        <v>1</v>
      </c>
      <c r="K310">
        <f t="shared" si="93"/>
        <v>1</v>
      </c>
      <c r="L310">
        <f t="shared" si="94"/>
        <v>1</v>
      </c>
      <c r="M310" s="6" cm="1">
        <f t="array" ref="M310:Q310">_xlfn.LET(
_xlpm.Options, {"J","2","3","4","5","6","7","8","9","T","Q","K","A"},
MATCH(_xlfn.ANCHORARRAY(C310),_xlpm.Options,0)
)</f>
        <v>10</v>
      </c>
      <c r="N310" s="7">
        <v>3</v>
      </c>
      <c r="O310" s="7">
        <v>13</v>
      </c>
      <c r="P310" s="7">
        <v>2</v>
      </c>
      <c r="Q310" s="8">
        <v>9</v>
      </c>
      <c r="R310" s="6" t="str" cm="1">
        <f t="array" ref="R310:V310">TEXT(_xlfn.ANCHORARRAY(M310),"00")</f>
        <v>10</v>
      </c>
      <c r="S310" s="7" t="str">
        <v>03</v>
      </c>
      <c r="T310" s="7" t="str">
        <v>13</v>
      </c>
      <c r="U310" s="7" t="str">
        <v>02</v>
      </c>
      <c r="V310" s="8" t="str">
        <v>09</v>
      </c>
      <c r="W310" s="7">
        <f t="shared" si="105"/>
        <v>0</v>
      </c>
      <c r="X310" s="6" t="b">
        <f t="shared" si="95"/>
        <v>0</v>
      </c>
      <c r="Y310" s="7" t="b">
        <f t="shared" si="96"/>
        <v>0</v>
      </c>
      <c r="Z310" s="7" t="b" cm="1">
        <f t="array" ref="Z310">_xlfn.LET(
_xlpm.TrueFullHouseCheck, AND(OR(H310:L310=3),OR(H310:L310=2)),
_xlpm.JokerAndTrueTwoPairCheck, AND(W310=1,COUNTIF(H310:L310,2)=4),
OR(_xlpm.TrueFullHouseCheck, _xlpm.JokerAndTrueTwoPairCheck)
)</f>
        <v>0</v>
      </c>
      <c r="AA310" s="7" t="b">
        <f t="shared" si="97"/>
        <v>0</v>
      </c>
      <c r="AB310" s="7" t="b">
        <f t="shared" si="98"/>
        <v>0</v>
      </c>
      <c r="AC310" s="7" t="b">
        <f t="shared" si="99"/>
        <v>0</v>
      </c>
      <c r="AD310" s="8" t="b">
        <f t="shared" si="106"/>
        <v>1</v>
      </c>
      <c r="AE310">
        <f t="shared" si="107"/>
        <v>1</v>
      </c>
      <c r="AF310" t="str">
        <f t="shared" si="108"/>
        <v>11003130209</v>
      </c>
      <c r="AG310">
        <f t="shared" si="104"/>
        <v>11003130209</v>
      </c>
      <c r="AH310">
        <f t="shared" si="109"/>
        <v>88</v>
      </c>
      <c r="AI310">
        <f t="shared" si="110"/>
        <v>535</v>
      </c>
      <c r="AJ310">
        <f t="shared" si="111"/>
        <v>47080</v>
      </c>
      <c r="AM310">
        <f t="shared" si="100"/>
        <v>1</v>
      </c>
      <c r="AN310">
        <f t="shared" si="101"/>
        <v>1</v>
      </c>
      <c r="AO310">
        <f t="shared" si="102"/>
        <v>1</v>
      </c>
    </row>
    <row r="311" spans="1:41" x14ac:dyDescent="0.2">
      <c r="A311" t="s">
        <v>330</v>
      </c>
      <c r="B311" t="str">
        <f t="shared" si="103"/>
        <v>75665</v>
      </c>
      <c r="C311" s="6" t="str" cm="1">
        <f t="array" ref="C311:G311">_xlfn.LET(
_xlpm.MyHand, B311,
_xlpm.MySplitHand, MID(_xlpm.MyHand,_xlfn.SEQUENCE(1,LEN(_xlpm.MyHand)),1),
_xlpm.MySplitHand
)</f>
        <v>7</v>
      </c>
      <c r="D311" s="7" t="str">
        <v>5</v>
      </c>
      <c r="E311" s="7" t="str">
        <v>6</v>
      </c>
      <c r="F311" s="7" t="str">
        <v>6</v>
      </c>
      <c r="G311" s="8" t="str">
        <v>5</v>
      </c>
      <c r="H311">
        <f t="shared" si="90"/>
        <v>1</v>
      </c>
      <c r="I311">
        <f t="shared" si="91"/>
        <v>2</v>
      </c>
      <c r="J311">
        <f t="shared" si="92"/>
        <v>2</v>
      </c>
      <c r="K311">
        <f t="shared" si="93"/>
        <v>2</v>
      </c>
      <c r="L311">
        <f t="shared" si="94"/>
        <v>2</v>
      </c>
      <c r="M311" s="6" cm="1">
        <f t="array" ref="M311:Q311">_xlfn.LET(
_xlpm.Options, {"J","2","3","4","5","6","7","8","9","T","Q","K","A"},
MATCH(_xlfn.ANCHORARRAY(C311),_xlpm.Options,0)
)</f>
        <v>7</v>
      </c>
      <c r="N311" s="7">
        <v>5</v>
      </c>
      <c r="O311" s="7">
        <v>6</v>
      </c>
      <c r="P311" s="7">
        <v>6</v>
      </c>
      <c r="Q311" s="8">
        <v>5</v>
      </c>
      <c r="R311" s="6" t="str" cm="1">
        <f t="array" ref="R311:V311">TEXT(_xlfn.ANCHORARRAY(M311),"00")</f>
        <v>07</v>
      </c>
      <c r="S311" s="7" t="str">
        <v>05</v>
      </c>
      <c r="T311" s="7" t="str">
        <v>06</v>
      </c>
      <c r="U311" s="7" t="str">
        <v>06</v>
      </c>
      <c r="V311" s="8" t="str">
        <v>05</v>
      </c>
      <c r="W311" s="7">
        <f t="shared" si="105"/>
        <v>0</v>
      </c>
      <c r="X311" s="6" t="b">
        <f t="shared" si="95"/>
        <v>0</v>
      </c>
      <c r="Y311" s="7" t="b">
        <f t="shared" si="96"/>
        <v>0</v>
      </c>
      <c r="Z311" s="7" t="b" cm="1">
        <f t="array" ref="Z311">_xlfn.LET(
_xlpm.TrueFullHouseCheck, AND(OR(H311:L311=3),OR(H311:L311=2)),
_xlpm.JokerAndTrueTwoPairCheck, AND(W311=1,COUNTIF(H311:L311,2)=4),
OR(_xlpm.TrueFullHouseCheck, _xlpm.JokerAndTrueTwoPairCheck)
)</f>
        <v>0</v>
      </c>
      <c r="AA311" s="7" t="b">
        <f t="shared" si="97"/>
        <v>0</v>
      </c>
      <c r="AB311" s="7" t="b">
        <f t="shared" si="98"/>
        <v>1</v>
      </c>
      <c r="AC311" s="7" t="b">
        <f t="shared" si="99"/>
        <v>0</v>
      </c>
      <c r="AD311" s="8" t="b">
        <f t="shared" si="106"/>
        <v>0</v>
      </c>
      <c r="AE311">
        <f t="shared" si="107"/>
        <v>3</v>
      </c>
      <c r="AF311" t="str">
        <f t="shared" si="108"/>
        <v>30705060605</v>
      </c>
      <c r="AG311">
        <f t="shared" si="104"/>
        <v>30705060605</v>
      </c>
      <c r="AH311">
        <f t="shared" si="109"/>
        <v>384</v>
      </c>
      <c r="AI311">
        <f t="shared" si="110"/>
        <v>952</v>
      </c>
      <c r="AJ311">
        <f t="shared" si="111"/>
        <v>365568</v>
      </c>
      <c r="AM311">
        <f t="shared" si="100"/>
        <v>1</v>
      </c>
      <c r="AN311">
        <f t="shared" si="101"/>
        <v>1</v>
      </c>
      <c r="AO311">
        <f t="shared" si="102"/>
        <v>1</v>
      </c>
    </row>
    <row r="312" spans="1:41" x14ac:dyDescent="0.2">
      <c r="A312" t="s">
        <v>331</v>
      </c>
      <c r="B312" t="str">
        <f t="shared" si="103"/>
        <v>KQQ2T</v>
      </c>
      <c r="C312" s="6" t="str" cm="1">
        <f t="array" ref="C312:G312">_xlfn.LET(
_xlpm.MyHand, B312,
_xlpm.MySplitHand, MID(_xlpm.MyHand,_xlfn.SEQUENCE(1,LEN(_xlpm.MyHand)),1),
_xlpm.MySplitHand
)</f>
        <v>K</v>
      </c>
      <c r="D312" s="7" t="str">
        <v>Q</v>
      </c>
      <c r="E312" s="7" t="str">
        <v>Q</v>
      </c>
      <c r="F312" s="7" t="str">
        <v>2</v>
      </c>
      <c r="G312" s="8" t="str">
        <v>T</v>
      </c>
      <c r="H312">
        <f t="shared" si="90"/>
        <v>1</v>
      </c>
      <c r="I312">
        <f t="shared" si="91"/>
        <v>2</v>
      </c>
      <c r="J312">
        <f t="shared" si="92"/>
        <v>2</v>
      </c>
      <c r="K312">
        <f t="shared" si="93"/>
        <v>1</v>
      </c>
      <c r="L312">
        <f t="shared" si="94"/>
        <v>1</v>
      </c>
      <c r="M312" s="6" cm="1">
        <f t="array" ref="M312:Q312">_xlfn.LET(
_xlpm.Options, {"J","2","3","4","5","6","7","8","9","T","Q","K","A"},
MATCH(_xlfn.ANCHORARRAY(C312),_xlpm.Options,0)
)</f>
        <v>12</v>
      </c>
      <c r="N312" s="7">
        <v>11</v>
      </c>
      <c r="O312" s="7">
        <v>11</v>
      </c>
      <c r="P312" s="7">
        <v>2</v>
      </c>
      <c r="Q312" s="8">
        <v>10</v>
      </c>
      <c r="R312" s="6" t="str" cm="1">
        <f t="array" ref="R312:V312">TEXT(_xlfn.ANCHORARRAY(M312),"00")</f>
        <v>12</v>
      </c>
      <c r="S312" s="7" t="str">
        <v>11</v>
      </c>
      <c r="T312" s="7" t="str">
        <v>11</v>
      </c>
      <c r="U312" s="7" t="str">
        <v>02</v>
      </c>
      <c r="V312" s="8" t="str">
        <v>10</v>
      </c>
      <c r="W312" s="7">
        <f t="shared" si="105"/>
        <v>0</v>
      </c>
      <c r="X312" s="6" t="b">
        <f t="shared" si="95"/>
        <v>0</v>
      </c>
      <c r="Y312" s="7" t="b">
        <f t="shared" si="96"/>
        <v>0</v>
      </c>
      <c r="Z312" s="7" t="b" cm="1">
        <f t="array" ref="Z312">_xlfn.LET(
_xlpm.TrueFullHouseCheck, AND(OR(H312:L312=3),OR(H312:L312=2)),
_xlpm.JokerAndTrueTwoPairCheck, AND(W312=1,COUNTIF(H312:L312,2)=4),
OR(_xlpm.TrueFullHouseCheck, _xlpm.JokerAndTrueTwoPairCheck)
)</f>
        <v>0</v>
      </c>
      <c r="AA312" s="7" t="b">
        <f t="shared" si="97"/>
        <v>0</v>
      </c>
      <c r="AB312" s="7" t="b">
        <f t="shared" si="98"/>
        <v>0</v>
      </c>
      <c r="AC312" s="7" t="b">
        <f t="shared" si="99"/>
        <v>1</v>
      </c>
      <c r="AD312" s="8" t="b">
        <f t="shared" si="106"/>
        <v>0</v>
      </c>
      <c r="AE312">
        <f t="shared" si="107"/>
        <v>2</v>
      </c>
      <c r="AF312" t="str">
        <f t="shared" si="108"/>
        <v>21211110210</v>
      </c>
      <c r="AG312">
        <f t="shared" si="104"/>
        <v>21211110210</v>
      </c>
      <c r="AH312">
        <f t="shared" si="109"/>
        <v>302</v>
      </c>
      <c r="AI312">
        <f t="shared" si="110"/>
        <v>837</v>
      </c>
      <c r="AJ312">
        <f t="shared" si="111"/>
        <v>252774</v>
      </c>
      <c r="AM312">
        <f t="shared" si="100"/>
        <v>1</v>
      </c>
      <c r="AN312">
        <f t="shared" si="101"/>
        <v>1</v>
      </c>
      <c r="AO312">
        <f t="shared" si="102"/>
        <v>1</v>
      </c>
    </row>
    <row r="313" spans="1:41" x14ac:dyDescent="0.2">
      <c r="A313" t="s">
        <v>332</v>
      </c>
      <c r="B313" t="str">
        <f t="shared" si="103"/>
        <v>AJTT4</v>
      </c>
      <c r="C313" s="6" t="str" cm="1">
        <f t="array" ref="C313:G313">_xlfn.LET(
_xlpm.MyHand, B313,
_xlpm.MySplitHand, MID(_xlpm.MyHand,_xlfn.SEQUENCE(1,LEN(_xlpm.MyHand)),1),
_xlpm.MySplitHand
)</f>
        <v>A</v>
      </c>
      <c r="D313" s="7" t="str">
        <v>J</v>
      </c>
      <c r="E313" s="7" t="str">
        <v>T</v>
      </c>
      <c r="F313" s="7" t="str">
        <v>T</v>
      </c>
      <c r="G313" s="8" t="str">
        <v>4</v>
      </c>
      <c r="H313">
        <f t="shared" si="90"/>
        <v>1</v>
      </c>
      <c r="I313">
        <f t="shared" si="91"/>
        <v>0</v>
      </c>
      <c r="J313">
        <f t="shared" si="92"/>
        <v>2</v>
      </c>
      <c r="K313">
        <f t="shared" si="93"/>
        <v>2</v>
      </c>
      <c r="L313">
        <f t="shared" si="94"/>
        <v>1</v>
      </c>
      <c r="M313" s="6" cm="1">
        <f t="array" ref="M313:Q313">_xlfn.LET(
_xlpm.Options, {"J","2","3","4","5","6","7","8","9","T","Q","K","A"},
MATCH(_xlfn.ANCHORARRAY(C313),_xlpm.Options,0)
)</f>
        <v>13</v>
      </c>
      <c r="N313" s="7">
        <v>1</v>
      </c>
      <c r="O313" s="7">
        <v>10</v>
      </c>
      <c r="P313" s="7">
        <v>10</v>
      </c>
      <c r="Q313" s="8">
        <v>4</v>
      </c>
      <c r="R313" s="6" t="str" cm="1">
        <f t="array" ref="R313:V313">TEXT(_xlfn.ANCHORARRAY(M313),"00")</f>
        <v>13</v>
      </c>
      <c r="S313" s="7" t="str">
        <v>01</v>
      </c>
      <c r="T313" s="7" t="str">
        <v>10</v>
      </c>
      <c r="U313" s="7" t="str">
        <v>10</v>
      </c>
      <c r="V313" s="8" t="str">
        <v>04</v>
      </c>
      <c r="W313" s="7">
        <f t="shared" si="105"/>
        <v>1</v>
      </c>
      <c r="X313" s="6" t="b">
        <f t="shared" si="95"/>
        <v>0</v>
      </c>
      <c r="Y313" s="7" t="b">
        <f t="shared" si="96"/>
        <v>0</v>
      </c>
      <c r="Z313" s="7" t="b" cm="1">
        <f t="array" ref="Z313">_xlfn.LET(
_xlpm.TrueFullHouseCheck, AND(OR(H313:L313=3),OR(H313:L313=2)),
_xlpm.JokerAndTrueTwoPairCheck, AND(W313=1,COUNTIF(H313:L313,2)=4),
OR(_xlpm.TrueFullHouseCheck, _xlpm.JokerAndTrueTwoPairCheck)
)</f>
        <v>0</v>
      </c>
      <c r="AA313" s="7" t="b">
        <f t="shared" si="97"/>
        <v>1</v>
      </c>
      <c r="AB313" s="7" t="b">
        <f t="shared" si="98"/>
        <v>0</v>
      </c>
      <c r="AC313" s="7" t="b">
        <f t="shared" si="99"/>
        <v>0</v>
      </c>
      <c r="AD313" s="8" t="b">
        <f t="shared" si="106"/>
        <v>0</v>
      </c>
      <c r="AE313">
        <f t="shared" si="107"/>
        <v>4</v>
      </c>
      <c r="AF313" t="str">
        <f t="shared" si="108"/>
        <v>41301101004</v>
      </c>
      <c r="AG313">
        <f t="shared" si="104"/>
        <v>41301101004</v>
      </c>
      <c r="AH313">
        <f t="shared" si="109"/>
        <v>672</v>
      </c>
      <c r="AI313">
        <f t="shared" si="110"/>
        <v>578</v>
      </c>
      <c r="AJ313">
        <f t="shared" si="111"/>
        <v>388416</v>
      </c>
      <c r="AM313">
        <f t="shared" si="100"/>
        <v>1</v>
      </c>
      <c r="AN313">
        <f t="shared" si="101"/>
        <v>1</v>
      </c>
      <c r="AO313">
        <f t="shared" si="102"/>
        <v>1</v>
      </c>
    </row>
    <row r="314" spans="1:41" x14ac:dyDescent="0.2">
      <c r="A314" t="s">
        <v>333</v>
      </c>
      <c r="B314" t="str">
        <f t="shared" si="103"/>
        <v>QK4Q4</v>
      </c>
      <c r="C314" s="6" t="str" cm="1">
        <f t="array" ref="C314:G314">_xlfn.LET(
_xlpm.MyHand, B314,
_xlpm.MySplitHand, MID(_xlpm.MyHand,_xlfn.SEQUENCE(1,LEN(_xlpm.MyHand)),1),
_xlpm.MySplitHand
)</f>
        <v>Q</v>
      </c>
      <c r="D314" s="7" t="str">
        <v>K</v>
      </c>
      <c r="E314" s="7" t="str">
        <v>4</v>
      </c>
      <c r="F314" s="7" t="str">
        <v>Q</v>
      </c>
      <c r="G314" s="8" t="str">
        <v>4</v>
      </c>
      <c r="H314">
        <f t="shared" si="90"/>
        <v>2</v>
      </c>
      <c r="I314">
        <f t="shared" si="91"/>
        <v>1</v>
      </c>
      <c r="J314">
        <f t="shared" si="92"/>
        <v>2</v>
      </c>
      <c r="K314">
        <f t="shared" si="93"/>
        <v>2</v>
      </c>
      <c r="L314">
        <f t="shared" si="94"/>
        <v>2</v>
      </c>
      <c r="M314" s="6" cm="1">
        <f t="array" ref="M314:Q314">_xlfn.LET(
_xlpm.Options, {"J","2","3","4","5","6","7","8","9","T","Q","K","A"},
MATCH(_xlfn.ANCHORARRAY(C314),_xlpm.Options,0)
)</f>
        <v>11</v>
      </c>
      <c r="N314" s="7">
        <v>12</v>
      </c>
      <c r="O314" s="7">
        <v>4</v>
      </c>
      <c r="P314" s="7">
        <v>11</v>
      </c>
      <c r="Q314" s="8">
        <v>4</v>
      </c>
      <c r="R314" s="6" t="str" cm="1">
        <f t="array" ref="R314:V314">TEXT(_xlfn.ANCHORARRAY(M314),"00")</f>
        <v>11</v>
      </c>
      <c r="S314" s="7" t="str">
        <v>12</v>
      </c>
      <c r="T314" s="7" t="str">
        <v>04</v>
      </c>
      <c r="U314" s="7" t="str">
        <v>11</v>
      </c>
      <c r="V314" s="8" t="str">
        <v>04</v>
      </c>
      <c r="W314" s="7">
        <f t="shared" si="105"/>
        <v>0</v>
      </c>
      <c r="X314" s="6" t="b">
        <f t="shared" si="95"/>
        <v>0</v>
      </c>
      <c r="Y314" s="7" t="b">
        <f t="shared" si="96"/>
        <v>0</v>
      </c>
      <c r="Z314" s="7" t="b" cm="1">
        <f t="array" ref="Z314">_xlfn.LET(
_xlpm.TrueFullHouseCheck, AND(OR(H314:L314=3),OR(H314:L314=2)),
_xlpm.JokerAndTrueTwoPairCheck, AND(W314=1,COUNTIF(H314:L314,2)=4),
OR(_xlpm.TrueFullHouseCheck, _xlpm.JokerAndTrueTwoPairCheck)
)</f>
        <v>0</v>
      </c>
      <c r="AA314" s="7" t="b">
        <f t="shared" si="97"/>
        <v>0</v>
      </c>
      <c r="AB314" s="7" t="b">
        <f t="shared" si="98"/>
        <v>1</v>
      </c>
      <c r="AC314" s="7" t="b">
        <f t="shared" si="99"/>
        <v>0</v>
      </c>
      <c r="AD314" s="8" t="b">
        <f t="shared" si="106"/>
        <v>0</v>
      </c>
      <c r="AE314">
        <f t="shared" si="107"/>
        <v>3</v>
      </c>
      <c r="AF314" t="str">
        <f t="shared" si="108"/>
        <v>31112041104</v>
      </c>
      <c r="AG314">
        <f t="shared" si="104"/>
        <v>31112041104</v>
      </c>
      <c r="AH314">
        <f t="shared" si="109"/>
        <v>430</v>
      </c>
      <c r="AI314">
        <f t="shared" si="110"/>
        <v>288</v>
      </c>
      <c r="AJ314">
        <f t="shared" si="111"/>
        <v>123840</v>
      </c>
      <c r="AM314">
        <f t="shared" si="100"/>
        <v>1</v>
      </c>
      <c r="AN314">
        <f t="shared" si="101"/>
        <v>1</v>
      </c>
      <c r="AO314">
        <f t="shared" si="102"/>
        <v>1</v>
      </c>
    </row>
    <row r="315" spans="1:41" x14ac:dyDescent="0.2">
      <c r="A315" t="s">
        <v>334</v>
      </c>
      <c r="B315" t="str">
        <f t="shared" si="103"/>
        <v>6J6JJ</v>
      </c>
      <c r="C315" s="6" t="str" cm="1">
        <f t="array" ref="C315:G315">_xlfn.LET(
_xlpm.MyHand, B315,
_xlpm.MySplitHand, MID(_xlpm.MyHand,_xlfn.SEQUENCE(1,LEN(_xlpm.MyHand)),1),
_xlpm.MySplitHand
)</f>
        <v>6</v>
      </c>
      <c r="D315" s="7" t="str">
        <v>J</v>
      </c>
      <c r="E315" s="7" t="str">
        <v>6</v>
      </c>
      <c r="F315" s="7" t="str">
        <v>J</v>
      </c>
      <c r="G315" s="8" t="str">
        <v>J</v>
      </c>
      <c r="H315">
        <f t="shared" si="90"/>
        <v>2</v>
      </c>
      <c r="I315">
        <f t="shared" si="91"/>
        <v>0</v>
      </c>
      <c r="J315">
        <f t="shared" si="92"/>
        <v>2</v>
      </c>
      <c r="K315">
        <f t="shared" si="93"/>
        <v>0</v>
      </c>
      <c r="L315">
        <f t="shared" si="94"/>
        <v>0</v>
      </c>
      <c r="M315" s="6" cm="1">
        <f t="array" ref="M315:Q315">_xlfn.LET(
_xlpm.Options, {"J","2","3","4","5","6","7","8","9","T","Q","K","A"},
MATCH(_xlfn.ANCHORARRAY(C315),_xlpm.Options,0)
)</f>
        <v>6</v>
      </c>
      <c r="N315" s="7">
        <v>1</v>
      </c>
      <c r="O315" s="7">
        <v>6</v>
      </c>
      <c r="P315" s="7">
        <v>1</v>
      </c>
      <c r="Q315" s="8">
        <v>1</v>
      </c>
      <c r="R315" s="6" t="str" cm="1">
        <f t="array" ref="R315:V315">TEXT(_xlfn.ANCHORARRAY(M315),"00")</f>
        <v>06</v>
      </c>
      <c r="S315" s="7" t="str">
        <v>01</v>
      </c>
      <c r="T315" s="7" t="str">
        <v>06</v>
      </c>
      <c r="U315" s="7" t="str">
        <v>01</v>
      </c>
      <c r="V315" s="8" t="str">
        <v>01</v>
      </c>
      <c r="W315" s="7">
        <f t="shared" si="105"/>
        <v>3</v>
      </c>
      <c r="X315" s="6" t="b">
        <f t="shared" si="95"/>
        <v>1</v>
      </c>
      <c r="Y315" s="7" t="b">
        <f t="shared" si="96"/>
        <v>0</v>
      </c>
      <c r="Z315" s="7" t="b" cm="1">
        <f t="array" ref="Z315">_xlfn.LET(
_xlpm.TrueFullHouseCheck, AND(OR(H315:L315=3),OR(H315:L315=2)),
_xlpm.JokerAndTrueTwoPairCheck, AND(W315=1,COUNTIF(H315:L315,2)=4),
OR(_xlpm.TrueFullHouseCheck, _xlpm.JokerAndTrueTwoPairCheck)
)</f>
        <v>0</v>
      </c>
      <c r="AA315" s="7" t="b">
        <f t="shared" si="97"/>
        <v>0</v>
      </c>
      <c r="AB315" s="7" t="b">
        <f t="shared" si="98"/>
        <v>0</v>
      </c>
      <c r="AC315" s="7" t="b">
        <f t="shared" si="99"/>
        <v>0</v>
      </c>
      <c r="AD315" s="8" t="b">
        <f t="shared" si="106"/>
        <v>0</v>
      </c>
      <c r="AE315">
        <f t="shared" si="107"/>
        <v>7</v>
      </c>
      <c r="AF315" t="str">
        <f t="shared" si="108"/>
        <v>70601060101</v>
      </c>
      <c r="AG315">
        <f t="shared" si="104"/>
        <v>70601060101</v>
      </c>
      <c r="AH315">
        <f t="shared" si="109"/>
        <v>990</v>
      </c>
      <c r="AI315">
        <f t="shared" si="110"/>
        <v>312</v>
      </c>
      <c r="AJ315">
        <f t="shared" si="111"/>
        <v>308880</v>
      </c>
      <c r="AM315">
        <f t="shared" si="100"/>
        <v>1</v>
      </c>
      <c r="AN315">
        <f t="shared" si="101"/>
        <v>1</v>
      </c>
      <c r="AO315">
        <f t="shared" si="102"/>
        <v>1</v>
      </c>
    </row>
    <row r="316" spans="1:41" x14ac:dyDescent="0.2">
      <c r="A316" t="s">
        <v>335</v>
      </c>
      <c r="B316" t="str">
        <f t="shared" si="103"/>
        <v>28887</v>
      </c>
      <c r="C316" s="6" t="str" cm="1">
        <f t="array" ref="C316:G316">_xlfn.LET(
_xlpm.MyHand, B316,
_xlpm.MySplitHand, MID(_xlpm.MyHand,_xlfn.SEQUENCE(1,LEN(_xlpm.MyHand)),1),
_xlpm.MySplitHand
)</f>
        <v>2</v>
      </c>
      <c r="D316" s="7" t="str">
        <v>8</v>
      </c>
      <c r="E316" s="7" t="str">
        <v>8</v>
      </c>
      <c r="F316" s="7" t="str">
        <v>8</v>
      </c>
      <c r="G316" s="8" t="str">
        <v>7</v>
      </c>
      <c r="H316">
        <f t="shared" si="90"/>
        <v>1</v>
      </c>
      <c r="I316">
        <f t="shared" si="91"/>
        <v>3</v>
      </c>
      <c r="J316">
        <f t="shared" si="92"/>
        <v>3</v>
      </c>
      <c r="K316">
        <f t="shared" si="93"/>
        <v>3</v>
      </c>
      <c r="L316">
        <f t="shared" si="94"/>
        <v>1</v>
      </c>
      <c r="M316" s="6" cm="1">
        <f t="array" ref="M316:Q316">_xlfn.LET(
_xlpm.Options, {"J","2","3","4","5","6","7","8","9","T","Q","K","A"},
MATCH(_xlfn.ANCHORARRAY(C316),_xlpm.Options,0)
)</f>
        <v>2</v>
      </c>
      <c r="N316" s="7">
        <v>8</v>
      </c>
      <c r="O316" s="7">
        <v>8</v>
      </c>
      <c r="P316" s="7">
        <v>8</v>
      </c>
      <c r="Q316" s="8">
        <v>7</v>
      </c>
      <c r="R316" s="6" t="str" cm="1">
        <f t="array" ref="R316:V316">TEXT(_xlfn.ANCHORARRAY(M316),"00")</f>
        <v>02</v>
      </c>
      <c r="S316" s="7" t="str">
        <v>08</v>
      </c>
      <c r="T316" s="7" t="str">
        <v>08</v>
      </c>
      <c r="U316" s="7" t="str">
        <v>08</v>
      </c>
      <c r="V316" s="8" t="str">
        <v>07</v>
      </c>
      <c r="W316" s="7">
        <f t="shared" si="105"/>
        <v>0</v>
      </c>
      <c r="X316" s="6" t="b">
        <f t="shared" si="95"/>
        <v>0</v>
      </c>
      <c r="Y316" s="7" t="b">
        <f t="shared" si="96"/>
        <v>0</v>
      </c>
      <c r="Z316" s="7" t="b" cm="1">
        <f t="array" ref="Z316">_xlfn.LET(
_xlpm.TrueFullHouseCheck, AND(OR(H316:L316=3),OR(H316:L316=2)),
_xlpm.JokerAndTrueTwoPairCheck, AND(W316=1,COUNTIF(H316:L316,2)=4),
OR(_xlpm.TrueFullHouseCheck, _xlpm.JokerAndTrueTwoPairCheck)
)</f>
        <v>0</v>
      </c>
      <c r="AA316" s="7" t="b">
        <f t="shared" si="97"/>
        <v>1</v>
      </c>
      <c r="AB316" s="7" t="b">
        <f t="shared" si="98"/>
        <v>0</v>
      </c>
      <c r="AC316" s="7" t="b">
        <f t="shared" si="99"/>
        <v>0</v>
      </c>
      <c r="AD316" s="8" t="b">
        <f t="shared" si="106"/>
        <v>0</v>
      </c>
      <c r="AE316">
        <f t="shared" si="107"/>
        <v>4</v>
      </c>
      <c r="AF316" t="str">
        <f t="shared" si="108"/>
        <v>40208080807</v>
      </c>
      <c r="AG316">
        <f t="shared" si="104"/>
        <v>40208080807</v>
      </c>
      <c r="AH316">
        <f t="shared" si="109"/>
        <v>483</v>
      </c>
      <c r="AI316">
        <f t="shared" si="110"/>
        <v>138</v>
      </c>
      <c r="AJ316">
        <f t="shared" si="111"/>
        <v>66654</v>
      </c>
      <c r="AM316">
        <f t="shared" si="100"/>
        <v>1</v>
      </c>
      <c r="AN316">
        <f t="shared" si="101"/>
        <v>1</v>
      </c>
      <c r="AO316">
        <f t="shared" si="102"/>
        <v>1</v>
      </c>
    </row>
    <row r="317" spans="1:41" x14ac:dyDescent="0.2">
      <c r="A317" t="s">
        <v>336</v>
      </c>
      <c r="B317" t="str">
        <f t="shared" si="103"/>
        <v>33TK4</v>
      </c>
      <c r="C317" s="6" t="str" cm="1">
        <f t="array" ref="C317:G317">_xlfn.LET(
_xlpm.MyHand, B317,
_xlpm.MySplitHand, MID(_xlpm.MyHand,_xlfn.SEQUENCE(1,LEN(_xlpm.MyHand)),1),
_xlpm.MySplitHand
)</f>
        <v>3</v>
      </c>
      <c r="D317" s="7" t="str">
        <v>3</v>
      </c>
      <c r="E317" s="7" t="str">
        <v>T</v>
      </c>
      <c r="F317" s="7" t="str">
        <v>K</v>
      </c>
      <c r="G317" s="8" t="str">
        <v>4</v>
      </c>
      <c r="H317">
        <f t="shared" si="90"/>
        <v>2</v>
      </c>
      <c r="I317">
        <f t="shared" si="91"/>
        <v>2</v>
      </c>
      <c r="J317">
        <f t="shared" si="92"/>
        <v>1</v>
      </c>
      <c r="K317">
        <f t="shared" si="93"/>
        <v>1</v>
      </c>
      <c r="L317">
        <f t="shared" si="94"/>
        <v>1</v>
      </c>
      <c r="M317" s="6" cm="1">
        <f t="array" ref="M317:Q317">_xlfn.LET(
_xlpm.Options, {"J","2","3","4","5","6","7","8","9","T","Q","K","A"},
MATCH(_xlfn.ANCHORARRAY(C317),_xlpm.Options,0)
)</f>
        <v>3</v>
      </c>
      <c r="N317" s="7">
        <v>3</v>
      </c>
      <c r="O317" s="7">
        <v>10</v>
      </c>
      <c r="P317" s="7">
        <v>12</v>
      </c>
      <c r="Q317" s="8">
        <v>4</v>
      </c>
      <c r="R317" s="6" t="str" cm="1">
        <f t="array" ref="R317:V317">TEXT(_xlfn.ANCHORARRAY(M317),"00")</f>
        <v>03</v>
      </c>
      <c r="S317" s="7" t="str">
        <v>03</v>
      </c>
      <c r="T317" s="7" t="str">
        <v>10</v>
      </c>
      <c r="U317" s="7" t="str">
        <v>12</v>
      </c>
      <c r="V317" s="8" t="str">
        <v>04</v>
      </c>
      <c r="W317" s="7">
        <f t="shared" si="105"/>
        <v>0</v>
      </c>
      <c r="X317" s="6" t="b">
        <f t="shared" si="95"/>
        <v>0</v>
      </c>
      <c r="Y317" s="7" t="b">
        <f t="shared" si="96"/>
        <v>0</v>
      </c>
      <c r="Z317" s="7" t="b" cm="1">
        <f t="array" ref="Z317">_xlfn.LET(
_xlpm.TrueFullHouseCheck, AND(OR(H317:L317=3),OR(H317:L317=2)),
_xlpm.JokerAndTrueTwoPairCheck, AND(W317=1,COUNTIF(H317:L317,2)=4),
OR(_xlpm.TrueFullHouseCheck, _xlpm.JokerAndTrueTwoPairCheck)
)</f>
        <v>0</v>
      </c>
      <c r="AA317" s="7" t="b">
        <f t="shared" si="97"/>
        <v>0</v>
      </c>
      <c r="AB317" s="7" t="b">
        <f t="shared" si="98"/>
        <v>0</v>
      </c>
      <c r="AC317" s="7" t="b">
        <f t="shared" si="99"/>
        <v>1</v>
      </c>
      <c r="AD317" s="8" t="b">
        <f t="shared" si="106"/>
        <v>0</v>
      </c>
      <c r="AE317">
        <f t="shared" si="107"/>
        <v>2</v>
      </c>
      <c r="AF317" t="str">
        <f t="shared" si="108"/>
        <v>20303101204</v>
      </c>
      <c r="AG317">
        <f t="shared" si="104"/>
        <v>20303101204</v>
      </c>
      <c r="AH317">
        <f t="shared" si="109"/>
        <v>162</v>
      </c>
      <c r="AI317">
        <f t="shared" si="110"/>
        <v>599</v>
      </c>
      <c r="AJ317">
        <f t="shared" si="111"/>
        <v>97038</v>
      </c>
      <c r="AM317">
        <f t="shared" si="100"/>
        <v>1</v>
      </c>
      <c r="AN317">
        <f t="shared" si="101"/>
        <v>1</v>
      </c>
      <c r="AO317">
        <f t="shared" si="102"/>
        <v>1</v>
      </c>
    </row>
    <row r="318" spans="1:41" x14ac:dyDescent="0.2">
      <c r="A318" t="s">
        <v>337</v>
      </c>
      <c r="B318" t="str">
        <f t="shared" si="103"/>
        <v>77J2J</v>
      </c>
      <c r="C318" s="6" t="str" cm="1">
        <f t="array" ref="C318:G318">_xlfn.LET(
_xlpm.MyHand, B318,
_xlpm.MySplitHand, MID(_xlpm.MyHand,_xlfn.SEQUENCE(1,LEN(_xlpm.MyHand)),1),
_xlpm.MySplitHand
)</f>
        <v>7</v>
      </c>
      <c r="D318" s="7" t="str">
        <v>7</v>
      </c>
      <c r="E318" s="7" t="str">
        <v>J</v>
      </c>
      <c r="F318" s="7" t="str">
        <v>2</v>
      </c>
      <c r="G318" s="8" t="str">
        <v>J</v>
      </c>
      <c r="H318">
        <f t="shared" si="90"/>
        <v>2</v>
      </c>
      <c r="I318">
        <f t="shared" si="91"/>
        <v>2</v>
      </c>
      <c r="J318">
        <f t="shared" si="92"/>
        <v>0</v>
      </c>
      <c r="K318">
        <f t="shared" si="93"/>
        <v>1</v>
      </c>
      <c r="L318">
        <f t="shared" si="94"/>
        <v>0</v>
      </c>
      <c r="M318" s="6" cm="1">
        <f t="array" ref="M318:Q318">_xlfn.LET(
_xlpm.Options, {"J","2","3","4","5","6","7","8","9","T","Q","K","A"},
MATCH(_xlfn.ANCHORARRAY(C318),_xlpm.Options,0)
)</f>
        <v>7</v>
      </c>
      <c r="N318" s="7">
        <v>7</v>
      </c>
      <c r="O318" s="7">
        <v>1</v>
      </c>
      <c r="P318" s="7">
        <v>2</v>
      </c>
      <c r="Q318" s="8">
        <v>1</v>
      </c>
      <c r="R318" s="6" t="str" cm="1">
        <f t="array" ref="R318:V318">TEXT(_xlfn.ANCHORARRAY(M318),"00")</f>
        <v>07</v>
      </c>
      <c r="S318" s="7" t="str">
        <v>07</v>
      </c>
      <c r="T318" s="7" t="str">
        <v>01</v>
      </c>
      <c r="U318" s="7" t="str">
        <v>02</v>
      </c>
      <c r="V318" s="8" t="str">
        <v>01</v>
      </c>
      <c r="W318" s="7">
        <f t="shared" si="105"/>
        <v>2</v>
      </c>
      <c r="X318" s="6" t="b">
        <f t="shared" si="95"/>
        <v>0</v>
      </c>
      <c r="Y318" s="7" t="b">
        <f t="shared" si="96"/>
        <v>1</v>
      </c>
      <c r="Z318" s="7" t="b" cm="1">
        <f t="array" ref="Z318">_xlfn.LET(
_xlpm.TrueFullHouseCheck, AND(OR(H318:L318=3),OR(H318:L318=2)),
_xlpm.JokerAndTrueTwoPairCheck, AND(W318=1,COUNTIF(H318:L318,2)=4),
OR(_xlpm.TrueFullHouseCheck, _xlpm.JokerAndTrueTwoPairCheck)
)</f>
        <v>0</v>
      </c>
      <c r="AA318" s="7" t="b">
        <f t="shared" si="97"/>
        <v>0</v>
      </c>
      <c r="AB318" s="7" t="b">
        <f t="shared" si="98"/>
        <v>0</v>
      </c>
      <c r="AC318" s="7" t="b">
        <f t="shared" si="99"/>
        <v>0</v>
      </c>
      <c r="AD318" s="8" t="b">
        <f t="shared" si="106"/>
        <v>0</v>
      </c>
      <c r="AE318">
        <f t="shared" si="107"/>
        <v>6</v>
      </c>
      <c r="AF318" t="str">
        <f t="shared" si="108"/>
        <v>60707010201</v>
      </c>
      <c r="AG318">
        <f t="shared" si="104"/>
        <v>60707010201</v>
      </c>
      <c r="AH318">
        <f t="shared" si="109"/>
        <v>883</v>
      </c>
      <c r="AI318">
        <f t="shared" si="110"/>
        <v>946</v>
      </c>
      <c r="AJ318">
        <f t="shared" si="111"/>
        <v>835318</v>
      </c>
      <c r="AM318">
        <f t="shared" si="100"/>
        <v>1</v>
      </c>
      <c r="AN318">
        <f t="shared" si="101"/>
        <v>1</v>
      </c>
      <c r="AO318">
        <f t="shared" si="102"/>
        <v>1</v>
      </c>
    </row>
    <row r="319" spans="1:41" x14ac:dyDescent="0.2">
      <c r="A319" t="s">
        <v>338</v>
      </c>
      <c r="B319" t="str">
        <f t="shared" si="103"/>
        <v>566J5</v>
      </c>
      <c r="C319" s="6" t="str" cm="1">
        <f t="array" ref="C319:G319">_xlfn.LET(
_xlpm.MyHand, B319,
_xlpm.MySplitHand, MID(_xlpm.MyHand,_xlfn.SEQUENCE(1,LEN(_xlpm.MyHand)),1),
_xlpm.MySplitHand
)</f>
        <v>5</v>
      </c>
      <c r="D319" s="7" t="str">
        <v>6</v>
      </c>
      <c r="E319" s="7" t="str">
        <v>6</v>
      </c>
      <c r="F319" s="7" t="str">
        <v>J</v>
      </c>
      <c r="G319" s="8" t="str">
        <v>5</v>
      </c>
      <c r="H319">
        <f t="shared" si="90"/>
        <v>2</v>
      </c>
      <c r="I319">
        <f t="shared" si="91"/>
        <v>2</v>
      </c>
      <c r="J319">
        <f t="shared" si="92"/>
        <v>2</v>
      </c>
      <c r="K319">
        <f t="shared" si="93"/>
        <v>0</v>
      </c>
      <c r="L319">
        <f t="shared" si="94"/>
        <v>2</v>
      </c>
      <c r="M319" s="6" cm="1">
        <f t="array" ref="M319:Q319">_xlfn.LET(
_xlpm.Options, {"J","2","3","4","5","6","7","8","9","T","Q","K","A"},
MATCH(_xlfn.ANCHORARRAY(C319),_xlpm.Options,0)
)</f>
        <v>5</v>
      </c>
      <c r="N319" s="7">
        <v>6</v>
      </c>
      <c r="O319" s="7">
        <v>6</v>
      </c>
      <c r="P319" s="7">
        <v>1</v>
      </c>
      <c r="Q319" s="8">
        <v>5</v>
      </c>
      <c r="R319" s="6" t="str" cm="1">
        <f t="array" ref="R319:V319">TEXT(_xlfn.ANCHORARRAY(M319),"00")</f>
        <v>05</v>
      </c>
      <c r="S319" s="7" t="str">
        <v>06</v>
      </c>
      <c r="T319" s="7" t="str">
        <v>06</v>
      </c>
      <c r="U319" s="7" t="str">
        <v>01</v>
      </c>
      <c r="V319" s="8" t="str">
        <v>05</v>
      </c>
      <c r="W319" s="7">
        <f t="shared" si="105"/>
        <v>1</v>
      </c>
      <c r="X319" s="6" t="b">
        <f t="shared" si="95"/>
        <v>0</v>
      </c>
      <c r="Y319" s="7" t="b">
        <f t="shared" si="96"/>
        <v>0</v>
      </c>
      <c r="Z319" s="7" t="b" cm="1">
        <f t="array" ref="Z319">_xlfn.LET(
_xlpm.TrueFullHouseCheck, AND(OR(H319:L319=3),OR(H319:L319=2)),
_xlpm.JokerAndTrueTwoPairCheck, AND(W319=1,COUNTIF(H319:L319,2)=4),
OR(_xlpm.TrueFullHouseCheck, _xlpm.JokerAndTrueTwoPairCheck)
)</f>
        <v>1</v>
      </c>
      <c r="AA319" s="7" t="b">
        <f t="shared" si="97"/>
        <v>0</v>
      </c>
      <c r="AB319" s="7" t="b">
        <f t="shared" si="98"/>
        <v>1</v>
      </c>
      <c r="AC319" s="7" t="b">
        <f t="shared" si="99"/>
        <v>0</v>
      </c>
      <c r="AD319" s="8" t="b">
        <f t="shared" si="106"/>
        <v>0</v>
      </c>
      <c r="AE319">
        <f t="shared" si="107"/>
        <v>5</v>
      </c>
      <c r="AF319" t="str">
        <f t="shared" si="108"/>
        <v>50506060105</v>
      </c>
      <c r="AG319">
        <f t="shared" si="104"/>
        <v>50506060105</v>
      </c>
      <c r="AH319">
        <f t="shared" si="109"/>
        <v>743</v>
      </c>
      <c r="AI319">
        <f t="shared" si="110"/>
        <v>63</v>
      </c>
      <c r="AJ319">
        <f t="shared" si="111"/>
        <v>46809</v>
      </c>
      <c r="AM319">
        <f t="shared" si="100"/>
        <v>2</v>
      </c>
      <c r="AN319">
        <f t="shared" si="101"/>
        <v>1</v>
      </c>
      <c r="AO319">
        <f t="shared" si="102"/>
        <v>1</v>
      </c>
    </row>
    <row r="320" spans="1:41" x14ac:dyDescent="0.2">
      <c r="A320" t="s">
        <v>339</v>
      </c>
      <c r="B320" t="str">
        <f t="shared" si="103"/>
        <v>333A5</v>
      </c>
      <c r="C320" s="6" t="str" cm="1">
        <f t="array" ref="C320:G320">_xlfn.LET(
_xlpm.MyHand, B320,
_xlpm.MySplitHand, MID(_xlpm.MyHand,_xlfn.SEQUENCE(1,LEN(_xlpm.MyHand)),1),
_xlpm.MySplitHand
)</f>
        <v>3</v>
      </c>
      <c r="D320" s="7" t="str">
        <v>3</v>
      </c>
      <c r="E320" s="7" t="str">
        <v>3</v>
      </c>
      <c r="F320" s="7" t="str">
        <v>A</v>
      </c>
      <c r="G320" s="8" t="str">
        <v>5</v>
      </c>
      <c r="H320">
        <f t="shared" si="90"/>
        <v>3</v>
      </c>
      <c r="I320">
        <f t="shared" si="91"/>
        <v>3</v>
      </c>
      <c r="J320">
        <f t="shared" si="92"/>
        <v>3</v>
      </c>
      <c r="K320">
        <f t="shared" si="93"/>
        <v>1</v>
      </c>
      <c r="L320">
        <f t="shared" si="94"/>
        <v>1</v>
      </c>
      <c r="M320" s="6" cm="1">
        <f t="array" ref="M320:Q320">_xlfn.LET(
_xlpm.Options, {"J","2","3","4","5","6","7","8","9","T","Q","K","A"},
MATCH(_xlfn.ANCHORARRAY(C320),_xlpm.Options,0)
)</f>
        <v>3</v>
      </c>
      <c r="N320" s="7">
        <v>3</v>
      </c>
      <c r="O320" s="7">
        <v>3</v>
      </c>
      <c r="P320" s="7">
        <v>13</v>
      </c>
      <c r="Q320" s="8">
        <v>5</v>
      </c>
      <c r="R320" s="6" t="str" cm="1">
        <f t="array" ref="R320:V320">TEXT(_xlfn.ANCHORARRAY(M320),"00")</f>
        <v>03</v>
      </c>
      <c r="S320" s="7" t="str">
        <v>03</v>
      </c>
      <c r="T320" s="7" t="str">
        <v>03</v>
      </c>
      <c r="U320" s="7" t="str">
        <v>13</v>
      </c>
      <c r="V320" s="8" t="str">
        <v>05</v>
      </c>
      <c r="W320" s="7">
        <f t="shared" si="105"/>
        <v>0</v>
      </c>
      <c r="X320" s="6" t="b">
        <f t="shared" si="95"/>
        <v>0</v>
      </c>
      <c r="Y320" s="7" t="b">
        <f t="shared" si="96"/>
        <v>0</v>
      </c>
      <c r="Z320" s="7" t="b" cm="1">
        <f t="array" ref="Z320">_xlfn.LET(
_xlpm.TrueFullHouseCheck, AND(OR(H320:L320=3),OR(H320:L320=2)),
_xlpm.JokerAndTrueTwoPairCheck, AND(W320=1,COUNTIF(H320:L320,2)=4),
OR(_xlpm.TrueFullHouseCheck, _xlpm.JokerAndTrueTwoPairCheck)
)</f>
        <v>0</v>
      </c>
      <c r="AA320" s="7" t="b">
        <f t="shared" si="97"/>
        <v>1</v>
      </c>
      <c r="AB320" s="7" t="b">
        <f t="shared" si="98"/>
        <v>0</v>
      </c>
      <c r="AC320" s="7" t="b">
        <f t="shared" si="99"/>
        <v>0</v>
      </c>
      <c r="AD320" s="8" t="b">
        <f t="shared" si="106"/>
        <v>0</v>
      </c>
      <c r="AE320">
        <f t="shared" si="107"/>
        <v>4</v>
      </c>
      <c r="AF320" t="str">
        <f t="shared" si="108"/>
        <v>40303031305</v>
      </c>
      <c r="AG320">
        <f t="shared" si="104"/>
        <v>40303031305</v>
      </c>
      <c r="AH320">
        <f t="shared" si="109"/>
        <v>495</v>
      </c>
      <c r="AI320">
        <f t="shared" si="110"/>
        <v>457</v>
      </c>
      <c r="AJ320">
        <f t="shared" si="111"/>
        <v>226215</v>
      </c>
      <c r="AM320">
        <f t="shared" si="100"/>
        <v>1</v>
      </c>
      <c r="AN320">
        <f t="shared" si="101"/>
        <v>1</v>
      </c>
      <c r="AO320">
        <f t="shared" si="102"/>
        <v>1</v>
      </c>
    </row>
    <row r="321" spans="1:41" x14ac:dyDescent="0.2">
      <c r="A321" t="s">
        <v>340</v>
      </c>
      <c r="B321" t="str">
        <f t="shared" si="103"/>
        <v>A2A66</v>
      </c>
      <c r="C321" s="6" t="str" cm="1">
        <f t="array" ref="C321:G321">_xlfn.LET(
_xlpm.MyHand, B321,
_xlpm.MySplitHand, MID(_xlpm.MyHand,_xlfn.SEQUENCE(1,LEN(_xlpm.MyHand)),1),
_xlpm.MySplitHand
)</f>
        <v>A</v>
      </c>
      <c r="D321" s="7" t="str">
        <v>2</v>
      </c>
      <c r="E321" s="7" t="str">
        <v>A</v>
      </c>
      <c r="F321" s="7" t="str">
        <v>6</v>
      </c>
      <c r="G321" s="8" t="str">
        <v>6</v>
      </c>
      <c r="H321">
        <f t="shared" si="90"/>
        <v>2</v>
      </c>
      <c r="I321">
        <f t="shared" si="91"/>
        <v>1</v>
      </c>
      <c r="J321">
        <f t="shared" si="92"/>
        <v>2</v>
      </c>
      <c r="K321">
        <f t="shared" si="93"/>
        <v>2</v>
      </c>
      <c r="L321">
        <f t="shared" si="94"/>
        <v>2</v>
      </c>
      <c r="M321" s="6" cm="1">
        <f t="array" ref="M321:Q321">_xlfn.LET(
_xlpm.Options, {"J","2","3","4","5","6","7","8","9","T","Q","K","A"},
MATCH(_xlfn.ANCHORARRAY(C321),_xlpm.Options,0)
)</f>
        <v>13</v>
      </c>
      <c r="N321" s="7">
        <v>2</v>
      </c>
      <c r="O321" s="7">
        <v>13</v>
      </c>
      <c r="P321" s="7">
        <v>6</v>
      </c>
      <c r="Q321" s="8">
        <v>6</v>
      </c>
      <c r="R321" s="6" t="str" cm="1">
        <f t="array" ref="R321:V321">TEXT(_xlfn.ANCHORARRAY(M321),"00")</f>
        <v>13</v>
      </c>
      <c r="S321" s="7" t="str">
        <v>02</v>
      </c>
      <c r="T321" s="7" t="str">
        <v>13</v>
      </c>
      <c r="U321" s="7" t="str">
        <v>06</v>
      </c>
      <c r="V321" s="8" t="str">
        <v>06</v>
      </c>
      <c r="W321" s="7">
        <f t="shared" si="105"/>
        <v>0</v>
      </c>
      <c r="X321" s="6" t="b">
        <f t="shared" si="95"/>
        <v>0</v>
      </c>
      <c r="Y321" s="7" t="b">
        <f t="shared" si="96"/>
        <v>0</v>
      </c>
      <c r="Z321" s="7" t="b" cm="1">
        <f t="array" ref="Z321">_xlfn.LET(
_xlpm.TrueFullHouseCheck, AND(OR(H321:L321=3),OR(H321:L321=2)),
_xlpm.JokerAndTrueTwoPairCheck, AND(W321=1,COUNTIF(H321:L321,2)=4),
OR(_xlpm.TrueFullHouseCheck, _xlpm.JokerAndTrueTwoPairCheck)
)</f>
        <v>0</v>
      </c>
      <c r="AA321" s="7" t="b">
        <f t="shared" si="97"/>
        <v>0</v>
      </c>
      <c r="AB321" s="7" t="b">
        <f t="shared" si="98"/>
        <v>1</v>
      </c>
      <c r="AC321" s="7" t="b">
        <f t="shared" si="99"/>
        <v>0</v>
      </c>
      <c r="AD321" s="8" t="b">
        <f t="shared" si="106"/>
        <v>0</v>
      </c>
      <c r="AE321">
        <f t="shared" si="107"/>
        <v>3</v>
      </c>
      <c r="AF321" t="str">
        <f t="shared" si="108"/>
        <v>31302130606</v>
      </c>
      <c r="AG321">
        <f t="shared" si="104"/>
        <v>31302130606</v>
      </c>
      <c r="AH321">
        <f t="shared" si="109"/>
        <v>444</v>
      </c>
      <c r="AI321">
        <f t="shared" si="110"/>
        <v>575</v>
      </c>
      <c r="AJ321">
        <f t="shared" si="111"/>
        <v>255300</v>
      </c>
      <c r="AM321">
        <f t="shared" si="100"/>
        <v>1</v>
      </c>
      <c r="AN321">
        <f t="shared" si="101"/>
        <v>1</v>
      </c>
      <c r="AO321">
        <f t="shared" si="102"/>
        <v>1</v>
      </c>
    </row>
    <row r="322" spans="1:41" x14ac:dyDescent="0.2">
      <c r="A322" t="s">
        <v>341</v>
      </c>
      <c r="B322" t="str">
        <f t="shared" si="103"/>
        <v>6296T</v>
      </c>
      <c r="C322" s="6" t="str" cm="1">
        <f t="array" ref="C322:G322">_xlfn.LET(
_xlpm.MyHand, B322,
_xlpm.MySplitHand, MID(_xlpm.MyHand,_xlfn.SEQUENCE(1,LEN(_xlpm.MyHand)),1),
_xlpm.MySplitHand
)</f>
        <v>6</v>
      </c>
      <c r="D322" s="7" t="str">
        <v>2</v>
      </c>
      <c r="E322" s="7" t="str">
        <v>9</v>
      </c>
      <c r="F322" s="7" t="str">
        <v>6</v>
      </c>
      <c r="G322" s="8" t="str">
        <v>T</v>
      </c>
      <c r="H322">
        <f t="shared" si="90"/>
        <v>2</v>
      </c>
      <c r="I322">
        <f t="shared" si="91"/>
        <v>1</v>
      </c>
      <c r="J322">
        <f t="shared" si="92"/>
        <v>1</v>
      </c>
      <c r="K322">
        <f t="shared" si="93"/>
        <v>2</v>
      </c>
      <c r="L322">
        <f t="shared" si="94"/>
        <v>1</v>
      </c>
      <c r="M322" s="6" cm="1">
        <f t="array" ref="M322:Q322">_xlfn.LET(
_xlpm.Options, {"J","2","3","4","5","6","7","8","9","T","Q","K","A"},
MATCH(_xlfn.ANCHORARRAY(C322),_xlpm.Options,0)
)</f>
        <v>6</v>
      </c>
      <c r="N322" s="7">
        <v>2</v>
      </c>
      <c r="O322" s="7">
        <v>9</v>
      </c>
      <c r="P322" s="7">
        <v>6</v>
      </c>
      <c r="Q322" s="8">
        <v>10</v>
      </c>
      <c r="R322" s="6" t="str" cm="1">
        <f t="array" ref="R322:V322">TEXT(_xlfn.ANCHORARRAY(M322),"00")</f>
        <v>06</v>
      </c>
      <c r="S322" s="7" t="str">
        <v>02</v>
      </c>
      <c r="T322" s="7" t="str">
        <v>09</v>
      </c>
      <c r="U322" s="7" t="str">
        <v>06</v>
      </c>
      <c r="V322" s="8" t="str">
        <v>10</v>
      </c>
      <c r="W322" s="7">
        <f t="shared" si="105"/>
        <v>0</v>
      </c>
      <c r="X322" s="6" t="b">
        <f t="shared" si="95"/>
        <v>0</v>
      </c>
      <c r="Y322" s="7" t="b">
        <f t="shared" si="96"/>
        <v>0</v>
      </c>
      <c r="Z322" s="7" t="b" cm="1">
        <f t="array" ref="Z322">_xlfn.LET(
_xlpm.TrueFullHouseCheck, AND(OR(H322:L322=3),OR(H322:L322=2)),
_xlpm.JokerAndTrueTwoPairCheck, AND(W322=1,COUNTIF(H322:L322,2)=4),
OR(_xlpm.TrueFullHouseCheck, _xlpm.JokerAndTrueTwoPairCheck)
)</f>
        <v>0</v>
      </c>
      <c r="AA322" s="7" t="b">
        <f t="shared" si="97"/>
        <v>0</v>
      </c>
      <c r="AB322" s="7" t="b">
        <f t="shared" si="98"/>
        <v>0</v>
      </c>
      <c r="AC322" s="7" t="b">
        <f t="shared" si="99"/>
        <v>1</v>
      </c>
      <c r="AD322" s="8" t="b">
        <f t="shared" si="106"/>
        <v>0</v>
      </c>
      <c r="AE322">
        <f t="shared" si="107"/>
        <v>2</v>
      </c>
      <c r="AF322" t="str">
        <f t="shared" si="108"/>
        <v>20602090610</v>
      </c>
      <c r="AG322">
        <f t="shared" si="104"/>
        <v>20602090610</v>
      </c>
      <c r="AH322">
        <f t="shared" si="109"/>
        <v>202</v>
      </c>
      <c r="AI322">
        <f t="shared" si="110"/>
        <v>611</v>
      </c>
      <c r="AJ322">
        <f t="shared" si="111"/>
        <v>123422</v>
      </c>
      <c r="AM322">
        <f t="shared" si="100"/>
        <v>1</v>
      </c>
      <c r="AN322">
        <f t="shared" si="101"/>
        <v>1</v>
      </c>
      <c r="AO322">
        <f t="shared" si="102"/>
        <v>1</v>
      </c>
    </row>
    <row r="323" spans="1:41" x14ac:dyDescent="0.2">
      <c r="A323" t="s">
        <v>342</v>
      </c>
      <c r="B323" t="str">
        <f t="shared" si="103"/>
        <v>3TQ46</v>
      </c>
      <c r="C323" s="6" t="str" cm="1">
        <f t="array" ref="C323:G323">_xlfn.LET(
_xlpm.MyHand, B323,
_xlpm.MySplitHand, MID(_xlpm.MyHand,_xlfn.SEQUENCE(1,LEN(_xlpm.MyHand)),1),
_xlpm.MySplitHand
)</f>
        <v>3</v>
      </c>
      <c r="D323" s="7" t="str">
        <v>T</v>
      </c>
      <c r="E323" s="7" t="str">
        <v>Q</v>
      </c>
      <c r="F323" s="7" t="str">
        <v>4</v>
      </c>
      <c r="G323" s="8" t="str">
        <v>6</v>
      </c>
      <c r="H323">
        <f t="shared" ref="H323:H386" si="112">IF(C323="J",0,COUNTIF($C323:$G323,C323))</f>
        <v>1</v>
      </c>
      <c r="I323">
        <f t="shared" ref="I323:I386" si="113">IF(D323="J",0,COUNTIF($C323:$G323,D323))</f>
        <v>1</v>
      </c>
      <c r="J323">
        <f t="shared" ref="J323:J386" si="114">IF(E323="J",0,COUNTIF($C323:$G323,E323))</f>
        <v>1</v>
      </c>
      <c r="K323">
        <f t="shared" ref="K323:K386" si="115">IF(F323="J",0,COUNTIF($C323:$G323,F323))</f>
        <v>1</v>
      </c>
      <c r="L323">
        <f t="shared" ref="L323:L386" si="116">IF(G323="J",0,COUNTIF($C323:$G323,G323))</f>
        <v>1</v>
      </c>
      <c r="M323" s="6" cm="1">
        <f t="array" ref="M323:Q323">_xlfn.LET(
_xlpm.Options, {"J","2","3","4","5","6","7","8","9","T","Q","K","A"},
MATCH(_xlfn.ANCHORARRAY(C323),_xlpm.Options,0)
)</f>
        <v>3</v>
      </c>
      <c r="N323" s="7">
        <v>10</v>
      </c>
      <c r="O323" s="7">
        <v>11</v>
      </c>
      <c r="P323" s="7">
        <v>4</v>
      </c>
      <c r="Q323" s="8">
        <v>6</v>
      </c>
      <c r="R323" s="6" t="str" cm="1">
        <f t="array" ref="R323:V323">TEXT(_xlfn.ANCHORARRAY(M323),"00")</f>
        <v>03</v>
      </c>
      <c r="S323" s="7" t="str">
        <v>10</v>
      </c>
      <c r="T323" s="7" t="str">
        <v>11</v>
      </c>
      <c r="U323" s="7" t="str">
        <v>04</v>
      </c>
      <c r="V323" s="8" t="str">
        <v>06</v>
      </c>
      <c r="W323" s="7">
        <f t="shared" si="105"/>
        <v>0</v>
      </c>
      <c r="X323" s="6" t="b">
        <f t="shared" ref="X323:X386" si="117">MAX(H323:L323)+W323=5</f>
        <v>0</v>
      </c>
      <c r="Y323" s="7" t="b">
        <f t="shared" ref="Y323:Y386" si="118">MAX(H323:L323)+W323=4</f>
        <v>0</v>
      </c>
      <c r="Z323" s="7" t="b" cm="1">
        <f t="array" ref="Z323">_xlfn.LET(
_xlpm.TrueFullHouseCheck, AND(OR(H323:L323=3),OR(H323:L323=2)),
_xlpm.JokerAndTrueTwoPairCheck, AND(W323=1,COUNTIF(H323:L323,2)=4),
OR(_xlpm.TrueFullHouseCheck, _xlpm.JokerAndTrueTwoPairCheck)
)</f>
        <v>0</v>
      </c>
      <c r="AA323" s="7" t="b">
        <f t="shared" ref="AA323:AA386" si="119">IF(Z323,FALSE,MAX(H323:L323)+W323=3)</f>
        <v>0</v>
      </c>
      <c r="AB323" s="7" t="b">
        <f t="shared" ref="AB323:AB386" si="120">COUNTIF(H323:L323,2)=4</f>
        <v>0</v>
      </c>
      <c r="AC323" s="7" t="b">
        <f t="shared" ref="AC323:AC386" si="121">IF(AB323,FALSE,MAX(H323:L323)+W323=2)</f>
        <v>0</v>
      </c>
      <c r="AD323" s="8" t="b">
        <f t="shared" si="106"/>
        <v>1</v>
      </c>
      <c r="AE323">
        <f t="shared" si="107"/>
        <v>1</v>
      </c>
      <c r="AF323" t="str">
        <f t="shared" si="108"/>
        <v>10310110406</v>
      </c>
      <c r="AG323">
        <f t="shared" si="104"/>
        <v>10310110406</v>
      </c>
      <c r="AH323">
        <f t="shared" si="109"/>
        <v>15</v>
      </c>
      <c r="AI323">
        <f t="shared" si="110"/>
        <v>373</v>
      </c>
      <c r="AJ323">
        <f t="shared" si="111"/>
        <v>5595</v>
      </c>
      <c r="AM323">
        <f t="shared" ref="AM323:AM386" si="122">COUNTIF(X323:AD323,TRUE)</f>
        <v>1</v>
      </c>
      <c r="AN323">
        <f t="shared" ref="AN323:AN386" si="123">COUNTIF(AF:AF,AF323)</f>
        <v>1</v>
      </c>
      <c r="AO323">
        <f t="shared" ref="AO323:AO386" si="124">COUNTIF(AH:AH,AH323)</f>
        <v>1</v>
      </c>
    </row>
    <row r="324" spans="1:41" x14ac:dyDescent="0.2">
      <c r="A324" t="s">
        <v>343</v>
      </c>
      <c r="B324" t="str">
        <f t="shared" si="103"/>
        <v>J888J</v>
      </c>
      <c r="C324" s="6" t="str" cm="1">
        <f t="array" ref="C324:G324">_xlfn.LET(
_xlpm.MyHand, B324,
_xlpm.MySplitHand, MID(_xlpm.MyHand,_xlfn.SEQUENCE(1,LEN(_xlpm.MyHand)),1),
_xlpm.MySplitHand
)</f>
        <v>J</v>
      </c>
      <c r="D324" s="7" t="str">
        <v>8</v>
      </c>
      <c r="E324" s="7" t="str">
        <v>8</v>
      </c>
      <c r="F324" s="7" t="str">
        <v>8</v>
      </c>
      <c r="G324" s="8" t="str">
        <v>J</v>
      </c>
      <c r="H324">
        <f t="shared" si="112"/>
        <v>0</v>
      </c>
      <c r="I324">
        <f t="shared" si="113"/>
        <v>3</v>
      </c>
      <c r="J324">
        <f t="shared" si="114"/>
        <v>3</v>
      </c>
      <c r="K324">
        <f t="shared" si="115"/>
        <v>3</v>
      </c>
      <c r="L324">
        <f t="shared" si="116"/>
        <v>0</v>
      </c>
      <c r="M324" s="6" cm="1">
        <f t="array" ref="M324:Q324">_xlfn.LET(
_xlpm.Options, {"J","2","3","4","5","6","7","8","9","T","Q","K","A"},
MATCH(_xlfn.ANCHORARRAY(C324),_xlpm.Options,0)
)</f>
        <v>1</v>
      </c>
      <c r="N324" s="7">
        <v>8</v>
      </c>
      <c r="O324" s="7">
        <v>8</v>
      </c>
      <c r="P324" s="7">
        <v>8</v>
      </c>
      <c r="Q324" s="8">
        <v>1</v>
      </c>
      <c r="R324" s="6" t="str" cm="1">
        <f t="array" ref="R324:V324">TEXT(_xlfn.ANCHORARRAY(M324),"00")</f>
        <v>01</v>
      </c>
      <c r="S324" s="7" t="str">
        <v>08</v>
      </c>
      <c r="T324" s="7" t="str">
        <v>08</v>
      </c>
      <c r="U324" s="7" t="str">
        <v>08</v>
      </c>
      <c r="V324" s="8" t="str">
        <v>01</v>
      </c>
      <c r="W324" s="7">
        <f t="shared" si="105"/>
        <v>2</v>
      </c>
      <c r="X324" s="6" t="b">
        <f t="shared" si="117"/>
        <v>1</v>
      </c>
      <c r="Y324" s="7" t="b">
        <f t="shared" si="118"/>
        <v>0</v>
      </c>
      <c r="Z324" s="7" t="b" cm="1">
        <f t="array" ref="Z324">_xlfn.LET(
_xlpm.TrueFullHouseCheck, AND(OR(H324:L324=3),OR(H324:L324=2)),
_xlpm.JokerAndTrueTwoPairCheck, AND(W324=1,COUNTIF(H324:L324,2)=4),
OR(_xlpm.TrueFullHouseCheck, _xlpm.JokerAndTrueTwoPairCheck)
)</f>
        <v>0</v>
      </c>
      <c r="AA324" s="7" t="b">
        <f t="shared" si="119"/>
        <v>0</v>
      </c>
      <c r="AB324" s="7" t="b">
        <f t="shared" si="120"/>
        <v>0</v>
      </c>
      <c r="AC324" s="7" t="b">
        <f t="shared" si="121"/>
        <v>0</v>
      </c>
      <c r="AD324" s="8" t="b">
        <f t="shared" si="106"/>
        <v>0</v>
      </c>
      <c r="AE324">
        <f t="shared" si="107"/>
        <v>7</v>
      </c>
      <c r="AF324" t="str">
        <f t="shared" si="108"/>
        <v>70108080801</v>
      </c>
      <c r="AG324">
        <f t="shared" si="104"/>
        <v>70108080801</v>
      </c>
      <c r="AH324">
        <f t="shared" si="109"/>
        <v>980</v>
      </c>
      <c r="AI324">
        <f t="shared" si="110"/>
        <v>726</v>
      </c>
      <c r="AJ324">
        <f t="shared" si="111"/>
        <v>711480</v>
      </c>
      <c r="AM324">
        <f t="shared" si="122"/>
        <v>1</v>
      </c>
      <c r="AN324">
        <f t="shared" si="123"/>
        <v>1</v>
      </c>
      <c r="AO324">
        <f t="shared" si="124"/>
        <v>1</v>
      </c>
    </row>
    <row r="325" spans="1:41" x14ac:dyDescent="0.2">
      <c r="A325" t="s">
        <v>344</v>
      </c>
      <c r="B325" t="str">
        <f t="shared" si="103"/>
        <v>KKJ4K</v>
      </c>
      <c r="C325" s="6" t="str" cm="1">
        <f t="array" ref="C325:G325">_xlfn.LET(
_xlpm.MyHand, B325,
_xlpm.MySplitHand, MID(_xlpm.MyHand,_xlfn.SEQUENCE(1,LEN(_xlpm.MyHand)),1),
_xlpm.MySplitHand
)</f>
        <v>K</v>
      </c>
      <c r="D325" s="7" t="str">
        <v>K</v>
      </c>
      <c r="E325" s="7" t="str">
        <v>J</v>
      </c>
      <c r="F325" s="7" t="str">
        <v>4</v>
      </c>
      <c r="G325" s="8" t="str">
        <v>K</v>
      </c>
      <c r="H325">
        <f t="shared" si="112"/>
        <v>3</v>
      </c>
      <c r="I325">
        <f t="shared" si="113"/>
        <v>3</v>
      </c>
      <c r="J325">
        <f t="shared" si="114"/>
        <v>0</v>
      </c>
      <c r="K325">
        <f t="shared" si="115"/>
        <v>1</v>
      </c>
      <c r="L325">
        <f t="shared" si="116"/>
        <v>3</v>
      </c>
      <c r="M325" s="6" cm="1">
        <f t="array" ref="M325:Q325">_xlfn.LET(
_xlpm.Options, {"J","2","3","4","5","6","7","8","9","T","Q","K","A"},
MATCH(_xlfn.ANCHORARRAY(C325),_xlpm.Options,0)
)</f>
        <v>12</v>
      </c>
      <c r="N325" s="7">
        <v>12</v>
      </c>
      <c r="O325" s="7">
        <v>1</v>
      </c>
      <c r="P325" s="7">
        <v>4</v>
      </c>
      <c r="Q325" s="8">
        <v>12</v>
      </c>
      <c r="R325" s="6" t="str" cm="1">
        <f t="array" ref="R325:V325">TEXT(_xlfn.ANCHORARRAY(M325),"00")</f>
        <v>12</v>
      </c>
      <c r="S325" s="7" t="str">
        <v>12</v>
      </c>
      <c r="T325" s="7" t="str">
        <v>01</v>
      </c>
      <c r="U325" s="7" t="str">
        <v>04</v>
      </c>
      <c r="V325" s="8" t="str">
        <v>12</v>
      </c>
      <c r="W325" s="7">
        <f t="shared" si="105"/>
        <v>1</v>
      </c>
      <c r="X325" s="6" t="b">
        <f t="shared" si="117"/>
        <v>0</v>
      </c>
      <c r="Y325" s="7" t="b">
        <f t="shared" si="118"/>
        <v>1</v>
      </c>
      <c r="Z325" s="7" t="b" cm="1">
        <f t="array" ref="Z325">_xlfn.LET(
_xlpm.TrueFullHouseCheck, AND(OR(H325:L325=3),OR(H325:L325=2)),
_xlpm.JokerAndTrueTwoPairCheck, AND(W325=1,COUNTIF(H325:L325,2)=4),
OR(_xlpm.TrueFullHouseCheck, _xlpm.JokerAndTrueTwoPairCheck)
)</f>
        <v>0</v>
      </c>
      <c r="AA325" s="7" t="b">
        <f t="shared" si="119"/>
        <v>0</v>
      </c>
      <c r="AB325" s="7" t="b">
        <f t="shared" si="120"/>
        <v>0</v>
      </c>
      <c r="AC325" s="7" t="b">
        <f t="shared" si="121"/>
        <v>0</v>
      </c>
      <c r="AD325" s="8" t="b">
        <f t="shared" si="106"/>
        <v>0</v>
      </c>
      <c r="AE325">
        <f t="shared" si="107"/>
        <v>6</v>
      </c>
      <c r="AF325" t="str">
        <f t="shared" si="108"/>
        <v>61212010412</v>
      </c>
      <c r="AG325">
        <f t="shared" si="104"/>
        <v>61212010412</v>
      </c>
      <c r="AH325">
        <f t="shared" si="109"/>
        <v>956</v>
      </c>
      <c r="AI325">
        <f t="shared" si="110"/>
        <v>948</v>
      </c>
      <c r="AJ325">
        <f t="shared" si="111"/>
        <v>906288</v>
      </c>
      <c r="AM325">
        <f t="shared" si="122"/>
        <v>1</v>
      </c>
      <c r="AN325">
        <f t="shared" si="123"/>
        <v>1</v>
      </c>
      <c r="AO325">
        <f t="shared" si="124"/>
        <v>1</v>
      </c>
    </row>
    <row r="326" spans="1:41" x14ac:dyDescent="0.2">
      <c r="A326" t="s">
        <v>345</v>
      </c>
      <c r="B326" t="str">
        <f t="shared" ref="B326:B389" si="125">_xlfn.TEXTBEFORE(A326," ")</f>
        <v>J5T4A</v>
      </c>
      <c r="C326" s="6" t="str" cm="1">
        <f t="array" ref="C326:G326">_xlfn.LET(
_xlpm.MyHand, B326,
_xlpm.MySplitHand, MID(_xlpm.MyHand,_xlfn.SEQUENCE(1,LEN(_xlpm.MyHand)),1),
_xlpm.MySplitHand
)</f>
        <v>J</v>
      </c>
      <c r="D326" s="7" t="str">
        <v>5</v>
      </c>
      <c r="E326" s="7" t="str">
        <v>T</v>
      </c>
      <c r="F326" s="7" t="str">
        <v>4</v>
      </c>
      <c r="G326" s="8" t="str">
        <v>A</v>
      </c>
      <c r="H326">
        <f t="shared" si="112"/>
        <v>0</v>
      </c>
      <c r="I326">
        <f t="shared" si="113"/>
        <v>1</v>
      </c>
      <c r="J326">
        <f t="shared" si="114"/>
        <v>1</v>
      </c>
      <c r="K326">
        <f t="shared" si="115"/>
        <v>1</v>
      </c>
      <c r="L326">
        <f t="shared" si="116"/>
        <v>1</v>
      </c>
      <c r="M326" s="6" cm="1">
        <f t="array" ref="M326:Q326">_xlfn.LET(
_xlpm.Options, {"J","2","3","4","5","6","7","8","9","T","Q","K","A"},
MATCH(_xlfn.ANCHORARRAY(C326),_xlpm.Options,0)
)</f>
        <v>1</v>
      </c>
      <c r="N326" s="7">
        <v>5</v>
      </c>
      <c r="O326" s="7">
        <v>10</v>
      </c>
      <c r="P326" s="7">
        <v>4</v>
      </c>
      <c r="Q326" s="8">
        <v>13</v>
      </c>
      <c r="R326" s="6" t="str" cm="1">
        <f t="array" ref="R326:V326">TEXT(_xlfn.ANCHORARRAY(M326),"00")</f>
        <v>01</v>
      </c>
      <c r="S326" s="7" t="str">
        <v>05</v>
      </c>
      <c r="T326" s="7" t="str">
        <v>10</v>
      </c>
      <c r="U326" s="7" t="str">
        <v>04</v>
      </c>
      <c r="V326" s="8" t="str">
        <v>13</v>
      </c>
      <c r="W326" s="7">
        <f t="shared" si="105"/>
        <v>1</v>
      </c>
      <c r="X326" s="6" t="b">
        <f t="shared" si="117"/>
        <v>0</v>
      </c>
      <c r="Y326" s="7" t="b">
        <f t="shared" si="118"/>
        <v>0</v>
      </c>
      <c r="Z326" s="7" t="b" cm="1">
        <f t="array" ref="Z326">_xlfn.LET(
_xlpm.TrueFullHouseCheck, AND(OR(H326:L326=3),OR(H326:L326=2)),
_xlpm.JokerAndTrueTwoPairCheck, AND(W326=1,COUNTIF(H326:L326,2)=4),
OR(_xlpm.TrueFullHouseCheck, _xlpm.JokerAndTrueTwoPairCheck)
)</f>
        <v>0</v>
      </c>
      <c r="AA326" s="7" t="b">
        <f t="shared" si="119"/>
        <v>0</v>
      </c>
      <c r="AB326" s="7" t="b">
        <f t="shared" si="120"/>
        <v>0</v>
      </c>
      <c r="AC326" s="7" t="b">
        <f t="shared" si="121"/>
        <v>1</v>
      </c>
      <c r="AD326" s="8" t="b">
        <f t="shared" si="106"/>
        <v>0</v>
      </c>
      <c r="AE326">
        <f t="shared" si="107"/>
        <v>2</v>
      </c>
      <c r="AF326" t="str">
        <f t="shared" si="108"/>
        <v>20105100413</v>
      </c>
      <c r="AG326">
        <f t="shared" ref="AG326:AG389" si="126">INT(AF326)</f>
        <v>20105100413</v>
      </c>
      <c r="AH326">
        <f t="shared" si="109"/>
        <v>130</v>
      </c>
      <c r="AI326">
        <f t="shared" si="110"/>
        <v>455</v>
      </c>
      <c r="AJ326">
        <f t="shared" si="111"/>
        <v>59150</v>
      </c>
      <c r="AM326">
        <f t="shared" si="122"/>
        <v>1</v>
      </c>
      <c r="AN326">
        <f t="shared" si="123"/>
        <v>1</v>
      </c>
      <c r="AO326">
        <f t="shared" si="124"/>
        <v>1</v>
      </c>
    </row>
    <row r="327" spans="1:41" x14ac:dyDescent="0.2">
      <c r="A327" t="s">
        <v>346</v>
      </c>
      <c r="B327" t="str">
        <f t="shared" si="125"/>
        <v>4T74T</v>
      </c>
      <c r="C327" s="6" t="str" cm="1">
        <f t="array" ref="C327:G327">_xlfn.LET(
_xlpm.MyHand, B327,
_xlpm.MySplitHand, MID(_xlpm.MyHand,_xlfn.SEQUENCE(1,LEN(_xlpm.MyHand)),1),
_xlpm.MySplitHand
)</f>
        <v>4</v>
      </c>
      <c r="D327" s="7" t="str">
        <v>T</v>
      </c>
      <c r="E327" s="7" t="str">
        <v>7</v>
      </c>
      <c r="F327" s="7" t="str">
        <v>4</v>
      </c>
      <c r="G327" s="8" t="str">
        <v>T</v>
      </c>
      <c r="H327">
        <f t="shared" si="112"/>
        <v>2</v>
      </c>
      <c r="I327">
        <f t="shared" si="113"/>
        <v>2</v>
      </c>
      <c r="J327">
        <f t="shared" si="114"/>
        <v>1</v>
      </c>
      <c r="K327">
        <f t="shared" si="115"/>
        <v>2</v>
      </c>
      <c r="L327">
        <f t="shared" si="116"/>
        <v>2</v>
      </c>
      <c r="M327" s="6" cm="1">
        <f t="array" ref="M327:Q327">_xlfn.LET(
_xlpm.Options, {"J","2","3","4","5","6","7","8","9","T","Q","K","A"},
MATCH(_xlfn.ANCHORARRAY(C327),_xlpm.Options,0)
)</f>
        <v>4</v>
      </c>
      <c r="N327" s="7">
        <v>10</v>
      </c>
      <c r="O327" s="7">
        <v>7</v>
      </c>
      <c r="P327" s="7">
        <v>4</v>
      </c>
      <c r="Q327" s="8">
        <v>10</v>
      </c>
      <c r="R327" s="6" t="str" cm="1">
        <f t="array" ref="R327:V327">TEXT(_xlfn.ANCHORARRAY(M327),"00")</f>
        <v>04</v>
      </c>
      <c r="S327" s="7" t="str">
        <v>10</v>
      </c>
      <c r="T327" s="7" t="str">
        <v>07</v>
      </c>
      <c r="U327" s="7" t="str">
        <v>04</v>
      </c>
      <c r="V327" s="8" t="str">
        <v>10</v>
      </c>
      <c r="W327" s="7">
        <f t="shared" ref="W327:W390" si="127">COUNTIF(_xlfn.ANCHORARRAY(C327),"J")</f>
        <v>0</v>
      </c>
      <c r="X327" s="6" t="b">
        <f t="shared" si="117"/>
        <v>0</v>
      </c>
      <c r="Y327" s="7" t="b">
        <f t="shared" si="118"/>
        <v>0</v>
      </c>
      <c r="Z327" s="7" t="b" cm="1">
        <f t="array" ref="Z327">_xlfn.LET(
_xlpm.TrueFullHouseCheck, AND(OR(H327:L327=3),OR(H327:L327=2)),
_xlpm.JokerAndTrueTwoPairCheck, AND(W327=1,COUNTIF(H327:L327,2)=4),
OR(_xlpm.TrueFullHouseCheck, _xlpm.JokerAndTrueTwoPairCheck)
)</f>
        <v>0</v>
      </c>
      <c r="AA327" s="7" t="b">
        <f t="shared" si="119"/>
        <v>0</v>
      </c>
      <c r="AB327" s="7" t="b">
        <f t="shared" si="120"/>
        <v>1</v>
      </c>
      <c r="AC327" s="7" t="b">
        <f t="shared" si="121"/>
        <v>0</v>
      </c>
      <c r="AD327" s="8" t="b">
        <f t="shared" ref="AD327:AD390" si="128">NOT(OR(X327:AC327))</f>
        <v>0</v>
      </c>
      <c r="AE327">
        <f t="shared" ref="AE327:AE390" si="129">8-MATCH(TRUE,X327:AD327,0)</f>
        <v>3</v>
      </c>
      <c r="AF327" t="str">
        <f t="shared" ref="AF327:AF390" si="130">_xlfn.CONCAT(AE327,_xlfn.ANCHORARRAY(R327))</f>
        <v>30410070410</v>
      </c>
      <c r="AG327">
        <f t="shared" si="126"/>
        <v>30410070410</v>
      </c>
      <c r="AH327">
        <f t="shared" ref="AH327:AH390" si="131">RANK(AG327,AG:AG,1)</f>
        <v>363</v>
      </c>
      <c r="AI327">
        <f t="shared" ref="AI327:AI390" si="132">INT(_xlfn.TEXTAFTER(A327," "))</f>
        <v>962</v>
      </c>
      <c r="AJ327">
        <f t="shared" ref="AJ327:AJ390" si="133">AH327*AI327</f>
        <v>349206</v>
      </c>
      <c r="AM327">
        <f t="shared" si="122"/>
        <v>1</v>
      </c>
      <c r="AN327">
        <f t="shared" si="123"/>
        <v>1</v>
      </c>
      <c r="AO327">
        <f t="shared" si="124"/>
        <v>1</v>
      </c>
    </row>
    <row r="328" spans="1:41" x14ac:dyDescent="0.2">
      <c r="A328" t="s">
        <v>347</v>
      </c>
      <c r="B328" t="str">
        <f t="shared" si="125"/>
        <v>473A8</v>
      </c>
      <c r="C328" s="6" t="str" cm="1">
        <f t="array" ref="C328:G328">_xlfn.LET(
_xlpm.MyHand, B328,
_xlpm.MySplitHand, MID(_xlpm.MyHand,_xlfn.SEQUENCE(1,LEN(_xlpm.MyHand)),1),
_xlpm.MySplitHand
)</f>
        <v>4</v>
      </c>
      <c r="D328" s="7" t="str">
        <v>7</v>
      </c>
      <c r="E328" s="7" t="str">
        <v>3</v>
      </c>
      <c r="F328" s="7" t="str">
        <v>A</v>
      </c>
      <c r="G328" s="8" t="str">
        <v>8</v>
      </c>
      <c r="H328">
        <f t="shared" si="112"/>
        <v>1</v>
      </c>
      <c r="I328">
        <f t="shared" si="113"/>
        <v>1</v>
      </c>
      <c r="J328">
        <f t="shared" si="114"/>
        <v>1</v>
      </c>
      <c r="K328">
        <f t="shared" si="115"/>
        <v>1</v>
      </c>
      <c r="L328">
        <f t="shared" si="116"/>
        <v>1</v>
      </c>
      <c r="M328" s="6" cm="1">
        <f t="array" ref="M328:Q328">_xlfn.LET(
_xlpm.Options, {"J","2","3","4","5","6","7","8","9","T","Q","K","A"},
MATCH(_xlfn.ANCHORARRAY(C328),_xlpm.Options,0)
)</f>
        <v>4</v>
      </c>
      <c r="N328" s="7">
        <v>7</v>
      </c>
      <c r="O328" s="7">
        <v>3</v>
      </c>
      <c r="P328" s="7">
        <v>13</v>
      </c>
      <c r="Q328" s="8">
        <v>8</v>
      </c>
      <c r="R328" s="6" t="str" cm="1">
        <f t="array" ref="R328:V328">TEXT(_xlfn.ANCHORARRAY(M328),"00")</f>
        <v>04</v>
      </c>
      <c r="S328" s="7" t="str">
        <v>07</v>
      </c>
      <c r="T328" s="7" t="str">
        <v>03</v>
      </c>
      <c r="U328" s="7" t="str">
        <v>13</v>
      </c>
      <c r="V328" s="8" t="str">
        <v>08</v>
      </c>
      <c r="W328" s="7">
        <f t="shared" si="127"/>
        <v>0</v>
      </c>
      <c r="X328" s="6" t="b">
        <f t="shared" si="117"/>
        <v>0</v>
      </c>
      <c r="Y328" s="7" t="b">
        <f t="shared" si="118"/>
        <v>0</v>
      </c>
      <c r="Z328" s="7" t="b" cm="1">
        <f t="array" ref="Z328">_xlfn.LET(
_xlpm.TrueFullHouseCheck, AND(OR(H328:L328=3),OR(H328:L328=2)),
_xlpm.JokerAndTrueTwoPairCheck, AND(W328=1,COUNTIF(H328:L328,2)=4),
OR(_xlpm.TrueFullHouseCheck, _xlpm.JokerAndTrueTwoPairCheck)
)</f>
        <v>0</v>
      </c>
      <c r="AA328" s="7" t="b">
        <f t="shared" si="119"/>
        <v>0</v>
      </c>
      <c r="AB328" s="7" t="b">
        <f t="shared" si="120"/>
        <v>0</v>
      </c>
      <c r="AC328" s="7" t="b">
        <f t="shared" si="121"/>
        <v>0</v>
      </c>
      <c r="AD328" s="8" t="b">
        <f t="shared" si="128"/>
        <v>1</v>
      </c>
      <c r="AE328">
        <f t="shared" si="129"/>
        <v>1</v>
      </c>
      <c r="AF328" t="str">
        <f t="shared" si="130"/>
        <v>10407031308</v>
      </c>
      <c r="AG328">
        <f t="shared" si="126"/>
        <v>10407031308</v>
      </c>
      <c r="AH328">
        <f t="shared" si="131"/>
        <v>23</v>
      </c>
      <c r="AI328">
        <f t="shared" si="132"/>
        <v>431</v>
      </c>
      <c r="AJ328">
        <f t="shared" si="133"/>
        <v>9913</v>
      </c>
      <c r="AM328">
        <f t="shared" si="122"/>
        <v>1</v>
      </c>
      <c r="AN328">
        <f t="shared" si="123"/>
        <v>1</v>
      </c>
      <c r="AO328">
        <f t="shared" si="124"/>
        <v>1</v>
      </c>
    </row>
    <row r="329" spans="1:41" x14ac:dyDescent="0.2">
      <c r="A329" t="s">
        <v>348</v>
      </c>
      <c r="B329" t="str">
        <f t="shared" si="125"/>
        <v>ATATA</v>
      </c>
      <c r="C329" s="6" t="str" cm="1">
        <f t="array" ref="C329:G329">_xlfn.LET(
_xlpm.MyHand, B329,
_xlpm.MySplitHand, MID(_xlpm.MyHand,_xlfn.SEQUENCE(1,LEN(_xlpm.MyHand)),1),
_xlpm.MySplitHand
)</f>
        <v>A</v>
      </c>
      <c r="D329" s="7" t="str">
        <v>T</v>
      </c>
      <c r="E329" s="7" t="str">
        <v>A</v>
      </c>
      <c r="F329" s="7" t="str">
        <v>T</v>
      </c>
      <c r="G329" s="8" t="str">
        <v>A</v>
      </c>
      <c r="H329">
        <f t="shared" si="112"/>
        <v>3</v>
      </c>
      <c r="I329">
        <f t="shared" si="113"/>
        <v>2</v>
      </c>
      <c r="J329">
        <f t="shared" si="114"/>
        <v>3</v>
      </c>
      <c r="K329">
        <f t="shared" si="115"/>
        <v>2</v>
      </c>
      <c r="L329">
        <f t="shared" si="116"/>
        <v>3</v>
      </c>
      <c r="M329" s="6" cm="1">
        <f t="array" ref="M329:Q329">_xlfn.LET(
_xlpm.Options, {"J","2","3","4","5","6","7","8","9","T","Q","K","A"},
MATCH(_xlfn.ANCHORARRAY(C329),_xlpm.Options,0)
)</f>
        <v>13</v>
      </c>
      <c r="N329" s="7">
        <v>10</v>
      </c>
      <c r="O329" s="7">
        <v>13</v>
      </c>
      <c r="P329" s="7">
        <v>10</v>
      </c>
      <c r="Q329" s="8">
        <v>13</v>
      </c>
      <c r="R329" s="6" t="str" cm="1">
        <f t="array" ref="R329:V329">TEXT(_xlfn.ANCHORARRAY(M329),"00")</f>
        <v>13</v>
      </c>
      <c r="S329" s="7" t="str">
        <v>10</v>
      </c>
      <c r="T329" s="7" t="str">
        <v>13</v>
      </c>
      <c r="U329" s="7" t="str">
        <v>10</v>
      </c>
      <c r="V329" s="8" t="str">
        <v>13</v>
      </c>
      <c r="W329" s="7">
        <f t="shared" si="127"/>
        <v>0</v>
      </c>
      <c r="X329" s="6" t="b">
        <f t="shared" si="117"/>
        <v>0</v>
      </c>
      <c r="Y329" s="7" t="b">
        <f t="shared" si="118"/>
        <v>0</v>
      </c>
      <c r="Z329" s="7" t="b" cm="1">
        <f t="array" ref="Z329">_xlfn.LET(
_xlpm.TrueFullHouseCheck, AND(OR(H329:L329=3),OR(H329:L329=2)),
_xlpm.JokerAndTrueTwoPairCheck, AND(W329=1,COUNTIF(H329:L329,2)=4),
OR(_xlpm.TrueFullHouseCheck, _xlpm.JokerAndTrueTwoPairCheck)
)</f>
        <v>1</v>
      </c>
      <c r="AA329" s="7" t="b">
        <f t="shared" si="119"/>
        <v>0</v>
      </c>
      <c r="AB329" s="7" t="b">
        <f t="shared" si="120"/>
        <v>0</v>
      </c>
      <c r="AC329" s="7" t="b">
        <f t="shared" si="121"/>
        <v>0</v>
      </c>
      <c r="AD329" s="8" t="b">
        <f t="shared" si="128"/>
        <v>0</v>
      </c>
      <c r="AE329">
        <f t="shared" si="129"/>
        <v>5</v>
      </c>
      <c r="AF329" t="str">
        <f t="shared" si="130"/>
        <v>51310131013</v>
      </c>
      <c r="AG329">
        <f t="shared" si="126"/>
        <v>51310131013</v>
      </c>
      <c r="AH329">
        <f t="shared" si="131"/>
        <v>809</v>
      </c>
      <c r="AI329">
        <f t="shared" si="132"/>
        <v>514</v>
      </c>
      <c r="AJ329">
        <f t="shared" si="133"/>
        <v>415826</v>
      </c>
      <c r="AM329">
        <f t="shared" si="122"/>
        <v>1</v>
      </c>
      <c r="AN329">
        <f t="shared" si="123"/>
        <v>1</v>
      </c>
      <c r="AO329">
        <f t="shared" si="124"/>
        <v>1</v>
      </c>
    </row>
    <row r="330" spans="1:41" x14ac:dyDescent="0.2">
      <c r="A330" t="s">
        <v>349</v>
      </c>
      <c r="B330" t="str">
        <f t="shared" si="125"/>
        <v>4Q385</v>
      </c>
      <c r="C330" s="6" t="str" cm="1">
        <f t="array" ref="C330:G330">_xlfn.LET(
_xlpm.MyHand, B330,
_xlpm.MySplitHand, MID(_xlpm.MyHand,_xlfn.SEQUENCE(1,LEN(_xlpm.MyHand)),1),
_xlpm.MySplitHand
)</f>
        <v>4</v>
      </c>
      <c r="D330" s="7" t="str">
        <v>Q</v>
      </c>
      <c r="E330" s="7" t="str">
        <v>3</v>
      </c>
      <c r="F330" s="7" t="str">
        <v>8</v>
      </c>
      <c r="G330" s="8" t="str">
        <v>5</v>
      </c>
      <c r="H330">
        <f t="shared" si="112"/>
        <v>1</v>
      </c>
      <c r="I330">
        <f t="shared" si="113"/>
        <v>1</v>
      </c>
      <c r="J330">
        <f t="shared" si="114"/>
        <v>1</v>
      </c>
      <c r="K330">
        <f t="shared" si="115"/>
        <v>1</v>
      </c>
      <c r="L330">
        <f t="shared" si="116"/>
        <v>1</v>
      </c>
      <c r="M330" s="6" cm="1">
        <f t="array" ref="M330:Q330">_xlfn.LET(
_xlpm.Options, {"J","2","3","4","5","6","7","8","9","T","Q","K","A"},
MATCH(_xlfn.ANCHORARRAY(C330),_xlpm.Options,0)
)</f>
        <v>4</v>
      </c>
      <c r="N330" s="7">
        <v>11</v>
      </c>
      <c r="O330" s="7">
        <v>3</v>
      </c>
      <c r="P330" s="7">
        <v>8</v>
      </c>
      <c r="Q330" s="8">
        <v>5</v>
      </c>
      <c r="R330" s="6" t="str" cm="1">
        <f t="array" ref="R330:V330">TEXT(_xlfn.ANCHORARRAY(M330),"00")</f>
        <v>04</v>
      </c>
      <c r="S330" s="7" t="str">
        <v>11</v>
      </c>
      <c r="T330" s="7" t="str">
        <v>03</v>
      </c>
      <c r="U330" s="7" t="str">
        <v>08</v>
      </c>
      <c r="V330" s="8" t="str">
        <v>05</v>
      </c>
      <c r="W330" s="7">
        <f t="shared" si="127"/>
        <v>0</v>
      </c>
      <c r="X330" s="6" t="b">
        <f t="shared" si="117"/>
        <v>0</v>
      </c>
      <c r="Y330" s="7" t="b">
        <f t="shared" si="118"/>
        <v>0</v>
      </c>
      <c r="Z330" s="7" t="b" cm="1">
        <f t="array" ref="Z330">_xlfn.LET(
_xlpm.TrueFullHouseCheck, AND(OR(H330:L330=3),OR(H330:L330=2)),
_xlpm.JokerAndTrueTwoPairCheck, AND(W330=1,COUNTIF(H330:L330,2)=4),
OR(_xlpm.TrueFullHouseCheck, _xlpm.JokerAndTrueTwoPairCheck)
)</f>
        <v>0</v>
      </c>
      <c r="AA330" s="7" t="b">
        <f t="shared" si="119"/>
        <v>0</v>
      </c>
      <c r="AB330" s="7" t="b">
        <f t="shared" si="120"/>
        <v>0</v>
      </c>
      <c r="AC330" s="7" t="b">
        <f t="shared" si="121"/>
        <v>0</v>
      </c>
      <c r="AD330" s="8" t="b">
        <f t="shared" si="128"/>
        <v>1</v>
      </c>
      <c r="AE330">
        <f t="shared" si="129"/>
        <v>1</v>
      </c>
      <c r="AF330" t="str">
        <f t="shared" si="130"/>
        <v>10411030805</v>
      </c>
      <c r="AG330">
        <f t="shared" si="126"/>
        <v>10411030805</v>
      </c>
      <c r="AH330">
        <f t="shared" si="131"/>
        <v>31</v>
      </c>
      <c r="AI330">
        <f t="shared" si="132"/>
        <v>269</v>
      </c>
      <c r="AJ330">
        <f t="shared" si="133"/>
        <v>8339</v>
      </c>
      <c r="AM330">
        <f t="shared" si="122"/>
        <v>1</v>
      </c>
      <c r="AN330">
        <f t="shared" si="123"/>
        <v>1</v>
      </c>
      <c r="AO330">
        <f t="shared" si="124"/>
        <v>1</v>
      </c>
    </row>
    <row r="331" spans="1:41" x14ac:dyDescent="0.2">
      <c r="A331" t="s">
        <v>350</v>
      </c>
      <c r="B331" t="str">
        <f t="shared" si="125"/>
        <v>K65K6</v>
      </c>
      <c r="C331" s="6" t="str" cm="1">
        <f t="array" ref="C331:G331">_xlfn.LET(
_xlpm.MyHand, B331,
_xlpm.MySplitHand, MID(_xlpm.MyHand,_xlfn.SEQUENCE(1,LEN(_xlpm.MyHand)),1),
_xlpm.MySplitHand
)</f>
        <v>K</v>
      </c>
      <c r="D331" s="7" t="str">
        <v>6</v>
      </c>
      <c r="E331" s="7" t="str">
        <v>5</v>
      </c>
      <c r="F331" s="7" t="str">
        <v>K</v>
      </c>
      <c r="G331" s="8" t="str">
        <v>6</v>
      </c>
      <c r="H331">
        <f t="shared" si="112"/>
        <v>2</v>
      </c>
      <c r="I331">
        <f t="shared" si="113"/>
        <v>2</v>
      </c>
      <c r="J331">
        <f t="shared" si="114"/>
        <v>1</v>
      </c>
      <c r="K331">
        <f t="shared" si="115"/>
        <v>2</v>
      </c>
      <c r="L331">
        <f t="shared" si="116"/>
        <v>2</v>
      </c>
      <c r="M331" s="6" cm="1">
        <f t="array" ref="M331:Q331">_xlfn.LET(
_xlpm.Options, {"J","2","3","4","5","6","7","8","9","T","Q","K","A"},
MATCH(_xlfn.ANCHORARRAY(C331),_xlpm.Options,0)
)</f>
        <v>12</v>
      </c>
      <c r="N331" s="7">
        <v>6</v>
      </c>
      <c r="O331" s="7">
        <v>5</v>
      </c>
      <c r="P331" s="7">
        <v>12</v>
      </c>
      <c r="Q331" s="8">
        <v>6</v>
      </c>
      <c r="R331" s="6" t="str" cm="1">
        <f t="array" ref="R331:V331">TEXT(_xlfn.ANCHORARRAY(M331),"00")</f>
        <v>12</v>
      </c>
      <c r="S331" s="7" t="str">
        <v>06</v>
      </c>
      <c r="T331" s="7" t="str">
        <v>05</v>
      </c>
      <c r="U331" s="7" t="str">
        <v>12</v>
      </c>
      <c r="V331" s="8" t="str">
        <v>06</v>
      </c>
      <c r="W331" s="7">
        <f t="shared" si="127"/>
        <v>0</v>
      </c>
      <c r="X331" s="6" t="b">
        <f t="shared" si="117"/>
        <v>0</v>
      </c>
      <c r="Y331" s="7" t="b">
        <f t="shared" si="118"/>
        <v>0</v>
      </c>
      <c r="Z331" s="7" t="b" cm="1">
        <f t="array" ref="Z331">_xlfn.LET(
_xlpm.TrueFullHouseCheck, AND(OR(H331:L331=3),OR(H331:L331=2)),
_xlpm.JokerAndTrueTwoPairCheck, AND(W331=1,COUNTIF(H331:L331,2)=4),
OR(_xlpm.TrueFullHouseCheck, _xlpm.JokerAndTrueTwoPairCheck)
)</f>
        <v>0</v>
      </c>
      <c r="AA331" s="7" t="b">
        <f t="shared" si="119"/>
        <v>0</v>
      </c>
      <c r="AB331" s="7" t="b">
        <f t="shared" si="120"/>
        <v>1</v>
      </c>
      <c r="AC331" s="7" t="b">
        <f t="shared" si="121"/>
        <v>0</v>
      </c>
      <c r="AD331" s="8" t="b">
        <f t="shared" si="128"/>
        <v>0</v>
      </c>
      <c r="AE331">
        <f t="shared" si="129"/>
        <v>3</v>
      </c>
      <c r="AF331" t="str">
        <f t="shared" si="130"/>
        <v>31206051206</v>
      </c>
      <c r="AG331">
        <f t="shared" si="126"/>
        <v>31206051206</v>
      </c>
      <c r="AH331">
        <f t="shared" si="131"/>
        <v>439</v>
      </c>
      <c r="AI331">
        <f t="shared" si="132"/>
        <v>383</v>
      </c>
      <c r="AJ331">
        <f t="shared" si="133"/>
        <v>168137</v>
      </c>
      <c r="AM331">
        <f t="shared" si="122"/>
        <v>1</v>
      </c>
      <c r="AN331">
        <f t="shared" si="123"/>
        <v>1</v>
      </c>
      <c r="AO331">
        <f t="shared" si="124"/>
        <v>1</v>
      </c>
    </row>
    <row r="332" spans="1:41" x14ac:dyDescent="0.2">
      <c r="A332" t="s">
        <v>351</v>
      </c>
      <c r="B332" t="str">
        <f t="shared" si="125"/>
        <v>398K4</v>
      </c>
      <c r="C332" s="6" t="str" cm="1">
        <f t="array" ref="C332:G332">_xlfn.LET(
_xlpm.MyHand, B332,
_xlpm.MySplitHand, MID(_xlpm.MyHand,_xlfn.SEQUENCE(1,LEN(_xlpm.MyHand)),1),
_xlpm.MySplitHand
)</f>
        <v>3</v>
      </c>
      <c r="D332" s="7" t="str">
        <v>9</v>
      </c>
      <c r="E332" s="7" t="str">
        <v>8</v>
      </c>
      <c r="F332" s="7" t="str">
        <v>K</v>
      </c>
      <c r="G332" s="8" t="str">
        <v>4</v>
      </c>
      <c r="H332">
        <f t="shared" si="112"/>
        <v>1</v>
      </c>
      <c r="I332">
        <f t="shared" si="113"/>
        <v>1</v>
      </c>
      <c r="J332">
        <f t="shared" si="114"/>
        <v>1</v>
      </c>
      <c r="K332">
        <f t="shared" si="115"/>
        <v>1</v>
      </c>
      <c r="L332">
        <f t="shared" si="116"/>
        <v>1</v>
      </c>
      <c r="M332" s="6" cm="1">
        <f t="array" ref="M332:Q332">_xlfn.LET(
_xlpm.Options, {"J","2","3","4","5","6","7","8","9","T","Q","K","A"},
MATCH(_xlfn.ANCHORARRAY(C332),_xlpm.Options,0)
)</f>
        <v>3</v>
      </c>
      <c r="N332" s="7">
        <v>9</v>
      </c>
      <c r="O332" s="7">
        <v>8</v>
      </c>
      <c r="P332" s="7">
        <v>12</v>
      </c>
      <c r="Q332" s="8">
        <v>4</v>
      </c>
      <c r="R332" s="6" t="str" cm="1">
        <f t="array" ref="R332:V332">TEXT(_xlfn.ANCHORARRAY(M332),"00")</f>
        <v>03</v>
      </c>
      <c r="S332" s="7" t="str">
        <v>09</v>
      </c>
      <c r="T332" s="7" t="str">
        <v>08</v>
      </c>
      <c r="U332" s="7" t="str">
        <v>12</v>
      </c>
      <c r="V332" s="8" t="str">
        <v>04</v>
      </c>
      <c r="W332" s="7">
        <f t="shared" si="127"/>
        <v>0</v>
      </c>
      <c r="X332" s="6" t="b">
        <f t="shared" si="117"/>
        <v>0</v>
      </c>
      <c r="Y332" s="7" t="b">
        <f t="shared" si="118"/>
        <v>0</v>
      </c>
      <c r="Z332" s="7" t="b" cm="1">
        <f t="array" ref="Z332">_xlfn.LET(
_xlpm.TrueFullHouseCheck, AND(OR(H332:L332=3),OR(H332:L332=2)),
_xlpm.JokerAndTrueTwoPairCheck, AND(W332=1,COUNTIF(H332:L332,2)=4),
OR(_xlpm.TrueFullHouseCheck, _xlpm.JokerAndTrueTwoPairCheck)
)</f>
        <v>0</v>
      </c>
      <c r="AA332" s="7" t="b">
        <f t="shared" si="119"/>
        <v>0</v>
      </c>
      <c r="AB332" s="7" t="b">
        <f t="shared" si="120"/>
        <v>0</v>
      </c>
      <c r="AC332" s="7" t="b">
        <f t="shared" si="121"/>
        <v>0</v>
      </c>
      <c r="AD332" s="8" t="b">
        <f t="shared" si="128"/>
        <v>1</v>
      </c>
      <c r="AE332">
        <f t="shared" si="129"/>
        <v>1</v>
      </c>
      <c r="AF332" t="str">
        <f t="shared" si="130"/>
        <v>10309081204</v>
      </c>
      <c r="AG332">
        <f t="shared" si="126"/>
        <v>10309081204</v>
      </c>
      <c r="AH332">
        <f t="shared" si="131"/>
        <v>14</v>
      </c>
      <c r="AI332">
        <f t="shared" si="132"/>
        <v>715</v>
      </c>
      <c r="AJ332">
        <f t="shared" si="133"/>
        <v>10010</v>
      </c>
      <c r="AM332">
        <f t="shared" si="122"/>
        <v>1</v>
      </c>
      <c r="AN332">
        <f t="shared" si="123"/>
        <v>1</v>
      </c>
      <c r="AO332">
        <f t="shared" si="124"/>
        <v>1</v>
      </c>
    </row>
    <row r="333" spans="1:41" x14ac:dyDescent="0.2">
      <c r="A333" t="s">
        <v>352</v>
      </c>
      <c r="B333" t="str">
        <f t="shared" si="125"/>
        <v>65JT7</v>
      </c>
      <c r="C333" s="6" t="str" cm="1">
        <f t="array" ref="C333:G333">_xlfn.LET(
_xlpm.MyHand, B333,
_xlpm.MySplitHand, MID(_xlpm.MyHand,_xlfn.SEQUENCE(1,LEN(_xlpm.MyHand)),1),
_xlpm.MySplitHand
)</f>
        <v>6</v>
      </c>
      <c r="D333" s="7" t="str">
        <v>5</v>
      </c>
      <c r="E333" s="7" t="str">
        <v>J</v>
      </c>
      <c r="F333" s="7" t="str">
        <v>T</v>
      </c>
      <c r="G333" s="8" t="str">
        <v>7</v>
      </c>
      <c r="H333">
        <f t="shared" si="112"/>
        <v>1</v>
      </c>
      <c r="I333">
        <f t="shared" si="113"/>
        <v>1</v>
      </c>
      <c r="J333">
        <f t="shared" si="114"/>
        <v>0</v>
      </c>
      <c r="K333">
        <f t="shared" si="115"/>
        <v>1</v>
      </c>
      <c r="L333">
        <f t="shared" si="116"/>
        <v>1</v>
      </c>
      <c r="M333" s="6" cm="1">
        <f t="array" ref="M333:Q333">_xlfn.LET(
_xlpm.Options, {"J","2","3","4","5","6","7","8","9","T","Q","K","A"},
MATCH(_xlfn.ANCHORARRAY(C333),_xlpm.Options,0)
)</f>
        <v>6</v>
      </c>
      <c r="N333" s="7">
        <v>5</v>
      </c>
      <c r="O333" s="7">
        <v>1</v>
      </c>
      <c r="P333" s="7">
        <v>10</v>
      </c>
      <c r="Q333" s="8">
        <v>7</v>
      </c>
      <c r="R333" s="6" t="str" cm="1">
        <f t="array" ref="R333:V333">TEXT(_xlfn.ANCHORARRAY(M333),"00")</f>
        <v>06</v>
      </c>
      <c r="S333" s="7" t="str">
        <v>05</v>
      </c>
      <c r="T333" s="7" t="str">
        <v>01</v>
      </c>
      <c r="U333" s="7" t="str">
        <v>10</v>
      </c>
      <c r="V333" s="8" t="str">
        <v>07</v>
      </c>
      <c r="W333" s="7">
        <f t="shared" si="127"/>
        <v>1</v>
      </c>
      <c r="X333" s="6" t="b">
        <f t="shared" si="117"/>
        <v>0</v>
      </c>
      <c r="Y333" s="7" t="b">
        <f t="shared" si="118"/>
        <v>0</v>
      </c>
      <c r="Z333" s="7" t="b" cm="1">
        <f t="array" ref="Z333">_xlfn.LET(
_xlpm.TrueFullHouseCheck, AND(OR(H333:L333=3),OR(H333:L333=2)),
_xlpm.JokerAndTrueTwoPairCheck, AND(W333=1,COUNTIF(H333:L333,2)=4),
OR(_xlpm.TrueFullHouseCheck, _xlpm.JokerAndTrueTwoPairCheck)
)</f>
        <v>0</v>
      </c>
      <c r="AA333" s="7" t="b">
        <f t="shared" si="119"/>
        <v>0</v>
      </c>
      <c r="AB333" s="7" t="b">
        <f t="shared" si="120"/>
        <v>0</v>
      </c>
      <c r="AC333" s="7" t="b">
        <f t="shared" si="121"/>
        <v>1</v>
      </c>
      <c r="AD333" s="8" t="b">
        <f t="shared" si="128"/>
        <v>0</v>
      </c>
      <c r="AE333">
        <f t="shared" si="129"/>
        <v>2</v>
      </c>
      <c r="AF333" t="str">
        <f t="shared" si="130"/>
        <v>20605011007</v>
      </c>
      <c r="AG333">
        <f t="shared" si="126"/>
        <v>20605011007</v>
      </c>
      <c r="AH333">
        <f t="shared" si="131"/>
        <v>207</v>
      </c>
      <c r="AI333">
        <f t="shared" si="132"/>
        <v>630</v>
      </c>
      <c r="AJ333">
        <f t="shared" si="133"/>
        <v>130410</v>
      </c>
      <c r="AM333">
        <f t="shared" si="122"/>
        <v>1</v>
      </c>
      <c r="AN333">
        <f t="shared" si="123"/>
        <v>1</v>
      </c>
      <c r="AO333">
        <f t="shared" si="124"/>
        <v>1</v>
      </c>
    </row>
    <row r="334" spans="1:41" x14ac:dyDescent="0.2">
      <c r="A334" t="s">
        <v>353</v>
      </c>
      <c r="B334" t="str">
        <f t="shared" si="125"/>
        <v>8A6J9</v>
      </c>
      <c r="C334" s="6" t="str" cm="1">
        <f t="array" ref="C334:G334">_xlfn.LET(
_xlpm.MyHand, B334,
_xlpm.MySplitHand, MID(_xlpm.MyHand,_xlfn.SEQUENCE(1,LEN(_xlpm.MyHand)),1),
_xlpm.MySplitHand
)</f>
        <v>8</v>
      </c>
      <c r="D334" s="7" t="str">
        <v>A</v>
      </c>
      <c r="E334" s="7" t="str">
        <v>6</v>
      </c>
      <c r="F334" s="7" t="str">
        <v>J</v>
      </c>
      <c r="G334" s="8" t="str">
        <v>9</v>
      </c>
      <c r="H334">
        <f t="shared" si="112"/>
        <v>1</v>
      </c>
      <c r="I334">
        <f t="shared" si="113"/>
        <v>1</v>
      </c>
      <c r="J334">
        <f t="shared" si="114"/>
        <v>1</v>
      </c>
      <c r="K334">
        <f t="shared" si="115"/>
        <v>0</v>
      </c>
      <c r="L334">
        <f t="shared" si="116"/>
        <v>1</v>
      </c>
      <c r="M334" s="6" cm="1">
        <f t="array" ref="M334:Q334">_xlfn.LET(
_xlpm.Options, {"J","2","3","4","5","6","7","8","9","T","Q","K","A"},
MATCH(_xlfn.ANCHORARRAY(C334),_xlpm.Options,0)
)</f>
        <v>8</v>
      </c>
      <c r="N334" s="7">
        <v>13</v>
      </c>
      <c r="O334" s="7">
        <v>6</v>
      </c>
      <c r="P334" s="7">
        <v>1</v>
      </c>
      <c r="Q334" s="8">
        <v>9</v>
      </c>
      <c r="R334" s="6" t="str" cm="1">
        <f t="array" ref="R334:V334">TEXT(_xlfn.ANCHORARRAY(M334),"00")</f>
        <v>08</v>
      </c>
      <c r="S334" s="7" t="str">
        <v>13</v>
      </c>
      <c r="T334" s="7" t="str">
        <v>06</v>
      </c>
      <c r="U334" s="7" t="str">
        <v>01</v>
      </c>
      <c r="V334" s="8" t="str">
        <v>09</v>
      </c>
      <c r="W334" s="7">
        <f t="shared" si="127"/>
        <v>1</v>
      </c>
      <c r="X334" s="6" t="b">
        <f t="shared" si="117"/>
        <v>0</v>
      </c>
      <c r="Y334" s="7" t="b">
        <f t="shared" si="118"/>
        <v>0</v>
      </c>
      <c r="Z334" s="7" t="b" cm="1">
        <f t="array" ref="Z334">_xlfn.LET(
_xlpm.TrueFullHouseCheck, AND(OR(H334:L334=3),OR(H334:L334=2)),
_xlpm.JokerAndTrueTwoPairCheck, AND(W334=1,COUNTIF(H334:L334,2)=4),
OR(_xlpm.TrueFullHouseCheck, _xlpm.JokerAndTrueTwoPairCheck)
)</f>
        <v>0</v>
      </c>
      <c r="AA334" s="7" t="b">
        <f t="shared" si="119"/>
        <v>0</v>
      </c>
      <c r="AB334" s="7" t="b">
        <f t="shared" si="120"/>
        <v>0</v>
      </c>
      <c r="AC334" s="7" t="b">
        <f t="shared" si="121"/>
        <v>1</v>
      </c>
      <c r="AD334" s="8" t="b">
        <f t="shared" si="128"/>
        <v>0</v>
      </c>
      <c r="AE334">
        <f t="shared" si="129"/>
        <v>2</v>
      </c>
      <c r="AF334" t="str">
        <f t="shared" si="130"/>
        <v>20813060109</v>
      </c>
      <c r="AG334">
        <f t="shared" si="126"/>
        <v>20813060109</v>
      </c>
      <c r="AH334">
        <f t="shared" si="131"/>
        <v>253</v>
      </c>
      <c r="AI334">
        <f t="shared" si="132"/>
        <v>419</v>
      </c>
      <c r="AJ334">
        <f t="shared" si="133"/>
        <v>106007</v>
      </c>
      <c r="AM334">
        <f t="shared" si="122"/>
        <v>1</v>
      </c>
      <c r="AN334">
        <f t="shared" si="123"/>
        <v>1</v>
      </c>
      <c r="AO334">
        <f t="shared" si="124"/>
        <v>1</v>
      </c>
    </row>
    <row r="335" spans="1:41" x14ac:dyDescent="0.2">
      <c r="A335" t="s">
        <v>354</v>
      </c>
      <c r="B335" t="str">
        <f t="shared" si="125"/>
        <v>QA5JQ</v>
      </c>
      <c r="C335" s="6" t="str" cm="1">
        <f t="array" ref="C335:G335">_xlfn.LET(
_xlpm.MyHand, B335,
_xlpm.MySplitHand, MID(_xlpm.MyHand,_xlfn.SEQUENCE(1,LEN(_xlpm.MyHand)),1),
_xlpm.MySplitHand
)</f>
        <v>Q</v>
      </c>
      <c r="D335" s="7" t="str">
        <v>A</v>
      </c>
      <c r="E335" s="7" t="str">
        <v>5</v>
      </c>
      <c r="F335" s="7" t="str">
        <v>J</v>
      </c>
      <c r="G335" s="8" t="str">
        <v>Q</v>
      </c>
      <c r="H335">
        <f t="shared" si="112"/>
        <v>2</v>
      </c>
      <c r="I335">
        <f t="shared" si="113"/>
        <v>1</v>
      </c>
      <c r="J335">
        <f t="shared" si="114"/>
        <v>1</v>
      </c>
      <c r="K335">
        <f t="shared" si="115"/>
        <v>0</v>
      </c>
      <c r="L335">
        <f t="shared" si="116"/>
        <v>2</v>
      </c>
      <c r="M335" s="6" cm="1">
        <f t="array" ref="M335:Q335">_xlfn.LET(
_xlpm.Options, {"J","2","3","4","5","6","7","8","9","T","Q","K","A"},
MATCH(_xlfn.ANCHORARRAY(C335),_xlpm.Options,0)
)</f>
        <v>11</v>
      </c>
      <c r="N335" s="7">
        <v>13</v>
      </c>
      <c r="O335" s="7">
        <v>5</v>
      </c>
      <c r="P335" s="7">
        <v>1</v>
      </c>
      <c r="Q335" s="8">
        <v>11</v>
      </c>
      <c r="R335" s="6" t="str" cm="1">
        <f t="array" ref="R335:V335">TEXT(_xlfn.ANCHORARRAY(M335),"00")</f>
        <v>11</v>
      </c>
      <c r="S335" s="7" t="str">
        <v>13</v>
      </c>
      <c r="T335" s="7" t="str">
        <v>05</v>
      </c>
      <c r="U335" s="7" t="str">
        <v>01</v>
      </c>
      <c r="V335" s="8" t="str">
        <v>11</v>
      </c>
      <c r="W335" s="7">
        <f t="shared" si="127"/>
        <v>1</v>
      </c>
      <c r="X335" s="6" t="b">
        <f t="shared" si="117"/>
        <v>0</v>
      </c>
      <c r="Y335" s="7" t="b">
        <f t="shared" si="118"/>
        <v>0</v>
      </c>
      <c r="Z335" s="7" t="b" cm="1">
        <f t="array" ref="Z335">_xlfn.LET(
_xlpm.TrueFullHouseCheck, AND(OR(H335:L335=3),OR(H335:L335=2)),
_xlpm.JokerAndTrueTwoPairCheck, AND(W335=1,COUNTIF(H335:L335,2)=4),
OR(_xlpm.TrueFullHouseCheck, _xlpm.JokerAndTrueTwoPairCheck)
)</f>
        <v>0</v>
      </c>
      <c r="AA335" s="7" t="b">
        <f t="shared" si="119"/>
        <v>1</v>
      </c>
      <c r="AB335" s="7" t="b">
        <f t="shared" si="120"/>
        <v>0</v>
      </c>
      <c r="AC335" s="7" t="b">
        <f t="shared" si="121"/>
        <v>0</v>
      </c>
      <c r="AD335" s="8" t="b">
        <f t="shared" si="128"/>
        <v>0</v>
      </c>
      <c r="AE335">
        <f t="shared" si="129"/>
        <v>4</v>
      </c>
      <c r="AF335" t="str">
        <f t="shared" si="130"/>
        <v>41113050111</v>
      </c>
      <c r="AG335">
        <f t="shared" si="126"/>
        <v>41113050111</v>
      </c>
      <c r="AH335">
        <f t="shared" si="131"/>
        <v>651</v>
      </c>
      <c r="AI335">
        <f t="shared" si="132"/>
        <v>585</v>
      </c>
      <c r="AJ335">
        <f t="shared" si="133"/>
        <v>380835</v>
      </c>
      <c r="AM335">
        <f t="shared" si="122"/>
        <v>1</v>
      </c>
      <c r="AN335">
        <f t="shared" si="123"/>
        <v>1</v>
      </c>
      <c r="AO335">
        <f t="shared" si="124"/>
        <v>1</v>
      </c>
    </row>
    <row r="336" spans="1:41" x14ac:dyDescent="0.2">
      <c r="A336" t="s">
        <v>355</v>
      </c>
      <c r="B336" t="str">
        <f t="shared" si="125"/>
        <v>Q45KA</v>
      </c>
      <c r="C336" s="6" t="str" cm="1">
        <f t="array" ref="C336:G336">_xlfn.LET(
_xlpm.MyHand, B336,
_xlpm.MySplitHand, MID(_xlpm.MyHand,_xlfn.SEQUENCE(1,LEN(_xlpm.MyHand)),1),
_xlpm.MySplitHand
)</f>
        <v>Q</v>
      </c>
      <c r="D336" s="7" t="str">
        <v>4</v>
      </c>
      <c r="E336" s="7" t="str">
        <v>5</v>
      </c>
      <c r="F336" s="7" t="str">
        <v>K</v>
      </c>
      <c r="G336" s="8" t="str">
        <v>A</v>
      </c>
      <c r="H336">
        <f t="shared" si="112"/>
        <v>1</v>
      </c>
      <c r="I336">
        <f t="shared" si="113"/>
        <v>1</v>
      </c>
      <c r="J336">
        <f t="shared" si="114"/>
        <v>1</v>
      </c>
      <c r="K336">
        <f t="shared" si="115"/>
        <v>1</v>
      </c>
      <c r="L336">
        <f t="shared" si="116"/>
        <v>1</v>
      </c>
      <c r="M336" s="6" cm="1">
        <f t="array" ref="M336:Q336">_xlfn.LET(
_xlpm.Options, {"J","2","3","4","5","6","7","8","9","T","Q","K","A"},
MATCH(_xlfn.ANCHORARRAY(C336),_xlpm.Options,0)
)</f>
        <v>11</v>
      </c>
      <c r="N336" s="7">
        <v>4</v>
      </c>
      <c r="O336" s="7">
        <v>5</v>
      </c>
      <c r="P336" s="7">
        <v>12</v>
      </c>
      <c r="Q336" s="8">
        <v>13</v>
      </c>
      <c r="R336" s="6" t="str" cm="1">
        <f t="array" ref="R336:V336">TEXT(_xlfn.ANCHORARRAY(M336),"00")</f>
        <v>11</v>
      </c>
      <c r="S336" s="7" t="str">
        <v>04</v>
      </c>
      <c r="T336" s="7" t="str">
        <v>05</v>
      </c>
      <c r="U336" s="7" t="str">
        <v>12</v>
      </c>
      <c r="V336" s="8" t="str">
        <v>13</v>
      </c>
      <c r="W336" s="7">
        <f t="shared" si="127"/>
        <v>0</v>
      </c>
      <c r="X336" s="6" t="b">
        <f t="shared" si="117"/>
        <v>0</v>
      </c>
      <c r="Y336" s="7" t="b">
        <f t="shared" si="118"/>
        <v>0</v>
      </c>
      <c r="Z336" s="7" t="b" cm="1">
        <f t="array" ref="Z336">_xlfn.LET(
_xlpm.TrueFullHouseCheck, AND(OR(H336:L336=3),OR(H336:L336=2)),
_xlpm.JokerAndTrueTwoPairCheck, AND(W336=1,COUNTIF(H336:L336,2)=4),
OR(_xlpm.TrueFullHouseCheck, _xlpm.JokerAndTrueTwoPairCheck)
)</f>
        <v>0</v>
      </c>
      <c r="AA336" s="7" t="b">
        <f t="shared" si="119"/>
        <v>0</v>
      </c>
      <c r="AB336" s="7" t="b">
        <f t="shared" si="120"/>
        <v>0</v>
      </c>
      <c r="AC336" s="7" t="b">
        <f t="shared" si="121"/>
        <v>0</v>
      </c>
      <c r="AD336" s="8" t="b">
        <f t="shared" si="128"/>
        <v>1</v>
      </c>
      <c r="AE336">
        <f t="shared" si="129"/>
        <v>1</v>
      </c>
      <c r="AF336" t="str">
        <f t="shared" si="130"/>
        <v>11104051213</v>
      </c>
      <c r="AG336">
        <f t="shared" si="126"/>
        <v>11104051213</v>
      </c>
      <c r="AH336">
        <f t="shared" si="131"/>
        <v>97</v>
      </c>
      <c r="AI336">
        <f t="shared" si="132"/>
        <v>754</v>
      </c>
      <c r="AJ336">
        <f t="shared" si="133"/>
        <v>73138</v>
      </c>
      <c r="AM336">
        <f t="shared" si="122"/>
        <v>1</v>
      </c>
      <c r="AN336">
        <f t="shared" si="123"/>
        <v>1</v>
      </c>
      <c r="AO336">
        <f t="shared" si="124"/>
        <v>1</v>
      </c>
    </row>
    <row r="337" spans="1:41" x14ac:dyDescent="0.2">
      <c r="A337" t="s">
        <v>356</v>
      </c>
      <c r="B337" t="str">
        <f t="shared" si="125"/>
        <v>AAA66</v>
      </c>
      <c r="C337" s="6" t="str" cm="1">
        <f t="array" ref="C337:G337">_xlfn.LET(
_xlpm.MyHand, B337,
_xlpm.MySplitHand, MID(_xlpm.MyHand,_xlfn.SEQUENCE(1,LEN(_xlpm.MyHand)),1),
_xlpm.MySplitHand
)</f>
        <v>A</v>
      </c>
      <c r="D337" s="7" t="str">
        <v>A</v>
      </c>
      <c r="E337" s="7" t="str">
        <v>A</v>
      </c>
      <c r="F337" s="7" t="str">
        <v>6</v>
      </c>
      <c r="G337" s="8" t="str">
        <v>6</v>
      </c>
      <c r="H337">
        <f t="shared" si="112"/>
        <v>3</v>
      </c>
      <c r="I337">
        <f t="shared" si="113"/>
        <v>3</v>
      </c>
      <c r="J337">
        <f t="shared" si="114"/>
        <v>3</v>
      </c>
      <c r="K337">
        <f t="shared" si="115"/>
        <v>2</v>
      </c>
      <c r="L337">
        <f t="shared" si="116"/>
        <v>2</v>
      </c>
      <c r="M337" s="6" cm="1">
        <f t="array" ref="M337:Q337">_xlfn.LET(
_xlpm.Options, {"J","2","3","4","5","6","7","8","9","T","Q","K","A"},
MATCH(_xlfn.ANCHORARRAY(C337),_xlpm.Options,0)
)</f>
        <v>13</v>
      </c>
      <c r="N337" s="7">
        <v>13</v>
      </c>
      <c r="O337" s="7">
        <v>13</v>
      </c>
      <c r="P337" s="7">
        <v>6</v>
      </c>
      <c r="Q337" s="8">
        <v>6</v>
      </c>
      <c r="R337" s="6" t="str" cm="1">
        <f t="array" ref="R337:V337">TEXT(_xlfn.ANCHORARRAY(M337),"00")</f>
        <v>13</v>
      </c>
      <c r="S337" s="7" t="str">
        <v>13</v>
      </c>
      <c r="T337" s="7" t="str">
        <v>13</v>
      </c>
      <c r="U337" s="7" t="str">
        <v>06</v>
      </c>
      <c r="V337" s="8" t="str">
        <v>06</v>
      </c>
      <c r="W337" s="7">
        <f t="shared" si="127"/>
        <v>0</v>
      </c>
      <c r="X337" s="6" t="b">
        <f t="shared" si="117"/>
        <v>0</v>
      </c>
      <c r="Y337" s="7" t="b">
        <f t="shared" si="118"/>
        <v>0</v>
      </c>
      <c r="Z337" s="7" t="b" cm="1">
        <f t="array" ref="Z337">_xlfn.LET(
_xlpm.TrueFullHouseCheck, AND(OR(H337:L337=3),OR(H337:L337=2)),
_xlpm.JokerAndTrueTwoPairCheck, AND(W337=1,COUNTIF(H337:L337,2)=4),
OR(_xlpm.TrueFullHouseCheck, _xlpm.JokerAndTrueTwoPairCheck)
)</f>
        <v>1</v>
      </c>
      <c r="AA337" s="7" t="b">
        <f t="shared" si="119"/>
        <v>0</v>
      </c>
      <c r="AB337" s="7" t="b">
        <f t="shared" si="120"/>
        <v>0</v>
      </c>
      <c r="AC337" s="7" t="b">
        <f t="shared" si="121"/>
        <v>0</v>
      </c>
      <c r="AD337" s="8" t="b">
        <f t="shared" si="128"/>
        <v>0</v>
      </c>
      <c r="AE337">
        <f t="shared" si="129"/>
        <v>5</v>
      </c>
      <c r="AF337" t="str">
        <f t="shared" si="130"/>
        <v>51313130606</v>
      </c>
      <c r="AG337">
        <f t="shared" si="126"/>
        <v>51313130606</v>
      </c>
      <c r="AH337">
        <f t="shared" si="131"/>
        <v>812</v>
      </c>
      <c r="AI337">
        <f t="shared" si="132"/>
        <v>173</v>
      </c>
      <c r="AJ337">
        <f t="shared" si="133"/>
        <v>140476</v>
      </c>
      <c r="AM337">
        <f t="shared" si="122"/>
        <v>1</v>
      </c>
      <c r="AN337">
        <f t="shared" si="123"/>
        <v>1</v>
      </c>
      <c r="AO337">
        <f t="shared" si="124"/>
        <v>1</v>
      </c>
    </row>
    <row r="338" spans="1:41" x14ac:dyDescent="0.2">
      <c r="A338" t="s">
        <v>357</v>
      </c>
      <c r="B338" t="str">
        <f t="shared" si="125"/>
        <v>4949Q</v>
      </c>
      <c r="C338" s="6" t="str" cm="1">
        <f t="array" ref="C338:G338">_xlfn.LET(
_xlpm.MyHand, B338,
_xlpm.MySplitHand, MID(_xlpm.MyHand,_xlfn.SEQUENCE(1,LEN(_xlpm.MyHand)),1),
_xlpm.MySplitHand
)</f>
        <v>4</v>
      </c>
      <c r="D338" s="7" t="str">
        <v>9</v>
      </c>
      <c r="E338" s="7" t="str">
        <v>4</v>
      </c>
      <c r="F338" s="7" t="str">
        <v>9</v>
      </c>
      <c r="G338" s="8" t="str">
        <v>Q</v>
      </c>
      <c r="H338">
        <f t="shared" si="112"/>
        <v>2</v>
      </c>
      <c r="I338">
        <f t="shared" si="113"/>
        <v>2</v>
      </c>
      <c r="J338">
        <f t="shared" si="114"/>
        <v>2</v>
      </c>
      <c r="K338">
        <f t="shared" si="115"/>
        <v>2</v>
      </c>
      <c r="L338">
        <f t="shared" si="116"/>
        <v>1</v>
      </c>
      <c r="M338" s="6" cm="1">
        <f t="array" ref="M338:Q338">_xlfn.LET(
_xlpm.Options, {"J","2","3","4","5","6","7","8","9","T","Q","K","A"},
MATCH(_xlfn.ANCHORARRAY(C338),_xlpm.Options,0)
)</f>
        <v>4</v>
      </c>
      <c r="N338" s="7">
        <v>9</v>
      </c>
      <c r="O338" s="7">
        <v>4</v>
      </c>
      <c r="P338" s="7">
        <v>9</v>
      </c>
      <c r="Q338" s="8">
        <v>11</v>
      </c>
      <c r="R338" s="6" t="str" cm="1">
        <f t="array" ref="R338:V338">TEXT(_xlfn.ANCHORARRAY(M338),"00")</f>
        <v>04</v>
      </c>
      <c r="S338" s="7" t="str">
        <v>09</v>
      </c>
      <c r="T338" s="7" t="str">
        <v>04</v>
      </c>
      <c r="U338" s="7" t="str">
        <v>09</v>
      </c>
      <c r="V338" s="8" t="str">
        <v>11</v>
      </c>
      <c r="W338" s="7">
        <f t="shared" si="127"/>
        <v>0</v>
      </c>
      <c r="X338" s="6" t="b">
        <f t="shared" si="117"/>
        <v>0</v>
      </c>
      <c r="Y338" s="7" t="b">
        <f t="shared" si="118"/>
        <v>0</v>
      </c>
      <c r="Z338" s="7" t="b" cm="1">
        <f t="array" ref="Z338">_xlfn.LET(
_xlpm.TrueFullHouseCheck, AND(OR(H338:L338=3),OR(H338:L338=2)),
_xlpm.JokerAndTrueTwoPairCheck, AND(W338=1,COUNTIF(H338:L338,2)=4),
OR(_xlpm.TrueFullHouseCheck, _xlpm.JokerAndTrueTwoPairCheck)
)</f>
        <v>0</v>
      </c>
      <c r="AA338" s="7" t="b">
        <f t="shared" si="119"/>
        <v>0</v>
      </c>
      <c r="AB338" s="7" t="b">
        <f t="shared" si="120"/>
        <v>1</v>
      </c>
      <c r="AC338" s="7" t="b">
        <f t="shared" si="121"/>
        <v>0</v>
      </c>
      <c r="AD338" s="8" t="b">
        <f t="shared" si="128"/>
        <v>0</v>
      </c>
      <c r="AE338">
        <f t="shared" si="129"/>
        <v>3</v>
      </c>
      <c r="AF338" t="str">
        <f t="shared" si="130"/>
        <v>30409040911</v>
      </c>
      <c r="AG338">
        <f t="shared" si="126"/>
        <v>30409040911</v>
      </c>
      <c r="AH338">
        <f t="shared" si="131"/>
        <v>362</v>
      </c>
      <c r="AI338">
        <f t="shared" si="132"/>
        <v>733</v>
      </c>
      <c r="AJ338">
        <f t="shared" si="133"/>
        <v>265346</v>
      </c>
      <c r="AM338">
        <f t="shared" si="122"/>
        <v>1</v>
      </c>
      <c r="AN338">
        <f t="shared" si="123"/>
        <v>1</v>
      </c>
      <c r="AO338">
        <f t="shared" si="124"/>
        <v>1</v>
      </c>
    </row>
    <row r="339" spans="1:41" x14ac:dyDescent="0.2">
      <c r="A339" t="s">
        <v>358</v>
      </c>
      <c r="B339" t="str">
        <f t="shared" si="125"/>
        <v>K9972</v>
      </c>
      <c r="C339" s="6" t="str" cm="1">
        <f t="array" ref="C339:G339">_xlfn.LET(
_xlpm.MyHand, B339,
_xlpm.MySplitHand, MID(_xlpm.MyHand,_xlfn.SEQUENCE(1,LEN(_xlpm.MyHand)),1),
_xlpm.MySplitHand
)</f>
        <v>K</v>
      </c>
      <c r="D339" s="7" t="str">
        <v>9</v>
      </c>
      <c r="E339" s="7" t="str">
        <v>9</v>
      </c>
      <c r="F339" s="7" t="str">
        <v>7</v>
      </c>
      <c r="G339" s="8" t="str">
        <v>2</v>
      </c>
      <c r="H339">
        <f t="shared" si="112"/>
        <v>1</v>
      </c>
      <c r="I339">
        <f t="shared" si="113"/>
        <v>2</v>
      </c>
      <c r="J339">
        <f t="shared" si="114"/>
        <v>2</v>
      </c>
      <c r="K339">
        <f t="shared" si="115"/>
        <v>1</v>
      </c>
      <c r="L339">
        <f t="shared" si="116"/>
        <v>1</v>
      </c>
      <c r="M339" s="6" cm="1">
        <f t="array" ref="M339:Q339">_xlfn.LET(
_xlpm.Options, {"J","2","3","4","5","6","7","8","9","T","Q","K","A"},
MATCH(_xlfn.ANCHORARRAY(C339),_xlpm.Options,0)
)</f>
        <v>12</v>
      </c>
      <c r="N339" s="7">
        <v>9</v>
      </c>
      <c r="O339" s="7">
        <v>9</v>
      </c>
      <c r="P339" s="7">
        <v>7</v>
      </c>
      <c r="Q339" s="8">
        <v>2</v>
      </c>
      <c r="R339" s="6" t="str" cm="1">
        <f t="array" ref="R339:V339">TEXT(_xlfn.ANCHORARRAY(M339),"00")</f>
        <v>12</v>
      </c>
      <c r="S339" s="7" t="str">
        <v>09</v>
      </c>
      <c r="T339" s="7" t="str">
        <v>09</v>
      </c>
      <c r="U339" s="7" t="str">
        <v>07</v>
      </c>
      <c r="V339" s="8" t="str">
        <v>02</v>
      </c>
      <c r="W339" s="7">
        <f t="shared" si="127"/>
        <v>0</v>
      </c>
      <c r="X339" s="6" t="b">
        <f t="shared" si="117"/>
        <v>0</v>
      </c>
      <c r="Y339" s="7" t="b">
        <f t="shared" si="118"/>
        <v>0</v>
      </c>
      <c r="Z339" s="7" t="b" cm="1">
        <f t="array" ref="Z339">_xlfn.LET(
_xlpm.TrueFullHouseCheck, AND(OR(H339:L339=3),OR(H339:L339=2)),
_xlpm.JokerAndTrueTwoPairCheck, AND(W339=1,COUNTIF(H339:L339,2)=4),
OR(_xlpm.TrueFullHouseCheck, _xlpm.JokerAndTrueTwoPairCheck)
)</f>
        <v>0</v>
      </c>
      <c r="AA339" s="7" t="b">
        <f t="shared" si="119"/>
        <v>0</v>
      </c>
      <c r="AB339" s="7" t="b">
        <f t="shared" si="120"/>
        <v>0</v>
      </c>
      <c r="AC339" s="7" t="b">
        <f t="shared" si="121"/>
        <v>1</v>
      </c>
      <c r="AD339" s="8" t="b">
        <f t="shared" si="128"/>
        <v>0</v>
      </c>
      <c r="AE339">
        <f t="shared" si="129"/>
        <v>2</v>
      </c>
      <c r="AF339" t="str">
        <f t="shared" si="130"/>
        <v>21209090702</v>
      </c>
      <c r="AG339">
        <f t="shared" si="126"/>
        <v>21209090702</v>
      </c>
      <c r="AH339">
        <f t="shared" si="131"/>
        <v>300</v>
      </c>
      <c r="AI339">
        <f t="shared" si="132"/>
        <v>22</v>
      </c>
      <c r="AJ339">
        <f t="shared" si="133"/>
        <v>6600</v>
      </c>
      <c r="AM339">
        <f t="shared" si="122"/>
        <v>1</v>
      </c>
      <c r="AN339">
        <f t="shared" si="123"/>
        <v>1</v>
      </c>
      <c r="AO339">
        <f t="shared" si="124"/>
        <v>1</v>
      </c>
    </row>
    <row r="340" spans="1:41" x14ac:dyDescent="0.2">
      <c r="A340" t="s">
        <v>359</v>
      </c>
      <c r="B340" t="str">
        <f t="shared" si="125"/>
        <v>KTKKK</v>
      </c>
      <c r="C340" s="6" t="str" cm="1">
        <f t="array" ref="C340:G340">_xlfn.LET(
_xlpm.MyHand, B340,
_xlpm.MySplitHand, MID(_xlpm.MyHand,_xlfn.SEQUENCE(1,LEN(_xlpm.MyHand)),1),
_xlpm.MySplitHand
)</f>
        <v>K</v>
      </c>
      <c r="D340" s="7" t="str">
        <v>T</v>
      </c>
      <c r="E340" s="7" t="str">
        <v>K</v>
      </c>
      <c r="F340" s="7" t="str">
        <v>K</v>
      </c>
      <c r="G340" s="8" t="str">
        <v>K</v>
      </c>
      <c r="H340">
        <f t="shared" si="112"/>
        <v>4</v>
      </c>
      <c r="I340">
        <f t="shared" si="113"/>
        <v>1</v>
      </c>
      <c r="J340">
        <f t="shared" si="114"/>
        <v>4</v>
      </c>
      <c r="K340">
        <f t="shared" si="115"/>
        <v>4</v>
      </c>
      <c r="L340">
        <f t="shared" si="116"/>
        <v>4</v>
      </c>
      <c r="M340" s="6" cm="1">
        <f t="array" ref="M340:Q340">_xlfn.LET(
_xlpm.Options, {"J","2","3","4","5","6","7","8","9","T","Q","K","A"},
MATCH(_xlfn.ANCHORARRAY(C340),_xlpm.Options,0)
)</f>
        <v>12</v>
      </c>
      <c r="N340" s="7">
        <v>10</v>
      </c>
      <c r="O340" s="7">
        <v>12</v>
      </c>
      <c r="P340" s="7">
        <v>12</v>
      </c>
      <c r="Q340" s="8">
        <v>12</v>
      </c>
      <c r="R340" s="6" t="str" cm="1">
        <f t="array" ref="R340:V340">TEXT(_xlfn.ANCHORARRAY(M340),"00")</f>
        <v>12</v>
      </c>
      <c r="S340" s="7" t="str">
        <v>10</v>
      </c>
      <c r="T340" s="7" t="str">
        <v>12</v>
      </c>
      <c r="U340" s="7" t="str">
        <v>12</v>
      </c>
      <c r="V340" s="8" t="str">
        <v>12</v>
      </c>
      <c r="W340" s="7">
        <f t="shared" si="127"/>
        <v>0</v>
      </c>
      <c r="X340" s="6" t="b">
        <f t="shared" si="117"/>
        <v>0</v>
      </c>
      <c r="Y340" s="7" t="b">
        <f t="shared" si="118"/>
        <v>1</v>
      </c>
      <c r="Z340" s="7" t="b" cm="1">
        <f t="array" ref="Z340">_xlfn.LET(
_xlpm.TrueFullHouseCheck, AND(OR(H340:L340=3),OR(H340:L340=2)),
_xlpm.JokerAndTrueTwoPairCheck, AND(W340=1,COUNTIF(H340:L340,2)=4),
OR(_xlpm.TrueFullHouseCheck, _xlpm.JokerAndTrueTwoPairCheck)
)</f>
        <v>0</v>
      </c>
      <c r="AA340" s="7" t="b">
        <f t="shared" si="119"/>
        <v>0</v>
      </c>
      <c r="AB340" s="7" t="b">
        <f t="shared" si="120"/>
        <v>0</v>
      </c>
      <c r="AC340" s="7" t="b">
        <f t="shared" si="121"/>
        <v>0</v>
      </c>
      <c r="AD340" s="8" t="b">
        <f t="shared" si="128"/>
        <v>0</v>
      </c>
      <c r="AE340">
        <f t="shared" si="129"/>
        <v>6</v>
      </c>
      <c r="AF340" t="str">
        <f t="shared" si="130"/>
        <v>61210121212</v>
      </c>
      <c r="AG340">
        <f t="shared" si="126"/>
        <v>61210121212</v>
      </c>
      <c r="AH340">
        <f t="shared" si="131"/>
        <v>954</v>
      </c>
      <c r="AI340">
        <f t="shared" si="132"/>
        <v>422</v>
      </c>
      <c r="AJ340">
        <f t="shared" si="133"/>
        <v>402588</v>
      </c>
      <c r="AM340">
        <f t="shared" si="122"/>
        <v>1</v>
      </c>
      <c r="AN340">
        <f t="shared" si="123"/>
        <v>1</v>
      </c>
      <c r="AO340">
        <f t="shared" si="124"/>
        <v>1</v>
      </c>
    </row>
    <row r="341" spans="1:41" x14ac:dyDescent="0.2">
      <c r="A341" t="s">
        <v>360</v>
      </c>
      <c r="B341" t="str">
        <f t="shared" si="125"/>
        <v>5JQ22</v>
      </c>
      <c r="C341" s="6" t="str" cm="1">
        <f t="array" ref="C341:G341">_xlfn.LET(
_xlpm.MyHand, B341,
_xlpm.MySplitHand, MID(_xlpm.MyHand,_xlfn.SEQUENCE(1,LEN(_xlpm.MyHand)),1),
_xlpm.MySplitHand
)</f>
        <v>5</v>
      </c>
      <c r="D341" s="7" t="str">
        <v>J</v>
      </c>
      <c r="E341" s="7" t="str">
        <v>Q</v>
      </c>
      <c r="F341" s="7" t="str">
        <v>2</v>
      </c>
      <c r="G341" s="8" t="str">
        <v>2</v>
      </c>
      <c r="H341">
        <f t="shared" si="112"/>
        <v>1</v>
      </c>
      <c r="I341">
        <f t="shared" si="113"/>
        <v>0</v>
      </c>
      <c r="J341">
        <f t="shared" si="114"/>
        <v>1</v>
      </c>
      <c r="K341">
        <f t="shared" si="115"/>
        <v>2</v>
      </c>
      <c r="L341">
        <f t="shared" si="116"/>
        <v>2</v>
      </c>
      <c r="M341" s="6" cm="1">
        <f t="array" ref="M341:Q341">_xlfn.LET(
_xlpm.Options, {"J","2","3","4","5","6","7","8","9","T","Q","K","A"},
MATCH(_xlfn.ANCHORARRAY(C341),_xlpm.Options,0)
)</f>
        <v>5</v>
      </c>
      <c r="N341" s="7">
        <v>1</v>
      </c>
      <c r="O341" s="7">
        <v>11</v>
      </c>
      <c r="P341" s="7">
        <v>2</v>
      </c>
      <c r="Q341" s="8">
        <v>2</v>
      </c>
      <c r="R341" s="6" t="str" cm="1">
        <f t="array" ref="R341:V341">TEXT(_xlfn.ANCHORARRAY(M341),"00")</f>
        <v>05</v>
      </c>
      <c r="S341" s="7" t="str">
        <v>01</v>
      </c>
      <c r="T341" s="7" t="str">
        <v>11</v>
      </c>
      <c r="U341" s="7" t="str">
        <v>02</v>
      </c>
      <c r="V341" s="8" t="str">
        <v>02</v>
      </c>
      <c r="W341" s="7">
        <f t="shared" si="127"/>
        <v>1</v>
      </c>
      <c r="X341" s="6" t="b">
        <f t="shared" si="117"/>
        <v>0</v>
      </c>
      <c r="Y341" s="7" t="b">
        <f t="shared" si="118"/>
        <v>0</v>
      </c>
      <c r="Z341" s="7" t="b" cm="1">
        <f t="array" ref="Z341">_xlfn.LET(
_xlpm.TrueFullHouseCheck, AND(OR(H341:L341=3),OR(H341:L341=2)),
_xlpm.JokerAndTrueTwoPairCheck, AND(W341=1,COUNTIF(H341:L341,2)=4),
OR(_xlpm.TrueFullHouseCheck, _xlpm.JokerAndTrueTwoPairCheck)
)</f>
        <v>0</v>
      </c>
      <c r="AA341" s="7" t="b">
        <f t="shared" si="119"/>
        <v>1</v>
      </c>
      <c r="AB341" s="7" t="b">
        <f t="shared" si="120"/>
        <v>0</v>
      </c>
      <c r="AC341" s="7" t="b">
        <f t="shared" si="121"/>
        <v>0</v>
      </c>
      <c r="AD341" s="8" t="b">
        <f t="shared" si="128"/>
        <v>0</v>
      </c>
      <c r="AE341">
        <f t="shared" si="129"/>
        <v>4</v>
      </c>
      <c r="AF341" t="str">
        <f t="shared" si="130"/>
        <v>40501110202</v>
      </c>
      <c r="AG341">
        <f t="shared" si="126"/>
        <v>40501110202</v>
      </c>
      <c r="AH341">
        <f t="shared" si="131"/>
        <v>530</v>
      </c>
      <c r="AI341">
        <f t="shared" si="132"/>
        <v>502</v>
      </c>
      <c r="AJ341">
        <f t="shared" si="133"/>
        <v>266060</v>
      </c>
      <c r="AM341">
        <f t="shared" si="122"/>
        <v>1</v>
      </c>
      <c r="AN341">
        <f t="shared" si="123"/>
        <v>1</v>
      </c>
      <c r="AO341">
        <f t="shared" si="124"/>
        <v>1</v>
      </c>
    </row>
    <row r="342" spans="1:41" x14ac:dyDescent="0.2">
      <c r="A342" t="s">
        <v>361</v>
      </c>
      <c r="B342" t="str">
        <f t="shared" si="125"/>
        <v>K787K</v>
      </c>
      <c r="C342" s="6" t="str" cm="1">
        <f t="array" ref="C342:G342">_xlfn.LET(
_xlpm.MyHand, B342,
_xlpm.MySplitHand, MID(_xlpm.MyHand,_xlfn.SEQUENCE(1,LEN(_xlpm.MyHand)),1),
_xlpm.MySplitHand
)</f>
        <v>K</v>
      </c>
      <c r="D342" s="7" t="str">
        <v>7</v>
      </c>
      <c r="E342" s="7" t="str">
        <v>8</v>
      </c>
      <c r="F342" s="7" t="str">
        <v>7</v>
      </c>
      <c r="G342" s="8" t="str">
        <v>K</v>
      </c>
      <c r="H342">
        <f t="shared" si="112"/>
        <v>2</v>
      </c>
      <c r="I342">
        <f t="shared" si="113"/>
        <v>2</v>
      </c>
      <c r="J342">
        <f t="shared" si="114"/>
        <v>1</v>
      </c>
      <c r="K342">
        <f t="shared" si="115"/>
        <v>2</v>
      </c>
      <c r="L342">
        <f t="shared" si="116"/>
        <v>2</v>
      </c>
      <c r="M342" s="6" cm="1">
        <f t="array" ref="M342:Q342">_xlfn.LET(
_xlpm.Options, {"J","2","3","4","5","6","7","8","9","T","Q","K","A"},
MATCH(_xlfn.ANCHORARRAY(C342),_xlpm.Options,0)
)</f>
        <v>12</v>
      </c>
      <c r="N342" s="7">
        <v>7</v>
      </c>
      <c r="O342" s="7">
        <v>8</v>
      </c>
      <c r="P342" s="7">
        <v>7</v>
      </c>
      <c r="Q342" s="8">
        <v>12</v>
      </c>
      <c r="R342" s="6" t="str" cm="1">
        <f t="array" ref="R342:V342">TEXT(_xlfn.ANCHORARRAY(M342),"00")</f>
        <v>12</v>
      </c>
      <c r="S342" s="7" t="str">
        <v>07</v>
      </c>
      <c r="T342" s="7" t="str">
        <v>08</v>
      </c>
      <c r="U342" s="7" t="str">
        <v>07</v>
      </c>
      <c r="V342" s="8" t="str">
        <v>12</v>
      </c>
      <c r="W342" s="7">
        <f t="shared" si="127"/>
        <v>0</v>
      </c>
      <c r="X342" s="6" t="b">
        <f t="shared" si="117"/>
        <v>0</v>
      </c>
      <c r="Y342" s="7" t="b">
        <f t="shared" si="118"/>
        <v>0</v>
      </c>
      <c r="Z342" s="7" t="b" cm="1">
        <f t="array" ref="Z342">_xlfn.LET(
_xlpm.TrueFullHouseCheck, AND(OR(H342:L342=3),OR(H342:L342=2)),
_xlpm.JokerAndTrueTwoPairCheck, AND(W342=1,COUNTIF(H342:L342,2)=4),
OR(_xlpm.TrueFullHouseCheck, _xlpm.JokerAndTrueTwoPairCheck)
)</f>
        <v>0</v>
      </c>
      <c r="AA342" s="7" t="b">
        <f t="shared" si="119"/>
        <v>0</v>
      </c>
      <c r="AB342" s="7" t="b">
        <f t="shared" si="120"/>
        <v>1</v>
      </c>
      <c r="AC342" s="7" t="b">
        <f t="shared" si="121"/>
        <v>0</v>
      </c>
      <c r="AD342" s="8" t="b">
        <f t="shared" si="128"/>
        <v>0</v>
      </c>
      <c r="AE342">
        <f t="shared" si="129"/>
        <v>3</v>
      </c>
      <c r="AF342" t="str">
        <f t="shared" si="130"/>
        <v>31207080712</v>
      </c>
      <c r="AG342">
        <f t="shared" si="126"/>
        <v>31207080712</v>
      </c>
      <c r="AH342">
        <f t="shared" si="131"/>
        <v>440</v>
      </c>
      <c r="AI342">
        <f t="shared" si="132"/>
        <v>302</v>
      </c>
      <c r="AJ342">
        <f t="shared" si="133"/>
        <v>132880</v>
      </c>
      <c r="AM342">
        <f t="shared" si="122"/>
        <v>1</v>
      </c>
      <c r="AN342">
        <f t="shared" si="123"/>
        <v>1</v>
      </c>
      <c r="AO342">
        <f t="shared" si="124"/>
        <v>1</v>
      </c>
    </row>
    <row r="343" spans="1:41" x14ac:dyDescent="0.2">
      <c r="A343" t="s">
        <v>362</v>
      </c>
      <c r="B343" t="str">
        <f t="shared" si="125"/>
        <v>TT8TJ</v>
      </c>
      <c r="C343" s="6" t="str" cm="1">
        <f t="array" ref="C343:G343">_xlfn.LET(
_xlpm.MyHand, B343,
_xlpm.MySplitHand, MID(_xlpm.MyHand,_xlfn.SEQUENCE(1,LEN(_xlpm.MyHand)),1),
_xlpm.MySplitHand
)</f>
        <v>T</v>
      </c>
      <c r="D343" s="7" t="str">
        <v>T</v>
      </c>
      <c r="E343" s="7" t="str">
        <v>8</v>
      </c>
      <c r="F343" s="7" t="str">
        <v>T</v>
      </c>
      <c r="G343" s="8" t="str">
        <v>J</v>
      </c>
      <c r="H343">
        <f t="shared" si="112"/>
        <v>3</v>
      </c>
      <c r="I343">
        <f t="shared" si="113"/>
        <v>3</v>
      </c>
      <c r="J343">
        <f t="shared" si="114"/>
        <v>1</v>
      </c>
      <c r="K343">
        <f t="shared" si="115"/>
        <v>3</v>
      </c>
      <c r="L343">
        <f t="shared" si="116"/>
        <v>0</v>
      </c>
      <c r="M343" s="6" cm="1">
        <f t="array" ref="M343:Q343">_xlfn.LET(
_xlpm.Options, {"J","2","3","4","5","6","7","8","9","T","Q","K","A"},
MATCH(_xlfn.ANCHORARRAY(C343),_xlpm.Options,0)
)</f>
        <v>10</v>
      </c>
      <c r="N343" s="7">
        <v>10</v>
      </c>
      <c r="O343" s="7">
        <v>8</v>
      </c>
      <c r="P343" s="7">
        <v>10</v>
      </c>
      <c r="Q343" s="8">
        <v>1</v>
      </c>
      <c r="R343" s="6" t="str" cm="1">
        <f t="array" ref="R343:V343">TEXT(_xlfn.ANCHORARRAY(M343),"00")</f>
        <v>10</v>
      </c>
      <c r="S343" s="7" t="str">
        <v>10</v>
      </c>
      <c r="T343" s="7" t="str">
        <v>08</v>
      </c>
      <c r="U343" s="7" t="str">
        <v>10</v>
      </c>
      <c r="V343" s="8" t="str">
        <v>01</v>
      </c>
      <c r="W343" s="7">
        <f t="shared" si="127"/>
        <v>1</v>
      </c>
      <c r="X343" s="6" t="b">
        <f t="shared" si="117"/>
        <v>0</v>
      </c>
      <c r="Y343" s="7" t="b">
        <f t="shared" si="118"/>
        <v>1</v>
      </c>
      <c r="Z343" s="7" t="b" cm="1">
        <f t="array" ref="Z343">_xlfn.LET(
_xlpm.TrueFullHouseCheck, AND(OR(H343:L343=3),OR(H343:L343=2)),
_xlpm.JokerAndTrueTwoPairCheck, AND(W343=1,COUNTIF(H343:L343,2)=4),
OR(_xlpm.TrueFullHouseCheck, _xlpm.JokerAndTrueTwoPairCheck)
)</f>
        <v>0</v>
      </c>
      <c r="AA343" s="7" t="b">
        <f t="shared" si="119"/>
        <v>0</v>
      </c>
      <c r="AB343" s="7" t="b">
        <f t="shared" si="120"/>
        <v>0</v>
      </c>
      <c r="AC343" s="7" t="b">
        <f t="shared" si="121"/>
        <v>0</v>
      </c>
      <c r="AD343" s="8" t="b">
        <f t="shared" si="128"/>
        <v>0</v>
      </c>
      <c r="AE343">
        <f t="shared" si="129"/>
        <v>6</v>
      </c>
      <c r="AF343" t="str">
        <f t="shared" si="130"/>
        <v>61010081001</v>
      </c>
      <c r="AG343">
        <f t="shared" si="126"/>
        <v>61010081001</v>
      </c>
      <c r="AH343">
        <f t="shared" si="131"/>
        <v>930</v>
      </c>
      <c r="AI343">
        <f t="shared" si="132"/>
        <v>527</v>
      </c>
      <c r="AJ343">
        <f t="shared" si="133"/>
        <v>490110</v>
      </c>
      <c r="AM343">
        <f t="shared" si="122"/>
        <v>1</v>
      </c>
      <c r="AN343">
        <f t="shared" si="123"/>
        <v>1</v>
      </c>
      <c r="AO343">
        <f t="shared" si="124"/>
        <v>1</v>
      </c>
    </row>
    <row r="344" spans="1:41" x14ac:dyDescent="0.2">
      <c r="A344" t="s">
        <v>363</v>
      </c>
      <c r="B344" t="str">
        <f t="shared" si="125"/>
        <v>265KA</v>
      </c>
      <c r="C344" s="6" t="str" cm="1">
        <f t="array" ref="C344:G344">_xlfn.LET(
_xlpm.MyHand, B344,
_xlpm.MySplitHand, MID(_xlpm.MyHand,_xlfn.SEQUENCE(1,LEN(_xlpm.MyHand)),1),
_xlpm.MySplitHand
)</f>
        <v>2</v>
      </c>
      <c r="D344" s="7" t="str">
        <v>6</v>
      </c>
      <c r="E344" s="7" t="str">
        <v>5</v>
      </c>
      <c r="F344" s="7" t="str">
        <v>K</v>
      </c>
      <c r="G344" s="8" t="str">
        <v>A</v>
      </c>
      <c r="H344">
        <f t="shared" si="112"/>
        <v>1</v>
      </c>
      <c r="I344">
        <f t="shared" si="113"/>
        <v>1</v>
      </c>
      <c r="J344">
        <f t="shared" si="114"/>
        <v>1</v>
      </c>
      <c r="K344">
        <f t="shared" si="115"/>
        <v>1</v>
      </c>
      <c r="L344">
        <f t="shared" si="116"/>
        <v>1</v>
      </c>
      <c r="M344" s="6" cm="1">
        <f t="array" ref="M344:Q344">_xlfn.LET(
_xlpm.Options, {"J","2","3","4","5","6","7","8","9","T","Q","K","A"},
MATCH(_xlfn.ANCHORARRAY(C344),_xlpm.Options,0)
)</f>
        <v>2</v>
      </c>
      <c r="N344" s="7">
        <v>6</v>
      </c>
      <c r="O344" s="7">
        <v>5</v>
      </c>
      <c r="P344" s="7">
        <v>12</v>
      </c>
      <c r="Q344" s="8">
        <v>13</v>
      </c>
      <c r="R344" s="6" t="str" cm="1">
        <f t="array" ref="R344:V344">TEXT(_xlfn.ANCHORARRAY(M344),"00")</f>
        <v>02</v>
      </c>
      <c r="S344" s="7" t="str">
        <v>06</v>
      </c>
      <c r="T344" s="7" t="str">
        <v>05</v>
      </c>
      <c r="U344" s="7" t="str">
        <v>12</v>
      </c>
      <c r="V344" s="8" t="str">
        <v>13</v>
      </c>
      <c r="W344" s="7">
        <f t="shared" si="127"/>
        <v>0</v>
      </c>
      <c r="X344" s="6" t="b">
        <f t="shared" si="117"/>
        <v>0</v>
      </c>
      <c r="Y344" s="7" t="b">
        <f t="shared" si="118"/>
        <v>0</v>
      </c>
      <c r="Z344" s="7" t="b" cm="1">
        <f t="array" ref="Z344">_xlfn.LET(
_xlpm.TrueFullHouseCheck, AND(OR(H344:L344=3),OR(H344:L344=2)),
_xlpm.JokerAndTrueTwoPairCheck, AND(W344=1,COUNTIF(H344:L344,2)=4),
OR(_xlpm.TrueFullHouseCheck, _xlpm.JokerAndTrueTwoPairCheck)
)</f>
        <v>0</v>
      </c>
      <c r="AA344" s="7" t="b">
        <f t="shared" si="119"/>
        <v>0</v>
      </c>
      <c r="AB344" s="7" t="b">
        <f t="shared" si="120"/>
        <v>0</v>
      </c>
      <c r="AC344" s="7" t="b">
        <f t="shared" si="121"/>
        <v>0</v>
      </c>
      <c r="AD344" s="8" t="b">
        <f t="shared" si="128"/>
        <v>1</v>
      </c>
      <c r="AE344">
        <f t="shared" si="129"/>
        <v>1</v>
      </c>
      <c r="AF344" t="str">
        <f t="shared" si="130"/>
        <v>10206051213</v>
      </c>
      <c r="AG344">
        <f t="shared" si="126"/>
        <v>10206051213</v>
      </c>
      <c r="AH344">
        <f t="shared" si="131"/>
        <v>6</v>
      </c>
      <c r="AI344">
        <f t="shared" si="132"/>
        <v>363</v>
      </c>
      <c r="AJ344">
        <f t="shared" si="133"/>
        <v>2178</v>
      </c>
      <c r="AM344">
        <f t="shared" si="122"/>
        <v>1</v>
      </c>
      <c r="AN344">
        <f t="shared" si="123"/>
        <v>1</v>
      </c>
      <c r="AO344">
        <f t="shared" si="124"/>
        <v>1</v>
      </c>
    </row>
    <row r="345" spans="1:41" x14ac:dyDescent="0.2">
      <c r="A345" t="s">
        <v>364</v>
      </c>
      <c r="B345" t="str">
        <f t="shared" si="125"/>
        <v>KK7KK</v>
      </c>
      <c r="C345" s="6" t="str" cm="1">
        <f t="array" ref="C345:G345">_xlfn.LET(
_xlpm.MyHand, B345,
_xlpm.MySplitHand, MID(_xlpm.MyHand,_xlfn.SEQUENCE(1,LEN(_xlpm.MyHand)),1),
_xlpm.MySplitHand
)</f>
        <v>K</v>
      </c>
      <c r="D345" s="7" t="str">
        <v>K</v>
      </c>
      <c r="E345" s="7" t="str">
        <v>7</v>
      </c>
      <c r="F345" s="7" t="str">
        <v>K</v>
      </c>
      <c r="G345" s="8" t="str">
        <v>K</v>
      </c>
      <c r="H345">
        <f t="shared" si="112"/>
        <v>4</v>
      </c>
      <c r="I345">
        <f t="shared" si="113"/>
        <v>4</v>
      </c>
      <c r="J345">
        <f t="shared" si="114"/>
        <v>1</v>
      </c>
      <c r="K345">
        <f t="shared" si="115"/>
        <v>4</v>
      </c>
      <c r="L345">
        <f t="shared" si="116"/>
        <v>4</v>
      </c>
      <c r="M345" s="6" cm="1">
        <f t="array" ref="M345:Q345">_xlfn.LET(
_xlpm.Options, {"J","2","3","4","5","6","7","8","9","T","Q","K","A"},
MATCH(_xlfn.ANCHORARRAY(C345),_xlpm.Options,0)
)</f>
        <v>12</v>
      </c>
      <c r="N345" s="7">
        <v>12</v>
      </c>
      <c r="O345" s="7">
        <v>7</v>
      </c>
      <c r="P345" s="7">
        <v>12</v>
      </c>
      <c r="Q345" s="8">
        <v>12</v>
      </c>
      <c r="R345" s="6" t="str" cm="1">
        <f t="array" ref="R345:V345">TEXT(_xlfn.ANCHORARRAY(M345),"00")</f>
        <v>12</v>
      </c>
      <c r="S345" s="7" t="str">
        <v>12</v>
      </c>
      <c r="T345" s="7" t="str">
        <v>07</v>
      </c>
      <c r="U345" s="7" t="str">
        <v>12</v>
      </c>
      <c r="V345" s="8" t="str">
        <v>12</v>
      </c>
      <c r="W345" s="7">
        <f t="shared" si="127"/>
        <v>0</v>
      </c>
      <c r="X345" s="6" t="b">
        <f t="shared" si="117"/>
        <v>0</v>
      </c>
      <c r="Y345" s="7" t="b">
        <f t="shared" si="118"/>
        <v>1</v>
      </c>
      <c r="Z345" s="7" t="b" cm="1">
        <f t="array" ref="Z345">_xlfn.LET(
_xlpm.TrueFullHouseCheck, AND(OR(H345:L345=3),OR(H345:L345=2)),
_xlpm.JokerAndTrueTwoPairCheck, AND(W345=1,COUNTIF(H345:L345,2)=4),
OR(_xlpm.TrueFullHouseCheck, _xlpm.JokerAndTrueTwoPairCheck)
)</f>
        <v>0</v>
      </c>
      <c r="AA345" s="7" t="b">
        <f t="shared" si="119"/>
        <v>0</v>
      </c>
      <c r="AB345" s="7" t="b">
        <f t="shared" si="120"/>
        <v>0</v>
      </c>
      <c r="AC345" s="7" t="b">
        <f t="shared" si="121"/>
        <v>0</v>
      </c>
      <c r="AD345" s="8" t="b">
        <f t="shared" si="128"/>
        <v>0</v>
      </c>
      <c r="AE345">
        <f t="shared" si="129"/>
        <v>6</v>
      </c>
      <c r="AF345" t="str">
        <f t="shared" si="130"/>
        <v>61212071212</v>
      </c>
      <c r="AG345">
        <f t="shared" si="126"/>
        <v>61212071212</v>
      </c>
      <c r="AH345">
        <f t="shared" si="131"/>
        <v>957</v>
      </c>
      <c r="AI345">
        <f t="shared" si="132"/>
        <v>745</v>
      </c>
      <c r="AJ345">
        <f t="shared" si="133"/>
        <v>712965</v>
      </c>
      <c r="AM345">
        <f t="shared" si="122"/>
        <v>1</v>
      </c>
      <c r="AN345">
        <f t="shared" si="123"/>
        <v>1</v>
      </c>
      <c r="AO345">
        <f t="shared" si="124"/>
        <v>1</v>
      </c>
    </row>
    <row r="346" spans="1:41" x14ac:dyDescent="0.2">
      <c r="A346" t="s">
        <v>365</v>
      </c>
      <c r="B346" t="str">
        <f t="shared" si="125"/>
        <v>6263K</v>
      </c>
      <c r="C346" s="6" t="str" cm="1">
        <f t="array" ref="C346:G346">_xlfn.LET(
_xlpm.MyHand, B346,
_xlpm.MySplitHand, MID(_xlpm.MyHand,_xlfn.SEQUENCE(1,LEN(_xlpm.MyHand)),1),
_xlpm.MySplitHand
)</f>
        <v>6</v>
      </c>
      <c r="D346" s="7" t="str">
        <v>2</v>
      </c>
      <c r="E346" s="7" t="str">
        <v>6</v>
      </c>
      <c r="F346" s="7" t="str">
        <v>3</v>
      </c>
      <c r="G346" s="8" t="str">
        <v>K</v>
      </c>
      <c r="H346">
        <f t="shared" si="112"/>
        <v>2</v>
      </c>
      <c r="I346">
        <f t="shared" si="113"/>
        <v>1</v>
      </c>
      <c r="J346">
        <f t="shared" si="114"/>
        <v>2</v>
      </c>
      <c r="K346">
        <f t="shared" si="115"/>
        <v>1</v>
      </c>
      <c r="L346">
        <f t="shared" si="116"/>
        <v>1</v>
      </c>
      <c r="M346" s="6" cm="1">
        <f t="array" ref="M346:Q346">_xlfn.LET(
_xlpm.Options, {"J","2","3","4","5","6","7","8","9","T","Q","K","A"},
MATCH(_xlfn.ANCHORARRAY(C346),_xlpm.Options,0)
)</f>
        <v>6</v>
      </c>
      <c r="N346" s="7">
        <v>2</v>
      </c>
      <c r="O346" s="7">
        <v>6</v>
      </c>
      <c r="P346" s="7">
        <v>3</v>
      </c>
      <c r="Q346" s="8">
        <v>12</v>
      </c>
      <c r="R346" s="6" t="str" cm="1">
        <f t="array" ref="R346:V346">TEXT(_xlfn.ANCHORARRAY(M346),"00")</f>
        <v>06</v>
      </c>
      <c r="S346" s="7" t="str">
        <v>02</v>
      </c>
      <c r="T346" s="7" t="str">
        <v>06</v>
      </c>
      <c r="U346" s="7" t="str">
        <v>03</v>
      </c>
      <c r="V346" s="8" t="str">
        <v>12</v>
      </c>
      <c r="W346" s="7">
        <f t="shared" si="127"/>
        <v>0</v>
      </c>
      <c r="X346" s="6" t="b">
        <f t="shared" si="117"/>
        <v>0</v>
      </c>
      <c r="Y346" s="7" t="b">
        <f t="shared" si="118"/>
        <v>0</v>
      </c>
      <c r="Z346" s="7" t="b" cm="1">
        <f t="array" ref="Z346">_xlfn.LET(
_xlpm.TrueFullHouseCheck, AND(OR(H346:L346=3),OR(H346:L346=2)),
_xlpm.JokerAndTrueTwoPairCheck, AND(W346=1,COUNTIF(H346:L346,2)=4),
OR(_xlpm.TrueFullHouseCheck, _xlpm.JokerAndTrueTwoPairCheck)
)</f>
        <v>0</v>
      </c>
      <c r="AA346" s="7" t="b">
        <f t="shared" si="119"/>
        <v>0</v>
      </c>
      <c r="AB346" s="7" t="b">
        <f t="shared" si="120"/>
        <v>0</v>
      </c>
      <c r="AC346" s="7" t="b">
        <f t="shared" si="121"/>
        <v>1</v>
      </c>
      <c r="AD346" s="8" t="b">
        <f t="shared" si="128"/>
        <v>0</v>
      </c>
      <c r="AE346">
        <f t="shared" si="129"/>
        <v>2</v>
      </c>
      <c r="AF346" t="str">
        <f t="shared" si="130"/>
        <v>20602060312</v>
      </c>
      <c r="AG346">
        <f t="shared" si="126"/>
        <v>20602060312</v>
      </c>
      <c r="AH346">
        <f t="shared" si="131"/>
        <v>201</v>
      </c>
      <c r="AI346">
        <f t="shared" si="132"/>
        <v>498</v>
      </c>
      <c r="AJ346">
        <f t="shared" si="133"/>
        <v>100098</v>
      </c>
      <c r="AM346">
        <f t="shared" si="122"/>
        <v>1</v>
      </c>
      <c r="AN346">
        <f t="shared" si="123"/>
        <v>1</v>
      </c>
      <c r="AO346">
        <f t="shared" si="124"/>
        <v>1</v>
      </c>
    </row>
    <row r="347" spans="1:41" x14ac:dyDescent="0.2">
      <c r="A347" t="s">
        <v>366</v>
      </c>
      <c r="B347" t="str">
        <f t="shared" si="125"/>
        <v>65J2K</v>
      </c>
      <c r="C347" s="6" t="str" cm="1">
        <f t="array" ref="C347:G347">_xlfn.LET(
_xlpm.MyHand, B347,
_xlpm.MySplitHand, MID(_xlpm.MyHand,_xlfn.SEQUENCE(1,LEN(_xlpm.MyHand)),1),
_xlpm.MySplitHand
)</f>
        <v>6</v>
      </c>
      <c r="D347" s="7" t="str">
        <v>5</v>
      </c>
      <c r="E347" s="7" t="str">
        <v>J</v>
      </c>
      <c r="F347" s="7" t="str">
        <v>2</v>
      </c>
      <c r="G347" s="8" t="str">
        <v>K</v>
      </c>
      <c r="H347">
        <f t="shared" si="112"/>
        <v>1</v>
      </c>
      <c r="I347">
        <f t="shared" si="113"/>
        <v>1</v>
      </c>
      <c r="J347">
        <f t="shared" si="114"/>
        <v>0</v>
      </c>
      <c r="K347">
        <f t="shared" si="115"/>
        <v>1</v>
      </c>
      <c r="L347">
        <f t="shared" si="116"/>
        <v>1</v>
      </c>
      <c r="M347" s="6" cm="1">
        <f t="array" ref="M347:Q347">_xlfn.LET(
_xlpm.Options, {"J","2","3","4","5","6","7","8","9","T","Q","K","A"},
MATCH(_xlfn.ANCHORARRAY(C347),_xlpm.Options,0)
)</f>
        <v>6</v>
      </c>
      <c r="N347" s="7">
        <v>5</v>
      </c>
      <c r="O347" s="7">
        <v>1</v>
      </c>
      <c r="P347" s="7">
        <v>2</v>
      </c>
      <c r="Q347" s="8">
        <v>12</v>
      </c>
      <c r="R347" s="6" t="str" cm="1">
        <f t="array" ref="R347:V347">TEXT(_xlfn.ANCHORARRAY(M347),"00")</f>
        <v>06</v>
      </c>
      <c r="S347" s="7" t="str">
        <v>05</v>
      </c>
      <c r="T347" s="7" t="str">
        <v>01</v>
      </c>
      <c r="U347" s="7" t="str">
        <v>02</v>
      </c>
      <c r="V347" s="8" t="str">
        <v>12</v>
      </c>
      <c r="W347" s="7">
        <f t="shared" si="127"/>
        <v>1</v>
      </c>
      <c r="X347" s="6" t="b">
        <f t="shared" si="117"/>
        <v>0</v>
      </c>
      <c r="Y347" s="7" t="b">
        <f t="shared" si="118"/>
        <v>0</v>
      </c>
      <c r="Z347" s="7" t="b" cm="1">
        <f t="array" ref="Z347">_xlfn.LET(
_xlpm.TrueFullHouseCheck, AND(OR(H347:L347=3),OR(H347:L347=2)),
_xlpm.JokerAndTrueTwoPairCheck, AND(W347=1,COUNTIF(H347:L347,2)=4),
OR(_xlpm.TrueFullHouseCheck, _xlpm.JokerAndTrueTwoPairCheck)
)</f>
        <v>0</v>
      </c>
      <c r="AA347" s="7" t="b">
        <f t="shared" si="119"/>
        <v>0</v>
      </c>
      <c r="AB347" s="7" t="b">
        <f t="shared" si="120"/>
        <v>0</v>
      </c>
      <c r="AC347" s="7" t="b">
        <f t="shared" si="121"/>
        <v>1</v>
      </c>
      <c r="AD347" s="8" t="b">
        <f t="shared" si="128"/>
        <v>0</v>
      </c>
      <c r="AE347">
        <f t="shared" si="129"/>
        <v>2</v>
      </c>
      <c r="AF347" t="str">
        <f t="shared" si="130"/>
        <v>20605010212</v>
      </c>
      <c r="AG347">
        <f t="shared" si="126"/>
        <v>20605010212</v>
      </c>
      <c r="AH347">
        <f t="shared" si="131"/>
        <v>206</v>
      </c>
      <c r="AI347">
        <f t="shared" si="132"/>
        <v>565</v>
      </c>
      <c r="AJ347">
        <f t="shared" si="133"/>
        <v>116390</v>
      </c>
      <c r="AM347">
        <f t="shared" si="122"/>
        <v>1</v>
      </c>
      <c r="AN347">
        <f t="shared" si="123"/>
        <v>1</v>
      </c>
      <c r="AO347">
        <f t="shared" si="124"/>
        <v>1</v>
      </c>
    </row>
    <row r="348" spans="1:41" x14ac:dyDescent="0.2">
      <c r="A348" t="s">
        <v>367</v>
      </c>
      <c r="B348" t="str">
        <f t="shared" si="125"/>
        <v>26322</v>
      </c>
      <c r="C348" s="6" t="str" cm="1">
        <f t="array" ref="C348:G348">_xlfn.LET(
_xlpm.MyHand, B348,
_xlpm.MySplitHand, MID(_xlpm.MyHand,_xlfn.SEQUENCE(1,LEN(_xlpm.MyHand)),1),
_xlpm.MySplitHand
)</f>
        <v>2</v>
      </c>
      <c r="D348" s="7" t="str">
        <v>6</v>
      </c>
      <c r="E348" s="7" t="str">
        <v>3</v>
      </c>
      <c r="F348" s="7" t="str">
        <v>2</v>
      </c>
      <c r="G348" s="8" t="str">
        <v>2</v>
      </c>
      <c r="H348">
        <f t="shared" si="112"/>
        <v>3</v>
      </c>
      <c r="I348">
        <f t="shared" si="113"/>
        <v>1</v>
      </c>
      <c r="J348">
        <f t="shared" si="114"/>
        <v>1</v>
      </c>
      <c r="K348">
        <f t="shared" si="115"/>
        <v>3</v>
      </c>
      <c r="L348">
        <f t="shared" si="116"/>
        <v>3</v>
      </c>
      <c r="M348" s="6" cm="1">
        <f t="array" ref="M348:Q348">_xlfn.LET(
_xlpm.Options, {"J","2","3","4","5","6","7","8","9","T","Q","K","A"},
MATCH(_xlfn.ANCHORARRAY(C348),_xlpm.Options,0)
)</f>
        <v>2</v>
      </c>
      <c r="N348" s="7">
        <v>6</v>
      </c>
      <c r="O348" s="7">
        <v>3</v>
      </c>
      <c r="P348" s="7">
        <v>2</v>
      </c>
      <c r="Q348" s="8">
        <v>2</v>
      </c>
      <c r="R348" s="6" t="str" cm="1">
        <f t="array" ref="R348:V348">TEXT(_xlfn.ANCHORARRAY(M348),"00")</f>
        <v>02</v>
      </c>
      <c r="S348" s="7" t="str">
        <v>06</v>
      </c>
      <c r="T348" s="7" t="str">
        <v>03</v>
      </c>
      <c r="U348" s="7" t="str">
        <v>02</v>
      </c>
      <c r="V348" s="8" t="str">
        <v>02</v>
      </c>
      <c r="W348" s="7">
        <f t="shared" si="127"/>
        <v>0</v>
      </c>
      <c r="X348" s="6" t="b">
        <f t="shared" si="117"/>
        <v>0</v>
      </c>
      <c r="Y348" s="7" t="b">
        <f t="shared" si="118"/>
        <v>0</v>
      </c>
      <c r="Z348" s="7" t="b" cm="1">
        <f t="array" ref="Z348">_xlfn.LET(
_xlpm.TrueFullHouseCheck, AND(OR(H348:L348=3),OR(H348:L348=2)),
_xlpm.JokerAndTrueTwoPairCheck, AND(W348=1,COUNTIF(H348:L348,2)=4),
OR(_xlpm.TrueFullHouseCheck, _xlpm.JokerAndTrueTwoPairCheck)
)</f>
        <v>0</v>
      </c>
      <c r="AA348" s="7" t="b">
        <f t="shared" si="119"/>
        <v>1</v>
      </c>
      <c r="AB348" s="7" t="b">
        <f t="shared" si="120"/>
        <v>0</v>
      </c>
      <c r="AC348" s="7" t="b">
        <f t="shared" si="121"/>
        <v>0</v>
      </c>
      <c r="AD348" s="8" t="b">
        <f t="shared" si="128"/>
        <v>0</v>
      </c>
      <c r="AE348">
        <f t="shared" si="129"/>
        <v>4</v>
      </c>
      <c r="AF348" t="str">
        <f t="shared" si="130"/>
        <v>40206030202</v>
      </c>
      <c r="AG348">
        <f t="shared" si="126"/>
        <v>40206030202</v>
      </c>
      <c r="AH348">
        <f t="shared" si="131"/>
        <v>481</v>
      </c>
      <c r="AI348">
        <f t="shared" si="132"/>
        <v>104</v>
      </c>
      <c r="AJ348">
        <f t="shared" si="133"/>
        <v>50024</v>
      </c>
      <c r="AM348">
        <f t="shared" si="122"/>
        <v>1</v>
      </c>
      <c r="AN348">
        <f t="shared" si="123"/>
        <v>1</v>
      </c>
      <c r="AO348">
        <f t="shared" si="124"/>
        <v>1</v>
      </c>
    </row>
    <row r="349" spans="1:41" x14ac:dyDescent="0.2">
      <c r="A349" t="s">
        <v>368</v>
      </c>
      <c r="B349" t="str">
        <f t="shared" si="125"/>
        <v>44Q74</v>
      </c>
      <c r="C349" s="6" t="str" cm="1">
        <f t="array" ref="C349:G349">_xlfn.LET(
_xlpm.MyHand, B349,
_xlpm.MySplitHand, MID(_xlpm.MyHand,_xlfn.SEQUENCE(1,LEN(_xlpm.MyHand)),1),
_xlpm.MySplitHand
)</f>
        <v>4</v>
      </c>
      <c r="D349" s="7" t="str">
        <v>4</v>
      </c>
      <c r="E349" s="7" t="str">
        <v>Q</v>
      </c>
      <c r="F349" s="7" t="str">
        <v>7</v>
      </c>
      <c r="G349" s="8" t="str">
        <v>4</v>
      </c>
      <c r="H349">
        <f t="shared" si="112"/>
        <v>3</v>
      </c>
      <c r="I349">
        <f t="shared" si="113"/>
        <v>3</v>
      </c>
      <c r="J349">
        <f t="shared" si="114"/>
        <v>1</v>
      </c>
      <c r="K349">
        <f t="shared" si="115"/>
        <v>1</v>
      </c>
      <c r="L349">
        <f t="shared" si="116"/>
        <v>3</v>
      </c>
      <c r="M349" s="6" cm="1">
        <f t="array" ref="M349:Q349">_xlfn.LET(
_xlpm.Options, {"J","2","3","4","5","6","7","8","9","T","Q","K","A"},
MATCH(_xlfn.ANCHORARRAY(C349),_xlpm.Options,0)
)</f>
        <v>4</v>
      </c>
      <c r="N349" s="7">
        <v>4</v>
      </c>
      <c r="O349" s="7">
        <v>11</v>
      </c>
      <c r="P349" s="7">
        <v>7</v>
      </c>
      <c r="Q349" s="8">
        <v>4</v>
      </c>
      <c r="R349" s="6" t="str" cm="1">
        <f t="array" ref="R349:V349">TEXT(_xlfn.ANCHORARRAY(M349),"00")</f>
        <v>04</v>
      </c>
      <c r="S349" s="7" t="str">
        <v>04</v>
      </c>
      <c r="T349" s="7" t="str">
        <v>11</v>
      </c>
      <c r="U349" s="7" t="str">
        <v>07</v>
      </c>
      <c r="V349" s="8" t="str">
        <v>04</v>
      </c>
      <c r="W349" s="7">
        <f t="shared" si="127"/>
        <v>0</v>
      </c>
      <c r="X349" s="6" t="b">
        <f t="shared" si="117"/>
        <v>0</v>
      </c>
      <c r="Y349" s="7" t="b">
        <f t="shared" si="118"/>
        <v>0</v>
      </c>
      <c r="Z349" s="7" t="b" cm="1">
        <f t="array" ref="Z349">_xlfn.LET(
_xlpm.TrueFullHouseCheck, AND(OR(H349:L349=3),OR(H349:L349=2)),
_xlpm.JokerAndTrueTwoPairCheck, AND(W349=1,COUNTIF(H349:L349,2)=4),
OR(_xlpm.TrueFullHouseCheck, _xlpm.JokerAndTrueTwoPairCheck)
)</f>
        <v>0</v>
      </c>
      <c r="AA349" s="7" t="b">
        <f t="shared" si="119"/>
        <v>1</v>
      </c>
      <c r="AB349" s="7" t="b">
        <f t="shared" si="120"/>
        <v>0</v>
      </c>
      <c r="AC349" s="7" t="b">
        <f t="shared" si="121"/>
        <v>0</v>
      </c>
      <c r="AD349" s="8" t="b">
        <f t="shared" si="128"/>
        <v>0</v>
      </c>
      <c r="AE349">
        <f t="shared" si="129"/>
        <v>4</v>
      </c>
      <c r="AF349" t="str">
        <f t="shared" si="130"/>
        <v>40404110704</v>
      </c>
      <c r="AG349">
        <f t="shared" si="126"/>
        <v>40404110704</v>
      </c>
      <c r="AH349">
        <f t="shared" si="131"/>
        <v>519</v>
      </c>
      <c r="AI349">
        <f t="shared" si="132"/>
        <v>731</v>
      </c>
      <c r="AJ349">
        <f t="shared" si="133"/>
        <v>379389</v>
      </c>
      <c r="AM349">
        <f t="shared" si="122"/>
        <v>1</v>
      </c>
      <c r="AN349">
        <f t="shared" si="123"/>
        <v>1</v>
      </c>
      <c r="AO349">
        <f t="shared" si="124"/>
        <v>1</v>
      </c>
    </row>
    <row r="350" spans="1:41" x14ac:dyDescent="0.2">
      <c r="A350" t="s">
        <v>369</v>
      </c>
      <c r="B350" t="str">
        <f t="shared" si="125"/>
        <v>23383</v>
      </c>
      <c r="C350" s="6" t="str" cm="1">
        <f t="array" ref="C350:G350">_xlfn.LET(
_xlpm.MyHand, B350,
_xlpm.MySplitHand, MID(_xlpm.MyHand,_xlfn.SEQUENCE(1,LEN(_xlpm.MyHand)),1),
_xlpm.MySplitHand
)</f>
        <v>2</v>
      </c>
      <c r="D350" s="7" t="str">
        <v>3</v>
      </c>
      <c r="E350" s="7" t="str">
        <v>3</v>
      </c>
      <c r="F350" s="7" t="str">
        <v>8</v>
      </c>
      <c r="G350" s="8" t="str">
        <v>3</v>
      </c>
      <c r="H350">
        <f t="shared" si="112"/>
        <v>1</v>
      </c>
      <c r="I350">
        <f t="shared" si="113"/>
        <v>3</v>
      </c>
      <c r="J350">
        <f t="shared" si="114"/>
        <v>3</v>
      </c>
      <c r="K350">
        <f t="shared" si="115"/>
        <v>1</v>
      </c>
      <c r="L350">
        <f t="shared" si="116"/>
        <v>3</v>
      </c>
      <c r="M350" s="6" cm="1">
        <f t="array" ref="M350:Q350">_xlfn.LET(
_xlpm.Options, {"J","2","3","4","5","6","7","8","9","T","Q","K","A"},
MATCH(_xlfn.ANCHORARRAY(C350),_xlpm.Options,0)
)</f>
        <v>2</v>
      </c>
      <c r="N350" s="7">
        <v>3</v>
      </c>
      <c r="O350" s="7">
        <v>3</v>
      </c>
      <c r="P350" s="7">
        <v>8</v>
      </c>
      <c r="Q350" s="8">
        <v>3</v>
      </c>
      <c r="R350" s="6" t="str" cm="1">
        <f t="array" ref="R350:V350">TEXT(_xlfn.ANCHORARRAY(M350),"00")</f>
        <v>02</v>
      </c>
      <c r="S350" s="7" t="str">
        <v>03</v>
      </c>
      <c r="T350" s="7" t="str">
        <v>03</v>
      </c>
      <c r="U350" s="7" t="str">
        <v>08</v>
      </c>
      <c r="V350" s="8" t="str">
        <v>03</v>
      </c>
      <c r="W350" s="7">
        <f t="shared" si="127"/>
        <v>0</v>
      </c>
      <c r="X350" s="6" t="b">
        <f t="shared" si="117"/>
        <v>0</v>
      </c>
      <c r="Y350" s="7" t="b">
        <f t="shared" si="118"/>
        <v>0</v>
      </c>
      <c r="Z350" s="7" t="b" cm="1">
        <f t="array" ref="Z350">_xlfn.LET(
_xlpm.TrueFullHouseCheck, AND(OR(H350:L350=3),OR(H350:L350=2)),
_xlpm.JokerAndTrueTwoPairCheck, AND(W350=1,COUNTIF(H350:L350,2)=4),
OR(_xlpm.TrueFullHouseCheck, _xlpm.JokerAndTrueTwoPairCheck)
)</f>
        <v>0</v>
      </c>
      <c r="AA350" s="7" t="b">
        <f t="shared" si="119"/>
        <v>1</v>
      </c>
      <c r="AB350" s="7" t="b">
        <f t="shared" si="120"/>
        <v>0</v>
      </c>
      <c r="AC350" s="7" t="b">
        <f t="shared" si="121"/>
        <v>0</v>
      </c>
      <c r="AD350" s="8" t="b">
        <f t="shared" si="128"/>
        <v>0</v>
      </c>
      <c r="AE350">
        <f t="shared" si="129"/>
        <v>4</v>
      </c>
      <c r="AF350" t="str">
        <f t="shared" si="130"/>
        <v>40203030803</v>
      </c>
      <c r="AG350">
        <f t="shared" si="126"/>
        <v>40203030803</v>
      </c>
      <c r="AH350">
        <f t="shared" si="131"/>
        <v>479</v>
      </c>
      <c r="AI350">
        <f t="shared" si="132"/>
        <v>276</v>
      </c>
      <c r="AJ350">
        <f t="shared" si="133"/>
        <v>132204</v>
      </c>
      <c r="AM350">
        <f t="shared" si="122"/>
        <v>1</v>
      </c>
      <c r="AN350">
        <f t="shared" si="123"/>
        <v>1</v>
      </c>
      <c r="AO350">
        <f t="shared" si="124"/>
        <v>1</v>
      </c>
    </row>
    <row r="351" spans="1:41" x14ac:dyDescent="0.2">
      <c r="A351" t="s">
        <v>370</v>
      </c>
      <c r="B351" t="str">
        <f t="shared" si="125"/>
        <v>KQ948</v>
      </c>
      <c r="C351" s="6" t="str" cm="1">
        <f t="array" ref="C351:G351">_xlfn.LET(
_xlpm.MyHand, B351,
_xlpm.MySplitHand, MID(_xlpm.MyHand,_xlfn.SEQUENCE(1,LEN(_xlpm.MyHand)),1),
_xlpm.MySplitHand
)</f>
        <v>K</v>
      </c>
      <c r="D351" s="7" t="str">
        <v>Q</v>
      </c>
      <c r="E351" s="7" t="str">
        <v>9</v>
      </c>
      <c r="F351" s="7" t="str">
        <v>4</v>
      </c>
      <c r="G351" s="8" t="str">
        <v>8</v>
      </c>
      <c r="H351">
        <f t="shared" si="112"/>
        <v>1</v>
      </c>
      <c r="I351">
        <f t="shared" si="113"/>
        <v>1</v>
      </c>
      <c r="J351">
        <f t="shared" si="114"/>
        <v>1</v>
      </c>
      <c r="K351">
        <f t="shared" si="115"/>
        <v>1</v>
      </c>
      <c r="L351">
        <f t="shared" si="116"/>
        <v>1</v>
      </c>
      <c r="M351" s="6" cm="1">
        <f t="array" ref="M351:Q351">_xlfn.LET(
_xlpm.Options, {"J","2","3","4","5","6","7","8","9","T","Q","K","A"},
MATCH(_xlfn.ANCHORARRAY(C351),_xlpm.Options,0)
)</f>
        <v>12</v>
      </c>
      <c r="N351" s="7">
        <v>11</v>
      </c>
      <c r="O351" s="7">
        <v>9</v>
      </c>
      <c r="P351" s="7">
        <v>4</v>
      </c>
      <c r="Q351" s="8">
        <v>8</v>
      </c>
      <c r="R351" s="6" t="str" cm="1">
        <f t="array" ref="R351:V351">TEXT(_xlfn.ANCHORARRAY(M351),"00")</f>
        <v>12</v>
      </c>
      <c r="S351" s="7" t="str">
        <v>11</v>
      </c>
      <c r="T351" s="7" t="str">
        <v>09</v>
      </c>
      <c r="U351" s="7" t="str">
        <v>04</v>
      </c>
      <c r="V351" s="8" t="str">
        <v>08</v>
      </c>
      <c r="W351" s="7">
        <f t="shared" si="127"/>
        <v>0</v>
      </c>
      <c r="X351" s="6" t="b">
        <f t="shared" si="117"/>
        <v>0</v>
      </c>
      <c r="Y351" s="7" t="b">
        <f t="shared" si="118"/>
        <v>0</v>
      </c>
      <c r="Z351" s="7" t="b" cm="1">
        <f t="array" ref="Z351">_xlfn.LET(
_xlpm.TrueFullHouseCheck, AND(OR(H351:L351=3),OR(H351:L351=2)),
_xlpm.JokerAndTrueTwoPairCheck, AND(W351=1,COUNTIF(H351:L351,2)=4),
OR(_xlpm.TrueFullHouseCheck, _xlpm.JokerAndTrueTwoPairCheck)
)</f>
        <v>0</v>
      </c>
      <c r="AA351" s="7" t="b">
        <f t="shared" si="119"/>
        <v>0</v>
      </c>
      <c r="AB351" s="7" t="b">
        <f t="shared" si="120"/>
        <v>0</v>
      </c>
      <c r="AC351" s="7" t="b">
        <f t="shared" si="121"/>
        <v>0</v>
      </c>
      <c r="AD351" s="8" t="b">
        <f t="shared" si="128"/>
        <v>1</v>
      </c>
      <c r="AE351">
        <f t="shared" si="129"/>
        <v>1</v>
      </c>
      <c r="AF351" t="str">
        <f t="shared" si="130"/>
        <v>11211090408</v>
      </c>
      <c r="AG351">
        <f t="shared" si="126"/>
        <v>11211090408</v>
      </c>
      <c r="AH351">
        <f t="shared" si="131"/>
        <v>118</v>
      </c>
      <c r="AI351">
        <f t="shared" si="132"/>
        <v>687</v>
      </c>
      <c r="AJ351">
        <f t="shared" si="133"/>
        <v>81066</v>
      </c>
      <c r="AM351">
        <f t="shared" si="122"/>
        <v>1</v>
      </c>
      <c r="AN351">
        <f t="shared" si="123"/>
        <v>1</v>
      </c>
      <c r="AO351">
        <f t="shared" si="124"/>
        <v>1</v>
      </c>
    </row>
    <row r="352" spans="1:41" x14ac:dyDescent="0.2">
      <c r="A352" t="s">
        <v>371</v>
      </c>
      <c r="B352" t="str">
        <f t="shared" si="125"/>
        <v>9552J</v>
      </c>
      <c r="C352" s="6" t="str" cm="1">
        <f t="array" ref="C352:G352">_xlfn.LET(
_xlpm.MyHand, B352,
_xlpm.MySplitHand, MID(_xlpm.MyHand,_xlfn.SEQUENCE(1,LEN(_xlpm.MyHand)),1),
_xlpm.MySplitHand
)</f>
        <v>9</v>
      </c>
      <c r="D352" s="7" t="str">
        <v>5</v>
      </c>
      <c r="E352" s="7" t="str">
        <v>5</v>
      </c>
      <c r="F352" s="7" t="str">
        <v>2</v>
      </c>
      <c r="G352" s="8" t="str">
        <v>J</v>
      </c>
      <c r="H352">
        <f t="shared" si="112"/>
        <v>1</v>
      </c>
      <c r="I352">
        <f t="shared" si="113"/>
        <v>2</v>
      </c>
      <c r="J352">
        <f t="shared" si="114"/>
        <v>2</v>
      </c>
      <c r="K352">
        <f t="shared" si="115"/>
        <v>1</v>
      </c>
      <c r="L352">
        <f t="shared" si="116"/>
        <v>0</v>
      </c>
      <c r="M352" s="6" cm="1">
        <f t="array" ref="M352:Q352">_xlfn.LET(
_xlpm.Options, {"J","2","3","4","5","6","7","8","9","T","Q","K","A"},
MATCH(_xlfn.ANCHORARRAY(C352),_xlpm.Options,0)
)</f>
        <v>9</v>
      </c>
      <c r="N352" s="7">
        <v>5</v>
      </c>
      <c r="O352" s="7">
        <v>5</v>
      </c>
      <c r="P352" s="7">
        <v>2</v>
      </c>
      <c r="Q352" s="8">
        <v>1</v>
      </c>
      <c r="R352" s="6" t="str" cm="1">
        <f t="array" ref="R352:V352">TEXT(_xlfn.ANCHORARRAY(M352),"00")</f>
        <v>09</v>
      </c>
      <c r="S352" s="7" t="str">
        <v>05</v>
      </c>
      <c r="T352" s="7" t="str">
        <v>05</v>
      </c>
      <c r="U352" s="7" t="str">
        <v>02</v>
      </c>
      <c r="V352" s="8" t="str">
        <v>01</v>
      </c>
      <c r="W352" s="7">
        <f t="shared" si="127"/>
        <v>1</v>
      </c>
      <c r="X352" s="6" t="b">
        <f t="shared" si="117"/>
        <v>0</v>
      </c>
      <c r="Y352" s="7" t="b">
        <f t="shared" si="118"/>
        <v>0</v>
      </c>
      <c r="Z352" s="7" t="b" cm="1">
        <f t="array" ref="Z352">_xlfn.LET(
_xlpm.TrueFullHouseCheck, AND(OR(H352:L352=3),OR(H352:L352=2)),
_xlpm.JokerAndTrueTwoPairCheck, AND(W352=1,COUNTIF(H352:L352,2)=4),
OR(_xlpm.TrueFullHouseCheck, _xlpm.JokerAndTrueTwoPairCheck)
)</f>
        <v>0</v>
      </c>
      <c r="AA352" s="7" t="b">
        <f t="shared" si="119"/>
        <v>1</v>
      </c>
      <c r="AB352" s="7" t="b">
        <f t="shared" si="120"/>
        <v>0</v>
      </c>
      <c r="AC352" s="7" t="b">
        <f t="shared" si="121"/>
        <v>0</v>
      </c>
      <c r="AD352" s="8" t="b">
        <f t="shared" si="128"/>
        <v>0</v>
      </c>
      <c r="AE352">
        <f t="shared" si="129"/>
        <v>4</v>
      </c>
      <c r="AF352" t="str">
        <f t="shared" si="130"/>
        <v>40905050201</v>
      </c>
      <c r="AG352">
        <f t="shared" si="126"/>
        <v>40905050201</v>
      </c>
      <c r="AH352">
        <f t="shared" si="131"/>
        <v>607</v>
      </c>
      <c r="AI352">
        <f t="shared" si="132"/>
        <v>504</v>
      </c>
      <c r="AJ352">
        <f t="shared" si="133"/>
        <v>305928</v>
      </c>
      <c r="AM352">
        <f t="shared" si="122"/>
        <v>1</v>
      </c>
      <c r="AN352">
        <f t="shared" si="123"/>
        <v>1</v>
      </c>
      <c r="AO352">
        <f t="shared" si="124"/>
        <v>1</v>
      </c>
    </row>
    <row r="353" spans="1:41" x14ac:dyDescent="0.2">
      <c r="A353" t="s">
        <v>372</v>
      </c>
      <c r="B353" t="str">
        <f t="shared" si="125"/>
        <v>75JA6</v>
      </c>
      <c r="C353" s="6" t="str" cm="1">
        <f t="array" ref="C353:G353">_xlfn.LET(
_xlpm.MyHand, B353,
_xlpm.MySplitHand, MID(_xlpm.MyHand,_xlfn.SEQUENCE(1,LEN(_xlpm.MyHand)),1),
_xlpm.MySplitHand
)</f>
        <v>7</v>
      </c>
      <c r="D353" s="7" t="str">
        <v>5</v>
      </c>
      <c r="E353" s="7" t="str">
        <v>J</v>
      </c>
      <c r="F353" s="7" t="str">
        <v>A</v>
      </c>
      <c r="G353" s="8" t="str">
        <v>6</v>
      </c>
      <c r="H353">
        <f t="shared" si="112"/>
        <v>1</v>
      </c>
      <c r="I353">
        <f t="shared" si="113"/>
        <v>1</v>
      </c>
      <c r="J353">
        <f t="shared" si="114"/>
        <v>0</v>
      </c>
      <c r="K353">
        <f t="shared" si="115"/>
        <v>1</v>
      </c>
      <c r="L353">
        <f t="shared" si="116"/>
        <v>1</v>
      </c>
      <c r="M353" s="6" cm="1">
        <f t="array" ref="M353:Q353">_xlfn.LET(
_xlpm.Options, {"J","2","3","4","5","6","7","8","9","T","Q","K","A"},
MATCH(_xlfn.ANCHORARRAY(C353),_xlpm.Options,0)
)</f>
        <v>7</v>
      </c>
      <c r="N353" s="7">
        <v>5</v>
      </c>
      <c r="O353" s="7">
        <v>1</v>
      </c>
      <c r="P353" s="7">
        <v>13</v>
      </c>
      <c r="Q353" s="8">
        <v>6</v>
      </c>
      <c r="R353" s="6" t="str" cm="1">
        <f t="array" ref="R353:V353">TEXT(_xlfn.ANCHORARRAY(M353),"00")</f>
        <v>07</v>
      </c>
      <c r="S353" s="7" t="str">
        <v>05</v>
      </c>
      <c r="T353" s="7" t="str">
        <v>01</v>
      </c>
      <c r="U353" s="7" t="str">
        <v>13</v>
      </c>
      <c r="V353" s="8" t="str">
        <v>06</v>
      </c>
      <c r="W353" s="7">
        <f t="shared" si="127"/>
        <v>1</v>
      </c>
      <c r="X353" s="6" t="b">
        <f t="shared" si="117"/>
        <v>0</v>
      </c>
      <c r="Y353" s="7" t="b">
        <f t="shared" si="118"/>
        <v>0</v>
      </c>
      <c r="Z353" s="7" t="b" cm="1">
        <f t="array" ref="Z353">_xlfn.LET(
_xlpm.TrueFullHouseCheck, AND(OR(H353:L353=3),OR(H353:L353=2)),
_xlpm.JokerAndTrueTwoPairCheck, AND(W353=1,COUNTIF(H353:L353,2)=4),
OR(_xlpm.TrueFullHouseCheck, _xlpm.JokerAndTrueTwoPairCheck)
)</f>
        <v>0</v>
      </c>
      <c r="AA353" s="7" t="b">
        <f t="shared" si="119"/>
        <v>0</v>
      </c>
      <c r="AB353" s="7" t="b">
        <f t="shared" si="120"/>
        <v>0</v>
      </c>
      <c r="AC353" s="7" t="b">
        <f t="shared" si="121"/>
        <v>1</v>
      </c>
      <c r="AD353" s="8" t="b">
        <f t="shared" si="128"/>
        <v>0</v>
      </c>
      <c r="AE353">
        <f t="shared" si="129"/>
        <v>2</v>
      </c>
      <c r="AF353" t="str">
        <f t="shared" si="130"/>
        <v>20705011306</v>
      </c>
      <c r="AG353">
        <f t="shared" si="126"/>
        <v>20705011306</v>
      </c>
      <c r="AH353">
        <f t="shared" si="131"/>
        <v>226</v>
      </c>
      <c r="AI353">
        <f t="shared" si="132"/>
        <v>95</v>
      </c>
      <c r="AJ353">
        <f t="shared" si="133"/>
        <v>21470</v>
      </c>
      <c r="AM353">
        <f t="shared" si="122"/>
        <v>1</v>
      </c>
      <c r="AN353">
        <f t="shared" si="123"/>
        <v>1</v>
      </c>
      <c r="AO353">
        <f t="shared" si="124"/>
        <v>1</v>
      </c>
    </row>
    <row r="354" spans="1:41" x14ac:dyDescent="0.2">
      <c r="A354" t="s">
        <v>373</v>
      </c>
      <c r="B354" t="str">
        <f t="shared" si="125"/>
        <v>3JJ33</v>
      </c>
      <c r="C354" s="6" t="str" cm="1">
        <f t="array" ref="C354:G354">_xlfn.LET(
_xlpm.MyHand, B354,
_xlpm.MySplitHand, MID(_xlpm.MyHand,_xlfn.SEQUENCE(1,LEN(_xlpm.MyHand)),1),
_xlpm.MySplitHand
)</f>
        <v>3</v>
      </c>
      <c r="D354" s="7" t="str">
        <v>J</v>
      </c>
      <c r="E354" s="7" t="str">
        <v>J</v>
      </c>
      <c r="F354" s="7" t="str">
        <v>3</v>
      </c>
      <c r="G354" s="8" t="str">
        <v>3</v>
      </c>
      <c r="H354">
        <f t="shared" si="112"/>
        <v>3</v>
      </c>
      <c r="I354">
        <f t="shared" si="113"/>
        <v>0</v>
      </c>
      <c r="J354">
        <f t="shared" si="114"/>
        <v>0</v>
      </c>
      <c r="K354">
        <f t="shared" si="115"/>
        <v>3</v>
      </c>
      <c r="L354">
        <f t="shared" si="116"/>
        <v>3</v>
      </c>
      <c r="M354" s="6" cm="1">
        <f t="array" ref="M354:Q354">_xlfn.LET(
_xlpm.Options, {"J","2","3","4","5","6","7","8","9","T","Q","K","A"},
MATCH(_xlfn.ANCHORARRAY(C354),_xlpm.Options,0)
)</f>
        <v>3</v>
      </c>
      <c r="N354" s="7">
        <v>1</v>
      </c>
      <c r="O354" s="7">
        <v>1</v>
      </c>
      <c r="P354" s="7">
        <v>3</v>
      </c>
      <c r="Q354" s="8">
        <v>3</v>
      </c>
      <c r="R354" s="6" t="str" cm="1">
        <f t="array" ref="R354:V354">TEXT(_xlfn.ANCHORARRAY(M354),"00")</f>
        <v>03</v>
      </c>
      <c r="S354" s="7" t="str">
        <v>01</v>
      </c>
      <c r="T354" s="7" t="str">
        <v>01</v>
      </c>
      <c r="U354" s="7" t="str">
        <v>03</v>
      </c>
      <c r="V354" s="8" t="str">
        <v>03</v>
      </c>
      <c r="W354" s="7">
        <f t="shared" si="127"/>
        <v>2</v>
      </c>
      <c r="X354" s="6" t="b">
        <f t="shared" si="117"/>
        <v>1</v>
      </c>
      <c r="Y354" s="7" t="b">
        <f t="shared" si="118"/>
        <v>0</v>
      </c>
      <c r="Z354" s="7" t="b" cm="1">
        <f t="array" ref="Z354">_xlfn.LET(
_xlpm.TrueFullHouseCheck, AND(OR(H354:L354=3),OR(H354:L354=2)),
_xlpm.JokerAndTrueTwoPairCheck, AND(W354=1,COUNTIF(H354:L354,2)=4),
OR(_xlpm.TrueFullHouseCheck, _xlpm.JokerAndTrueTwoPairCheck)
)</f>
        <v>0</v>
      </c>
      <c r="AA354" s="7" t="b">
        <f t="shared" si="119"/>
        <v>0</v>
      </c>
      <c r="AB354" s="7" t="b">
        <f t="shared" si="120"/>
        <v>0</v>
      </c>
      <c r="AC354" s="7" t="b">
        <f t="shared" si="121"/>
        <v>0</v>
      </c>
      <c r="AD354" s="8" t="b">
        <f t="shared" si="128"/>
        <v>0</v>
      </c>
      <c r="AE354">
        <f t="shared" si="129"/>
        <v>7</v>
      </c>
      <c r="AF354" t="str">
        <f t="shared" si="130"/>
        <v>70301010303</v>
      </c>
      <c r="AG354">
        <f t="shared" si="126"/>
        <v>70301010303</v>
      </c>
      <c r="AH354">
        <f t="shared" si="131"/>
        <v>985</v>
      </c>
      <c r="AI354">
        <f t="shared" si="132"/>
        <v>994</v>
      </c>
      <c r="AJ354">
        <f t="shared" si="133"/>
        <v>979090</v>
      </c>
      <c r="AM354">
        <f t="shared" si="122"/>
        <v>1</v>
      </c>
      <c r="AN354">
        <f t="shared" si="123"/>
        <v>1</v>
      </c>
      <c r="AO354">
        <f t="shared" si="124"/>
        <v>1</v>
      </c>
    </row>
    <row r="355" spans="1:41" x14ac:dyDescent="0.2">
      <c r="A355" t="s">
        <v>374</v>
      </c>
      <c r="B355" t="str">
        <f t="shared" si="125"/>
        <v>28824</v>
      </c>
      <c r="C355" s="6" t="str" cm="1">
        <f t="array" ref="C355:G355">_xlfn.LET(
_xlpm.MyHand, B355,
_xlpm.MySplitHand, MID(_xlpm.MyHand,_xlfn.SEQUENCE(1,LEN(_xlpm.MyHand)),1),
_xlpm.MySplitHand
)</f>
        <v>2</v>
      </c>
      <c r="D355" s="7" t="str">
        <v>8</v>
      </c>
      <c r="E355" s="7" t="str">
        <v>8</v>
      </c>
      <c r="F355" s="7" t="str">
        <v>2</v>
      </c>
      <c r="G355" s="8" t="str">
        <v>4</v>
      </c>
      <c r="H355">
        <f t="shared" si="112"/>
        <v>2</v>
      </c>
      <c r="I355">
        <f t="shared" si="113"/>
        <v>2</v>
      </c>
      <c r="J355">
        <f t="shared" si="114"/>
        <v>2</v>
      </c>
      <c r="K355">
        <f t="shared" si="115"/>
        <v>2</v>
      </c>
      <c r="L355">
        <f t="shared" si="116"/>
        <v>1</v>
      </c>
      <c r="M355" s="6" cm="1">
        <f t="array" ref="M355:Q355">_xlfn.LET(
_xlpm.Options, {"J","2","3","4","5","6","7","8","9","T","Q","K","A"},
MATCH(_xlfn.ANCHORARRAY(C355),_xlpm.Options,0)
)</f>
        <v>2</v>
      </c>
      <c r="N355" s="7">
        <v>8</v>
      </c>
      <c r="O355" s="7">
        <v>8</v>
      </c>
      <c r="P355" s="7">
        <v>2</v>
      </c>
      <c r="Q355" s="8">
        <v>4</v>
      </c>
      <c r="R355" s="6" t="str" cm="1">
        <f t="array" ref="R355:V355">TEXT(_xlfn.ANCHORARRAY(M355),"00")</f>
        <v>02</v>
      </c>
      <c r="S355" s="7" t="str">
        <v>08</v>
      </c>
      <c r="T355" s="7" t="str">
        <v>08</v>
      </c>
      <c r="U355" s="7" t="str">
        <v>02</v>
      </c>
      <c r="V355" s="8" t="str">
        <v>04</v>
      </c>
      <c r="W355" s="7">
        <f t="shared" si="127"/>
        <v>0</v>
      </c>
      <c r="X355" s="6" t="b">
        <f t="shared" si="117"/>
        <v>0</v>
      </c>
      <c r="Y355" s="7" t="b">
        <f t="shared" si="118"/>
        <v>0</v>
      </c>
      <c r="Z355" s="7" t="b" cm="1">
        <f t="array" ref="Z355">_xlfn.LET(
_xlpm.TrueFullHouseCheck, AND(OR(H355:L355=3),OR(H355:L355=2)),
_xlpm.JokerAndTrueTwoPairCheck, AND(W355=1,COUNTIF(H355:L355,2)=4),
OR(_xlpm.TrueFullHouseCheck, _xlpm.JokerAndTrueTwoPairCheck)
)</f>
        <v>0</v>
      </c>
      <c r="AA355" s="7" t="b">
        <f t="shared" si="119"/>
        <v>0</v>
      </c>
      <c r="AB355" s="7" t="b">
        <f t="shared" si="120"/>
        <v>1</v>
      </c>
      <c r="AC355" s="7" t="b">
        <f t="shared" si="121"/>
        <v>0</v>
      </c>
      <c r="AD355" s="8" t="b">
        <f t="shared" si="128"/>
        <v>0</v>
      </c>
      <c r="AE355">
        <f t="shared" si="129"/>
        <v>3</v>
      </c>
      <c r="AF355" t="str">
        <f t="shared" si="130"/>
        <v>30208080204</v>
      </c>
      <c r="AG355">
        <f t="shared" si="126"/>
        <v>30208080204</v>
      </c>
      <c r="AH355">
        <f t="shared" si="131"/>
        <v>329</v>
      </c>
      <c r="AI355">
        <f t="shared" si="132"/>
        <v>716</v>
      </c>
      <c r="AJ355">
        <f t="shared" si="133"/>
        <v>235564</v>
      </c>
      <c r="AM355">
        <f t="shared" si="122"/>
        <v>1</v>
      </c>
      <c r="AN355">
        <f t="shared" si="123"/>
        <v>1</v>
      </c>
      <c r="AO355">
        <f t="shared" si="124"/>
        <v>1</v>
      </c>
    </row>
    <row r="356" spans="1:41" x14ac:dyDescent="0.2">
      <c r="A356" t="s">
        <v>375</v>
      </c>
      <c r="B356" t="str">
        <f t="shared" si="125"/>
        <v>2A8JK</v>
      </c>
      <c r="C356" s="6" t="str" cm="1">
        <f t="array" ref="C356:G356">_xlfn.LET(
_xlpm.MyHand, B356,
_xlpm.MySplitHand, MID(_xlpm.MyHand,_xlfn.SEQUENCE(1,LEN(_xlpm.MyHand)),1),
_xlpm.MySplitHand
)</f>
        <v>2</v>
      </c>
      <c r="D356" s="7" t="str">
        <v>A</v>
      </c>
      <c r="E356" s="7" t="str">
        <v>8</v>
      </c>
      <c r="F356" s="7" t="str">
        <v>J</v>
      </c>
      <c r="G356" s="8" t="str">
        <v>K</v>
      </c>
      <c r="H356">
        <f t="shared" si="112"/>
        <v>1</v>
      </c>
      <c r="I356">
        <f t="shared" si="113"/>
        <v>1</v>
      </c>
      <c r="J356">
        <f t="shared" si="114"/>
        <v>1</v>
      </c>
      <c r="K356">
        <f t="shared" si="115"/>
        <v>0</v>
      </c>
      <c r="L356">
        <f t="shared" si="116"/>
        <v>1</v>
      </c>
      <c r="M356" s="6" cm="1">
        <f t="array" ref="M356:Q356">_xlfn.LET(
_xlpm.Options, {"J","2","3","4","5","6","7","8","9","T","Q","K","A"},
MATCH(_xlfn.ANCHORARRAY(C356),_xlpm.Options,0)
)</f>
        <v>2</v>
      </c>
      <c r="N356" s="7">
        <v>13</v>
      </c>
      <c r="O356" s="7">
        <v>8</v>
      </c>
      <c r="P356" s="7">
        <v>1</v>
      </c>
      <c r="Q356" s="8">
        <v>12</v>
      </c>
      <c r="R356" s="6" t="str" cm="1">
        <f t="array" ref="R356:V356">TEXT(_xlfn.ANCHORARRAY(M356),"00")</f>
        <v>02</v>
      </c>
      <c r="S356" s="7" t="str">
        <v>13</v>
      </c>
      <c r="T356" s="7" t="str">
        <v>08</v>
      </c>
      <c r="U356" s="7" t="str">
        <v>01</v>
      </c>
      <c r="V356" s="8" t="str">
        <v>12</v>
      </c>
      <c r="W356" s="7">
        <f t="shared" si="127"/>
        <v>1</v>
      </c>
      <c r="X356" s="6" t="b">
        <f t="shared" si="117"/>
        <v>0</v>
      </c>
      <c r="Y356" s="7" t="b">
        <f t="shared" si="118"/>
        <v>0</v>
      </c>
      <c r="Z356" s="7" t="b" cm="1">
        <f t="array" ref="Z356">_xlfn.LET(
_xlpm.TrueFullHouseCheck, AND(OR(H356:L356=3),OR(H356:L356=2)),
_xlpm.JokerAndTrueTwoPairCheck, AND(W356=1,COUNTIF(H356:L356,2)=4),
OR(_xlpm.TrueFullHouseCheck, _xlpm.JokerAndTrueTwoPairCheck)
)</f>
        <v>0</v>
      </c>
      <c r="AA356" s="7" t="b">
        <f t="shared" si="119"/>
        <v>0</v>
      </c>
      <c r="AB356" s="7" t="b">
        <f t="shared" si="120"/>
        <v>0</v>
      </c>
      <c r="AC356" s="7" t="b">
        <f t="shared" si="121"/>
        <v>1</v>
      </c>
      <c r="AD356" s="8" t="b">
        <f t="shared" si="128"/>
        <v>0</v>
      </c>
      <c r="AE356">
        <f t="shared" si="129"/>
        <v>2</v>
      </c>
      <c r="AF356" t="str">
        <f t="shared" si="130"/>
        <v>20213080112</v>
      </c>
      <c r="AG356">
        <f t="shared" si="126"/>
        <v>20213080112</v>
      </c>
      <c r="AH356">
        <f t="shared" si="131"/>
        <v>159</v>
      </c>
      <c r="AI356">
        <f t="shared" si="132"/>
        <v>13</v>
      </c>
      <c r="AJ356">
        <f t="shared" si="133"/>
        <v>2067</v>
      </c>
      <c r="AM356">
        <f t="shared" si="122"/>
        <v>1</v>
      </c>
      <c r="AN356">
        <f t="shared" si="123"/>
        <v>1</v>
      </c>
      <c r="AO356">
        <f t="shared" si="124"/>
        <v>1</v>
      </c>
    </row>
    <row r="357" spans="1:41" x14ac:dyDescent="0.2">
      <c r="A357" t="s">
        <v>376</v>
      </c>
      <c r="B357" t="str">
        <f t="shared" si="125"/>
        <v>22868</v>
      </c>
      <c r="C357" s="6" t="str" cm="1">
        <f t="array" ref="C357:G357">_xlfn.LET(
_xlpm.MyHand, B357,
_xlpm.MySplitHand, MID(_xlpm.MyHand,_xlfn.SEQUENCE(1,LEN(_xlpm.MyHand)),1),
_xlpm.MySplitHand
)</f>
        <v>2</v>
      </c>
      <c r="D357" s="7" t="str">
        <v>2</v>
      </c>
      <c r="E357" s="7" t="str">
        <v>8</v>
      </c>
      <c r="F357" s="7" t="str">
        <v>6</v>
      </c>
      <c r="G357" s="8" t="str">
        <v>8</v>
      </c>
      <c r="H357">
        <f t="shared" si="112"/>
        <v>2</v>
      </c>
      <c r="I357">
        <f t="shared" si="113"/>
        <v>2</v>
      </c>
      <c r="J357">
        <f t="shared" si="114"/>
        <v>2</v>
      </c>
      <c r="K357">
        <f t="shared" si="115"/>
        <v>1</v>
      </c>
      <c r="L357">
        <f t="shared" si="116"/>
        <v>2</v>
      </c>
      <c r="M357" s="6" cm="1">
        <f t="array" ref="M357:Q357">_xlfn.LET(
_xlpm.Options, {"J","2","3","4","5","6","7","8","9","T","Q","K","A"},
MATCH(_xlfn.ANCHORARRAY(C357),_xlpm.Options,0)
)</f>
        <v>2</v>
      </c>
      <c r="N357" s="7">
        <v>2</v>
      </c>
      <c r="O357" s="7">
        <v>8</v>
      </c>
      <c r="P357" s="7">
        <v>6</v>
      </c>
      <c r="Q357" s="8">
        <v>8</v>
      </c>
      <c r="R357" s="6" t="str" cm="1">
        <f t="array" ref="R357:V357">TEXT(_xlfn.ANCHORARRAY(M357),"00")</f>
        <v>02</v>
      </c>
      <c r="S357" s="7" t="str">
        <v>02</v>
      </c>
      <c r="T357" s="7" t="str">
        <v>08</v>
      </c>
      <c r="U357" s="7" t="str">
        <v>06</v>
      </c>
      <c r="V357" s="8" t="str">
        <v>08</v>
      </c>
      <c r="W357" s="7">
        <f t="shared" si="127"/>
        <v>0</v>
      </c>
      <c r="X357" s="6" t="b">
        <f t="shared" si="117"/>
        <v>0</v>
      </c>
      <c r="Y357" s="7" t="b">
        <f t="shared" si="118"/>
        <v>0</v>
      </c>
      <c r="Z357" s="7" t="b" cm="1">
        <f t="array" ref="Z357">_xlfn.LET(
_xlpm.TrueFullHouseCheck, AND(OR(H357:L357=3),OR(H357:L357=2)),
_xlpm.JokerAndTrueTwoPairCheck, AND(W357=1,COUNTIF(H357:L357,2)=4),
OR(_xlpm.TrueFullHouseCheck, _xlpm.JokerAndTrueTwoPairCheck)
)</f>
        <v>0</v>
      </c>
      <c r="AA357" s="7" t="b">
        <f t="shared" si="119"/>
        <v>0</v>
      </c>
      <c r="AB357" s="7" t="b">
        <f t="shared" si="120"/>
        <v>1</v>
      </c>
      <c r="AC357" s="7" t="b">
        <f t="shared" si="121"/>
        <v>0</v>
      </c>
      <c r="AD357" s="8" t="b">
        <f t="shared" si="128"/>
        <v>0</v>
      </c>
      <c r="AE357">
        <f t="shared" si="129"/>
        <v>3</v>
      </c>
      <c r="AF357" t="str">
        <f t="shared" si="130"/>
        <v>30202080608</v>
      </c>
      <c r="AG357">
        <f t="shared" si="126"/>
        <v>30202080608</v>
      </c>
      <c r="AH357">
        <f t="shared" si="131"/>
        <v>322</v>
      </c>
      <c r="AI357">
        <f t="shared" si="132"/>
        <v>38</v>
      </c>
      <c r="AJ357">
        <f t="shared" si="133"/>
        <v>12236</v>
      </c>
      <c r="AM357">
        <f t="shared" si="122"/>
        <v>1</v>
      </c>
      <c r="AN357">
        <f t="shared" si="123"/>
        <v>1</v>
      </c>
      <c r="AO357">
        <f t="shared" si="124"/>
        <v>1</v>
      </c>
    </row>
    <row r="358" spans="1:41" x14ac:dyDescent="0.2">
      <c r="A358" t="s">
        <v>377</v>
      </c>
      <c r="B358" t="str">
        <f t="shared" si="125"/>
        <v>88388</v>
      </c>
      <c r="C358" s="6" t="str" cm="1">
        <f t="array" ref="C358:G358">_xlfn.LET(
_xlpm.MyHand, B358,
_xlpm.MySplitHand, MID(_xlpm.MyHand,_xlfn.SEQUENCE(1,LEN(_xlpm.MyHand)),1),
_xlpm.MySplitHand
)</f>
        <v>8</v>
      </c>
      <c r="D358" s="7" t="str">
        <v>8</v>
      </c>
      <c r="E358" s="7" t="str">
        <v>3</v>
      </c>
      <c r="F358" s="7" t="str">
        <v>8</v>
      </c>
      <c r="G358" s="8" t="str">
        <v>8</v>
      </c>
      <c r="H358">
        <f t="shared" si="112"/>
        <v>4</v>
      </c>
      <c r="I358">
        <f t="shared" si="113"/>
        <v>4</v>
      </c>
      <c r="J358">
        <f t="shared" si="114"/>
        <v>1</v>
      </c>
      <c r="K358">
        <f t="shared" si="115"/>
        <v>4</v>
      </c>
      <c r="L358">
        <f t="shared" si="116"/>
        <v>4</v>
      </c>
      <c r="M358" s="6" cm="1">
        <f t="array" ref="M358:Q358">_xlfn.LET(
_xlpm.Options, {"J","2","3","4","5","6","7","8","9","T","Q","K","A"},
MATCH(_xlfn.ANCHORARRAY(C358),_xlpm.Options,0)
)</f>
        <v>8</v>
      </c>
      <c r="N358" s="7">
        <v>8</v>
      </c>
      <c r="O358" s="7">
        <v>3</v>
      </c>
      <c r="P358" s="7">
        <v>8</v>
      </c>
      <c r="Q358" s="8">
        <v>8</v>
      </c>
      <c r="R358" s="6" t="str" cm="1">
        <f t="array" ref="R358:V358">TEXT(_xlfn.ANCHORARRAY(M358),"00")</f>
        <v>08</v>
      </c>
      <c r="S358" s="7" t="str">
        <v>08</v>
      </c>
      <c r="T358" s="7" t="str">
        <v>03</v>
      </c>
      <c r="U358" s="7" t="str">
        <v>08</v>
      </c>
      <c r="V358" s="8" t="str">
        <v>08</v>
      </c>
      <c r="W358" s="7">
        <f t="shared" si="127"/>
        <v>0</v>
      </c>
      <c r="X358" s="6" t="b">
        <f t="shared" si="117"/>
        <v>0</v>
      </c>
      <c r="Y358" s="7" t="b">
        <f t="shared" si="118"/>
        <v>1</v>
      </c>
      <c r="Z358" s="7" t="b" cm="1">
        <f t="array" ref="Z358">_xlfn.LET(
_xlpm.TrueFullHouseCheck, AND(OR(H358:L358=3),OR(H358:L358=2)),
_xlpm.JokerAndTrueTwoPairCheck, AND(W358=1,COUNTIF(H358:L358,2)=4),
OR(_xlpm.TrueFullHouseCheck, _xlpm.JokerAndTrueTwoPairCheck)
)</f>
        <v>0</v>
      </c>
      <c r="AA358" s="7" t="b">
        <f t="shared" si="119"/>
        <v>0</v>
      </c>
      <c r="AB358" s="7" t="b">
        <f t="shared" si="120"/>
        <v>0</v>
      </c>
      <c r="AC358" s="7" t="b">
        <f t="shared" si="121"/>
        <v>0</v>
      </c>
      <c r="AD358" s="8" t="b">
        <f t="shared" si="128"/>
        <v>0</v>
      </c>
      <c r="AE358">
        <f t="shared" si="129"/>
        <v>6</v>
      </c>
      <c r="AF358" t="str">
        <f t="shared" si="130"/>
        <v>60808030808</v>
      </c>
      <c r="AG358">
        <f t="shared" si="126"/>
        <v>60808030808</v>
      </c>
      <c r="AH358">
        <f t="shared" si="131"/>
        <v>903</v>
      </c>
      <c r="AI358">
        <f t="shared" si="132"/>
        <v>987</v>
      </c>
      <c r="AJ358">
        <f t="shared" si="133"/>
        <v>891261</v>
      </c>
      <c r="AM358">
        <f t="shared" si="122"/>
        <v>1</v>
      </c>
      <c r="AN358">
        <f t="shared" si="123"/>
        <v>1</v>
      </c>
      <c r="AO358">
        <f t="shared" si="124"/>
        <v>1</v>
      </c>
    </row>
    <row r="359" spans="1:41" x14ac:dyDescent="0.2">
      <c r="A359" t="s">
        <v>378</v>
      </c>
      <c r="B359" t="str">
        <f t="shared" si="125"/>
        <v>A955Q</v>
      </c>
      <c r="C359" s="6" t="str" cm="1">
        <f t="array" ref="C359:G359">_xlfn.LET(
_xlpm.MyHand, B359,
_xlpm.MySplitHand, MID(_xlpm.MyHand,_xlfn.SEQUENCE(1,LEN(_xlpm.MyHand)),1),
_xlpm.MySplitHand
)</f>
        <v>A</v>
      </c>
      <c r="D359" s="7" t="str">
        <v>9</v>
      </c>
      <c r="E359" s="7" t="str">
        <v>5</v>
      </c>
      <c r="F359" s="7" t="str">
        <v>5</v>
      </c>
      <c r="G359" s="8" t="str">
        <v>Q</v>
      </c>
      <c r="H359">
        <f t="shared" si="112"/>
        <v>1</v>
      </c>
      <c r="I359">
        <f t="shared" si="113"/>
        <v>1</v>
      </c>
      <c r="J359">
        <f t="shared" si="114"/>
        <v>2</v>
      </c>
      <c r="K359">
        <f t="shared" si="115"/>
        <v>2</v>
      </c>
      <c r="L359">
        <f t="shared" si="116"/>
        <v>1</v>
      </c>
      <c r="M359" s="6" cm="1">
        <f t="array" ref="M359:Q359">_xlfn.LET(
_xlpm.Options, {"J","2","3","4","5","6","7","8","9","T","Q","K","A"},
MATCH(_xlfn.ANCHORARRAY(C359),_xlpm.Options,0)
)</f>
        <v>13</v>
      </c>
      <c r="N359" s="7">
        <v>9</v>
      </c>
      <c r="O359" s="7">
        <v>5</v>
      </c>
      <c r="P359" s="7">
        <v>5</v>
      </c>
      <c r="Q359" s="8">
        <v>11</v>
      </c>
      <c r="R359" s="6" t="str" cm="1">
        <f t="array" ref="R359:V359">TEXT(_xlfn.ANCHORARRAY(M359),"00")</f>
        <v>13</v>
      </c>
      <c r="S359" s="7" t="str">
        <v>09</v>
      </c>
      <c r="T359" s="7" t="str">
        <v>05</v>
      </c>
      <c r="U359" s="7" t="str">
        <v>05</v>
      </c>
      <c r="V359" s="8" t="str">
        <v>11</v>
      </c>
      <c r="W359" s="7">
        <f t="shared" si="127"/>
        <v>0</v>
      </c>
      <c r="X359" s="6" t="b">
        <f t="shared" si="117"/>
        <v>0</v>
      </c>
      <c r="Y359" s="7" t="b">
        <f t="shared" si="118"/>
        <v>0</v>
      </c>
      <c r="Z359" s="7" t="b" cm="1">
        <f t="array" ref="Z359">_xlfn.LET(
_xlpm.TrueFullHouseCheck, AND(OR(H359:L359=3),OR(H359:L359=2)),
_xlpm.JokerAndTrueTwoPairCheck, AND(W359=1,COUNTIF(H359:L359,2)=4),
OR(_xlpm.TrueFullHouseCheck, _xlpm.JokerAndTrueTwoPairCheck)
)</f>
        <v>0</v>
      </c>
      <c r="AA359" s="7" t="b">
        <f t="shared" si="119"/>
        <v>0</v>
      </c>
      <c r="AB359" s="7" t="b">
        <f t="shared" si="120"/>
        <v>0</v>
      </c>
      <c r="AC359" s="7" t="b">
        <f t="shared" si="121"/>
        <v>1</v>
      </c>
      <c r="AD359" s="8" t="b">
        <f t="shared" si="128"/>
        <v>0</v>
      </c>
      <c r="AE359">
        <f t="shared" si="129"/>
        <v>2</v>
      </c>
      <c r="AF359" t="str">
        <f t="shared" si="130"/>
        <v>21309050511</v>
      </c>
      <c r="AG359">
        <f t="shared" si="126"/>
        <v>21309050511</v>
      </c>
      <c r="AH359">
        <f t="shared" si="131"/>
        <v>317</v>
      </c>
      <c r="AI359">
        <f t="shared" si="132"/>
        <v>963</v>
      </c>
      <c r="AJ359">
        <f t="shared" si="133"/>
        <v>305271</v>
      </c>
      <c r="AM359">
        <f t="shared" si="122"/>
        <v>1</v>
      </c>
      <c r="AN359">
        <f t="shared" si="123"/>
        <v>1</v>
      </c>
      <c r="AO359">
        <f t="shared" si="124"/>
        <v>1</v>
      </c>
    </row>
    <row r="360" spans="1:41" x14ac:dyDescent="0.2">
      <c r="A360" t="s">
        <v>379</v>
      </c>
      <c r="B360" t="str">
        <f t="shared" si="125"/>
        <v>54T86</v>
      </c>
      <c r="C360" s="6" t="str" cm="1">
        <f t="array" ref="C360:G360">_xlfn.LET(
_xlpm.MyHand, B360,
_xlpm.MySplitHand, MID(_xlpm.MyHand,_xlfn.SEQUENCE(1,LEN(_xlpm.MyHand)),1),
_xlpm.MySplitHand
)</f>
        <v>5</v>
      </c>
      <c r="D360" s="7" t="str">
        <v>4</v>
      </c>
      <c r="E360" s="7" t="str">
        <v>T</v>
      </c>
      <c r="F360" s="7" t="str">
        <v>8</v>
      </c>
      <c r="G360" s="8" t="str">
        <v>6</v>
      </c>
      <c r="H360">
        <f t="shared" si="112"/>
        <v>1</v>
      </c>
      <c r="I360">
        <f t="shared" si="113"/>
        <v>1</v>
      </c>
      <c r="J360">
        <f t="shared" si="114"/>
        <v>1</v>
      </c>
      <c r="K360">
        <f t="shared" si="115"/>
        <v>1</v>
      </c>
      <c r="L360">
        <f t="shared" si="116"/>
        <v>1</v>
      </c>
      <c r="M360" s="6" cm="1">
        <f t="array" ref="M360:Q360">_xlfn.LET(
_xlpm.Options, {"J","2","3","4","5","6","7","8","9","T","Q","K","A"},
MATCH(_xlfn.ANCHORARRAY(C360),_xlpm.Options,0)
)</f>
        <v>5</v>
      </c>
      <c r="N360" s="7">
        <v>4</v>
      </c>
      <c r="O360" s="7">
        <v>10</v>
      </c>
      <c r="P360" s="7">
        <v>8</v>
      </c>
      <c r="Q360" s="8">
        <v>6</v>
      </c>
      <c r="R360" s="6" t="str" cm="1">
        <f t="array" ref="R360:V360">TEXT(_xlfn.ANCHORARRAY(M360),"00")</f>
        <v>05</v>
      </c>
      <c r="S360" s="7" t="str">
        <v>04</v>
      </c>
      <c r="T360" s="7" t="str">
        <v>10</v>
      </c>
      <c r="U360" s="7" t="str">
        <v>08</v>
      </c>
      <c r="V360" s="8" t="str">
        <v>06</v>
      </c>
      <c r="W360" s="7">
        <f t="shared" si="127"/>
        <v>0</v>
      </c>
      <c r="X360" s="6" t="b">
        <f t="shared" si="117"/>
        <v>0</v>
      </c>
      <c r="Y360" s="7" t="b">
        <f t="shared" si="118"/>
        <v>0</v>
      </c>
      <c r="Z360" s="7" t="b" cm="1">
        <f t="array" ref="Z360">_xlfn.LET(
_xlpm.TrueFullHouseCheck, AND(OR(H360:L360=3),OR(H360:L360=2)),
_xlpm.JokerAndTrueTwoPairCheck, AND(W360=1,COUNTIF(H360:L360,2)=4),
OR(_xlpm.TrueFullHouseCheck, _xlpm.JokerAndTrueTwoPairCheck)
)</f>
        <v>0</v>
      </c>
      <c r="AA360" s="7" t="b">
        <f t="shared" si="119"/>
        <v>0</v>
      </c>
      <c r="AB360" s="7" t="b">
        <f t="shared" si="120"/>
        <v>0</v>
      </c>
      <c r="AC360" s="7" t="b">
        <f t="shared" si="121"/>
        <v>0</v>
      </c>
      <c r="AD360" s="8" t="b">
        <f t="shared" si="128"/>
        <v>1</v>
      </c>
      <c r="AE360">
        <f t="shared" si="129"/>
        <v>1</v>
      </c>
      <c r="AF360" t="str">
        <f t="shared" si="130"/>
        <v>10504100806</v>
      </c>
      <c r="AG360">
        <f t="shared" si="126"/>
        <v>10504100806</v>
      </c>
      <c r="AH360">
        <f t="shared" si="131"/>
        <v>36</v>
      </c>
      <c r="AI360">
        <f t="shared" si="132"/>
        <v>547</v>
      </c>
      <c r="AJ360">
        <f t="shared" si="133"/>
        <v>19692</v>
      </c>
      <c r="AM360">
        <f t="shared" si="122"/>
        <v>1</v>
      </c>
      <c r="AN360">
        <f t="shared" si="123"/>
        <v>1</v>
      </c>
      <c r="AO360">
        <f t="shared" si="124"/>
        <v>1</v>
      </c>
    </row>
    <row r="361" spans="1:41" x14ac:dyDescent="0.2">
      <c r="A361" t="s">
        <v>380</v>
      </c>
      <c r="B361" t="str">
        <f t="shared" si="125"/>
        <v>55547</v>
      </c>
      <c r="C361" s="6" t="str" cm="1">
        <f t="array" ref="C361:G361">_xlfn.LET(
_xlpm.MyHand, B361,
_xlpm.MySplitHand, MID(_xlpm.MyHand,_xlfn.SEQUENCE(1,LEN(_xlpm.MyHand)),1),
_xlpm.MySplitHand
)</f>
        <v>5</v>
      </c>
      <c r="D361" s="7" t="str">
        <v>5</v>
      </c>
      <c r="E361" s="7" t="str">
        <v>5</v>
      </c>
      <c r="F361" s="7" t="str">
        <v>4</v>
      </c>
      <c r="G361" s="8" t="str">
        <v>7</v>
      </c>
      <c r="H361">
        <f t="shared" si="112"/>
        <v>3</v>
      </c>
      <c r="I361">
        <f t="shared" si="113"/>
        <v>3</v>
      </c>
      <c r="J361">
        <f t="shared" si="114"/>
        <v>3</v>
      </c>
      <c r="K361">
        <f t="shared" si="115"/>
        <v>1</v>
      </c>
      <c r="L361">
        <f t="shared" si="116"/>
        <v>1</v>
      </c>
      <c r="M361" s="6" cm="1">
        <f t="array" ref="M361:Q361">_xlfn.LET(
_xlpm.Options, {"J","2","3","4","5","6","7","8","9","T","Q","K","A"},
MATCH(_xlfn.ANCHORARRAY(C361),_xlpm.Options,0)
)</f>
        <v>5</v>
      </c>
      <c r="N361" s="7">
        <v>5</v>
      </c>
      <c r="O361" s="7">
        <v>5</v>
      </c>
      <c r="P361" s="7">
        <v>4</v>
      </c>
      <c r="Q361" s="8">
        <v>7</v>
      </c>
      <c r="R361" s="6" t="str" cm="1">
        <f t="array" ref="R361:V361">TEXT(_xlfn.ANCHORARRAY(M361),"00")</f>
        <v>05</v>
      </c>
      <c r="S361" s="7" t="str">
        <v>05</v>
      </c>
      <c r="T361" s="7" t="str">
        <v>05</v>
      </c>
      <c r="U361" s="7" t="str">
        <v>04</v>
      </c>
      <c r="V361" s="8" t="str">
        <v>07</v>
      </c>
      <c r="W361" s="7">
        <f t="shared" si="127"/>
        <v>0</v>
      </c>
      <c r="X361" s="6" t="b">
        <f t="shared" si="117"/>
        <v>0</v>
      </c>
      <c r="Y361" s="7" t="b">
        <f t="shared" si="118"/>
        <v>0</v>
      </c>
      <c r="Z361" s="7" t="b" cm="1">
        <f t="array" ref="Z361">_xlfn.LET(
_xlpm.TrueFullHouseCheck, AND(OR(H361:L361=3),OR(H361:L361=2)),
_xlpm.JokerAndTrueTwoPairCheck, AND(W361=1,COUNTIF(H361:L361,2)=4),
OR(_xlpm.TrueFullHouseCheck, _xlpm.JokerAndTrueTwoPairCheck)
)</f>
        <v>0</v>
      </c>
      <c r="AA361" s="7" t="b">
        <f t="shared" si="119"/>
        <v>1</v>
      </c>
      <c r="AB361" s="7" t="b">
        <f t="shared" si="120"/>
        <v>0</v>
      </c>
      <c r="AC361" s="7" t="b">
        <f t="shared" si="121"/>
        <v>0</v>
      </c>
      <c r="AD361" s="8" t="b">
        <f t="shared" si="128"/>
        <v>0</v>
      </c>
      <c r="AE361">
        <f t="shared" si="129"/>
        <v>4</v>
      </c>
      <c r="AF361" t="str">
        <f t="shared" si="130"/>
        <v>40505050407</v>
      </c>
      <c r="AG361">
        <f t="shared" si="126"/>
        <v>40505050407</v>
      </c>
      <c r="AH361">
        <f t="shared" si="131"/>
        <v>535</v>
      </c>
      <c r="AI361">
        <f t="shared" si="132"/>
        <v>671</v>
      </c>
      <c r="AJ361">
        <f t="shared" si="133"/>
        <v>358985</v>
      </c>
      <c r="AM361">
        <f t="shared" si="122"/>
        <v>1</v>
      </c>
      <c r="AN361">
        <f t="shared" si="123"/>
        <v>1</v>
      </c>
      <c r="AO361">
        <f t="shared" si="124"/>
        <v>1</v>
      </c>
    </row>
    <row r="362" spans="1:41" x14ac:dyDescent="0.2">
      <c r="A362" t="s">
        <v>381</v>
      </c>
      <c r="B362" t="str">
        <f t="shared" si="125"/>
        <v>5TK7Q</v>
      </c>
      <c r="C362" s="6" t="str" cm="1">
        <f t="array" ref="C362:G362">_xlfn.LET(
_xlpm.MyHand, B362,
_xlpm.MySplitHand, MID(_xlpm.MyHand,_xlfn.SEQUENCE(1,LEN(_xlpm.MyHand)),1),
_xlpm.MySplitHand
)</f>
        <v>5</v>
      </c>
      <c r="D362" s="7" t="str">
        <v>T</v>
      </c>
      <c r="E362" s="7" t="str">
        <v>K</v>
      </c>
      <c r="F362" s="7" t="str">
        <v>7</v>
      </c>
      <c r="G362" s="8" t="str">
        <v>Q</v>
      </c>
      <c r="H362">
        <f t="shared" si="112"/>
        <v>1</v>
      </c>
      <c r="I362">
        <f t="shared" si="113"/>
        <v>1</v>
      </c>
      <c r="J362">
        <f t="shared" si="114"/>
        <v>1</v>
      </c>
      <c r="K362">
        <f t="shared" si="115"/>
        <v>1</v>
      </c>
      <c r="L362">
        <f t="shared" si="116"/>
        <v>1</v>
      </c>
      <c r="M362" s="6" cm="1">
        <f t="array" ref="M362:Q362">_xlfn.LET(
_xlpm.Options, {"J","2","3","4","5","6","7","8","9","T","Q","K","A"},
MATCH(_xlfn.ANCHORARRAY(C362),_xlpm.Options,0)
)</f>
        <v>5</v>
      </c>
      <c r="N362" s="7">
        <v>10</v>
      </c>
      <c r="O362" s="7">
        <v>12</v>
      </c>
      <c r="P362" s="7">
        <v>7</v>
      </c>
      <c r="Q362" s="8">
        <v>11</v>
      </c>
      <c r="R362" s="6" t="str" cm="1">
        <f t="array" ref="R362:V362">TEXT(_xlfn.ANCHORARRAY(M362),"00")</f>
        <v>05</v>
      </c>
      <c r="S362" s="7" t="str">
        <v>10</v>
      </c>
      <c r="T362" s="7" t="str">
        <v>12</v>
      </c>
      <c r="U362" s="7" t="str">
        <v>07</v>
      </c>
      <c r="V362" s="8" t="str">
        <v>11</v>
      </c>
      <c r="W362" s="7">
        <f t="shared" si="127"/>
        <v>0</v>
      </c>
      <c r="X362" s="6" t="b">
        <f t="shared" si="117"/>
        <v>0</v>
      </c>
      <c r="Y362" s="7" t="b">
        <f t="shared" si="118"/>
        <v>0</v>
      </c>
      <c r="Z362" s="7" t="b" cm="1">
        <f t="array" ref="Z362">_xlfn.LET(
_xlpm.TrueFullHouseCheck, AND(OR(H362:L362=3),OR(H362:L362=2)),
_xlpm.JokerAndTrueTwoPairCheck, AND(W362=1,COUNTIF(H362:L362,2)=4),
OR(_xlpm.TrueFullHouseCheck, _xlpm.JokerAndTrueTwoPairCheck)
)</f>
        <v>0</v>
      </c>
      <c r="AA362" s="7" t="b">
        <f t="shared" si="119"/>
        <v>0</v>
      </c>
      <c r="AB362" s="7" t="b">
        <f t="shared" si="120"/>
        <v>0</v>
      </c>
      <c r="AC362" s="7" t="b">
        <f t="shared" si="121"/>
        <v>0</v>
      </c>
      <c r="AD362" s="8" t="b">
        <f t="shared" si="128"/>
        <v>1</v>
      </c>
      <c r="AE362">
        <f t="shared" si="129"/>
        <v>1</v>
      </c>
      <c r="AF362" t="str">
        <f t="shared" si="130"/>
        <v>10510120711</v>
      </c>
      <c r="AG362">
        <f t="shared" si="126"/>
        <v>10510120711</v>
      </c>
      <c r="AH362">
        <f t="shared" si="131"/>
        <v>40</v>
      </c>
      <c r="AI362">
        <f t="shared" si="132"/>
        <v>417</v>
      </c>
      <c r="AJ362">
        <f t="shared" si="133"/>
        <v>16680</v>
      </c>
      <c r="AM362">
        <f t="shared" si="122"/>
        <v>1</v>
      </c>
      <c r="AN362">
        <f t="shared" si="123"/>
        <v>1</v>
      </c>
      <c r="AO362">
        <f t="shared" si="124"/>
        <v>1</v>
      </c>
    </row>
    <row r="363" spans="1:41" x14ac:dyDescent="0.2">
      <c r="A363" t="s">
        <v>382</v>
      </c>
      <c r="B363" t="str">
        <f t="shared" si="125"/>
        <v>4Q35K</v>
      </c>
      <c r="C363" s="6" t="str" cm="1">
        <f t="array" ref="C363:G363">_xlfn.LET(
_xlpm.MyHand, B363,
_xlpm.MySplitHand, MID(_xlpm.MyHand,_xlfn.SEQUENCE(1,LEN(_xlpm.MyHand)),1),
_xlpm.MySplitHand
)</f>
        <v>4</v>
      </c>
      <c r="D363" s="7" t="str">
        <v>Q</v>
      </c>
      <c r="E363" s="7" t="str">
        <v>3</v>
      </c>
      <c r="F363" s="7" t="str">
        <v>5</v>
      </c>
      <c r="G363" s="8" t="str">
        <v>K</v>
      </c>
      <c r="H363">
        <f t="shared" si="112"/>
        <v>1</v>
      </c>
      <c r="I363">
        <f t="shared" si="113"/>
        <v>1</v>
      </c>
      <c r="J363">
        <f t="shared" si="114"/>
        <v>1</v>
      </c>
      <c r="K363">
        <f t="shared" si="115"/>
        <v>1</v>
      </c>
      <c r="L363">
        <f t="shared" si="116"/>
        <v>1</v>
      </c>
      <c r="M363" s="6" cm="1">
        <f t="array" ref="M363:Q363">_xlfn.LET(
_xlpm.Options, {"J","2","3","4","5","6","7","8","9","T","Q","K","A"},
MATCH(_xlfn.ANCHORARRAY(C363),_xlpm.Options,0)
)</f>
        <v>4</v>
      </c>
      <c r="N363" s="7">
        <v>11</v>
      </c>
      <c r="O363" s="7">
        <v>3</v>
      </c>
      <c r="P363" s="7">
        <v>5</v>
      </c>
      <c r="Q363" s="8">
        <v>12</v>
      </c>
      <c r="R363" s="6" t="str" cm="1">
        <f t="array" ref="R363:V363">TEXT(_xlfn.ANCHORARRAY(M363),"00")</f>
        <v>04</v>
      </c>
      <c r="S363" s="7" t="str">
        <v>11</v>
      </c>
      <c r="T363" s="7" t="str">
        <v>03</v>
      </c>
      <c r="U363" s="7" t="str">
        <v>05</v>
      </c>
      <c r="V363" s="8" t="str">
        <v>12</v>
      </c>
      <c r="W363" s="7">
        <f t="shared" si="127"/>
        <v>0</v>
      </c>
      <c r="X363" s="6" t="b">
        <f t="shared" si="117"/>
        <v>0</v>
      </c>
      <c r="Y363" s="7" t="b">
        <f t="shared" si="118"/>
        <v>0</v>
      </c>
      <c r="Z363" s="7" t="b" cm="1">
        <f t="array" ref="Z363">_xlfn.LET(
_xlpm.TrueFullHouseCheck, AND(OR(H363:L363=3),OR(H363:L363=2)),
_xlpm.JokerAndTrueTwoPairCheck, AND(W363=1,COUNTIF(H363:L363,2)=4),
OR(_xlpm.TrueFullHouseCheck, _xlpm.JokerAndTrueTwoPairCheck)
)</f>
        <v>0</v>
      </c>
      <c r="AA363" s="7" t="b">
        <f t="shared" si="119"/>
        <v>0</v>
      </c>
      <c r="AB363" s="7" t="b">
        <f t="shared" si="120"/>
        <v>0</v>
      </c>
      <c r="AC363" s="7" t="b">
        <f t="shared" si="121"/>
        <v>0</v>
      </c>
      <c r="AD363" s="8" t="b">
        <f t="shared" si="128"/>
        <v>1</v>
      </c>
      <c r="AE363">
        <f t="shared" si="129"/>
        <v>1</v>
      </c>
      <c r="AF363" t="str">
        <f t="shared" si="130"/>
        <v>10411030512</v>
      </c>
      <c r="AG363">
        <f t="shared" si="126"/>
        <v>10411030512</v>
      </c>
      <c r="AH363">
        <f t="shared" si="131"/>
        <v>30</v>
      </c>
      <c r="AI363">
        <f t="shared" si="132"/>
        <v>842</v>
      </c>
      <c r="AJ363">
        <f t="shared" si="133"/>
        <v>25260</v>
      </c>
      <c r="AM363">
        <f t="shared" si="122"/>
        <v>1</v>
      </c>
      <c r="AN363">
        <f t="shared" si="123"/>
        <v>1</v>
      </c>
      <c r="AO363">
        <f t="shared" si="124"/>
        <v>1</v>
      </c>
    </row>
    <row r="364" spans="1:41" x14ac:dyDescent="0.2">
      <c r="A364" t="s">
        <v>383</v>
      </c>
      <c r="B364" t="str">
        <f t="shared" si="125"/>
        <v>33353</v>
      </c>
      <c r="C364" s="6" t="str" cm="1">
        <f t="array" ref="C364:G364">_xlfn.LET(
_xlpm.MyHand, B364,
_xlpm.MySplitHand, MID(_xlpm.MyHand,_xlfn.SEQUENCE(1,LEN(_xlpm.MyHand)),1),
_xlpm.MySplitHand
)</f>
        <v>3</v>
      </c>
      <c r="D364" s="7" t="str">
        <v>3</v>
      </c>
      <c r="E364" s="7" t="str">
        <v>3</v>
      </c>
      <c r="F364" s="7" t="str">
        <v>5</v>
      </c>
      <c r="G364" s="8" t="str">
        <v>3</v>
      </c>
      <c r="H364">
        <f t="shared" si="112"/>
        <v>4</v>
      </c>
      <c r="I364">
        <f t="shared" si="113"/>
        <v>4</v>
      </c>
      <c r="J364">
        <f t="shared" si="114"/>
        <v>4</v>
      </c>
      <c r="K364">
        <f t="shared" si="115"/>
        <v>1</v>
      </c>
      <c r="L364">
        <f t="shared" si="116"/>
        <v>4</v>
      </c>
      <c r="M364" s="6" cm="1">
        <f t="array" ref="M364:Q364">_xlfn.LET(
_xlpm.Options, {"J","2","3","4","5","6","7","8","9","T","Q","K","A"},
MATCH(_xlfn.ANCHORARRAY(C364),_xlpm.Options,0)
)</f>
        <v>3</v>
      </c>
      <c r="N364" s="7">
        <v>3</v>
      </c>
      <c r="O364" s="7">
        <v>3</v>
      </c>
      <c r="P364" s="7">
        <v>5</v>
      </c>
      <c r="Q364" s="8">
        <v>3</v>
      </c>
      <c r="R364" s="6" t="str" cm="1">
        <f t="array" ref="R364:V364">TEXT(_xlfn.ANCHORARRAY(M364),"00")</f>
        <v>03</v>
      </c>
      <c r="S364" s="7" t="str">
        <v>03</v>
      </c>
      <c r="T364" s="7" t="str">
        <v>03</v>
      </c>
      <c r="U364" s="7" t="str">
        <v>05</v>
      </c>
      <c r="V364" s="8" t="str">
        <v>03</v>
      </c>
      <c r="W364" s="7">
        <f t="shared" si="127"/>
        <v>0</v>
      </c>
      <c r="X364" s="6" t="b">
        <f t="shared" si="117"/>
        <v>0</v>
      </c>
      <c r="Y364" s="7" t="b">
        <f t="shared" si="118"/>
        <v>1</v>
      </c>
      <c r="Z364" s="7" t="b" cm="1">
        <f t="array" ref="Z364">_xlfn.LET(
_xlpm.TrueFullHouseCheck, AND(OR(H364:L364=3),OR(H364:L364=2)),
_xlpm.JokerAndTrueTwoPairCheck, AND(W364=1,COUNTIF(H364:L364,2)=4),
OR(_xlpm.TrueFullHouseCheck, _xlpm.JokerAndTrueTwoPairCheck)
)</f>
        <v>0</v>
      </c>
      <c r="AA364" s="7" t="b">
        <f t="shared" si="119"/>
        <v>0</v>
      </c>
      <c r="AB364" s="7" t="b">
        <f t="shared" si="120"/>
        <v>0</v>
      </c>
      <c r="AC364" s="7" t="b">
        <f t="shared" si="121"/>
        <v>0</v>
      </c>
      <c r="AD364" s="8" t="b">
        <f t="shared" si="128"/>
        <v>0</v>
      </c>
      <c r="AE364">
        <f t="shared" si="129"/>
        <v>6</v>
      </c>
      <c r="AF364" t="str">
        <f t="shared" si="130"/>
        <v>60303030503</v>
      </c>
      <c r="AG364">
        <f t="shared" si="126"/>
        <v>60303030503</v>
      </c>
      <c r="AH364">
        <f t="shared" si="131"/>
        <v>838</v>
      </c>
      <c r="AI364">
        <f t="shared" si="132"/>
        <v>492</v>
      </c>
      <c r="AJ364">
        <f t="shared" si="133"/>
        <v>412296</v>
      </c>
      <c r="AM364">
        <f t="shared" si="122"/>
        <v>1</v>
      </c>
      <c r="AN364">
        <f t="shared" si="123"/>
        <v>1</v>
      </c>
      <c r="AO364">
        <f t="shared" si="124"/>
        <v>1</v>
      </c>
    </row>
    <row r="365" spans="1:41" x14ac:dyDescent="0.2">
      <c r="A365" t="s">
        <v>384</v>
      </c>
      <c r="B365" t="str">
        <f t="shared" si="125"/>
        <v>96A85</v>
      </c>
      <c r="C365" s="6" t="str" cm="1">
        <f t="array" ref="C365:G365">_xlfn.LET(
_xlpm.MyHand, B365,
_xlpm.MySplitHand, MID(_xlpm.MyHand,_xlfn.SEQUENCE(1,LEN(_xlpm.MyHand)),1),
_xlpm.MySplitHand
)</f>
        <v>9</v>
      </c>
      <c r="D365" s="7" t="str">
        <v>6</v>
      </c>
      <c r="E365" s="7" t="str">
        <v>A</v>
      </c>
      <c r="F365" s="7" t="str">
        <v>8</v>
      </c>
      <c r="G365" s="8" t="str">
        <v>5</v>
      </c>
      <c r="H365">
        <f t="shared" si="112"/>
        <v>1</v>
      </c>
      <c r="I365">
        <f t="shared" si="113"/>
        <v>1</v>
      </c>
      <c r="J365">
        <f t="shared" si="114"/>
        <v>1</v>
      </c>
      <c r="K365">
        <f t="shared" si="115"/>
        <v>1</v>
      </c>
      <c r="L365">
        <f t="shared" si="116"/>
        <v>1</v>
      </c>
      <c r="M365" s="6" cm="1">
        <f t="array" ref="M365:Q365">_xlfn.LET(
_xlpm.Options, {"J","2","3","4","5","6","7","8","9","T","Q","K","A"},
MATCH(_xlfn.ANCHORARRAY(C365),_xlpm.Options,0)
)</f>
        <v>9</v>
      </c>
      <c r="N365" s="7">
        <v>6</v>
      </c>
      <c r="O365" s="7">
        <v>13</v>
      </c>
      <c r="P365" s="7">
        <v>8</v>
      </c>
      <c r="Q365" s="8">
        <v>5</v>
      </c>
      <c r="R365" s="6" t="str" cm="1">
        <f t="array" ref="R365:V365">TEXT(_xlfn.ANCHORARRAY(M365),"00")</f>
        <v>09</v>
      </c>
      <c r="S365" s="7" t="str">
        <v>06</v>
      </c>
      <c r="T365" s="7" t="str">
        <v>13</v>
      </c>
      <c r="U365" s="7" t="str">
        <v>08</v>
      </c>
      <c r="V365" s="8" t="str">
        <v>05</v>
      </c>
      <c r="W365" s="7">
        <f t="shared" si="127"/>
        <v>0</v>
      </c>
      <c r="X365" s="6" t="b">
        <f t="shared" si="117"/>
        <v>0</v>
      </c>
      <c r="Y365" s="7" t="b">
        <f t="shared" si="118"/>
        <v>0</v>
      </c>
      <c r="Z365" s="7" t="b" cm="1">
        <f t="array" ref="Z365">_xlfn.LET(
_xlpm.TrueFullHouseCheck, AND(OR(H365:L365=3),OR(H365:L365=2)),
_xlpm.JokerAndTrueTwoPairCheck, AND(W365=1,COUNTIF(H365:L365,2)=4),
OR(_xlpm.TrueFullHouseCheck, _xlpm.JokerAndTrueTwoPairCheck)
)</f>
        <v>0</v>
      </c>
      <c r="AA365" s="7" t="b">
        <f t="shared" si="119"/>
        <v>0</v>
      </c>
      <c r="AB365" s="7" t="b">
        <f t="shared" si="120"/>
        <v>0</v>
      </c>
      <c r="AC365" s="7" t="b">
        <f t="shared" si="121"/>
        <v>0</v>
      </c>
      <c r="AD365" s="8" t="b">
        <f t="shared" si="128"/>
        <v>1</v>
      </c>
      <c r="AE365">
        <f t="shared" si="129"/>
        <v>1</v>
      </c>
      <c r="AF365" t="str">
        <f t="shared" si="130"/>
        <v>10906130805</v>
      </c>
      <c r="AG365">
        <f t="shared" si="126"/>
        <v>10906130805</v>
      </c>
      <c r="AH365">
        <f t="shared" si="131"/>
        <v>79</v>
      </c>
      <c r="AI365">
        <f t="shared" si="132"/>
        <v>878</v>
      </c>
      <c r="AJ365">
        <f t="shared" si="133"/>
        <v>69362</v>
      </c>
      <c r="AM365">
        <f t="shared" si="122"/>
        <v>1</v>
      </c>
      <c r="AN365">
        <f t="shared" si="123"/>
        <v>1</v>
      </c>
      <c r="AO365">
        <f t="shared" si="124"/>
        <v>1</v>
      </c>
    </row>
    <row r="366" spans="1:41" x14ac:dyDescent="0.2">
      <c r="A366" t="s">
        <v>385</v>
      </c>
      <c r="B366" t="str">
        <f t="shared" si="125"/>
        <v>Q6QAQ</v>
      </c>
      <c r="C366" s="6" t="str" cm="1">
        <f t="array" ref="C366:G366">_xlfn.LET(
_xlpm.MyHand, B366,
_xlpm.MySplitHand, MID(_xlpm.MyHand,_xlfn.SEQUENCE(1,LEN(_xlpm.MyHand)),1),
_xlpm.MySplitHand
)</f>
        <v>Q</v>
      </c>
      <c r="D366" s="7" t="str">
        <v>6</v>
      </c>
      <c r="E366" s="7" t="str">
        <v>Q</v>
      </c>
      <c r="F366" s="7" t="str">
        <v>A</v>
      </c>
      <c r="G366" s="8" t="str">
        <v>Q</v>
      </c>
      <c r="H366">
        <f t="shared" si="112"/>
        <v>3</v>
      </c>
      <c r="I366">
        <f t="shared" si="113"/>
        <v>1</v>
      </c>
      <c r="J366">
        <f t="shared" si="114"/>
        <v>3</v>
      </c>
      <c r="K366">
        <f t="shared" si="115"/>
        <v>1</v>
      </c>
      <c r="L366">
        <f t="shared" si="116"/>
        <v>3</v>
      </c>
      <c r="M366" s="6" cm="1">
        <f t="array" ref="M366:Q366">_xlfn.LET(
_xlpm.Options, {"J","2","3","4","5","6","7","8","9","T","Q","K","A"},
MATCH(_xlfn.ANCHORARRAY(C366),_xlpm.Options,0)
)</f>
        <v>11</v>
      </c>
      <c r="N366" s="7">
        <v>6</v>
      </c>
      <c r="O366" s="7">
        <v>11</v>
      </c>
      <c r="P366" s="7">
        <v>13</v>
      </c>
      <c r="Q366" s="8">
        <v>11</v>
      </c>
      <c r="R366" s="6" t="str" cm="1">
        <f t="array" ref="R366:V366">TEXT(_xlfn.ANCHORARRAY(M366),"00")</f>
        <v>11</v>
      </c>
      <c r="S366" s="7" t="str">
        <v>06</v>
      </c>
      <c r="T366" s="7" t="str">
        <v>11</v>
      </c>
      <c r="U366" s="7" t="str">
        <v>13</v>
      </c>
      <c r="V366" s="8" t="str">
        <v>11</v>
      </c>
      <c r="W366" s="7">
        <f t="shared" si="127"/>
        <v>0</v>
      </c>
      <c r="X366" s="6" t="b">
        <f t="shared" si="117"/>
        <v>0</v>
      </c>
      <c r="Y366" s="7" t="b">
        <f t="shared" si="118"/>
        <v>0</v>
      </c>
      <c r="Z366" s="7" t="b" cm="1">
        <f t="array" ref="Z366">_xlfn.LET(
_xlpm.TrueFullHouseCheck, AND(OR(H366:L366=3),OR(H366:L366=2)),
_xlpm.JokerAndTrueTwoPairCheck, AND(W366=1,COUNTIF(H366:L366,2)=4),
OR(_xlpm.TrueFullHouseCheck, _xlpm.JokerAndTrueTwoPairCheck)
)</f>
        <v>0</v>
      </c>
      <c r="AA366" s="7" t="b">
        <f t="shared" si="119"/>
        <v>1</v>
      </c>
      <c r="AB366" s="7" t="b">
        <f t="shared" si="120"/>
        <v>0</v>
      </c>
      <c r="AC366" s="7" t="b">
        <f t="shared" si="121"/>
        <v>0</v>
      </c>
      <c r="AD366" s="8" t="b">
        <f t="shared" si="128"/>
        <v>0</v>
      </c>
      <c r="AE366">
        <f t="shared" si="129"/>
        <v>4</v>
      </c>
      <c r="AF366" t="str">
        <f t="shared" si="130"/>
        <v>41106111311</v>
      </c>
      <c r="AG366">
        <f t="shared" si="126"/>
        <v>41106111311</v>
      </c>
      <c r="AH366">
        <f t="shared" si="131"/>
        <v>644</v>
      </c>
      <c r="AI366">
        <f t="shared" si="132"/>
        <v>867</v>
      </c>
      <c r="AJ366">
        <f t="shared" si="133"/>
        <v>558348</v>
      </c>
      <c r="AM366">
        <f t="shared" si="122"/>
        <v>1</v>
      </c>
      <c r="AN366">
        <f t="shared" si="123"/>
        <v>1</v>
      </c>
      <c r="AO366">
        <f t="shared" si="124"/>
        <v>1</v>
      </c>
    </row>
    <row r="367" spans="1:41" x14ac:dyDescent="0.2">
      <c r="A367" t="s">
        <v>386</v>
      </c>
      <c r="B367" t="str">
        <f t="shared" si="125"/>
        <v>K55KJ</v>
      </c>
      <c r="C367" s="6" t="str" cm="1">
        <f t="array" ref="C367:G367">_xlfn.LET(
_xlpm.MyHand, B367,
_xlpm.MySplitHand, MID(_xlpm.MyHand,_xlfn.SEQUENCE(1,LEN(_xlpm.MyHand)),1),
_xlpm.MySplitHand
)</f>
        <v>K</v>
      </c>
      <c r="D367" s="7" t="str">
        <v>5</v>
      </c>
      <c r="E367" s="7" t="str">
        <v>5</v>
      </c>
      <c r="F367" s="7" t="str">
        <v>K</v>
      </c>
      <c r="G367" s="8" t="str">
        <v>J</v>
      </c>
      <c r="H367">
        <f t="shared" si="112"/>
        <v>2</v>
      </c>
      <c r="I367">
        <f t="shared" si="113"/>
        <v>2</v>
      </c>
      <c r="J367">
        <f t="shared" si="114"/>
        <v>2</v>
      </c>
      <c r="K367">
        <f t="shared" si="115"/>
        <v>2</v>
      </c>
      <c r="L367">
        <f t="shared" si="116"/>
        <v>0</v>
      </c>
      <c r="M367" s="6" cm="1">
        <f t="array" ref="M367:Q367">_xlfn.LET(
_xlpm.Options, {"J","2","3","4","5","6","7","8","9","T","Q","K","A"},
MATCH(_xlfn.ANCHORARRAY(C367),_xlpm.Options,0)
)</f>
        <v>12</v>
      </c>
      <c r="N367" s="7">
        <v>5</v>
      </c>
      <c r="O367" s="7">
        <v>5</v>
      </c>
      <c r="P367" s="7">
        <v>12</v>
      </c>
      <c r="Q367" s="8">
        <v>1</v>
      </c>
      <c r="R367" s="6" t="str" cm="1">
        <f t="array" ref="R367:V367">TEXT(_xlfn.ANCHORARRAY(M367),"00")</f>
        <v>12</v>
      </c>
      <c r="S367" s="7" t="str">
        <v>05</v>
      </c>
      <c r="T367" s="7" t="str">
        <v>05</v>
      </c>
      <c r="U367" s="7" t="str">
        <v>12</v>
      </c>
      <c r="V367" s="8" t="str">
        <v>01</v>
      </c>
      <c r="W367" s="7">
        <f t="shared" si="127"/>
        <v>1</v>
      </c>
      <c r="X367" s="6" t="b">
        <f t="shared" si="117"/>
        <v>0</v>
      </c>
      <c r="Y367" s="7" t="b">
        <f t="shared" si="118"/>
        <v>0</v>
      </c>
      <c r="Z367" s="7" t="b" cm="1">
        <f t="array" ref="Z367">_xlfn.LET(
_xlpm.TrueFullHouseCheck, AND(OR(H367:L367=3),OR(H367:L367=2)),
_xlpm.JokerAndTrueTwoPairCheck, AND(W367=1,COUNTIF(H367:L367,2)=4),
OR(_xlpm.TrueFullHouseCheck, _xlpm.JokerAndTrueTwoPairCheck)
)</f>
        <v>1</v>
      </c>
      <c r="AA367" s="7" t="b">
        <f t="shared" si="119"/>
        <v>0</v>
      </c>
      <c r="AB367" s="7" t="b">
        <f t="shared" si="120"/>
        <v>1</v>
      </c>
      <c r="AC367" s="7" t="b">
        <f t="shared" si="121"/>
        <v>0</v>
      </c>
      <c r="AD367" s="8" t="b">
        <f t="shared" si="128"/>
        <v>0</v>
      </c>
      <c r="AE367">
        <f t="shared" si="129"/>
        <v>5</v>
      </c>
      <c r="AF367" t="str">
        <f t="shared" si="130"/>
        <v>51205051201</v>
      </c>
      <c r="AG367">
        <f t="shared" si="126"/>
        <v>51205051201</v>
      </c>
      <c r="AH367">
        <f t="shared" si="131"/>
        <v>800</v>
      </c>
      <c r="AI367">
        <f t="shared" si="132"/>
        <v>822</v>
      </c>
      <c r="AJ367">
        <f t="shared" si="133"/>
        <v>657600</v>
      </c>
      <c r="AM367">
        <f t="shared" si="122"/>
        <v>2</v>
      </c>
      <c r="AN367">
        <f t="shared" si="123"/>
        <v>1</v>
      </c>
      <c r="AO367">
        <f t="shared" si="124"/>
        <v>1</v>
      </c>
    </row>
    <row r="368" spans="1:41" x14ac:dyDescent="0.2">
      <c r="A368" t="s">
        <v>387</v>
      </c>
      <c r="B368" t="str">
        <f t="shared" si="125"/>
        <v>97QK2</v>
      </c>
      <c r="C368" s="6" t="str" cm="1">
        <f t="array" ref="C368:G368">_xlfn.LET(
_xlpm.MyHand, B368,
_xlpm.MySplitHand, MID(_xlpm.MyHand,_xlfn.SEQUENCE(1,LEN(_xlpm.MyHand)),1),
_xlpm.MySplitHand
)</f>
        <v>9</v>
      </c>
      <c r="D368" s="7" t="str">
        <v>7</v>
      </c>
      <c r="E368" s="7" t="str">
        <v>Q</v>
      </c>
      <c r="F368" s="7" t="str">
        <v>K</v>
      </c>
      <c r="G368" s="8" t="str">
        <v>2</v>
      </c>
      <c r="H368">
        <f t="shared" si="112"/>
        <v>1</v>
      </c>
      <c r="I368">
        <f t="shared" si="113"/>
        <v>1</v>
      </c>
      <c r="J368">
        <f t="shared" si="114"/>
        <v>1</v>
      </c>
      <c r="K368">
        <f t="shared" si="115"/>
        <v>1</v>
      </c>
      <c r="L368">
        <f t="shared" si="116"/>
        <v>1</v>
      </c>
      <c r="M368" s="6" cm="1">
        <f t="array" ref="M368:Q368">_xlfn.LET(
_xlpm.Options, {"J","2","3","4","5","6","7","8","9","T","Q","K","A"},
MATCH(_xlfn.ANCHORARRAY(C368),_xlpm.Options,0)
)</f>
        <v>9</v>
      </c>
      <c r="N368" s="7">
        <v>7</v>
      </c>
      <c r="O368" s="7">
        <v>11</v>
      </c>
      <c r="P368" s="7">
        <v>12</v>
      </c>
      <c r="Q368" s="8">
        <v>2</v>
      </c>
      <c r="R368" s="6" t="str" cm="1">
        <f t="array" ref="R368:V368">TEXT(_xlfn.ANCHORARRAY(M368),"00")</f>
        <v>09</v>
      </c>
      <c r="S368" s="7" t="str">
        <v>07</v>
      </c>
      <c r="T368" s="7" t="str">
        <v>11</v>
      </c>
      <c r="U368" s="7" t="str">
        <v>12</v>
      </c>
      <c r="V368" s="8" t="str">
        <v>02</v>
      </c>
      <c r="W368" s="7">
        <f t="shared" si="127"/>
        <v>0</v>
      </c>
      <c r="X368" s="6" t="b">
        <f t="shared" si="117"/>
        <v>0</v>
      </c>
      <c r="Y368" s="7" t="b">
        <f t="shared" si="118"/>
        <v>0</v>
      </c>
      <c r="Z368" s="7" t="b" cm="1">
        <f t="array" ref="Z368">_xlfn.LET(
_xlpm.TrueFullHouseCheck, AND(OR(H368:L368=3),OR(H368:L368=2)),
_xlpm.JokerAndTrueTwoPairCheck, AND(W368=1,COUNTIF(H368:L368,2)=4),
OR(_xlpm.TrueFullHouseCheck, _xlpm.JokerAndTrueTwoPairCheck)
)</f>
        <v>0</v>
      </c>
      <c r="AA368" s="7" t="b">
        <f t="shared" si="119"/>
        <v>0</v>
      </c>
      <c r="AB368" s="7" t="b">
        <f t="shared" si="120"/>
        <v>0</v>
      </c>
      <c r="AC368" s="7" t="b">
        <f t="shared" si="121"/>
        <v>0</v>
      </c>
      <c r="AD368" s="8" t="b">
        <f t="shared" si="128"/>
        <v>1</v>
      </c>
      <c r="AE368">
        <f t="shared" si="129"/>
        <v>1</v>
      </c>
      <c r="AF368" t="str">
        <f t="shared" si="130"/>
        <v>10907111202</v>
      </c>
      <c r="AG368">
        <f t="shared" si="126"/>
        <v>10907111202</v>
      </c>
      <c r="AH368">
        <f t="shared" si="131"/>
        <v>81</v>
      </c>
      <c r="AI368">
        <f t="shared" si="132"/>
        <v>398</v>
      </c>
      <c r="AJ368">
        <f t="shared" si="133"/>
        <v>32238</v>
      </c>
      <c r="AM368">
        <f t="shared" si="122"/>
        <v>1</v>
      </c>
      <c r="AN368">
        <f t="shared" si="123"/>
        <v>1</v>
      </c>
      <c r="AO368">
        <f t="shared" si="124"/>
        <v>1</v>
      </c>
    </row>
    <row r="369" spans="1:41" x14ac:dyDescent="0.2">
      <c r="A369" t="s">
        <v>388</v>
      </c>
      <c r="B369" t="str">
        <f t="shared" si="125"/>
        <v>K6229</v>
      </c>
      <c r="C369" s="6" t="str" cm="1">
        <f t="array" ref="C369:G369">_xlfn.LET(
_xlpm.MyHand, B369,
_xlpm.MySplitHand, MID(_xlpm.MyHand,_xlfn.SEQUENCE(1,LEN(_xlpm.MyHand)),1),
_xlpm.MySplitHand
)</f>
        <v>K</v>
      </c>
      <c r="D369" s="7" t="str">
        <v>6</v>
      </c>
      <c r="E369" s="7" t="str">
        <v>2</v>
      </c>
      <c r="F369" s="7" t="str">
        <v>2</v>
      </c>
      <c r="G369" s="8" t="str">
        <v>9</v>
      </c>
      <c r="H369">
        <f t="shared" si="112"/>
        <v>1</v>
      </c>
      <c r="I369">
        <f t="shared" si="113"/>
        <v>1</v>
      </c>
      <c r="J369">
        <f t="shared" si="114"/>
        <v>2</v>
      </c>
      <c r="K369">
        <f t="shared" si="115"/>
        <v>2</v>
      </c>
      <c r="L369">
        <f t="shared" si="116"/>
        <v>1</v>
      </c>
      <c r="M369" s="6" cm="1">
        <f t="array" ref="M369:Q369">_xlfn.LET(
_xlpm.Options, {"J","2","3","4","5","6","7","8","9","T","Q","K","A"},
MATCH(_xlfn.ANCHORARRAY(C369),_xlpm.Options,0)
)</f>
        <v>12</v>
      </c>
      <c r="N369" s="7">
        <v>6</v>
      </c>
      <c r="O369" s="7">
        <v>2</v>
      </c>
      <c r="P369" s="7">
        <v>2</v>
      </c>
      <c r="Q369" s="8">
        <v>9</v>
      </c>
      <c r="R369" s="6" t="str" cm="1">
        <f t="array" ref="R369:V369">TEXT(_xlfn.ANCHORARRAY(M369),"00")</f>
        <v>12</v>
      </c>
      <c r="S369" s="7" t="str">
        <v>06</v>
      </c>
      <c r="T369" s="7" t="str">
        <v>02</v>
      </c>
      <c r="U369" s="7" t="str">
        <v>02</v>
      </c>
      <c r="V369" s="8" t="str">
        <v>09</v>
      </c>
      <c r="W369" s="7">
        <f t="shared" si="127"/>
        <v>0</v>
      </c>
      <c r="X369" s="6" t="b">
        <f t="shared" si="117"/>
        <v>0</v>
      </c>
      <c r="Y369" s="7" t="b">
        <f t="shared" si="118"/>
        <v>0</v>
      </c>
      <c r="Z369" s="7" t="b" cm="1">
        <f t="array" ref="Z369">_xlfn.LET(
_xlpm.TrueFullHouseCheck, AND(OR(H369:L369=3),OR(H369:L369=2)),
_xlpm.JokerAndTrueTwoPairCheck, AND(W369=1,COUNTIF(H369:L369,2)=4),
OR(_xlpm.TrueFullHouseCheck, _xlpm.JokerAndTrueTwoPairCheck)
)</f>
        <v>0</v>
      </c>
      <c r="AA369" s="7" t="b">
        <f t="shared" si="119"/>
        <v>0</v>
      </c>
      <c r="AB369" s="7" t="b">
        <f t="shared" si="120"/>
        <v>0</v>
      </c>
      <c r="AC369" s="7" t="b">
        <f t="shared" si="121"/>
        <v>1</v>
      </c>
      <c r="AD369" s="8" t="b">
        <f t="shared" si="128"/>
        <v>0</v>
      </c>
      <c r="AE369">
        <f t="shared" si="129"/>
        <v>2</v>
      </c>
      <c r="AF369" t="str">
        <f t="shared" si="130"/>
        <v>21206020209</v>
      </c>
      <c r="AG369">
        <f t="shared" si="126"/>
        <v>21206020209</v>
      </c>
      <c r="AH369">
        <f t="shared" si="131"/>
        <v>298</v>
      </c>
      <c r="AI369">
        <f t="shared" si="132"/>
        <v>162</v>
      </c>
      <c r="AJ369">
        <f t="shared" si="133"/>
        <v>48276</v>
      </c>
      <c r="AM369">
        <f t="shared" si="122"/>
        <v>1</v>
      </c>
      <c r="AN369">
        <f t="shared" si="123"/>
        <v>1</v>
      </c>
      <c r="AO369">
        <f t="shared" si="124"/>
        <v>1</v>
      </c>
    </row>
    <row r="370" spans="1:41" x14ac:dyDescent="0.2">
      <c r="A370" t="s">
        <v>389</v>
      </c>
      <c r="B370" t="str">
        <f t="shared" si="125"/>
        <v>4TT84</v>
      </c>
      <c r="C370" s="6" t="str" cm="1">
        <f t="array" ref="C370:G370">_xlfn.LET(
_xlpm.MyHand, B370,
_xlpm.MySplitHand, MID(_xlpm.MyHand,_xlfn.SEQUENCE(1,LEN(_xlpm.MyHand)),1),
_xlpm.MySplitHand
)</f>
        <v>4</v>
      </c>
      <c r="D370" s="7" t="str">
        <v>T</v>
      </c>
      <c r="E370" s="7" t="str">
        <v>T</v>
      </c>
      <c r="F370" s="7" t="str">
        <v>8</v>
      </c>
      <c r="G370" s="8" t="str">
        <v>4</v>
      </c>
      <c r="H370">
        <f t="shared" si="112"/>
        <v>2</v>
      </c>
      <c r="I370">
        <f t="shared" si="113"/>
        <v>2</v>
      </c>
      <c r="J370">
        <f t="shared" si="114"/>
        <v>2</v>
      </c>
      <c r="K370">
        <f t="shared" si="115"/>
        <v>1</v>
      </c>
      <c r="L370">
        <f t="shared" si="116"/>
        <v>2</v>
      </c>
      <c r="M370" s="6" cm="1">
        <f t="array" ref="M370:Q370">_xlfn.LET(
_xlpm.Options, {"J","2","3","4","5","6","7","8","9","T","Q","K","A"},
MATCH(_xlfn.ANCHORARRAY(C370),_xlpm.Options,0)
)</f>
        <v>4</v>
      </c>
      <c r="N370" s="7">
        <v>10</v>
      </c>
      <c r="O370" s="7">
        <v>10</v>
      </c>
      <c r="P370" s="7">
        <v>8</v>
      </c>
      <c r="Q370" s="8">
        <v>4</v>
      </c>
      <c r="R370" s="6" t="str" cm="1">
        <f t="array" ref="R370:V370">TEXT(_xlfn.ANCHORARRAY(M370),"00")</f>
        <v>04</v>
      </c>
      <c r="S370" s="7" t="str">
        <v>10</v>
      </c>
      <c r="T370" s="7" t="str">
        <v>10</v>
      </c>
      <c r="U370" s="7" t="str">
        <v>08</v>
      </c>
      <c r="V370" s="8" t="str">
        <v>04</v>
      </c>
      <c r="W370" s="7">
        <f t="shared" si="127"/>
        <v>0</v>
      </c>
      <c r="X370" s="6" t="b">
        <f t="shared" si="117"/>
        <v>0</v>
      </c>
      <c r="Y370" s="7" t="b">
        <f t="shared" si="118"/>
        <v>0</v>
      </c>
      <c r="Z370" s="7" t="b" cm="1">
        <f t="array" ref="Z370">_xlfn.LET(
_xlpm.TrueFullHouseCheck, AND(OR(H370:L370=3),OR(H370:L370=2)),
_xlpm.JokerAndTrueTwoPairCheck, AND(W370=1,COUNTIF(H370:L370,2)=4),
OR(_xlpm.TrueFullHouseCheck, _xlpm.JokerAndTrueTwoPairCheck)
)</f>
        <v>0</v>
      </c>
      <c r="AA370" s="7" t="b">
        <f t="shared" si="119"/>
        <v>0</v>
      </c>
      <c r="AB370" s="7" t="b">
        <f t="shared" si="120"/>
        <v>1</v>
      </c>
      <c r="AC370" s="7" t="b">
        <f t="shared" si="121"/>
        <v>0</v>
      </c>
      <c r="AD370" s="8" t="b">
        <f t="shared" si="128"/>
        <v>0</v>
      </c>
      <c r="AE370">
        <f t="shared" si="129"/>
        <v>3</v>
      </c>
      <c r="AF370" t="str">
        <f t="shared" si="130"/>
        <v>30410100804</v>
      </c>
      <c r="AG370">
        <f t="shared" si="126"/>
        <v>30410100804</v>
      </c>
      <c r="AH370">
        <f t="shared" si="131"/>
        <v>364</v>
      </c>
      <c r="AI370">
        <f t="shared" si="132"/>
        <v>518</v>
      </c>
      <c r="AJ370">
        <f t="shared" si="133"/>
        <v>188552</v>
      </c>
      <c r="AM370">
        <f t="shared" si="122"/>
        <v>1</v>
      </c>
      <c r="AN370">
        <f t="shared" si="123"/>
        <v>1</v>
      </c>
      <c r="AO370">
        <f t="shared" si="124"/>
        <v>1</v>
      </c>
    </row>
    <row r="371" spans="1:41" x14ac:dyDescent="0.2">
      <c r="A371" t="s">
        <v>390</v>
      </c>
      <c r="B371" t="str">
        <f t="shared" si="125"/>
        <v>Q67AJ</v>
      </c>
      <c r="C371" s="6" t="str" cm="1">
        <f t="array" ref="C371:G371">_xlfn.LET(
_xlpm.MyHand, B371,
_xlpm.MySplitHand, MID(_xlpm.MyHand,_xlfn.SEQUENCE(1,LEN(_xlpm.MyHand)),1),
_xlpm.MySplitHand
)</f>
        <v>Q</v>
      </c>
      <c r="D371" s="7" t="str">
        <v>6</v>
      </c>
      <c r="E371" s="7" t="str">
        <v>7</v>
      </c>
      <c r="F371" s="7" t="str">
        <v>A</v>
      </c>
      <c r="G371" s="8" t="str">
        <v>J</v>
      </c>
      <c r="H371">
        <f t="shared" si="112"/>
        <v>1</v>
      </c>
      <c r="I371">
        <f t="shared" si="113"/>
        <v>1</v>
      </c>
      <c r="J371">
        <f t="shared" si="114"/>
        <v>1</v>
      </c>
      <c r="K371">
        <f t="shared" si="115"/>
        <v>1</v>
      </c>
      <c r="L371">
        <f t="shared" si="116"/>
        <v>0</v>
      </c>
      <c r="M371" s="6" cm="1">
        <f t="array" ref="M371:Q371">_xlfn.LET(
_xlpm.Options, {"J","2","3","4","5","6","7","8","9","T","Q","K","A"},
MATCH(_xlfn.ANCHORARRAY(C371),_xlpm.Options,0)
)</f>
        <v>11</v>
      </c>
      <c r="N371" s="7">
        <v>6</v>
      </c>
      <c r="O371" s="7">
        <v>7</v>
      </c>
      <c r="P371" s="7">
        <v>13</v>
      </c>
      <c r="Q371" s="8">
        <v>1</v>
      </c>
      <c r="R371" s="6" t="str" cm="1">
        <f t="array" ref="R371:V371">TEXT(_xlfn.ANCHORARRAY(M371),"00")</f>
        <v>11</v>
      </c>
      <c r="S371" s="7" t="str">
        <v>06</v>
      </c>
      <c r="T371" s="7" t="str">
        <v>07</v>
      </c>
      <c r="U371" s="7" t="str">
        <v>13</v>
      </c>
      <c r="V371" s="8" t="str">
        <v>01</v>
      </c>
      <c r="W371" s="7">
        <f t="shared" si="127"/>
        <v>1</v>
      </c>
      <c r="X371" s="6" t="b">
        <f t="shared" si="117"/>
        <v>0</v>
      </c>
      <c r="Y371" s="7" t="b">
        <f t="shared" si="118"/>
        <v>0</v>
      </c>
      <c r="Z371" s="7" t="b" cm="1">
        <f t="array" ref="Z371">_xlfn.LET(
_xlpm.TrueFullHouseCheck, AND(OR(H371:L371=3),OR(H371:L371=2)),
_xlpm.JokerAndTrueTwoPairCheck, AND(W371=1,COUNTIF(H371:L371,2)=4),
OR(_xlpm.TrueFullHouseCheck, _xlpm.JokerAndTrueTwoPairCheck)
)</f>
        <v>0</v>
      </c>
      <c r="AA371" s="7" t="b">
        <f t="shared" si="119"/>
        <v>0</v>
      </c>
      <c r="AB371" s="7" t="b">
        <f t="shared" si="120"/>
        <v>0</v>
      </c>
      <c r="AC371" s="7" t="b">
        <f t="shared" si="121"/>
        <v>1</v>
      </c>
      <c r="AD371" s="8" t="b">
        <f t="shared" si="128"/>
        <v>0</v>
      </c>
      <c r="AE371">
        <f t="shared" si="129"/>
        <v>2</v>
      </c>
      <c r="AF371" t="str">
        <f t="shared" si="130"/>
        <v>21106071301</v>
      </c>
      <c r="AG371">
        <f t="shared" si="126"/>
        <v>21106071301</v>
      </c>
      <c r="AH371">
        <f t="shared" si="131"/>
        <v>286</v>
      </c>
      <c r="AI371">
        <f t="shared" si="132"/>
        <v>628</v>
      </c>
      <c r="AJ371">
        <f t="shared" si="133"/>
        <v>179608</v>
      </c>
      <c r="AM371">
        <f t="shared" si="122"/>
        <v>1</v>
      </c>
      <c r="AN371">
        <f t="shared" si="123"/>
        <v>1</v>
      </c>
      <c r="AO371">
        <f t="shared" si="124"/>
        <v>1</v>
      </c>
    </row>
    <row r="372" spans="1:41" x14ac:dyDescent="0.2">
      <c r="A372" t="s">
        <v>391</v>
      </c>
      <c r="B372" t="str">
        <f t="shared" si="125"/>
        <v>2TT22</v>
      </c>
      <c r="C372" s="6" t="str" cm="1">
        <f t="array" ref="C372:G372">_xlfn.LET(
_xlpm.MyHand, B372,
_xlpm.MySplitHand, MID(_xlpm.MyHand,_xlfn.SEQUENCE(1,LEN(_xlpm.MyHand)),1),
_xlpm.MySplitHand
)</f>
        <v>2</v>
      </c>
      <c r="D372" s="7" t="str">
        <v>T</v>
      </c>
      <c r="E372" s="7" t="str">
        <v>T</v>
      </c>
      <c r="F372" s="7" t="str">
        <v>2</v>
      </c>
      <c r="G372" s="8" t="str">
        <v>2</v>
      </c>
      <c r="H372">
        <f t="shared" si="112"/>
        <v>3</v>
      </c>
      <c r="I372">
        <f t="shared" si="113"/>
        <v>2</v>
      </c>
      <c r="J372">
        <f t="shared" si="114"/>
        <v>2</v>
      </c>
      <c r="K372">
        <f t="shared" si="115"/>
        <v>3</v>
      </c>
      <c r="L372">
        <f t="shared" si="116"/>
        <v>3</v>
      </c>
      <c r="M372" s="6" cm="1">
        <f t="array" ref="M372:Q372">_xlfn.LET(
_xlpm.Options, {"J","2","3","4","5","6","7","8","9","T","Q","K","A"},
MATCH(_xlfn.ANCHORARRAY(C372),_xlpm.Options,0)
)</f>
        <v>2</v>
      </c>
      <c r="N372" s="7">
        <v>10</v>
      </c>
      <c r="O372" s="7">
        <v>10</v>
      </c>
      <c r="P372" s="7">
        <v>2</v>
      </c>
      <c r="Q372" s="8">
        <v>2</v>
      </c>
      <c r="R372" s="6" t="str" cm="1">
        <f t="array" ref="R372:V372">TEXT(_xlfn.ANCHORARRAY(M372),"00")</f>
        <v>02</v>
      </c>
      <c r="S372" s="7" t="str">
        <v>10</v>
      </c>
      <c r="T372" s="7" t="str">
        <v>10</v>
      </c>
      <c r="U372" s="7" t="str">
        <v>02</v>
      </c>
      <c r="V372" s="8" t="str">
        <v>02</v>
      </c>
      <c r="W372" s="7">
        <f t="shared" si="127"/>
        <v>0</v>
      </c>
      <c r="X372" s="6" t="b">
        <f t="shared" si="117"/>
        <v>0</v>
      </c>
      <c r="Y372" s="7" t="b">
        <f t="shared" si="118"/>
        <v>0</v>
      </c>
      <c r="Z372" s="7" t="b" cm="1">
        <f t="array" ref="Z372">_xlfn.LET(
_xlpm.TrueFullHouseCheck, AND(OR(H372:L372=3),OR(H372:L372=2)),
_xlpm.JokerAndTrueTwoPairCheck, AND(W372=1,COUNTIF(H372:L372,2)=4),
OR(_xlpm.TrueFullHouseCheck, _xlpm.JokerAndTrueTwoPairCheck)
)</f>
        <v>1</v>
      </c>
      <c r="AA372" s="7" t="b">
        <f t="shared" si="119"/>
        <v>0</v>
      </c>
      <c r="AB372" s="7" t="b">
        <f t="shared" si="120"/>
        <v>0</v>
      </c>
      <c r="AC372" s="7" t="b">
        <f t="shared" si="121"/>
        <v>0</v>
      </c>
      <c r="AD372" s="8" t="b">
        <f t="shared" si="128"/>
        <v>0</v>
      </c>
      <c r="AE372">
        <f t="shared" si="129"/>
        <v>5</v>
      </c>
      <c r="AF372" t="str">
        <f t="shared" si="130"/>
        <v>50210100202</v>
      </c>
      <c r="AG372">
        <f t="shared" si="126"/>
        <v>50210100202</v>
      </c>
      <c r="AH372">
        <f t="shared" si="131"/>
        <v>711</v>
      </c>
      <c r="AI372">
        <f t="shared" si="132"/>
        <v>776</v>
      </c>
      <c r="AJ372">
        <f t="shared" si="133"/>
        <v>551736</v>
      </c>
      <c r="AM372">
        <f t="shared" si="122"/>
        <v>1</v>
      </c>
      <c r="AN372">
        <f t="shared" si="123"/>
        <v>1</v>
      </c>
      <c r="AO372">
        <f t="shared" si="124"/>
        <v>1</v>
      </c>
    </row>
    <row r="373" spans="1:41" x14ac:dyDescent="0.2">
      <c r="A373" t="s">
        <v>392</v>
      </c>
      <c r="B373" t="str">
        <f t="shared" si="125"/>
        <v>2QJ24</v>
      </c>
      <c r="C373" s="6" t="str" cm="1">
        <f t="array" ref="C373:G373">_xlfn.LET(
_xlpm.MyHand, B373,
_xlpm.MySplitHand, MID(_xlpm.MyHand,_xlfn.SEQUENCE(1,LEN(_xlpm.MyHand)),1),
_xlpm.MySplitHand
)</f>
        <v>2</v>
      </c>
      <c r="D373" s="7" t="str">
        <v>Q</v>
      </c>
      <c r="E373" s="7" t="str">
        <v>J</v>
      </c>
      <c r="F373" s="7" t="str">
        <v>2</v>
      </c>
      <c r="G373" s="8" t="str">
        <v>4</v>
      </c>
      <c r="H373">
        <f t="shared" si="112"/>
        <v>2</v>
      </c>
      <c r="I373">
        <f t="shared" si="113"/>
        <v>1</v>
      </c>
      <c r="J373">
        <f t="shared" si="114"/>
        <v>0</v>
      </c>
      <c r="K373">
        <f t="shared" si="115"/>
        <v>2</v>
      </c>
      <c r="L373">
        <f t="shared" si="116"/>
        <v>1</v>
      </c>
      <c r="M373" s="6" cm="1">
        <f t="array" ref="M373:Q373">_xlfn.LET(
_xlpm.Options, {"J","2","3","4","5","6","7","8","9","T","Q","K","A"},
MATCH(_xlfn.ANCHORARRAY(C373),_xlpm.Options,0)
)</f>
        <v>2</v>
      </c>
      <c r="N373" s="7">
        <v>11</v>
      </c>
      <c r="O373" s="7">
        <v>1</v>
      </c>
      <c r="P373" s="7">
        <v>2</v>
      </c>
      <c r="Q373" s="8">
        <v>4</v>
      </c>
      <c r="R373" s="6" t="str" cm="1">
        <f t="array" ref="R373:V373">TEXT(_xlfn.ANCHORARRAY(M373),"00")</f>
        <v>02</v>
      </c>
      <c r="S373" s="7" t="str">
        <v>11</v>
      </c>
      <c r="T373" s="7" t="str">
        <v>01</v>
      </c>
      <c r="U373" s="7" t="str">
        <v>02</v>
      </c>
      <c r="V373" s="8" t="str">
        <v>04</v>
      </c>
      <c r="W373" s="7">
        <f t="shared" si="127"/>
        <v>1</v>
      </c>
      <c r="X373" s="6" t="b">
        <f t="shared" si="117"/>
        <v>0</v>
      </c>
      <c r="Y373" s="7" t="b">
        <f t="shared" si="118"/>
        <v>0</v>
      </c>
      <c r="Z373" s="7" t="b" cm="1">
        <f t="array" ref="Z373">_xlfn.LET(
_xlpm.TrueFullHouseCheck, AND(OR(H373:L373=3),OR(H373:L373=2)),
_xlpm.JokerAndTrueTwoPairCheck, AND(W373=1,COUNTIF(H373:L373,2)=4),
OR(_xlpm.TrueFullHouseCheck, _xlpm.JokerAndTrueTwoPairCheck)
)</f>
        <v>0</v>
      </c>
      <c r="AA373" s="7" t="b">
        <f t="shared" si="119"/>
        <v>1</v>
      </c>
      <c r="AB373" s="7" t="b">
        <f t="shared" si="120"/>
        <v>0</v>
      </c>
      <c r="AC373" s="7" t="b">
        <f t="shared" si="121"/>
        <v>0</v>
      </c>
      <c r="AD373" s="8" t="b">
        <f t="shared" si="128"/>
        <v>0</v>
      </c>
      <c r="AE373">
        <f t="shared" si="129"/>
        <v>4</v>
      </c>
      <c r="AF373" t="str">
        <f t="shared" si="130"/>
        <v>40211010204</v>
      </c>
      <c r="AG373">
        <f t="shared" si="126"/>
        <v>40211010204</v>
      </c>
      <c r="AH373">
        <f t="shared" si="131"/>
        <v>488</v>
      </c>
      <c r="AI373">
        <f t="shared" si="132"/>
        <v>766</v>
      </c>
      <c r="AJ373">
        <f t="shared" si="133"/>
        <v>373808</v>
      </c>
      <c r="AM373">
        <f t="shared" si="122"/>
        <v>1</v>
      </c>
      <c r="AN373">
        <f t="shared" si="123"/>
        <v>1</v>
      </c>
      <c r="AO373">
        <f t="shared" si="124"/>
        <v>1</v>
      </c>
    </row>
    <row r="374" spans="1:41" x14ac:dyDescent="0.2">
      <c r="A374" t="s">
        <v>393</v>
      </c>
      <c r="B374" t="str">
        <f t="shared" si="125"/>
        <v>A8TT8</v>
      </c>
      <c r="C374" s="6" t="str" cm="1">
        <f t="array" ref="C374:G374">_xlfn.LET(
_xlpm.MyHand, B374,
_xlpm.MySplitHand, MID(_xlpm.MyHand,_xlfn.SEQUENCE(1,LEN(_xlpm.MyHand)),1),
_xlpm.MySplitHand
)</f>
        <v>A</v>
      </c>
      <c r="D374" s="7" t="str">
        <v>8</v>
      </c>
      <c r="E374" s="7" t="str">
        <v>T</v>
      </c>
      <c r="F374" s="7" t="str">
        <v>T</v>
      </c>
      <c r="G374" s="8" t="str">
        <v>8</v>
      </c>
      <c r="H374">
        <f t="shared" si="112"/>
        <v>1</v>
      </c>
      <c r="I374">
        <f t="shared" si="113"/>
        <v>2</v>
      </c>
      <c r="J374">
        <f t="shared" si="114"/>
        <v>2</v>
      </c>
      <c r="K374">
        <f t="shared" si="115"/>
        <v>2</v>
      </c>
      <c r="L374">
        <f t="shared" si="116"/>
        <v>2</v>
      </c>
      <c r="M374" s="6" cm="1">
        <f t="array" ref="M374:Q374">_xlfn.LET(
_xlpm.Options, {"J","2","3","4","5","6","7","8","9","T","Q","K","A"},
MATCH(_xlfn.ANCHORARRAY(C374),_xlpm.Options,0)
)</f>
        <v>13</v>
      </c>
      <c r="N374" s="7">
        <v>8</v>
      </c>
      <c r="O374" s="7">
        <v>10</v>
      </c>
      <c r="P374" s="7">
        <v>10</v>
      </c>
      <c r="Q374" s="8">
        <v>8</v>
      </c>
      <c r="R374" s="6" t="str" cm="1">
        <f t="array" ref="R374:V374">TEXT(_xlfn.ANCHORARRAY(M374),"00")</f>
        <v>13</v>
      </c>
      <c r="S374" s="7" t="str">
        <v>08</v>
      </c>
      <c r="T374" s="7" t="str">
        <v>10</v>
      </c>
      <c r="U374" s="7" t="str">
        <v>10</v>
      </c>
      <c r="V374" s="8" t="str">
        <v>08</v>
      </c>
      <c r="W374" s="7">
        <f t="shared" si="127"/>
        <v>0</v>
      </c>
      <c r="X374" s="6" t="b">
        <f t="shared" si="117"/>
        <v>0</v>
      </c>
      <c r="Y374" s="7" t="b">
        <f t="shared" si="118"/>
        <v>0</v>
      </c>
      <c r="Z374" s="7" t="b" cm="1">
        <f t="array" ref="Z374">_xlfn.LET(
_xlpm.TrueFullHouseCheck, AND(OR(H374:L374=3),OR(H374:L374=2)),
_xlpm.JokerAndTrueTwoPairCheck, AND(W374=1,COUNTIF(H374:L374,2)=4),
OR(_xlpm.TrueFullHouseCheck, _xlpm.JokerAndTrueTwoPairCheck)
)</f>
        <v>0</v>
      </c>
      <c r="AA374" s="7" t="b">
        <f t="shared" si="119"/>
        <v>0</v>
      </c>
      <c r="AB374" s="7" t="b">
        <f t="shared" si="120"/>
        <v>1</v>
      </c>
      <c r="AC374" s="7" t="b">
        <f t="shared" si="121"/>
        <v>0</v>
      </c>
      <c r="AD374" s="8" t="b">
        <f t="shared" si="128"/>
        <v>0</v>
      </c>
      <c r="AE374">
        <f t="shared" si="129"/>
        <v>3</v>
      </c>
      <c r="AF374" t="str">
        <f t="shared" si="130"/>
        <v>31308101008</v>
      </c>
      <c r="AG374">
        <f t="shared" si="126"/>
        <v>31308101008</v>
      </c>
      <c r="AH374">
        <f t="shared" si="131"/>
        <v>448</v>
      </c>
      <c r="AI374">
        <f t="shared" si="132"/>
        <v>418</v>
      </c>
      <c r="AJ374">
        <f t="shared" si="133"/>
        <v>187264</v>
      </c>
      <c r="AM374">
        <f t="shared" si="122"/>
        <v>1</v>
      </c>
      <c r="AN374">
        <f t="shared" si="123"/>
        <v>1</v>
      </c>
      <c r="AO374">
        <f t="shared" si="124"/>
        <v>1</v>
      </c>
    </row>
    <row r="375" spans="1:41" x14ac:dyDescent="0.2">
      <c r="A375" t="s">
        <v>394</v>
      </c>
      <c r="B375" t="str">
        <f t="shared" si="125"/>
        <v>A74Q2</v>
      </c>
      <c r="C375" s="6" t="str" cm="1">
        <f t="array" ref="C375:G375">_xlfn.LET(
_xlpm.MyHand, B375,
_xlpm.MySplitHand, MID(_xlpm.MyHand,_xlfn.SEQUENCE(1,LEN(_xlpm.MyHand)),1),
_xlpm.MySplitHand
)</f>
        <v>A</v>
      </c>
      <c r="D375" s="7" t="str">
        <v>7</v>
      </c>
      <c r="E375" s="7" t="str">
        <v>4</v>
      </c>
      <c r="F375" s="7" t="str">
        <v>Q</v>
      </c>
      <c r="G375" s="8" t="str">
        <v>2</v>
      </c>
      <c r="H375">
        <f t="shared" si="112"/>
        <v>1</v>
      </c>
      <c r="I375">
        <f t="shared" si="113"/>
        <v>1</v>
      </c>
      <c r="J375">
        <f t="shared" si="114"/>
        <v>1</v>
      </c>
      <c r="K375">
        <f t="shared" si="115"/>
        <v>1</v>
      </c>
      <c r="L375">
        <f t="shared" si="116"/>
        <v>1</v>
      </c>
      <c r="M375" s="6" cm="1">
        <f t="array" ref="M375:Q375">_xlfn.LET(
_xlpm.Options, {"J","2","3","4","5","6","7","8","9","T","Q","K","A"},
MATCH(_xlfn.ANCHORARRAY(C375),_xlpm.Options,0)
)</f>
        <v>13</v>
      </c>
      <c r="N375" s="7">
        <v>7</v>
      </c>
      <c r="O375" s="7">
        <v>4</v>
      </c>
      <c r="P375" s="7">
        <v>11</v>
      </c>
      <c r="Q375" s="8">
        <v>2</v>
      </c>
      <c r="R375" s="6" t="str" cm="1">
        <f t="array" ref="R375:V375">TEXT(_xlfn.ANCHORARRAY(M375),"00")</f>
        <v>13</v>
      </c>
      <c r="S375" s="7" t="str">
        <v>07</v>
      </c>
      <c r="T375" s="7" t="str">
        <v>04</v>
      </c>
      <c r="U375" s="7" t="str">
        <v>11</v>
      </c>
      <c r="V375" s="8" t="str">
        <v>02</v>
      </c>
      <c r="W375" s="7">
        <f t="shared" si="127"/>
        <v>0</v>
      </c>
      <c r="X375" s="6" t="b">
        <f t="shared" si="117"/>
        <v>0</v>
      </c>
      <c r="Y375" s="7" t="b">
        <f t="shared" si="118"/>
        <v>0</v>
      </c>
      <c r="Z375" s="7" t="b" cm="1">
        <f t="array" ref="Z375">_xlfn.LET(
_xlpm.TrueFullHouseCheck, AND(OR(H375:L375=3),OR(H375:L375=2)),
_xlpm.JokerAndTrueTwoPairCheck, AND(W375=1,COUNTIF(H375:L375,2)=4),
OR(_xlpm.TrueFullHouseCheck, _xlpm.JokerAndTrueTwoPairCheck)
)</f>
        <v>0</v>
      </c>
      <c r="AA375" s="7" t="b">
        <f t="shared" si="119"/>
        <v>0</v>
      </c>
      <c r="AB375" s="7" t="b">
        <f t="shared" si="120"/>
        <v>0</v>
      </c>
      <c r="AC375" s="7" t="b">
        <f t="shared" si="121"/>
        <v>0</v>
      </c>
      <c r="AD375" s="8" t="b">
        <f t="shared" si="128"/>
        <v>1</v>
      </c>
      <c r="AE375">
        <f t="shared" si="129"/>
        <v>1</v>
      </c>
      <c r="AF375" t="str">
        <f t="shared" si="130"/>
        <v>11307041102</v>
      </c>
      <c r="AG375">
        <f t="shared" si="126"/>
        <v>11307041102</v>
      </c>
      <c r="AH375">
        <f t="shared" si="131"/>
        <v>123</v>
      </c>
      <c r="AI375">
        <f t="shared" si="132"/>
        <v>704</v>
      </c>
      <c r="AJ375">
        <f t="shared" si="133"/>
        <v>86592</v>
      </c>
      <c r="AM375">
        <f t="shared" si="122"/>
        <v>1</v>
      </c>
      <c r="AN375">
        <f t="shared" si="123"/>
        <v>1</v>
      </c>
      <c r="AO375">
        <f t="shared" si="124"/>
        <v>1</v>
      </c>
    </row>
    <row r="376" spans="1:41" x14ac:dyDescent="0.2">
      <c r="A376" t="s">
        <v>395</v>
      </c>
      <c r="B376" t="str">
        <f t="shared" si="125"/>
        <v>77T7T</v>
      </c>
      <c r="C376" s="6" t="str" cm="1">
        <f t="array" ref="C376:G376">_xlfn.LET(
_xlpm.MyHand, B376,
_xlpm.MySplitHand, MID(_xlpm.MyHand,_xlfn.SEQUENCE(1,LEN(_xlpm.MyHand)),1),
_xlpm.MySplitHand
)</f>
        <v>7</v>
      </c>
      <c r="D376" s="7" t="str">
        <v>7</v>
      </c>
      <c r="E376" s="7" t="str">
        <v>T</v>
      </c>
      <c r="F376" s="7" t="str">
        <v>7</v>
      </c>
      <c r="G376" s="8" t="str">
        <v>T</v>
      </c>
      <c r="H376">
        <f t="shared" si="112"/>
        <v>3</v>
      </c>
      <c r="I376">
        <f t="shared" si="113"/>
        <v>3</v>
      </c>
      <c r="J376">
        <f t="shared" si="114"/>
        <v>2</v>
      </c>
      <c r="K376">
        <f t="shared" si="115"/>
        <v>3</v>
      </c>
      <c r="L376">
        <f t="shared" si="116"/>
        <v>2</v>
      </c>
      <c r="M376" s="6" cm="1">
        <f t="array" ref="M376:Q376">_xlfn.LET(
_xlpm.Options, {"J","2","3","4","5","6","7","8","9","T","Q","K","A"},
MATCH(_xlfn.ANCHORARRAY(C376),_xlpm.Options,0)
)</f>
        <v>7</v>
      </c>
      <c r="N376" s="7">
        <v>7</v>
      </c>
      <c r="O376" s="7">
        <v>10</v>
      </c>
      <c r="P376" s="7">
        <v>7</v>
      </c>
      <c r="Q376" s="8">
        <v>10</v>
      </c>
      <c r="R376" s="6" t="str" cm="1">
        <f t="array" ref="R376:V376">TEXT(_xlfn.ANCHORARRAY(M376),"00")</f>
        <v>07</v>
      </c>
      <c r="S376" s="7" t="str">
        <v>07</v>
      </c>
      <c r="T376" s="7" t="str">
        <v>10</v>
      </c>
      <c r="U376" s="7" t="str">
        <v>07</v>
      </c>
      <c r="V376" s="8" t="str">
        <v>10</v>
      </c>
      <c r="W376" s="7">
        <f t="shared" si="127"/>
        <v>0</v>
      </c>
      <c r="X376" s="6" t="b">
        <f t="shared" si="117"/>
        <v>0</v>
      </c>
      <c r="Y376" s="7" t="b">
        <f t="shared" si="118"/>
        <v>0</v>
      </c>
      <c r="Z376" s="7" t="b" cm="1">
        <f t="array" ref="Z376">_xlfn.LET(
_xlpm.TrueFullHouseCheck, AND(OR(H376:L376=3),OR(H376:L376=2)),
_xlpm.JokerAndTrueTwoPairCheck, AND(W376=1,COUNTIF(H376:L376,2)=4),
OR(_xlpm.TrueFullHouseCheck, _xlpm.JokerAndTrueTwoPairCheck)
)</f>
        <v>1</v>
      </c>
      <c r="AA376" s="7" t="b">
        <f t="shared" si="119"/>
        <v>0</v>
      </c>
      <c r="AB376" s="7" t="b">
        <f t="shared" si="120"/>
        <v>0</v>
      </c>
      <c r="AC376" s="7" t="b">
        <f t="shared" si="121"/>
        <v>0</v>
      </c>
      <c r="AD376" s="8" t="b">
        <f t="shared" si="128"/>
        <v>0</v>
      </c>
      <c r="AE376">
        <f t="shared" si="129"/>
        <v>5</v>
      </c>
      <c r="AF376" t="str">
        <f t="shared" si="130"/>
        <v>50707100710</v>
      </c>
      <c r="AG376">
        <f t="shared" si="126"/>
        <v>50707100710</v>
      </c>
      <c r="AH376">
        <f t="shared" si="131"/>
        <v>764</v>
      </c>
      <c r="AI376">
        <f t="shared" si="132"/>
        <v>399</v>
      </c>
      <c r="AJ376">
        <f t="shared" si="133"/>
        <v>304836</v>
      </c>
      <c r="AM376">
        <f t="shared" si="122"/>
        <v>1</v>
      </c>
      <c r="AN376">
        <f t="shared" si="123"/>
        <v>1</v>
      </c>
      <c r="AO376">
        <f t="shared" si="124"/>
        <v>1</v>
      </c>
    </row>
    <row r="377" spans="1:41" x14ac:dyDescent="0.2">
      <c r="A377" t="s">
        <v>396</v>
      </c>
      <c r="B377" t="str">
        <f t="shared" si="125"/>
        <v>774JT</v>
      </c>
      <c r="C377" s="6" t="str" cm="1">
        <f t="array" ref="C377:G377">_xlfn.LET(
_xlpm.MyHand, B377,
_xlpm.MySplitHand, MID(_xlpm.MyHand,_xlfn.SEQUENCE(1,LEN(_xlpm.MyHand)),1),
_xlpm.MySplitHand
)</f>
        <v>7</v>
      </c>
      <c r="D377" s="7" t="str">
        <v>7</v>
      </c>
      <c r="E377" s="7" t="str">
        <v>4</v>
      </c>
      <c r="F377" s="7" t="str">
        <v>J</v>
      </c>
      <c r="G377" s="8" t="str">
        <v>T</v>
      </c>
      <c r="H377">
        <f t="shared" si="112"/>
        <v>2</v>
      </c>
      <c r="I377">
        <f t="shared" si="113"/>
        <v>2</v>
      </c>
      <c r="J377">
        <f t="shared" si="114"/>
        <v>1</v>
      </c>
      <c r="K377">
        <f t="shared" si="115"/>
        <v>0</v>
      </c>
      <c r="L377">
        <f t="shared" si="116"/>
        <v>1</v>
      </c>
      <c r="M377" s="6" cm="1">
        <f t="array" ref="M377:Q377">_xlfn.LET(
_xlpm.Options, {"J","2","3","4","5","6","7","8","9","T","Q","K","A"},
MATCH(_xlfn.ANCHORARRAY(C377),_xlpm.Options,0)
)</f>
        <v>7</v>
      </c>
      <c r="N377" s="7">
        <v>7</v>
      </c>
      <c r="O377" s="7">
        <v>4</v>
      </c>
      <c r="P377" s="7">
        <v>1</v>
      </c>
      <c r="Q377" s="8">
        <v>10</v>
      </c>
      <c r="R377" s="6" t="str" cm="1">
        <f t="array" ref="R377:V377">TEXT(_xlfn.ANCHORARRAY(M377),"00")</f>
        <v>07</v>
      </c>
      <c r="S377" s="7" t="str">
        <v>07</v>
      </c>
      <c r="T377" s="7" t="str">
        <v>04</v>
      </c>
      <c r="U377" s="7" t="str">
        <v>01</v>
      </c>
      <c r="V377" s="8" t="str">
        <v>10</v>
      </c>
      <c r="W377" s="7">
        <f t="shared" si="127"/>
        <v>1</v>
      </c>
      <c r="X377" s="6" t="b">
        <f t="shared" si="117"/>
        <v>0</v>
      </c>
      <c r="Y377" s="7" t="b">
        <f t="shared" si="118"/>
        <v>0</v>
      </c>
      <c r="Z377" s="7" t="b" cm="1">
        <f t="array" ref="Z377">_xlfn.LET(
_xlpm.TrueFullHouseCheck, AND(OR(H377:L377=3),OR(H377:L377=2)),
_xlpm.JokerAndTrueTwoPairCheck, AND(W377=1,COUNTIF(H377:L377,2)=4),
OR(_xlpm.TrueFullHouseCheck, _xlpm.JokerAndTrueTwoPairCheck)
)</f>
        <v>0</v>
      </c>
      <c r="AA377" s="7" t="b">
        <f t="shared" si="119"/>
        <v>1</v>
      </c>
      <c r="AB377" s="7" t="b">
        <f t="shared" si="120"/>
        <v>0</v>
      </c>
      <c r="AC377" s="7" t="b">
        <f t="shared" si="121"/>
        <v>0</v>
      </c>
      <c r="AD377" s="8" t="b">
        <f t="shared" si="128"/>
        <v>0</v>
      </c>
      <c r="AE377">
        <f t="shared" si="129"/>
        <v>4</v>
      </c>
      <c r="AF377" t="str">
        <f t="shared" si="130"/>
        <v>40707040110</v>
      </c>
      <c r="AG377">
        <f t="shared" si="126"/>
        <v>40707040110</v>
      </c>
      <c r="AH377">
        <f t="shared" si="131"/>
        <v>574</v>
      </c>
      <c r="AI377">
        <f t="shared" si="132"/>
        <v>789</v>
      </c>
      <c r="AJ377">
        <f t="shared" si="133"/>
        <v>452886</v>
      </c>
      <c r="AM377">
        <f t="shared" si="122"/>
        <v>1</v>
      </c>
      <c r="AN377">
        <f t="shared" si="123"/>
        <v>1</v>
      </c>
      <c r="AO377">
        <f t="shared" si="124"/>
        <v>1</v>
      </c>
    </row>
    <row r="378" spans="1:41" x14ac:dyDescent="0.2">
      <c r="A378" t="s">
        <v>397</v>
      </c>
      <c r="B378" t="str">
        <f t="shared" si="125"/>
        <v>6A845</v>
      </c>
      <c r="C378" s="6" t="str" cm="1">
        <f t="array" ref="C378:G378">_xlfn.LET(
_xlpm.MyHand, B378,
_xlpm.MySplitHand, MID(_xlpm.MyHand,_xlfn.SEQUENCE(1,LEN(_xlpm.MyHand)),1),
_xlpm.MySplitHand
)</f>
        <v>6</v>
      </c>
      <c r="D378" s="7" t="str">
        <v>A</v>
      </c>
      <c r="E378" s="7" t="str">
        <v>8</v>
      </c>
      <c r="F378" s="7" t="str">
        <v>4</v>
      </c>
      <c r="G378" s="8" t="str">
        <v>5</v>
      </c>
      <c r="H378">
        <f t="shared" si="112"/>
        <v>1</v>
      </c>
      <c r="I378">
        <f t="shared" si="113"/>
        <v>1</v>
      </c>
      <c r="J378">
        <f t="shared" si="114"/>
        <v>1</v>
      </c>
      <c r="K378">
        <f t="shared" si="115"/>
        <v>1</v>
      </c>
      <c r="L378">
        <f t="shared" si="116"/>
        <v>1</v>
      </c>
      <c r="M378" s="6" cm="1">
        <f t="array" ref="M378:Q378">_xlfn.LET(
_xlpm.Options, {"J","2","3","4","5","6","7","8","9","T","Q","K","A"},
MATCH(_xlfn.ANCHORARRAY(C378),_xlpm.Options,0)
)</f>
        <v>6</v>
      </c>
      <c r="N378" s="7">
        <v>13</v>
      </c>
      <c r="O378" s="7">
        <v>8</v>
      </c>
      <c r="P378" s="7">
        <v>4</v>
      </c>
      <c r="Q378" s="8">
        <v>5</v>
      </c>
      <c r="R378" s="6" t="str" cm="1">
        <f t="array" ref="R378:V378">TEXT(_xlfn.ANCHORARRAY(M378),"00")</f>
        <v>06</v>
      </c>
      <c r="S378" s="7" t="str">
        <v>13</v>
      </c>
      <c r="T378" s="7" t="str">
        <v>08</v>
      </c>
      <c r="U378" s="7" t="str">
        <v>04</v>
      </c>
      <c r="V378" s="8" t="str">
        <v>05</v>
      </c>
      <c r="W378" s="7">
        <f t="shared" si="127"/>
        <v>0</v>
      </c>
      <c r="X378" s="6" t="b">
        <f t="shared" si="117"/>
        <v>0</v>
      </c>
      <c r="Y378" s="7" t="b">
        <f t="shared" si="118"/>
        <v>0</v>
      </c>
      <c r="Z378" s="7" t="b" cm="1">
        <f t="array" ref="Z378">_xlfn.LET(
_xlpm.TrueFullHouseCheck, AND(OR(H378:L378=3),OR(H378:L378=2)),
_xlpm.JokerAndTrueTwoPairCheck, AND(W378=1,COUNTIF(H378:L378,2)=4),
OR(_xlpm.TrueFullHouseCheck, _xlpm.JokerAndTrueTwoPairCheck)
)</f>
        <v>0</v>
      </c>
      <c r="AA378" s="7" t="b">
        <f t="shared" si="119"/>
        <v>0</v>
      </c>
      <c r="AB378" s="7" t="b">
        <f t="shared" si="120"/>
        <v>0</v>
      </c>
      <c r="AC378" s="7" t="b">
        <f t="shared" si="121"/>
        <v>0</v>
      </c>
      <c r="AD378" s="8" t="b">
        <f t="shared" si="128"/>
        <v>1</v>
      </c>
      <c r="AE378">
        <f t="shared" si="129"/>
        <v>1</v>
      </c>
      <c r="AF378" t="str">
        <f t="shared" si="130"/>
        <v>10613080405</v>
      </c>
      <c r="AG378">
        <f t="shared" si="126"/>
        <v>10613080405</v>
      </c>
      <c r="AH378">
        <f t="shared" si="131"/>
        <v>51</v>
      </c>
      <c r="AI378">
        <f t="shared" si="132"/>
        <v>371</v>
      </c>
      <c r="AJ378">
        <f t="shared" si="133"/>
        <v>18921</v>
      </c>
      <c r="AM378">
        <f t="shared" si="122"/>
        <v>1</v>
      </c>
      <c r="AN378">
        <f t="shared" si="123"/>
        <v>1</v>
      </c>
      <c r="AO378">
        <f t="shared" si="124"/>
        <v>1</v>
      </c>
    </row>
    <row r="379" spans="1:41" x14ac:dyDescent="0.2">
      <c r="A379" t="s">
        <v>398</v>
      </c>
      <c r="B379" t="str">
        <f t="shared" si="125"/>
        <v>8JQ5Q</v>
      </c>
      <c r="C379" s="6" t="str" cm="1">
        <f t="array" ref="C379:G379">_xlfn.LET(
_xlpm.MyHand, B379,
_xlpm.MySplitHand, MID(_xlpm.MyHand,_xlfn.SEQUENCE(1,LEN(_xlpm.MyHand)),1),
_xlpm.MySplitHand
)</f>
        <v>8</v>
      </c>
      <c r="D379" s="7" t="str">
        <v>J</v>
      </c>
      <c r="E379" s="7" t="str">
        <v>Q</v>
      </c>
      <c r="F379" s="7" t="str">
        <v>5</v>
      </c>
      <c r="G379" s="8" t="str">
        <v>Q</v>
      </c>
      <c r="H379">
        <f t="shared" si="112"/>
        <v>1</v>
      </c>
      <c r="I379">
        <f t="shared" si="113"/>
        <v>0</v>
      </c>
      <c r="J379">
        <f t="shared" si="114"/>
        <v>2</v>
      </c>
      <c r="K379">
        <f t="shared" si="115"/>
        <v>1</v>
      </c>
      <c r="L379">
        <f t="shared" si="116"/>
        <v>2</v>
      </c>
      <c r="M379" s="6" cm="1">
        <f t="array" ref="M379:Q379">_xlfn.LET(
_xlpm.Options, {"J","2","3","4","5","6","7","8","9","T","Q","K","A"},
MATCH(_xlfn.ANCHORARRAY(C379),_xlpm.Options,0)
)</f>
        <v>8</v>
      </c>
      <c r="N379" s="7">
        <v>1</v>
      </c>
      <c r="O379" s="7">
        <v>11</v>
      </c>
      <c r="P379" s="7">
        <v>5</v>
      </c>
      <c r="Q379" s="8">
        <v>11</v>
      </c>
      <c r="R379" s="6" t="str" cm="1">
        <f t="array" ref="R379:V379">TEXT(_xlfn.ANCHORARRAY(M379),"00")</f>
        <v>08</v>
      </c>
      <c r="S379" s="7" t="str">
        <v>01</v>
      </c>
      <c r="T379" s="7" t="str">
        <v>11</v>
      </c>
      <c r="U379" s="7" t="str">
        <v>05</v>
      </c>
      <c r="V379" s="8" t="str">
        <v>11</v>
      </c>
      <c r="W379" s="7">
        <f t="shared" si="127"/>
        <v>1</v>
      </c>
      <c r="X379" s="6" t="b">
        <f t="shared" si="117"/>
        <v>0</v>
      </c>
      <c r="Y379" s="7" t="b">
        <f t="shared" si="118"/>
        <v>0</v>
      </c>
      <c r="Z379" s="7" t="b" cm="1">
        <f t="array" ref="Z379">_xlfn.LET(
_xlpm.TrueFullHouseCheck, AND(OR(H379:L379=3),OR(H379:L379=2)),
_xlpm.JokerAndTrueTwoPairCheck, AND(W379=1,COUNTIF(H379:L379,2)=4),
OR(_xlpm.TrueFullHouseCheck, _xlpm.JokerAndTrueTwoPairCheck)
)</f>
        <v>0</v>
      </c>
      <c r="AA379" s="7" t="b">
        <f t="shared" si="119"/>
        <v>1</v>
      </c>
      <c r="AB379" s="7" t="b">
        <f t="shared" si="120"/>
        <v>0</v>
      </c>
      <c r="AC379" s="7" t="b">
        <f t="shared" si="121"/>
        <v>0</v>
      </c>
      <c r="AD379" s="8" t="b">
        <f t="shared" si="128"/>
        <v>0</v>
      </c>
      <c r="AE379">
        <f t="shared" si="129"/>
        <v>4</v>
      </c>
      <c r="AF379" t="str">
        <f t="shared" si="130"/>
        <v>40801110511</v>
      </c>
      <c r="AG379">
        <f t="shared" si="126"/>
        <v>40801110511</v>
      </c>
      <c r="AH379">
        <f t="shared" si="131"/>
        <v>586</v>
      </c>
      <c r="AI379">
        <f t="shared" si="132"/>
        <v>970</v>
      </c>
      <c r="AJ379">
        <f t="shared" si="133"/>
        <v>568420</v>
      </c>
      <c r="AM379">
        <f t="shared" si="122"/>
        <v>1</v>
      </c>
      <c r="AN379">
        <f t="shared" si="123"/>
        <v>1</v>
      </c>
      <c r="AO379">
        <f t="shared" si="124"/>
        <v>1</v>
      </c>
    </row>
    <row r="380" spans="1:41" x14ac:dyDescent="0.2">
      <c r="A380" t="s">
        <v>399</v>
      </c>
      <c r="B380" t="str">
        <f t="shared" si="125"/>
        <v>55645</v>
      </c>
      <c r="C380" s="6" t="str" cm="1">
        <f t="array" ref="C380:G380">_xlfn.LET(
_xlpm.MyHand, B380,
_xlpm.MySplitHand, MID(_xlpm.MyHand,_xlfn.SEQUENCE(1,LEN(_xlpm.MyHand)),1),
_xlpm.MySplitHand
)</f>
        <v>5</v>
      </c>
      <c r="D380" s="7" t="str">
        <v>5</v>
      </c>
      <c r="E380" s="7" t="str">
        <v>6</v>
      </c>
      <c r="F380" s="7" t="str">
        <v>4</v>
      </c>
      <c r="G380" s="8" t="str">
        <v>5</v>
      </c>
      <c r="H380">
        <f t="shared" si="112"/>
        <v>3</v>
      </c>
      <c r="I380">
        <f t="shared" si="113"/>
        <v>3</v>
      </c>
      <c r="J380">
        <f t="shared" si="114"/>
        <v>1</v>
      </c>
      <c r="K380">
        <f t="shared" si="115"/>
        <v>1</v>
      </c>
      <c r="L380">
        <f t="shared" si="116"/>
        <v>3</v>
      </c>
      <c r="M380" s="6" cm="1">
        <f t="array" ref="M380:Q380">_xlfn.LET(
_xlpm.Options, {"J","2","3","4","5","6","7","8","9","T","Q","K","A"},
MATCH(_xlfn.ANCHORARRAY(C380),_xlpm.Options,0)
)</f>
        <v>5</v>
      </c>
      <c r="N380" s="7">
        <v>5</v>
      </c>
      <c r="O380" s="7">
        <v>6</v>
      </c>
      <c r="P380" s="7">
        <v>4</v>
      </c>
      <c r="Q380" s="8">
        <v>5</v>
      </c>
      <c r="R380" s="6" t="str" cm="1">
        <f t="array" ref="R380:V380">TEXT(_xlfn.ANCHORARRAY(M380),"00")</f>
        <v>05</v>
      </c>
      <c r="S380" s="7" t="str">
        <v>05</v>
      </c>
      <c r="T380" s="7" t="str">
        <v>06</v>
      </c>
      <c r="U380" s="7" t="str">
        <v>04</v>
      </c>
      <c r="V380" s="8" t="str">
        <v>05</v>
      </c>
      <c r="W380" s="7">
        <f t="shared" si="127"/>
        <v>0</v>
      </c>
      <c r="X380" s="6" t="b">
        <f t="shared" si="117"/>
        <v>0</v>
      </c>
      <c r="Y380" s="7" t="b">
        <f t="shared" si="118"/>
        <v>0</v>
      </c>
      <c r="Z380" s="7" t="b" cm="1">
        <f t="array" ref="Z380">_xlfn.LET(
_xlpm.TrueFullHouseCheck, AND(OR(H380:L380=3),OR(H380:L380=2)),
_xlpm.JokerAndTrueTwoPairCheck, AND(W380=1,COUNTIF(H380:L380,2)=4),
OR(_xlpm.TrueFullHouseCheck, _xlpm.JokerAndTrueTwoPairCheck)
)</f>
        <v>0</v>
      </c>
      <c r="AA380" s="7" t="b">
        <f t="shared" si="119"/>
        <v>1</v>
      </c>
      <c r="AB380" s="7" t="b">
        <f t="shared" si="120"/>
        <v>0</v>
      </c>
      <c r="AC380" s="7" t="b">
        <f t="shared" si="121"/>
        <v>0</v>
      </c>
      <c r="AD380" s="8" t="b">
        <f t="shared" si="128"/>
        <v>0</v>
      </c>
      <c r="AE380">
        <f t="shared" si="129"/>
        <v>4</v>
      </c>
      <c r="AF380" t="str">
        <f t="shared" si="130"/>
        <v>40505060405</v>
      </c>
      <c r="AG380">
        <f t="shared" si="126"/>
        <v>40505060405</v>
      </c>
      <c r="AH380">
        <f t="shared" si="131"/>
        <v>538</v>
      </c>
      <c r="AI380">
        <f t="shared" si="132"/>
        <v>757</v>
      </c>
      <c r="AJ380">
        <f t="shared" si="133"/>
        <v>407266</v>
      </c>
      <c r="AM380">
        <f t="shared" si="122"/>
        <v>1</v>
      </c>
      <c r="AN380">
        <f t="shared" si="123"/>
        <v>1</v>
      </c>
      <c r="AO380">
        <f t="shared" si="124"/>
        <v>1</v>
      </c>
    </row>
    <row r="381" spans="1:41" x14ac:dyDescent="0.2">
      <c r="A381" t="s">
        <v>400</v>
      </c>
      <c r="B381" t="str">
        <f t="shared" si="125"/>
        <v>68788</v>
      </c>
      <c r="C381" s="6" t="str" cm="1">
        <f t="array" ref="C381:G381">_xlfn.LET(
_xlpm.MyHand, B381,
_xlpm.MySplitHand, MID(_xlpm.MyHand,_xlfn.SEQUENCE(1,LEN(_xlpm.MyHand)),1),
_xlpm.MySplitHand
)</f>
        <v>6</v>
      </c>
      <c r="D381" s="7" t="str">
        <v>8</v>
      </c>
      <c r="E381" s="7" t="str">
        <v>7</v>
      </c>
      <c r="F381" s="7" t="str">
        <v>8</v>
      </c>
      <c r="G381" s="8" t="str">
        <v>8</v>
      </c>
      <c r="H381">
        <f t="shared" si="112"/>
        <v>1</v>
      </c>
      <c r="I381">
        <f t="shared" si="113"/>
        <v>3</v>
      </c>
      <c r="J381">
        <f t="shared" si="114"/>
        <v>1</v>
      </c>
      <c r="K381">
        <f t="shared" si="115"/>
        <v>3</v>
      </c>
      <c r="L381">
        <f t="shared" si="116"/>
        <v>3</v>
      </c>
      <c r="M381" s="6" cm="1">
        <f t="array" ref="M381:Q381">_xlfn.LET(
_xlpm.Options, {"J","2","3","4","5","6","7","8","9","T","Q","K","A"},
MATCH(_xlfn.ANCHORARRAY(C381),_xlpm.Options,0)
)</f>
        <v>6</v>
      </c>
      <c r="N381" s="7">
        <v>8</v>
      </c>
      <c r="O381" s="7">
        <v>7</v>
      </c>
      <c r="P381" s="7">
        <v>8</v>
      </c>
      <c r="Q381" s="8">
        <v>8</v>
      </c>
      <c r="R381" s="6" t="str" cm="1">
        <f t="array" ref="R381:V381">TEXT(_xlfn.ANCHORARRAY(M381),"00")</f>
        <v>06</v>
      </c>
      <c r="S381" s="7" t="str">
        <v>08</v>
      </c>
      <c r="T381" s="7" t="str">
        <v>07</v>
      </c>
      <c r="U381" s="7" t="str">
        <v>08</v>
      </c>
      <c r="V381" s="8" t="str">
        <v>08</v>
      </c>
      <c r="W381" s="7">
        <f t="shared" si="127"/>
        <v>0</v>
      </c>
      <c r="X381" s="6" t="b">
        <f t="shared" si="117"/>
        <v>0</v>
      </c>
      <c r="Y381" s="7" t="b">
        <f t="shared" si="118"/>
        <v>0</v>
      </c>
      <c r="Z381" s="7" t="b" cm="1">
        <f t="array" ref="Z381">_xlfn.LET(
_xlpm.TrueFullHouseCheck, AND(OR(H381:L381=3),OR(H381:L381=2)),
_xlpm.JokerAndTrueTwoPairCheck, AND(W381=1,COUNTIF(H381:L381,2)=4),
OR(_xlpm.TrueFullHouseCheck, _xlpm.JokerAndTrueTwoPairCheck)
)</f>
        <v>0</v>
      </c>
      <c r="AA381" s="7" t="b">
        <f t="shared" si="119"/>
        <v>1</v>
      </c>
      <c r="AB381" s="7" t="b">
        <f t="shared" si="120"/>
        <v>0</v>
      </c>
      <c r="AC381" s="7" t="b">
        <f t="shared" si="121"/>
        <v>0</v>
      </c>
      <c r="AD381" s="8" t="b">
        <f t="shared" si="128"/>
        <v>0</v>
      </c>
      <c r="AE381">
        <f t="shared" si="129"/>
        <v>4</v>
      </c>
      <c r="AF381" t="str">
        <f t="shared" si="130"/>
        <v>40608070808</v>
      </c>
      <c r="AG381">
        <f t="shared" si="126"/>
        <v>40608070808</v>
      </c>
      <c r="AH381">
        <f t="shared" si="131"/>
        <v>558</v>
      </c>
      <c r="AI381">
        <f t="shared" si="132"/>
        <v>896</v>
      </c>
      <c r="AJ381">
        <f t="shared" si="133"/>
        <v>499968</v>
      </c>
      <c r="AM381">
        <f t="shared" si="122"/>
        <v>1</v>
      </c>
      <c r="AN381">
        <f t="shared" si="123"/>
        <v>1</v>
      </c>
      <c r="AO381">
        <f t="shared" si="124"/>
        <v>1</v>
      </c>
    </row>
    <row r="382" spans="1:41" x14ac:dyDescent="0.2">
      <c r="A382" t="s">
        <v>401</v>
      </c>
      <c r="B382" t="str">
        <f t="shared" si="125"/>
        <v>5J2J7</v>
      </c>
      <c r="C382" s="6" t="str" cm="1">
        <f t="array" ref="C382:G382">_xlfn.LET(
_xlpm.MyHand, B382,
_xlpm.MySplitHand, MID(_xlpm.MyHand,_xlfn.SEQUENCE(1,LEN(_xlpm.MyHand)),1),
_xlpm.MySplitHand
)</f>
        <v>5</v>
      </c>
      <c r="D382" s="7" t="str">
        <v>J</v>
      </c>
      <c r="E382" s="7" t="str">
        <v>2</v>
      </c>
      <c r="F382" s="7" t="str">
        <v>J</v>
      </c>
      <c r="G382" s="8" t="str">
        <v>7</v>
      </c>
      <c r="H382">
        <f t="shared" si="112"/>
        <v>1</v>
      </c>
      <c r="I382">
        <f t="shared" si="113"/>
        <v>0</v>
      </c>
      <c r="J382">
        <f t="shared" si="114"/>
        <v>1</v>
      </c>
      <c r="K382">
        <f t="shared" si="115"/>
        <v>0</v>
      </c>
      <c r="L382">
        <f t="shared" si="116"/>
        <v>1</v>
      </c>
      <c r="M382" s="6" cm="1">
        <f t="array" ref="M382:Q382">_xlfn.LET(
_xlpm.Options, {"J","2","3","4","5","6","7","8","9","T","Q","K","A"},
MATCH(_xlfn.ANCHORARRAY(C382),_xlpm.Options,0)
)</f>
        <v>5</v>
      </c>
      <c r="N382" s="7">
        <v>1</v>
      </c>
      <c r="O382" s="7">
        <v>2</v>
      </c>
      <c r="P382" s="7">
        <v>1</v>
      </c>
      <c r="Q382" s="8">
        <v>7</v>
      </c>
      <c r="R382" s="6" t="str" cm="1">
        <f t="array" ref="R382:V382">TEXT(_xlfn.ANCHORARRAY(M382),"00")</f>
        <v>05</v>
      </c>
      <c r="S382" s="7" t="str">
        <v>01</v>
      </c>
      <c r="T382" s="7" t="str">
        <v>02</v>
      </c>
      <c r="U382" s="7" t="str">
        <v>01</v>
      </c>
      <c r="V382" s="8" t="str">
        <v>07</v>
      </c>
      <c r="W382" s="7">
        <f t="shared" si="127"/>
        <v>2</v>
      </c>
      <c r="X382" s="6" t="b">
        <f t="shared" si="117"/>
        <v>0</v>
      </c>
      <c r="Y382" s="7" t="b">
        <f t="shared" si="118"/>
        <v>0</v>
      </c>
      <c r="Z382" s="7" t="b" cm="1">
        <f t="array" ref="Z382">_xlfn.LET(
_xlpm.TrueFullHouseCheck, AND(OR(H382:L382=3),OR(H382:L382=2)),
_xlpm.JokerAndTrueTwoPairCheck, AND(W382=1,COUNTIF(H382:L382,2)=4),
OR(_xlpm.TrueFullHouseCheck, _xlpm.JokerAndTrueTwoPairCheck)
)</f>
        <v>0</v>
      </c>
      <c r="AA382" s="7" t="b">
        <f t="shared" si="119"/>
        <v>1</v>
      </c>
      <c r="AB382" s="7" t="b">
        <f t="shared" si="120"/>
        <v>0</v>
      </c>
      <c r="AC382" s="7" t="b">
        <f t="shared" si="121"/>
        <v>0</v>
      </c>
      <c r="AD382" s="8" t="b">
        <f t="shared" si="128"/>
        <v>0</v>
      </c>
      <c r="AE382">
        <f t="shared" si="129"/>
        <v>4</v>
      </c>
      <c r="AF382" t="str">
        <f t="shared" si="130"/>
        <v>40501020107</v>
      </c>
      <c r="AG382">
        <f t="shared" si="126"/>
        <v>40501020107</v>
      </c>
      <c r="AH382">
        <f t="shared" si="131"/>
        <v>527</v>
      </c>
      <c r="AI382">
        <f t="shared" si="132"/>
        <v>350</v>
      </c>
      <c r="AJ382">
        <f t="shared" si="133"/>
        <v>184450</v>
      </c>
      <c r="AM382">
        <f t="shared" si="122"/>
        <v>1</v>
      </c>
      <c r="AN382">
        <f t="shared" si="123"/>
        <v>1</v>
      </c>
      <c r="AO382">
        <f t="shared" si="124"/>
        <v>1</v>
      </c>
    </row>
    <row r="383" spans="1:41" x14ac:dyDescent="0.2">
      <c r="A383" t="s">
        <v>402</v>
      </c>
      <c r="B383" t="str">
        <f t="shared" si="125"/>
        <v>K88J6</v>
      </c>
      <c r="C383" s="6" t="str" cm="1">
        <f t="array" ref="C383:G383">_xlfn.LET(
_xlpm.MyHand, B383,
_xlpm.MySplitHand, MID(_xlpm.MyHand,_xlfn.SEQUENCE(1,LEN(_xlpm.MyHand)),1),
_xlpm.MySplitHand
)</f>
        <v>K</v>
      </c>
      <c r="D383" s="7" t="str">
        <v>8</v>
      </c>
      <c r="E383" s="7" t="str">
        <v>8</v>
      </c>
      <c r="F383" s="7" t="str">
        <v>J</v>
      </c>
      <c r="G383" s="8" t="str">
        <v>6</v>
      </c>
      <c r="H383">
        <f t="shared" si="112"/>
        <v>1</v>
      </c>
      <c r="I383">
        <f t="shared" si="113"/>
        <v>2</v>
      </c>
      <c r="J383">
        <f t="shared" si="114"/>
        <v>2</v>
      </c>
      <c r="K383">
        <f t="shared" si="115"/>
        <v>0</v>
      </c>
      <c r="L383">
        <f t="shared" si="116"/>
        <v>1</v>
      </c>
      <c r="M383" s="6" cm="1">
        <f t="array" ref="M383:Q383">_xlfn.LET(
_xlpm.Options, {"J","2","3","4","5","6","7","8","9","T","Q","K","A"},
MATCH(_xlfn.ANCHORARRAY(C383),_xlpm.Options,0)
)</f>
        <v>12</v>
      </c>
      <c r="N383" s="7">
        <v>8</v>
      </c>
      <c r="O383" s="7">
        <v>8</v>
      </c>
      <c r="P383" s="7">
        <v>1</v>
      </c>
      <c r="Q383" s="8">
        <v>6</v>
      </c>
      <c r="R383" s="6" t="str" cm="1">
        <f t="array" ref="R383:V383">TEXT(_xlfn.ANCHORARRAY(M383),"00")</f>
        <v>12</v>
      </c>
      <c r="S383" s="7" t="str">
        <v>08</v>
      </c>
      <c r="T383" s="7" t="str">
        <v>08</v>
      </c>
      <c r="U383" s="7" t="str">
        <v>01</v>
      </c>
      <c r="V383" s="8" t="str">
        <v>06</v>
      </c>
      <c r="W383" s="7">
        <f t="shared" si="127"/>
        <v>1</v>
      </c>
      <c r="X383" s="6" t="b">
        <f t="shared" si="117"/>
        <v>0</v>
      </c>
      <c r="Y383" s="7" t="b">
        <f t="shared" si="118"/>
        <v>0</v>
      </c>
      <c r="Z383" s="7" t="b" cm="1">
        <f t="array" ref="Z383">_xlfn.LET(
_xlpm.TrueFullHouseCheck, AND(OR(H383:L383=3),OR(H383:L383=2)),
_xlpm.JokerAndTrueTwoPairCheck, AND(W383=1,COUNTIF(H383:L383,2)=4),
OR(_xlpm.TrueFullHouseCheck, _xlpm.JokerAndTrueTwoPairCheck)
)</f>
        <v>0</v>
      </c>
      <c r="AA383" s="7" t="b">
        <f t="shared" si="119"/>
        <v>1</v>
      </c>
      <c r="AB383" s="7" t="b">
        <f t="shared" si="120"/>
        <v>0</v>
      </c>
      <c r="AC383" s="7" t="b">
        <f t="shared" si="121"/>
        <v>0</v>
      </c>
      <c r="AD383" s="8" t="b">
        <f t="shared" si="128"/>
        <v>0</v>
      </c>
      <c r="AE383">
        <f t="shared" si="129"/>
        <v>4</v>
      </c>
      <c r="AF383" t="str">
        <f t="shared" si="130"/>
        <v>41208080106</v>
      </c>
      <c r="AG383">
        <f t="shared" si="126"/>
        <v>41208080106</v>
      </c>
      <c r="AH383">
        <f t="shared" si="131"/>
        <v>660</v>
      </c>
      <c r="AI383">
        <f t="shared" si="132"/>
        <v>853</v>
      </c>
      <c r="AJ383">
        <f t="shared" si="133"/>
        <v>562980</v>
      </c>
      <c r="AM383">
        <f t="shared" si="122"/>
        <v>1</v>
      </c>
      <c r="AN383">
        <f t="shared" si="123"/>
        <v>1</v>
      </c>
      <c r="AO383">
        <f t="shared" si="124"/>
        <v>1</v>
      </c>
    </row>
    <row r="384" spans="1:41" x14ac:dyDescent="0.2">
      <c r="A384" t="s">
        <v>403</v>
      </c>
      <c r="B384" t="str">
        <f t="shared" si="125"/>
        <v>3AAA3</v>
      </c>
      <c r="C384" s="6" t="str" cm="1">
        <f t="array" ref="C384:G384">_xlfn.LET(
_xlpm.MyHand, B384,
_xlpm.MySplitHand, MID(_xlpm.MyHand,_xlfn.SEQUENCE(1,LEN(_xlpm.MyHand)),1),
_xlpm.MySplitHand
)</f>
        <v>3</v>
      </c>
      <c r="D384" s="7" t="str">
        <v>A</v>
      </c>
      <c r="E384" s="7" t="str">
        <v>A</v>
      </c>
      <c r="F384" s="7" t="str">
        <v>A</v>
      </c>
      <c r="G384" s="8" t="str">
        <v>3</v>
      </c>
      <c r="H384">
        <f t="shared" si="112"/>
        <v>2</v>
      </c>
      <c r="I384">
        <f t="shared" si="113"/>
        <v>3</v>
      </c>
      <c r="J384">
        <f t="shared" si="114"/>
        <v>3</v>
      </c>
      <c r="K384">
        <f t="shared" si="115"/>
        <v>3</v>
      </c>
      <c r="L384">
        <f t="shared" si="116"/>
        <v>2</v>
      </c>
      <c r="M384" s="6" cm="1">
        <f t="array" ref="M384:Q384">_xlfn.LET(
_xlpm.Options, {"J","2","3","4","5","6","7","8","9","T","Q","K","A"},
MATCH(_xlfn.ANCHORARRAY(C384),_xlpm.Options,0)
)</f>
        <v>3</v>
      </c>
      <c r="N384" s="7">
        <v>13</v>
      </c>
      <c r="O384" s="7">
        <v>13</v>
      </c>
      <c r="P384" s="7">
        <v>13</v>
      </c>
      <c r="Q384" s="8">
        <v>3</v>
      </c>
      <c r="R384" s="6" t="str" cm="1">
        <f t="array" ref="R384:V384">TEXT(_xlfn.ANCHORARRAY(M384),"00")</f>
        <v>03</v>
      </c>
      <c r="S384" s="7" t="str">
        <v>13</v>
      </c>
      <c r="T384" s="7" t="str">
        <v>13</v>
      </c>
      <c r="U384" s="7" t="str">
        <v>13</v>
      </c>
      <c r="V384" s="8" t="str">
        <v>03</v>
      </c>
      <c r="W384" s="7">
        <f t="shared" si="127"/>
        <v>0</v>
      </c>
      <c r="X384" s="6" t="b">
        <f t="shared" si="117"/>
        <v>0</v>
      </c>
      <c r="Y384" s="7" t="b">
        <f t="shared" si="118"/>
        <v>0</v>
      </c>
      <c r="Z384" s="7" t="b" cm="1">
        <f t="array" ref="Z384">_xlfn.LET(
_xlpm.TrueFullHouseCheck, AND(OR(H384:L384=3),OR(H384:L384=2)),
_xlpm.JokerAndTrueTwoPairCheck, AND(W384=1,COUNTIF(H384:L384,2)=4),
OR(_xlpm.TrueFullHouseCheck, _xlpm.JokerAndTrueTwoPairCheck)
)</f>
        <v>1</v>
      </c>
      <c r="AA384" s="7" t="b">
        <f t="shared" si="119"/>
        <v>0</v>
      </c>
      <c r="AB384" s="7" t="b">
        <f t="shared" si="120"/>
        <v>0</v>
      </c>
      <c r="AC384" s="7" t="b">
        <f t="shared" si="121"/>
        <v>0</v>
      </c>
      <c r="AD384" s="8" t="b">
        <f t="shared" si="128"/>
        <v>0</v>
      </c>
      <c r="AE384">
        <f t="shared" si="129"/>
        <v>5</v>
      </c>
      <c r="AF384" t="str">
        <f t="shared" si="130"/>
        <v>50313131303</v>
      </c>
      <c r="AG384">
        <f t="shared" si="126"/>
        <v>50313131303</v>
      </c>
      <c r="AH384">
        <f t="shared" si="131"/>
        <v>725</v>
      </c>
      <c r="AI384">
        <f t="shared" si="132"/>
        <v>160</v>
      </c>
      <c r="AJ384">
        <f t="shared" si="133"/>
        <v>116000</v>
      </c>
      <c r="AM384">
        <f t="shared" si="122"/>
        <v>1</v>
      </c>
      <c r="AN384">
        <f t="shared" si="123"/>
        <v>1</v>
      </c>
      <c r="AO384">
        <f t="shared" si="124"/>
        <v>1</v>
      </c>
    </row>
    <row r="385" spans="1:41" x14ac:dyDescent="0.2">
      <c r="A385" t="s">
        <v>404</v>
      </c>
      <c r="B385" t="str">
        <f t="shared" si="125"/>
        <v>3J777</v>
      </c>
      <c r="C385" s="6" t="str" cm="1">
        <f t="array" ref="C385:G385">_xlfn.LET(
_xlpm.MyHand, B385,
_xlpm.MySplitHand, MID(_xlpm.MyHand,_xlfn.SEQUENCE(1,LEN(_xlpm.MyHand)),1),
_xlpm.MySplitHand
)</f>
        <v>3</v>
      </c>
      <c r="D385" s="7" t="str">
        <v>J</v>
      </c>
      <c r="E385" s="7" t="str">
        <v>7</v>
      </c>
      <c r="F385" s="7" t="str">
        <v>7</v>
      </c>
      <c r="G385" s="8" t="str">
        <v>7</v>
      </c>
      <c r="H385">
        <f t="shared" si="112"/>
        <v>1</v>
      </c>
      <c r="I385">
        <f t="shared" si="113"/>
        <v>0</v>
      </c>
      <c r="J385">
        <f t="shared" si="114"/>
        <v>3</v>
      </c>
      <c r="K385">
        <f t="shared" si="115"/>
        <v>3</v>
      </c>
      <c r="L385">
        <f t="shared" si="116"/>
        <v>3</v>
      </c>
      <c r="M385" s="6" cm="1">
        <f t="array" ref="M385:Q385">_xlfn.LET(
_xlpm.Options, {"J","2","3","4","5","6","7","8","9","T","Q","K","A"},
MATCH(_xlfn.ANCHORARRAY(C385),_xlpm.Options,0)
)</f>
        <v>3</v>
      </c>
      <c r="N385" s="7">
        <v>1</v>
      </c>
      <c r="O385" s="7">
        <v>7</v>
      </c>
      <c r="P385" s="7">
        <v>7</v>
      </c>
      <c r="Q385" s="8">
        <v>7</v>
      </c>
      <c r="R385" s="6" t="str" cm="1">
        <f t="array" ref="R385:V385">TEXT(_xlfn.ANCHORARRAY(M385),"00")</f>
        <v>03</v>
      </c>
      <c r="S385" s="7" t="str">
        <v>01</v>
      </c>
      <c r="T385" s="7" t="str">
        <v>07</v>
      </c>
      <c r="U385" s="7" t="str">
        <v>07</v>
      </c>
      <c r="V385" s="8" t="str">
        <v>07</v>
      </c>
      <c r="W385" s="7">
        <f t="shared" si="127"/>
        <v>1</v>
      </c>
      <c r="X385" s="6" t="b">
        <f t="shared" si="117"/>
        <v>0</v>
      </c>
      <c r="Y385" s="7" t="b">
        <f t="shared" si="118"/>
        <v>1</v>
      </c>
      <c r="Z385" s="7" t="b" cm="1">
        <f t="array" ref="Z385">_xlfn.LET(
_xlpm.TrueFullHouseCheck, AND(OR(H385:L385=3),OR(H385:L385=2)),
_xlpm.JokerAndTrueTwoPairCheck, AND(W385=1,COUNTIF(H385:L385,2)=4),
OR(_xlpm.TrueFullHouseCheck, _xlpm.JokerAndTrueTwoPairCheck)
)</f>
        <v>0</v>
      </c>
      <c r="AA385" s="7" t="b">
        <f t="shared" si="119"/>
        <v>0</v>
      </c>
      <c r="AB385" s="7" t="b">
        <f t="shared" si="120"/>
        <v>0</v>
      </c>
      <c r="AC385" s="7" t="b">
        <f t="shared" si="121"/>
        <v>0</v>
      </c>
      <c r="AD385" s="8" t="b">
        <f t="shared" si="128"/>
        <v>0</v>
      </c>
      <c r="AE385">
        <f t="shared" si="129"/>
        <v>6</v>
      </c>
      <c r="AF385" t="str">
        <f t="shared" si="130"/>
        <v>60301070707</v>
      </c>
      <c r="AG385">
        <f t="shared" si="126"/>
        <v>60301070707</v>
      </c>
      <c r="AH385">
        <f t="shared" si="131"/>
        <v>836</v>
      </c>
      <c r="AI385">
        <f t="shared" si="132"/>
        <v>125</v>
      </c>
      <c r="AJ385">
        <f t="shared" si="133"/>
        <v>104500</v>
      </c>
      <c r="AM385">
        <f t="shared" si="122"/>
        <v>1</v>
      </c>
      <c r="AN385">
        <f t="shared" si="123"/>
        <v>1</v>
      </c>
      <c r="AO385">
        <f t="shared" si="124"/>
        <v>1</v>
      </c>
    </row>
    <row r="386" spans="1:41" x14ac:dyDescent="0.2">
      <c r="A386" t="s">
        <v>405</v>
      </c>
      <c r="B386" t="str">
        <f t="shared" si="125"/>
        <v>3666K</v>
      </c>
      <c r="C386" s="6" t="str" cm="1">
        <f t="array" ref="C386:G386">_xlfn.LET(
_xlpm.MyHand, B386,
_xlpm.MySplitHand, MID(_xlpm.MyHand,_xlfn.SEQUENCE(1,LEN(_xlpm.MyHand)),1),
_xlpm.MySplitHand
)</f>
        <v>3</v>
      </c>
      <c r="D386" s="7" t="str">
        <v>6</v>
      </c>
      <c r="E386" s="7" t="str">
        <v>6</v>
      </c>
      <c r="F386" s="7" t="str">
        <v>6</v>
      </c>
      <c r="G386" s="8" t="str">
        <v>K</v>
      </c>
      <c r="H386">
        <f t="shared" si="112"/>
        <v>1</v>
      </c>
      <c r="I386">
        <f t="shared" si="113"/>
        <v>3</v>
      </c>
      <c r="J386">
        <f t="shared" si="114"/>
        <v>3</v>
      </c>
      <c r="K386">
        <f t="shared" si="115"/>
        <v>3</v>
      </c>
      <c r="L386">
        <f t="shared" si="116"/>
        <v>1</v>
      </c>
      <c r="M386" s="6" cm="1">
        <f t="array" ref="M386:Q386">_xlfn.LET(
_xlpm.Options, {"J","2","3","4","5","6","7","8","9","T","Q","K","A"},
MATCH(_xlfn.ANCHORARRAY(C386),_xlpm.Options,0)
)</f>
        <v>3</v>
      </c>
      <c r="N386" s="7">
        <v>6</v>
      </c>
      <c r="O386" s="7">
        <v>6</v>
      </c>
      <c r="P386" s="7">
        <v>6</v>
      </c>
      <c r="Q386" s="8">
        <v>12</v>
      </c>
      <c r="R386" s="6" t="str" cm="1">
        <f t="array" ref="R386:V386">TEXT(_xlfn.ANCHORARRAY(M386),"00")</f>
        <v>03</v>
      </c>
      <c r="S386" s="7" t="str">
        <v>06</v>
      </c>
      <c r="T386" s="7" t="str">
        <v>06</v>
      </c>
      <c r="U386" s="7" t="str">
        <v>06</v>
      </c>
      <c r="V386" s="8" t="str">
        <v>12</v>
      </c>
      <c r="W386" s="7">
        <f t="shared" si="127"/>
        <v>0</v>
      </c>
      <c r="X386" s="6" t="b">
        <f t="shared" si="117"/>
        <v>0</v>
      </c>
      <c r="Y386" s="7" t="b">
        <f t="shared" si="118"/>
        <v>0</v>
      </c>
      <c r="Z386" s="7" t="b" cm="1">
        <f t="array" ref="Z386">_xlfn.LET(
_xlpm.TrueFullHouseCheck, AND(OR(H386:L386=3),OR(H386:L386=2)),
_xlpm.JokerAndTrueTwoPairCheck, AND(W386=1,COUNTIF(H386:L386,2)=4),
OR(_xlpm.TrueFullHouseCheck, _xlpm.JokerAndTrueTwoPairCheck)
)</f>
        <v>0</v>
      </c>
      <c r="AA386" s="7" t="b">
        <f t="shared" si="119"/>
        <v>1</v>
      </c>
      <c r="AB386" s="7" t="b">
        <f t="shared" si="120"/>
        <v>0</v>
      </c>
      <c r="AC386" s="7" t="b">
        <f t="shared" si="121"/>
        <v>0</v>
      </c>
      <c r="AD386" s="8" t="b">
        <f t="shared" si="128"/>
        <v>0</v>
      </c>
      <c r="AE386">
        <f t="shared" si="129"/>
        <v>4</v>
      </c>
      <c r="AF386" t="str">
        <f t="shared" si="130"/>
        <v>40306060612</v>
      </c>
      <c r="AG386">
        <f t="shared" si="126"/>
        <v>40306060612</v>
      </c>
      <c r="AH386">
        <f t="shared" si="131"/>
        <v>501</v>
      </c>
      <c r="AI386">
        <f t="shared" si="132"/>
        <v>247</v>
      </c>
      <c r="AJ386">
        <f t="shared" si="133"/>
        <v>123747</v>
      </c>
      <c r="AM386">
        <f t="shared" si="122"/>
        <v>1</v>
      </c>
      <c r="AN386">
        <f t="shared" si="123"/>
        <v>1</v>
      </c>
      <c r="AO386">
        <f t="shared" si="124"/>
        <v>1</v>
      </c>
    </row>
    <row r="387" spans="1:41" x14ac:dyDescent="0.2">
      <c r="A387" t="s">
        <v>406</v>
      </c>
      <c r="B387" t="str">
        <f t="shared" si="125"/>
        <v>5QA98</v>
      </c>
      <c r="C387" s="6" t="str" cm="1">
        <f t="array" ref="C387:G387">_xlfn.LET(
_xlpm.MyHand, B387,
_xlpm.MySplitHand, MID(_xlpm.MyHand,_xlfn.SEQUENCE(1,LEN(_xlpm.MyHand)),1),
_xlpm.MySplitHand
)</f>
        <v>5</v>
      </c>
      <c r="D387" s="7" t="str">
        <v>Q</v>
      </c>
      <c r="E387" s="7" t="str">
        <v>A</v>
      </c>
      <c r="F387" s="7" t="str">
        <v>9</v>
      </c>
      <c r="G387" s="8" t="str">
        <v>8</v>
      </c>
      <c r="H387">
        <f t="shared" ref="H387:H450" si="134">IF(C387="J",0,COUNTIF($C387:$G387,C387))</f>
        <v>1</v>
      </c>
      <c r="I387">
        <f t="shared" ref="I387:I450" si="135">IF(D387="J",0,COUNTIF($C387:$G387,D387))</f>
        <v>1</v>
      </c>
      <c r="J387">
        <f t="shared" ref="J387:J450" si="136">IF(E387="J",0,COUNTIF($C387:$G387,E387))</f>
        <v>1</v>
      </c>
      <c r="K387">
        <f t="shared" ref="K387:K450" si="137">IF(F387="J",0,COUNTIF($C387:$G387,F387))</f>
        <v>1</v>
      </c>
      <c r="L387">
        <f t="shared" ref="L387:L450" si="138">IF(G387="J",0,COUNTIF($C387:$G387,G387))</f>
        <v>1</v>
      </c>
      <c r="M387" s="6" cm="1">
        <f t="array" ref="M387:Q387">_xlfn.LET(
_xlpm.Options, {"J","2","3","4","5","6","7","8","9","T","Q","K","A"},
MATCH(_xlfn.ANCHORARRAY(C387),_xlpm.Options,0)
)</f>
        <v>5</v>
      </c>
      <c r="N387" s="7">
        <v>11</v>
      </c>
      <c r="O387" s="7">
        <v>13</v>
      </c>
      <c r="P387" s="7">
        <v>9</v>
      </c>
      <c r="Q387" s="8">
        <v>8</v>
      </c>
      <c r="R387" s="6" t="str" cm="1">
        <f t="array" ref="R387:V387">TEXT(_xlfn.ANCHORARRAY(M387),"00")</f>
        <v>05</v>
      </c>
      <c r="S387" s="7" t="str">
        <v>11</v>
      </c>
      <c r="T387" s="7" t="str">
        <v>13</v>
      </c>
      <c r="U387" s="7" t="str">
        <v>09</v>
      </c>
      <c r="V387" s="8" t="str">
        <v>08</v>
      </c>
      <c r="W387" s="7">
        <f t="shared" si="127"/>
        <v>0</v>
      </c>
      <c r="X387" s="6" t="b">
        <f t="shared" ref="X387:X450" si="139">MAX(H387:L387)+W387=5</f>
        <v>0</v>
      </c>
      <c r="Y387" s="7" t="b">
        <f t="shared" ref="Y387:Y450" si="140">MAX(H387:L387)+W387=4</f>
        <v>0</v>
      </c>
      <c r="Z387" s="7" t="b" cm="1">
        <f t="array" ref="Z387">_xlfn.LET(
_xlpm.TrueFullHouseCheck, AND(OR(H387:L387=3),OR(H387:L387=2)),
_xlpm.JokerAndTrueTwoPairCheck, AND(W387=1,COUNTIF(H387:L387,2)=4),
OR(_xlpm.TrueFullHouseCheck, _xlpm.JokerAndTrueTwoPairCheck)
)</f>
        <v>0</v>
      </c>
      <c r="AA387" s="7" t="b">
        <f t="shared" ref="AA387:AA450" si="141">IF(Z387,FALSE,MAX(H387:L387)+W387=3)</f>
        <v>0</v>
      </c>
      <c r="AB387" s="7" t="b">
        <f t="shared" ref="AB387:AB450" si="142">COUNTIF(H387:L387,2)=4</f>
        <v>0</v>
      </c>
      <c r="AC387" s="7" t="b">
        <f t="shared" ref="AC387:AC450" si="143">IF(AB387,FALSE,MAX(H387:L387)+W387=2)</f>
        <v>0</v>
      </c>
      <c r="AD387" s="8" t="b">
        <f t="shared" si="128"/>
        <v>1</v>
      </c>
      <c r="AE387">
        <f t="shared" si="129"/>
        <v>1</v>
      </c>
      <c r="AF387" t="str">
        <f t="shared" si="130"/>
        <v>10511130908</v>
      </c>
      <c r="AG387">
        <f t="shared" si="126"/>
        <v>10511130908</v>
      </c>
      <c r="AH387">
        <f t="shared" si="131"/>
        <v>42</v>
      </c>
      <c r="AI387">
        <f t="shared" si="132"/>
        <v>887</v>
      </c>
      <c r="AJ387">
        <f t="shared" si="133"/>
        <v>37254</v>
      </c>
      <c r="AM387">
        <f t="shared" ref="AM387:AM450" si="144">COUNTIF(X387:AD387,TRUE)</f>
        <v>1</v>
      </c>
      <c r="AN387">
        <f t="shared" ref="AN387:AN450" si="145">COUNTIF(AF:AF,AF387)</f>
        <v>1</v>
      </c>
      <c r="AO387">
        <f t="shared" ref="AO387:AO450" si="146">COUNTIF(AH:AH,AH387)</f>
        <v>1</v>
      </c>
    </row>
    <row r="388" spans="1:41" x14ac:dyDescent="0.2">
      <c r="A388" t="s">
        <v>407</v>
      </c>
      <c r="B388" t="str">
        <f t="shared" si="125"/>
        <v>QJ272</v>
      </c>
      <c r="C388" s="6" t="str" cm="1">
        <f t="array" ref="C388:G388">_xlfn.LET(
_xlpm.MyHand, B388,
_xlpm.MySplitHand, MID(_xlpm.MyHand,_xlfn.SEQUENCE(1,LEN(_xlpm.MyHand)),1),
_xlpm.MySplitHand
)</f>
        <v>Q</v>
      </c>
      <c r="D388" s="7" t="str">
        <v>J</v>
      </c>
      <c r="E388" s="7" t="str">
        <v>2</v>
      </c>
      <c r="F388" s="7" t="str">
        <v>7</v>
      </c>
      <c r="G388" s="8" t="str">
        <v>2</v>
      </c>
      <c r="H388">
        <f t="shared" si="134"/>
        <v>1</v>
      </c>
      <c r="I388">
        <f t="shared" si="135"/>
        <v>0</v>
      </c>
      <c r="J388">
        <f t="shared" si="136"/>
        <v>2</v>
      </c>
      <c r="K388">
        <f t="shared" si="137"/>
        <v>1</v>
      </c>
      <c r="L388">
        <f t="shared" si="138"/>
        <v>2</v>
      </c>
      <c r="M388" s="6" cm="1">
        <f t="array" ref="M388:Q388">_xlfn.LET(
_xlpm.Options, {"J","2","3","4","5","6","7","8","9","T","Q","K","A"},
MATCH(_xlfn.ANCHORARRAY(C388),_xlpm.Options,0)
)</f>
        <v>11</v>
      </c>
      <c r="N388" s="7">
        <v>1</v>
      </c>
      <c r="O388" s="7">
        <v>2</v>
      </c>
      <c r="P388" s="7">
        <v>7</v>
      </c>
      <c r="Q388" s="8">
        <v>2</v>
      </c>
      <c r="R388" s="6" t="str" cm="1">
        <f t="array" ref="R388:V388">TEXT(_xlfn.ANCHORARRAY(M388),"00")</f>
        <v>11</v>
      </c>
      <c r="S388" s="7" t="str">
        <v>01</v>
      </c>
      <c r="T388" s="7" t="str">
        <v>02</v>
      </c>
      <c r="U388" s="7" t="str">
        <v>07</v>
      </c>
      <c r="V388" s="8" t="str">
        <v>02</v>
      </c>
      <c r="W388" s="7">
        <f t="shared" si="127"/>
        <v>1</v>
      </c>
      <c r="X388" s="6" t="b">
        <f t="shared" si="139"/>
        <v>0</v>
      </c>
      <c r="Y388" s="7" t="b">
        <f t="shared" si="140"/>
        <v>0</v>
      </c>
      <c r="Z388" s="7" t="b" cm="1">
        <f t="array" ref="Z388">_xlfn.LET(
_xlpm.TrueFullHouseCheck, AND(OR(H388:L388=3),OR(H388:L388=2)),
_xlpm.JokerAndTrueTwoPairCheck, AND(W388=1,COUNTIF(H388:L388,2)=4),
OR(_xlpm.TrueFullHouseCheck, _xlpm.JokerAndTrueTwoPairCheck)
)</f>
        <v>0</v>
      </c>
      <c r="AA388" s="7" t="b">
        <f t="shared" si="141"/>
        <v>1</v>
      </c>
      <c r="AB388" s="7" t="b">
        <f t="shared" si="142"/>
        <v>0</v>
      </c>
      <c r="AC388" s="7" t="b">
        <f t="shared" si="143"/>
        <v>0</v>
      </c>
      <c r="AD388" s="8" t="b">
        <f t="shared" si="128"/>
        <v>0</v>
      </c>
      <c r="AE388">
        <f t="shared" si="129"/>
        <v>4</v>
      </c>
      <c r="AF388" t="str">
        <f t="shared" si="130"/>
        <v>41101020702</v>
      </c>
      <c r="AG388">
        <f t="shared" si="126"/>
        <v>41101020702</v>
      </c>
      <c r="AH388">
        <f t="shared" si="131"/>
        <v>638</v>
      </c>
      <c r="AI388">
        <f t="shared" si="132"/>
        <v>106</v>
      </c>
      <c r="AJ388">
        <f t="shared" si="133"/>
        <v>67628</v>
      </c>
      <c r="AM388">
        <f t="shared" si="144"/>
        <v>1</v>
      </c>
      <c r="AN388">
        <f t="shared" si="145"/>
        <v>1</v>
      </c>
      <c r="AO388">
        <f t="shared" si="146"/>
        <v>1</v>
      </c>
    </row>
    <row r="389" spans="1:41" x14ac:dyDescent="0.2">
      <c r="A389" t="s">
        <v>408</v>
      </c>
      <c r="B389" t="str">
        <f t="shared" si="125"/>
        <v>45555</v>
      </c>
      <c r="C389" s="6" t="str" cm="1">
        <f t="array" ref="C389:G389">_xlfn.LET(
_xlpm.MyHand, B389,
_xlpm.MySplitHand, MID(_xlpm.MyHand,_xlfn.SEQUENCE(1,LEN(_xlpm.MyHand)),1),
_xlpm.MySplitHand
)</f>
        <v>4</v>
      </c>
      <c r="D389" s="7" t="str">
        <v>5</v>
      </c>
      <c r="E389" s="7" t="str">
        <v>5</v>
      </c>
      <c r="F389" s="7" t="str">
        <v>5</v>
      </c>
      <c r="G389" s="8" t="str">
        <v>5</v>
      </c>
      <c r="H389">
        <f t="shared" si="134"/>
        <v>1</v>
      </c>
      <c r="I389">
        <f t="shared" si="135"/>
        <v>4</v>
      </c>
      <c r="J389">
        <f t="shared" si="136"/>
        <v>4</v>
      </c>
      <c r="K389">
        <f t="shared" si="137"/>
        <v>4</v>
      </c>
      <c r="L389">
        <f t="shared" si="138"/>
        <v>4</v>
      </c>
      <c r="M389" s="6" cm="1">
        <f t="array" ref="M389:Q389">_xlfn.LET(
_xlpm.Options, {"J","2","3","4","5","6","7","8","9","T","Q","K","A"},
MATCH(_xlfn.ANCHORARRAY(C389),_xlpm.Options,0)
)</f>
        <v>4</v>
      </c>
      <c r="N389" s="7">
        <v>5</v>
      </c>
      <c r="O389" s="7">
        <v>5</v>
      </c>
      <c r="P389" s="7">
        <v>5</v>
      </c>
      <c r="Q389" s="8">
        <v>5</v>
      </c>
      <c r="R389" s="6" t="str" cm="1">
        <f t="array" ref="R389:V389">TEXT(_xlfn.ANCHORARRAY(M389),"00")</f>
        <v>04</v>
      </c>
      <c r="S389" s="7" t="str">
        <v>05</v>
      </c>
      <c r="T389" s="7" t="str">
        <v>05</v>
      </c>
      <c r="U389" s="7" t="str">
        <v>05</v>
      </c>
      <c r="V389" s="8" t="str">
        <v>05</v>
      </c>
      <c r="W389" s="7">
        <f t="shared" si="127"/>
        <v>0</v>
      </c>
      <c r="X389" s="6" t="b">
        <f t="shared" si="139"/>
        <v>0</v>
      </c>
      <c r="Y389" s="7" t="b">
        <f t="shared" si="140"/>
        <v>1</v>
      </c>
      <c r="Z389" s="7" t="b" cm="1">
        <f t="array" ref="Z389">_xlfn.LET(
_xlpm.TrueFullHouseCheck, AND(OR(H389:L389=3),OR(H389:L389=2)),
_xlpm.JokerAndTrueTwoPairCheck, AND(W389=1,COUNTIF(H389:L389,2)=4),
OR(_xlpm.TrueFullHouseCheck, _xlpm.JokerAndTrueTwoPairCheck)
)</f>
        <v>0</v>
      </c>
      <c r="AA389" s="7" t="b">
        <f t="shared" si="141"/>
        <v>0</v>
      </c>
      <c r="AB389" s="7" t="b">
        <f t="shared" si="142"/>
        <v>0</v>
      </c>
      <c r="AC389" s="7" t="b">
        <f t="shared" si="143"/>
        <v>0</v>
      </c>
      <c r="AD389" s="8" t="b">
        <f t="shared" si="128"/>
        <v>0</v>
      </c>
      <c r="AE389">
        <f t="shared" si="129"/>
        <v>6</v>
      </c>
      <c r="AF389" t="str">
        <f t="shared" si="130"/>
        <v>60405050505</v>
      </c>
      <c r="AG389">
        <f t="shared" si="126"/>
        <v>60405050505</v>
      </c>
      <c r="AH389">
        <f t="shared" si="131"/>
        <v>855</v>
      </c>
      <c r="AI389">
        <f t="shared" si="132"/>
        <v>767</v>
      </c>
      <c r="AJ389">
        <f t="shared" si="133"/>
        <v>655785</v>
      </c>
      <c r="AM389">
        <f t="shared" si="144"/>
        <v>1</v>
      </c>
      <c r="AN389">
        <f t="shared" si="145"/>
        <v>1</v>
      </c>
      <c r="AO389">
        <f t="shared" si="146"/>
        <v>1</v>
      </c>
    </row>
    <row r="390" spans="1:41" x14ac:dyDescent="0.2">
      <c r="A390" t="s">
        <v>409</v>
      </c>
      <c r="B390" t="str">
        <f t="shared" ref="B390:B453" si="147">_xlfn.TEXTBEFORE(A390," ")</f>
        <v>3T3T3</v>
      </c>
      <c r="C390" s="6" t="str" cm="1">
        <f t="array" ref="C390:G390">_xlfn.LET(
_xlpm.MyHand, B390,
_xlpm.MySplitHand, MID(_xlpm.MyHand,_xlfn.SEQUENCE(1,LEN(_xlpm.MyHand)),1),
_xlpm.MySplitHand
)</f>
        <v>3</v>
      </c>
      <c r="D390" s="7" t="str">
        <v>T</v>
      </c>
      <c r="E390" s="7" t="str">
        <v>3</v>
      </c>
      <c r="F390" s="7" t="str">
        <v>T</v>
      </c>
      <c r="G390" s="8" t="str">
        <v>3</v>
      </c>
      <c r="H390">
        <f t="shared" si="134"/>
        <v>3</v>
      </c>
      <c r="I390">
        <f t="shared" si="135"/>
        <v>2</v>
      </c>
      <c r="J390">
        <f t="shared" si="136"/>
        <v>3</v>
      </c>
      <c r="K390">
        <f t="shared" si="137"/>
        <v>2</v>
      </c>
      <c r="L390">
        <f t="shared" si="138"/>
        <v>3</v>
      </c>
      <c r="M390" s="6" cm="1">
        <f t="array" ref="M390:Q390">_xlfn.LET(
_xlpm.Options, {"J","2","3","4","5","6","7","8","9","T","Q","K","A"},
MATCH(_xlfn.ANCHORARRAY(C390),_xlpm.Options,0)
)</f>
        <v>3</v>
      </c>
      <c r="N390" s="7">
        <v>10</v>
      </c>
      <c r="O390" s="7">
        <v>3</v>
      </c>
      <c r="P390" s="7">
        <v>10</v>
      </c>
      <c r="Q390" s="8">
        <v>3</v>
      </c>
      <c r="R390" s="6" t="str" cm="1">
        <f t="array" ref="R390:V390">TEXT(_xlfn.ANCHORARRAY(M390),"00")</f>
        <v>03</v>
      </c>
      <c r="S390" s="7" t="str">
        <v>10</v>
      </c>
      <c r="T390" s="7" t="str">
        <v>03</v>
      </c>
      <c r="U390" s="7" t="str">
        <v>10</v>
      </c>
      <c r="V390" s="8" t="str">
        <v>03</v>
      </c>
      <c r="W390" s="7">
        <f t="shared" si="127"/>
        <v>0</v>
      </c>
      <c r="X390" s="6" t="b">
        <f t="shared" si="139"/>
        <v>0</v>
      </c>
      <c r="Y390" s="7" t="b">
        <f t="shared" si="140"/>
        <v>0</v>
      </c>
      <c r="Z390" s="7" t="b" cm="1">
        <f t="array" ref="Z390">_xlfn.LET(
_xlpm.TrueFullHouseCheck, AND(OR(H390:L390=3),OR(H390:L390=2)),
_xlpm.JokerAndTrueTwoPairCheck, AND(W390=1,COUNTIF(H390:L390,2)=4),
OR(_xlpm.TrueFullHouseCheck, _xlpm.JokerAndTrueTwoPairCheck)
)</f>
        <v>1</v>
      </c>
      <c r="AA390" s="7" t="b">
        <f t="shared" si="141"/>
        <v>0</v>
      </c>
      <c r="AB390" s="7" t="b">
        <f t="shared" si="142"/>
        <v>0</v>
      </c>
      <c r="AC390" s="7" t="b">
        <f t="shared" si="143"/>
        <v>0</v>
      </c>
      <c r="AD390" s="8" t="b">
        <f t="shared" si="128"/>
        <v>0</v>
      </c>
      <c r="AE390">
        <f t="shared" si="129"/>
        <v>5</v>
      </c>
      <c r="AF390" t="str">
        <f t="shared" si="130"/>
        <v>50310031003</v>
      </c>
      <c r="AG390">
        <f t="shared" ref="AG390:AG453" si="148">INT(AF390)</f>
        <v>50310031003</v>
      </c>
      <c r="AH390">
        <f t="shared" si="131"/>
        <v>723</v>
      </c>
      <c r="AI390">
        <f t="shared" si="132"/>
        <v>441</v>
      </c>
      <c r="AJ390">
        <f t="shared" si="133"/>
        <v>318843</v>
      </c>
      <c r="AM390">
        <f t="shared" si="144"/>
        <v>1</v>
      </c>
      <c r="AN390">
        <f t="shared" si="145"/>
        <v>1</v>
      </c>
      <c r="AO390">
        <f t="shared" si="146"/>
        <v>1</v>
      </c>
    </row>
    <row r="391" spans="1:41" x14ac:dyDescent="0.2">
      <c r="A391" t="s">
        <v>410</v>
      </c>
      <c r="B391" t="str">
        <f t="shared" si="147"/>
        <v>4448T</v>
      </c>
      <c r="C391" s="6" t="str" cm="1">
        <f t="array" ref="C391:G391">_xlfn.LET(
_xlpm.MyHand, B391,
_xlpm.MySplitHand, MID(_xlpm.MyHand,_xlfn.SEQUENCE(1,LEN(_xlpm.MyHand)),1),
_xlpm.MySplitHand
)</f>
        <v>4</v>
      </c>
      <c r="D391" s="7" t="str">
        <v>4</v>
      </c>
      <c r="E391" s="7" t="str">
        <v>4</v>
      </c>
      <c r="F391" s="7" t="str">
        <v>8</v>
      </c>
      <c r="G391" s="8" t="str">
        <v>T</v>
      </c>
      <c r="H391">
        <f t="shared" si="134"/>
        <v>3</v>
      </c>
      <c r="I391">
        <f t="shared" si="135"/>
        <v>3</v>
      </c>
      <c r="J391">
        <f t="shared" si="136"/>
        <v>3</v>
      </c>
      <c r="K391">
        <f t="shared" si="137"/>
        <v>1</v>
      </c>
      <c r="L391">
        <f t="shared" si="138"/>
        <v>1</v>
      </c>
      <c r="M391" s="6" cm="1">
        <f t="array" ref="M391:Q391">_xlfn.LET(
_xlpm.Options, {"J","2","3","4","5","6","7","8","9","T","Q","K","A"},
MATCH(_xlfn.ANCHORARRAY(C391),_xlpm.Options,0)
)</f>
        <v>4</v>
      </c>
      <c r="N391" s="7">
        <v>4</v>
      </c>
      <c r="O391" s="7">
        <v>4</v>
      </c>
      <c r="P391" s="7">
        <v>8</v>
      </c>
      <c r="Q391" s="8">
        <v>10</v>
      </c>
      <c r="R391" s="6" t="str" cm="1">
        <f t="array" ref="R391:V391">TEXT(_xlfn.ANCHORARRAY(M391),"00")</f>
        <v>04</v>
      </c>
      <c r="S391" s="7" t="str">
        <v>04</v>
      </c>
      <c r="T391" s="7" t="str">
        <v>04</v>
      </c>
      <c r="U391" s="7" t="str">
        <v>08</v>
      </c>
      <c r="V391" s="8" t="str">
        <v>10</v>
      </c>
      <c r="W391" s="7">
        <f t="shared" ref="W391:W454" si="149">COUNTIF(_xlfn.ANCHORARRAY(C391),"J")</f>
        <v>0</v>
      </c>
      <c r="X391" s="6" t="b">
        <f t="shared" si="139"/>
        <v>0</v>
      </c>
      <c r="Y391" s="7" t="b">
        <f t="shared" si="140"/>
        <v>0</v>
      </c>
      <c r="Z391" s="7" t="b" cm="1">
        <f t="array" ref="Z391">_xlfn.LET(
_xlpm.TrueFullHouseCheck, AND(OR(H391:L391=3),OR(H391:L391=2)),
_xlpm.JokerAndTrueTwoPairCheck, AND(W391=1,COUNTIF(H391:L391,2)=4),
OR(_xlpm.TrueFullHouseCheck, _xlpm.JokerAndTrueTwoPairCheck)
)</f>
        <v>0</v>
      </c>
      <c r="AA391" s="7" t="b">
        <f t="shared" si="141"/>
        <v>1</v>
      </c>
      <c r="AB391" s="7" t="b">
        <f t="shared" si="142"/>
        <v>0</v>
      </c>
      <c r="AC391" s="7" t="b">
        <f t="shared" si="143"/>
        <v>0</v>
      </c>
      <c r="AD391" s="8" t="b">
        <f t="shared" ref="AD391:AD454" si="150">NOT(OR(X391:AC391))</f>
        <v>0</v>
      </c>
      <c r="AE391">
        <f t="shared" ref="AE391:AE454" si="151">8-MATCH(TRUE,X391:AD391,0)</f>
        <v>4</v>
      </c>
      <c r="AF391" t="str">
        <f t="shared" ref="AF391:AF454" si="152">_xlfn.CONCAT(AE391,_xlfn.ANCHORARRAY(R391))</f>
        <v>40404040810</v>
      </c>
      <c r="AG391">
        <f t="shared" si="148"/>
        <v>40404040810</v>
      </c>
      <c r="AH391">
        <f t="shared" ref="AH391:AH454" si="153">RANK(AG391,AG:AG,1)</f>
        <v>516</v>
      </c>
      <c r="AI391">
        <f t="shared" ref="AI391:AI454" si="154">INT(_xlfn.TEXTAFTER(A391," "))</f>
        <v>260</v>
      </c>
      <c r="AJ391">
        <f t="shared" ref="AJ391:AJ454" si="155">AH391*AI391</f>
        <v>134160</v>
      </c>
      <c r="AM391">
        <f t="shared" si="144"/>
        <v>1</v>
      </c>
      <c r="AN391">
        <f t="shared" si="145"/>
        <v>1</v>
      </c>
      <c r="AO391">
        <f t="shared" si="146"/>
        <v>1</v>
      </c>
    </row>
    <row r="392" spans="1:41" x14ac:dyDescent="0.2">
      <c r="A392" t="s">
        <v>411</v>
      </c>
      <c r="B392" t="str">
        <f t="shared" si="147"/>
        <v>A9A9A</v>
      </c>
      <c r="C392" s="6" t="str" cm="1">
        <f t="array" ref="C392:G392">_xlfn.LET(
_xlpm.MyHand, B392,
_xlpm.MySplitHand, MID(_xlpm.MyHand,_xlfn.SEQUENCE(1,LEN(_xlpm.MyHand)),1),
_xlpm.MySplitHand
)</f>
        <v>A</v>
      </c>
      <c r="D392" s="7" t="str">
        <v>9</v>
      </c>
      <c r="E392" s="7" t="str">
        <v>A</v>
      </c>
      <c r="F392" s="7" t="str">
        <v>9</v>
      </c>
      <c r="G392" s="8" t="str">
        <v>A</v>
      </c>
      <c r="H392">
        <f t="shared" si="134"/>
        <v>3</v>
      </c>
      <c r="I392">
        <f t="shared" si="135"/>
        <v>2</v>
      </c>
      <c r="J392">
        <f t="shared" si="136"/>
        <v>3</v>
      </c>
      <c r="K392">
        <f t="shared" si="137"/>
        <v>2</v>
      </c>
      <c r="L392">
        <f t="shared" si="138"/>
        <v>3</v>
      </c>
      <c r="M392" s="6" cm="1">
        <f t="array" ref="M392:Q392">_xlfn.LET(
_xlpm.Options, {"J","2","3","4","5","6","7","8","9","T","Q","K","A"},
MATCH(_xlfn.ANCHORARRAY(C392),_xlpm.Options,0)
)</f>
        <v>13</v>
      </c>
      <c r="N392" s="7">
        <v>9</v>
      </c>
      <c r="O392" s="7">
        <v>13</v>
      </c>
      <c r="P392" s="7">
        <v>9</v>
      </c>
      <c r="Q392" s="8">
        <v>13</v>
      </c>
      <c r="R392" s="6" t="str" cm="1">
        <f t="array" ref="R392:V392">TEXT(_xlfn.ANCHORARRAY(M392),"00")</f>
        <v>13</v>
      </c>
      <c r="S392" s="7" t="str">
        <v>09</v>
      </c>
      <c r="T392" s="7" t="str">
        <v>13</v>
      </c>
      <c r="U392" s="7" t="str">
        <v>09</v>
      </c>
      <c r="V392" s="8" t="str">
        <v>13</v>
      </c>
      <c r="W392" s="7">
        <f t="shared" si="149"/>
        <v>0</v>
      </c>
      <c r="X392" s="6" t="b">
        <f t="shared" si="139"/>
        <v>0</v>
      </c>
      <c r="Y392" s="7" t="b">
        <f t="shared" si="140"/>
        <v>0</v>
      </c>
      <c r="Z392" s="7" t="b" cm="1">
        <f t="array" ref="Z392">_xlfn.LET(
_xlpm.TrueFullHouseCheck, AND(OR(H392:L392=3),OR(H392:L392=2)),
_xlpm.JokerAndTrueTwoPairCheck, AND(W392=1,COUNTIF(H392:L392,2)=4),
OR(_xlpm.TrueFullHouseCheck, _xlpm.JokerAndTrueTwoPairCheck)
)</f>
        <v>1</v>
      </c>
      <c r="AA392" s="7" t="b">
        <f t="shared" si="141"/>
        <v>0</v>
      </c>
      <c r="AB392" s="7" t="b">
        <f t="shared" si="142"/>
        <v>0</v>
      </c>
      <c r="AC392" s="7" t="b">
        <f t="shared" si="143"/>
        <v>0</v>
      </c>
      <c r="AD392" s="8" t="b">
        <f t="shared" si="150"/>
        <v>0</v>
      </c>
      <c r="AE392">
        <f t="shared" si="151"/>
        <v>5</v>
      </c>
      <c r="AF392" t="str">
        <f t="shared" si="152"/>
        <v>51309130913</v>
      </c>
      <c r="AG392">
        <f t="shared" si="148"/>
        <v>51309130913</v>
      </c>
      <c r="AH392">
        <f t="shared" si="153"/>
        <v>808</v>
      </c>
      <c r="AI392">
        <f t="shared" si="154"/>
        <v>550</v>
      </c>
      <c r="AJ392">
        <f t="shared" si="155"/>
        <v>444400</v>
      </c>
      <c r="AM392">
        <f t="shared" si="144"/>
        <v>1</v>
      </c>
      <c r="AN392">
        <f t="shared" si="145"/>
        <v>1</v>
      </c>
      <c r="AO392">
        <f t="shared" si="146"/>
        <v>1</v>
      </c>
    </row>
    <row r="393" spans="1:41" x14ac:dyDescent="0.2">
      <c r="A393" t="s">
        <v>412</v>
      </c>
      <c r="B393" t="str">
        <f t="shared" si="147"/>
        <v>76JA6</v>
      </c>
      <c r="C393" s="6" t="str" cm="1">
        <f t="array" ref="C393:G393">_xlfn.LET(
_xlpm.MyHand, B393,
_xlpm.MySplitHand, MID(_xlpm.MyHand,_xlfn.SEQUENCE(1,LEN(_xlpm.MyHand)),1),
_xlpm.MySplitHand
)</f>
        <v>7</v>
      </c>
      <c r="D393" s="7" t="str">
        <v>6</v>
      </c>
      <c r="E393" s="7" t="str">
        <v>J</v>
      </c>
      <c r="F393" s="7" t="str">
        <v>A</v>
      </c>
      <c r="G393" s="8" t="str">
        <v>6</v>
      </c>
      <c r="H393">
        <f t="shared" si="134"/>
        <v>1</v>
      </c>
      <c r="I393">
        <f t="shared" si="135"/>
        <v>2</v>
      </c>
      <c r="J393">
        <f t="shared" si="136"/>
        <v>0</v>
      </c>
      <c r="K393">
        <f t="shared" si="137"/>
        <v>1</v>
      </c>
      <c r="L393">
        <f t="shared" si="138"/>
        <v>2</v>
      </c>
      <c r="M393" s="6" cm="1">
        <f t="array" ref="M393:Q393">_xlfn.LET(
_xlpm.Options, {"J","2","3","4","5","6","7","8","9","T","Q","K","A"},
MATCH(_xlfn.ANCHORARRAY(C393),_xlpm.Options,0)
)</f>
        <v>7</v>
      </c>
      <c r="N393" s="7">
        <v>6</v>
      </c>
      <c r="O393" s="7">
        <v>1</v>
      </c>
      <c r="P393" s="7">
        <v>13</v>
      </c>
      <c r="Q393" s="8">
        <v>6</v>
      </c>
      <c r="R393" s="6" t="str" cm="1">
        <f t="array" ref="R393:V393">TEXT(_xlfn.ANCHORARRAY(M393),"00")</f>
        <v>07</v>
      </c>
      <c r="S393" s="7" t="str">
        <v>06</v>
      </c>
      <c r="T393" s="7" t="str">
        <v>01</v>
      </c>
      <c r="U393" s="7" t="str">
        <v>13</v>
      </c>
      <c r="V393" s="8" t="str">
        <v>06</v>
      </c>
      <c r="W393" s="7">
        <f t="shared" si="149"/>
        <v>1</v>
      </c>
      <c r="X393" s="6" t="b">
        <f t="shared" si="139"/>
        <v>0</v>
      </c>
      <c r="Y393" s="7" t="b">
        <f t="shared" si="140"/>
        <v>0</v>
      </c>
      <c r="Z393" s="7" t="b" cm="1">
        <f t="array" ref="Z393">_xlfn.LET(
_xlpm.TrueFullHouseCheck, AND(OR(H393:L393=3),OR(H393:L393=2)),
_xlpm.JokerAndTrueTwoPairCheck, AND(W393=1,COUNTIF(H393:L393,2)=4),
OR(_xlpm.TrueFullHouseCheck, _xlpm.JokerAndTrueTwoPairCheck)
)</f>
        <v>0</v>
      </c>
      <c r="AA393" s="7" t="b">
        <f t="shared" si="141"/>
        <v>1</v>
      </c>
      <c r="AB393" s="7" t="b">
        <f t="shared" si="142"/>
        <v>0</v>
      </c>
      <c r="AC393" s="7" t="b">
        <f t="shared" si="143"/>
        <v>0</v>
      </c>
      <c r="AD393" s="8" t="b">
        <f t="shared" si="150"/>
        <v>0</v>
      </c>
      <c r="AE393">
        <f t="shared" si="151"/>
        <v>4</v>
      </c>
      <c r="AF393" t="str">
        <f t="shared" si="152"/>
        <v>40706011306</v>
      </c>
      <c r="AG393">
        <f t="shared" si="148"/>
        <v>40706011306</v>
      </c>
      <c r="AH393">
        <f t="shared" si="153"/>
        <v>568</v>
      </c>
      <c r="AI393">
        <f t="shared" si="154"/>
        <v>591</v>
      </c>
      <c r="AJ393">
        <f t="shared" si="155"/>
        <v>335688</v>
      </c>
      <c r="AM393">
        <f t="shared" si="144"/>
        <v>1</v>
      </c>
      <c r="AN393">
        <f t="shared" si="145"/>
        <v>1</v>
      </c>
      <c r="AO393">
        <f t="shared" si="146"/>
        <v>1</v>
      </c>
    </row>
    <row r="394" spans="1:41" x14ac:dyDescent="0.2">
      <c r="A394" t="s">
        <v>413</v>
      </c>
      <c r="B394" t="str">
        <f t="shared" si="147"/>
        <v>6T4T8</v>
      </c>
      <c r="C394" s="6" t="str" cm="1">
        <f t="array" ref="C394:G394">_xlfn.LET(
_xlpm.MyHand, B394,
_xlpm.MySplitHand, MID(_xlpm.MyHand,_xlfn.SEQUENCE(1,LEN(_xlpm.MyHand)),1),
_xlpm.MySplitHand
)</f>
        <v>6</v>
      </c>
      <c r="D394" s="7" t="str">
        <v>T</v>
      </c>
      <c r="E394" s="7" t="str">
        <v>4</v>
      </c>
      <c r="F394" s="7" t="str">
        <v>T</v>
      </c>
      <c r="G394" s="8" t="str">
        <v>8</v>
      </c>
      <c r="H394">
        <f t="shared" si="134"/>
        <v>1</v>
      </c>
      <c r="I394">
        <f t="shared" si="135"/>
        <v>2</v>
      </c>
      <c r="J394">
        <f t="shared" si="136"/>
        <v>1</v>
      </c>
      <c r="K394">
        <f t="shared" si="137"/>
        <v>2</v>
      </c>
      <c r="L394">
        <f t="shared" si="138"/>
        <v>1</v>
      </c>
      <c r="M394" s="6" cm="1">
        <f t="array" ref="M394:Q394">_xlfn.LET(
_xlpm.Options, {"J","2","3","4","5","6","7","8","9","T","Q","K","A"},
MATCH(_xlfn.ANCHORARRAY(C394),_xlpm.Options,0)
)</f>
        <v>6</v>
      </c>
      <c r="N394" s="7">
        <v>10</v>
      </c>
      <c r="O394" s="7">
        <v>4</v>
      </c>
      <c r="P394" s="7">
        <v>10</v>
      </c>
      <c r="Q394" s="8">
        <v>8</v>
      </c>
      <c r="R394" s="6" t="str" cm="1">
        <f t="array" ref="R394:V394">TEXT(_xlfn.ANCHORARRAY(M394),"00")</f>
        <v>06</v>
      </c>
      <c r="S394" s="7" t="str">
        <v>10</v>
      </c>
      <c r="T394" s="7" t="str">
        <v>04</v>
      </c>
      <c r="U394" s="7" t="str">
        <v>10</v>
      </c>
      <c r="V394" s="8" t="str">
        <v>08</v>
      </c>
      <c r="W394" s="7">
        <f t="shared" si="149"/>
        <v>0</v>
      </c>
      <c r="X394" s="6" t="b">
        <f t="shared" si="139"/>
        <v>0</v>
      </c>
      <c r="Y394" s="7" t="b">
        <f t="shared" si="140"/>
        <v>0</v>
      </c>
      <c r="Z394" s="7" t="b" cm="1">
        <f t="array" ref="Z394">_xlfn.LET(
_xlpm.TrueFullHouseCheck, AND(OR(H394:L394=3),OR(H394:L394=2)),
_xlpm.JokerAndTrueTwoPairCheck, AND(W394=1,COUNTIF(H394:L394,2)=4),
OR(_xlpm.TrueFullHouseCheck, _xlpm.JokerAndTrueTwoPairCheck)
)</f>
        <v>0</v>
      </c>
      <c r="AA394" s="7" t="b">
        <f t="shared" si="141"/>
        <v>0</v>
      </c>
      <c r="AB394" s="7" t="b">
        <f t="shared" si="142"/>
        <v>0</v>
      </c>
      <c r="AC394" s="7" t="b">
        <f t="shared" si="143"/>
        <v>1</v>
      </c>
      <c r="AD394" s="8" t="b">
        <f t="shared" si="150"/>
        <v>0</v>
      </c>
      <c r="AE394">
        <f t="shared" si="151"/>
        <v>2</v>
      </c>
      <c r="AF394" t="str">
        <f t="shared" si="152"/>
        <v>20610041008</v>
      </c>
      <c r="AG394">
        <f t="shared" si="148"/>
        <v>20610041008</v>
      </c>
      <c r="AH394">
        <f t="shared" si="153"/>
        <v>214</v>
      </c>
      <c r="AI394">
        <f t="shared" si="154"/>
        <v>984</v>
      </c>
      <c r="AJ394">
        <f t="shared" si="155"/>
        <v>210576</v>
      </c>
      <c r="AM394">
        <f t="shared" si="144"/>
        <v>1</v>
      </c>
      <c r="AN394">
        <f t="shared" si="145"/>
        <v>1</v>
      </c>
      <c r="AO394">
        <f t="shared" si="146"/>
        <v>1</v>
      </c>
    </row>
    <row r="395" spans="1:41" x14ac:dyDescent="0.2">
      <c r="A395" t="s">
        <v>414</v>
      </c>
      <c r="B395" t="str">
        <f t="shared" si="147"/>
        <v>KT7JK</v>
      </c>
      <c r="C395" s="6" t="str" cm="1">
        <f t="array" ref="C395:G395">_xlfn.LET(
_xlpm.MyHand, B395,
_xlpm.MySplitHand, MID(_xlpm.MyHand,_xlfn.SEQUENCE(1,LEN(_xlpm.MyHand)),1),
_xlpm.MySplitHand
)</f>
        <v>K</v>
      </c>
      <c r="D395" s="7" t="str">
        <v>T</v>
      </c>
      <c r="E395" s="7" t="str">
        <v>7</v>
      </c>
      <c r="F395" s="7" t="str">
        <v>J</v>
      </c>
      <c r="G395" s="8" t="str">
        <v>K</v>
      </c>
      <c r="H395">
        <f t="shared" si="134"/>
        <v>2</v>
      </c>
      <c r="I395">
        <f t="shared" si="135"/>
        <v>1</v>
      </c>
      <c r="J395">
        <f t="shared" si="136"/>
        <v>1</v>
      </c>
      <c r="K395">
        <f t="shared" si="137"/>
        <v>0</v>
      </c>
      <c r="L395">
        <f t="shared" si="138"/>
        <v>2</v>
      </c>
      <c r="M395" s="6" cm="1">
        <f t="array" ref="M395:Q395">_xlfn.LET(
_xlpm.Options, {"J","2","3","4","5","6","7","8","9","T","Q","K","A"},
MATCH(_xlfn.ANCHORARRAY(C395),_xlpm.Options,0)
)</f>
        <v>12</v>
      </c>
      <c r="N395" s="7">
        <v>10</v>
      </c>
      <c r="O395" s="7">
        <v>7</v>
      </c>
      <c r="P395" s="7">
        <v>1</v>
      </c>
      <c r="Q395" s="8">
        <v>12</v>
      </c>
      <c r="R395" s="6" t="str" cm="1">
        <f t="array" ref="R395:V395">TEXT(_xlfn.ANCHORARRAY(M395),"00")</f>
        <v>12</v>
      </c>
      <c r="S395" s="7" t="str">
        <v>10</v>
      </c>
      <c r="T395" s="7" t="str">
        <v>07</v>
      </c>
      <c r="U395" s="7" t="str">
        <v>01</v>
      </c>
      <c r="V395" s="8" t="str">
        <v>12</v>
      </c>
      <c r="W395" s="7">
        <f t="shared" si="149"/>
        <v>1</v>
      </c>
      <c r="X395" s="6" t="b">
        <f t="shared" si="139"/>
        <v>0</v>
      </c>
      <c r="Y395" s="7" t="b">
        <f t="shared" si="140"/>
        <v>0</v>
      </c>
      <c r="Z395" s="7" t="b" cm="1">
        <f t="array" ref="Z395">_xlfn.LET(
_xlpm.TrueFullHouseCheck, AND(OR(H395:L395=3),OR(H395:L395=2)),
_xlpm.JokerAndTrueTwoPairCheck, AND(W395=1,COUNTIF(H395:L395,2)=4),
OR(_xlpm.TrueFullHouseCheck, _xlpm.JokerAndTrueTwoPairCheck)
)</f>
        <v>0</v>
      </c>
      <c r="AA395" s="7" t="b">
        <f t="shared" si="141"/>
        <v>1</v>
      </c>
      <c r="AB395" s="7" t="b">
        <f t="shared" si="142"/>
        <v>0</v>
      </c>
      <c r="AC395" s="7" t="b">
        <f t="shared" si="143"/>
        <v>0</v>
      </c>
      <c r="AD395" s="8" t="b">
        <f t="shared" si="150"/>
        <v>0</v>
      </c>
      <c r="AE395">
        <f t="shared" si="151"/>
        <v>4</v>
      </c>
      <c r="AF395" t="str">
        <f t="shared" si="152"/>
        <v>41210070112</v>
      </c>
      <c r="AG395">
        <f t="shared" si="148"/>
        <v>41210070112</v>
      </c>
      <c r="AH395">
        <f t="shared" si="153"/>
        <v>664</v>
      </c>
      <c r="AI395">
        <f t="shared" si="154"/>
        <v>748</v>
      </c>
      <c r="AJ395">
        <f t="shared" si="155"/>
        <v>496672</v>
      </c>
      <c r="AM395">
        <f t="shared" si="144"/>
        <v>1</v>
      </c>
      <c r="AN395">
        <f t="shared" si="145"/>
        <v>1</v>
      </c>
      <c r="AO395">
        <f t="shared" si="146"/>
        <v>1</v>
      </c>
    </row>
    <row r="396" spans="1:41" x14ac:dyDescent="0.2">
      <c r="A396" t="s">
        <v>415</v>
      </c>
      <c r="B396" t="str">
        <f t="shared" si="147"/>
        <v>727T2</v>
      </c>
      <c r="C396" s="6" t="str" cm="1">
        <f t="array" ref="C396:G396">_xlfn.LET(
_xlpm.MyHand, B396,
_xlpm.MySplitHand, MID(_xlpm.MyHand,_xlfn.SEQUENCE(1,LEN(_xlpm.MyHand)),1),
_xlpm.MySplitHand
)</f>
        <v>7</v>
      </c>
      <c r="D396" s="7" t="str">
        <v>2</v>
      </c>
      <c r="E396" s="7" t="str">
        <v>7</v>
      </c>
      <c r="F396" s="7" t="str">
        <v>T</v>
      </c>
      <c r="G396" s="8" t="str">
        <v>2</v>
      </c>
      <c r="H396">
        <f t="shared" si="134"/>
        <v>2</v>
      </c>
      <c r="I396">
        <f t="shared" si="135"/>
        <v>2</v>
      </c>
      <c r="J396">
        <f t="shared" si="136"/>
        <v>2</v>
      </c>
      <c r="K396">
        <f t="shared" si="137"/>
        <v>1</v>
      </c>
      <c r="L396">
        <f t="shared" si="138"/>
        <v>2</v>
      </c>
      <c r="M396" s="6" cm="1">
        <f t="array" ref="M396:Q396">_xlfn.LET(
_xlpm.Options, {"J","2","3","4","5","6","7","8","9","T","Q","K","A"},
MATCH(_xlfn.ANCHORARRAY(C396),_xlpm.Options,0)
)</f>
        <v>7</v>
      </c>
      <c r="N396" s="7">
        <v>2</v>
      </c>
      <c r="O396" s="7">
        <v>7</v>
      </c>
      <c r="P396" s="7">
        <v>10</v>
      </c>
      <c r="Q396" s="8">
        <v>2</v>
      </c>
      <c r="R396" s="6" t="str" cm="1">
        <f t="array" ref="R396:V396">TEXT(_xlfn.ANCHORARRAY(M396),"00")</f>
        <v>07</v>
      </c>
      <c r="S396" s="7" t="str">
        <v>02</v>
      </c>
      <c r="T396" s="7" t="str">
        <v>07</v>
      </c>
      <c r="U396" s="7" t="str">
        <v>10</v>
      </c>
      <c r="V396" s="8" t="str">
        <v>02</v>
      </c>
      <c r="W396" s="7">
        <f t="shared" si="149"/>
        <v>0</v>
      </c>
      <c r="X396" s="6" t="b">
        <f t="shared" si="139"/>
        <v>0</v>
      </c>
      <c r="Y396" s="7" t="b">
        <f t="shared" si="140"/>
        <v>0</v>
      </c>
      <c r="Z396" s="7" t="b" cm="1">
        <f t="array" ref="Z396">_xlfn.LET(
_xlpm.TrueFullHouseCheck, AND(OR(H396:L396=3),OR(H396:L396=2)),
_xlpm.JokerAndTrueTwoPairCheck, AND(W396=1,COUNTIF(H396:L396,2)=4),
OR(_xlpm.TrueFullHouseCheck, _xlpm.JokerAndTrueTwoPairCheck)
)</f>
        <v>0</v>
      </c>
      <c r="AA396" s="7" t="b">
        <f t="shared" si="141"/>
        <v>0</v>
      </c>
      <c r="AB396" s="7" t="b">
        <f t="shared" si="142"/>
        <v>1</v>
      </c>
      <c r="AC396" s="7" t="b">
        <f t="shared" si="143"/>
        <v>0</v>
      </c>
      <c r="AD396" s="8" t="b">
        <f t="shared" si="150"/>
        <v>0</v>
      </c>
      <c r="AE396">
        <f t="shared" si="151"/>
        <v>3</v>
      </c>
      <c r="AF396" t="str">
        <f t="shared" si="152"/>
        <v>30702071002</v>
      </c>
      <c r="AG396">
        <f t="shared" si="148"/>
        <v>30702071002</v>
      </c>
      <c r="AH396">
        <f t="shared" si="153"/>
        <v>382</v>
      </c>
      <c r="AI396">
        <f t="shared" si="154"/>
        <v>253</v>
      </c>
      <c r="AJ396">
        <f t="shared" si="155"/>
        <v>96646</v>
      </c>
      <c r="AM396">
        <f t="shared" si="144"/>
        <v>1</v>
      </c>
      <c r="AN396">
        <f t="shared" si="145"/>
        <v>1</v>
      </c>
      <c r="AO396">
        <f t="shared" si="146"/>
        <v>1</v>
      </c>
    </row>
    <row r="397" spans="1:41" x14ac:dyDescent="0.2">
      <c r="A397" t="s">
        <v>416</v>
      </c>
      <c r="B397" t="str">
        <f t="shared" si="147"/>
        <v>8Q77A</v>
      </c>
      <c r="C397" s="6" t="str" cm="1">
        <f t="array" ref="C397:G397">_xlfn.LET(
_xlpm.MyHand, B397,
_xlpm.MySplitHand, MID(_xlpm.MyHand,_xlfn.SEQUENCE(1,LEN(_xlpm.MyHand)),1),
_xlpm.MySplitHand
)</f>
        <v>8</v>
      </c>
      <c r="D397" s="7" t="str">
        <v>Q</v>
      </c>
      <c r="E397" s="7" t="str">
        <v>7</v>
      </c>
      <c r="F397" s="7" t="str">
        <v>7</v>
      </c>
      <c r="G397" s="8" t="str">
        <v>A</v>
      </c>
      <c r="H397">
        <f t="shared" si="134"/>
        <v>1</v>
      </c>
      <c r="I397">
        <f t="shared" si="135"/>
        <v>1</v>
      </c>
      <c r="J397">
        <f t="shared" si="136"/>
        <v>2</v>
      </c>
      <c r="K397">
        <f t="shared" si="137"/>
        <v>2</v>
      </c>
      <c r="L397">
        <f t="shared" si="138"/>
        <v>1</v>
      </c>
      <c r="M397" s="6" cm="1">
        <f t="array" ref="M397:Q397">_xlfn.LET(
_xlpm.Options, {"J","2","3","4","5","6","7","8","9","T","Q","K","A"},
MATCH(_xlfn.ANCHORARRAY(C397),_xlpm.Options,0)
)</f>
        <v>8</v>
      </c>
      <c r="N397" s="7">
        <v>11</v>
      </c>
      <c r="O397" s="7">
        <v>7</v>
      </c>
      <c r="P397" s="7">
        <v>7</v>
      </c>
      <c r="Q397" s="8">
        <v>13</v>
      </c>
      <c r="R397" s="6" t="str" cm="1">
        <f t="array" ref="R397:V397">TEXT(_xlfn.ANCHORARRAY(M397),"00")</f>
        <v>08</v>
      </c>
      <c r="S397" s="7" t="str">
        <v>11</v>
      </c>
      <c r="T397" s="7" t="str">
        <v>07</v>
      </c>
      <c r="U397" s="7" t="str">
        <v>07</v>
      </c>
      <c r="V397" s="8" t="str">
        <v>13</v>
      </c>
      <c r="W397" s="7">
        <f t="shared" si="149"/>
        <v>0</v>
      </c>
      <c r="X397" s="6" t="b">
        <f t="shared" si="139"/>
        <v>0</v>
      </c>
      <c r="Y397" s="7" t="b">
        <f t="shared" si="140"/>
        <v>0</v>
      </c>
      <c r="Z397" s="7" t="b" cm="1">
        <f t="array" ref="Z397">_xlfn.LET(
_xlpm.TrueFullHouseCheck, AND(OR(H397:L397=3),OR(H397:L397=2)),
_xlpm.JokerAndTrueTwoPairCheck, AND(W397=1,COUNTIF(H397:L397,2)=4),
OR(_xlpm.TrueFullHouseCheck, _xlpm.JokerAndTrueTwoPairCheck)
)</f>
        <v>0</v>
      </c>
      <c r="AA397" s="7" t="b">
        <f t="shared" si="141"/>
        <v>0</v>
      </c>
      <c r="AB397" s="7" t="b">
        <f t="shared" si="142"/>
        <v>0</v>
      </c>
      <c r="AC397" s="7" t="b">
        <f t="shared" si="143"/>
        <v>1</v>
      </c>
      <c r="AD397" s="8" t="b">
        <f t="shared" si="150"/>
        <v>0</v>
      </c>
      <c r="AE397">
        <f t="shared" si="151"/>
        <v>2</v>
      </c>
      <c r="AF397" t="str">
        <f t="shared" si="152"/>
        <v>20811070713</v>
      </c>
      <c r="AG397">
        <f t="shared" si="148"/>
        <v>20811070713</v>
      </c>
      <c r="AH397">
        <f t="shared" si="153"/>
        <v>249</v>
      </c>
      <c r="AI397">
        <f t="shared" si="154"/>
        <v>364</v>
      </c>
      <c r="AJ397">
        <f t="shared" si="155"/>
        <v>90636</v>
      </c>
      <c r="AM397">
        <f t="shared" si="144"/>
        <v>1</v>
      </c>
      <c r="AN397">
        <f t="shared" si="145"/>
        <v>1</v>
      </c>
      <c r="AO397">
        <f t="shared" si="146"/>
        <v>1</v>
      </c>
    </row>
    <row r="398" spans="1:41" x14ac:dyDescent="0.2">
      <c r="A398" t="s">
        <v>417</v>
      </c>
      <c r="B398" t="str">
        <f t="shared" si="147"/>
        <v>Q8448</v>
      </c>
      <c r="C398" s="6" t="str" cm="1">
        <f t="array" ref="C398:G398">_xlfn.LET(
_xlpm.MyHand, B398,
_xlpm.MySplitHand, MID(_xlpm.MyHand,_xlfn.SEQUENCE(1,LEN(_xlpm.MyHand)),1),
_xlpm.MySplitHand
)</f>
        <v>Q</v>
      </c>
      <c r="D398" s="7" t="str">
        <v>8</v>
      </c>
      <c r="E398" s="7" t="str">
        <v>4</v>
      </c>
      <c r="F398" s="7" t="str">
        <v>4</v>
      </c>
      <c r="G398" s="8" t="str">
        <v>8</v>
      </c>
      <c r="H398">
        <f t="shared" si="134"/>
        <v>1</v>
      </c>
      <c r="I398">
        <f t="shared" si="135"/>
        <v>2</v>
      </c>
      <c r="J398">
        <f t="shared" si="136"/>
        <v>2</v>
      </c>
      <c r="K398">
        <f t="shared" si="137"/>
        <v>2</v>
      </c>
      <c r="L398">
        <f t="shared" si="138"/>
        <v>2</v>
      </c>
      <c r="M398" s="6" cm="1">
        <f t="array" ref="M398:Q398">_xlfn.LET(
_xlpm.Options, {"J","2","3","4","5","6","7","8","9","T","Q","K","A"},
MATCH(_xlfn.ANCHORARRAY(C398),_xlpm.Options,0)
)</f>
        <v>11</v>
      </c>
      <c r="N398" s="7">
        <v>8</v>
      </c>
      <c r="O398" s="7">
        <v>4</v>
      </c>
      <c r="P398" s="7">
        <v>4</v>
      </c>
      <c r="Q398" s="8">
        <v>8</v>
      </c>
      <c r="R398" s="6" t="str" cm="1">
        <f t="array" ref="R398:V398">TEXT(_xlfn.ANCHORARRAY(M398),"00")</f>
        <v>11</v>
      </c>
      <c r="S398" s="7" t="str">
        <v>08</v>
      </c>
      <c r="T398" s="7" t="str">
        <v>04</v>
      </c>
      <c r="U398" s="7" t="str">
        <v>04</v>
      </c>
      <c r="V398" s="8" t="str">
        <v>08</v>
      </c>
      <c r="W398" s="7">
        <f t="shared" si="149"/>
        <v>0</v>
      </c>
      <c r="X398" s="6" t="b">
        <f t="shared" si="139"/>
        <v>0</v>
      </c>
      <c r="Y398" s="7" t="b">
        <f t="shared" si="140"/>
        <v>0</v>
      </c>
      <c r="Z398" s="7" t="b" cm="1">
        <f t="array" ref="Z398">_xlfn.LET(
_xlpm.TrueFullHouseCheck, AND(OR(H398:L398=3),OR(H398:L398=2)),
_xlpm.JokerAndTrueTwoPairCheck, AND(W398=1,COUNTIF(H398:L398,2)=4),
OR(_xlpm.TrueFullHouseCheck, _xlpm.JokerAndTrueTwoPairCheck)
)</f>
        <v>0</v>
      </c>
      <c r="AA398" s="7" t="b">
        <f t="shared" si="141"/>
        <v>0</v>
      </c>
      <c r="AB398" s="7" t="b">
        <f t="shared" si="142"/>
        <v>1</v>
      </c>
      <c r="AC398" s="7" t="b">
        <f t="shared" si="143"/>
        <v>0</v>
      </c>
      <c r="AD398" s="8" t="b">
        <f t="shared" si="150"/>
        <v>0</v>
      </c>
      <c r="AE398">
        <f t="shared" si="151"/>
        <v>3</v>
      </c>
      <c r="AF398" t="str">
        <f t="shared" si="152"/>
        <v>31108040408</v>
      </c>
      <c r="AG398">
        <f t="shared" si="148"/>
        <v>31108040408</v>
      </c>
      <c r="AH398">
        <f t="shared" si="153"/>
        <v>424</v>
      </c>
      <c r="AI398">
        <f t="shared" si="154"/>
        <v>507</v>
      </c>
      <c r="AJ398">
        <f t="shared" si="155"/>
        <v>214968</v>
      </c>
      <c r="AM398">
        <f t="shared" si="144"/>
        <v>1</v>
      </c>
      <c r="AN398">
        <f t="shared" si="145"/>
        <v>1</v>
      </c>
      <c r="AO398">
        <f t="shared" si="146"/>
        <v>1</v>
      </c>
    </row>
    <row r="399" spans="1:41" x14ac:dyDescent="0.2">
      <c r="A399" t="s">
        <v>418</v>
      </c>
      <c r="B399" t="str">
        <f t="shared" si="147"/>
        <v>T3JJ9</v>
      </c>
      <c r="C399" s="6" t="str" cm="1">
        <f t="array" ref="C399:G399">_xlfn.LET(
_xlpm.MyHand, B399,
_xlpm.MySplitHand, MID(_xlpm.MyHand,_xlfn.SEQUENCE(1,LEN(_xlpm.MyHand)),1),
_xlpm.MySplitHand
)</f>
        <v>T</v>
      </c>
      <c r="D399" s="7" t="str">
        <v>3</v>
      </c>
      <c r="E399" s="7" t="str">
        <v>J</v>
      </c>
      <c r="F399" s="7" t="str">
        <v>J</v>
      </c>
      <c r="G399" s="8" t="str">
        <v>9</v>
      </c>
      <c r="H399">
        <f t="shared" si="134"/>
        <v>1</v>
      </c>
      <c r="I399">
        <f t="shared" si="135"/>
        <v>1</v>
      </c>
      <c r="J399">
        <f t="shared" si="136"/>
        <v>0</v>
      </c>
      <c r="K399">
        <f t="shared" si="137"/>
        <v>0</v>
      </c>
      <c r="L399">
        <f t="shared" si="138"/>
        <v>1</v>
      </c>
      <c r="M399" s="6" cm="1">
        <f t="array" ref="M399:Q399">_xlfn.LET(
_xlpm.Options, {"J","2","3","4","5","6","7","8","9","T","Q","K","A"},
MATCH(_xlfn.ANCHORARRAY(C399),_xlpm.Options,0)
)</f>
        <v>10</v>
      </c>
      <c r="N399" s="7">
        <v>3</v>
      </c>
      <c r="O399" s="7">
        <v>1</v>
      </c>
      <c r="P399" s="7">
        <v>1</v>
      </c>
      <c r="Q399" s="8">
        <v>9</v>
      </c>
      <c r="R399" s="6" t="str" cm="1">
        <f t="array" ref="R399:V399">TEXT(_xlfn.ANCHORARRAY(M399),"00")</f>
        <v>10</v>
      </c>
      <c r="S399" s="7" t="str">
        <v>03</v>
      </c>
      <c r="T399" s="7" t="str">
        <v>01</v>
      </c>
      <c r="U399" s="7" t="str">
        <v>01</v>
      </c>
      <c r="V399" s="8" t="str">
        <v>09</v>
      </c>
      <c r="W399" s="7">
        <f t="shared" si="149"/>
        <v>2</v>
      </c>
      <c r="X399" s="6" t="b">
        <f t="shared" si="139"/>
        <v>0</v>
      </c>
      <c r="Y399" s="7" t="b">
        <f t="shared" si="140"/>
        <v>0</v>
      </c>
      <c r="Z399" s="7" t="b" cm="1">
        <f t="array" ref="Z399">_xlfn.LET(
_xlpm.TrueFullHouseCheck, AND(OR(H399:L399=3),OR(H399:L399=2)),
_xlpm.JokerAndTrueTwoPairCheck, AND(W399=1,COUNTIF(H399:L399,2)=4),
OR(_xlpm.TrueFullHouseCheck, _xlpm.JokerAndTrueTwoPairCheck)
)</f>
        <v>0</v>
      </c>
      <c r="AA399" s="7" t="b">
        <f t="shared" si="141"/>
        <v>1</v>
      </c>
      <c r="AB399" s="7" t="b">
        <f t="shared" si="142"/>
        <v>0</v>
      </c>
      <c r="AC399" s="7" t="b">
        <f t="shared" si="143"/>
        <v>0</v>
      </c>
      <c r="AD399" s="8" t="b">
        <f t="shared" si="150"/>
        <v>0</v>
      </c>
      <c r="AE399">
        <f t="shared" si="151"/>
        <v>4</v>
      </c>
      <c r="AF399" t="str">
        <f t="shared" si="152"/>
        <v>41003010109</v>
      </c>
      <c r="AG399">
        <f t="shared" si="148"/>
        <v>41003010109</v>
      </c>
      <c r="AH399">
        <f t="shared" si="153"/>
        <v>624</v>
      </c>
      <c r="AI399">
        <f t="shared" si="154"/>
        <v>707</v>
      </c>
      <c r="AJ399">
        <f t="shared" si="155"/>
        <v>441168</v>
      </c>
      <c r="AM399">
        <f t="shared" si="144"/>
        <v>1</v>
      </c>
      <c r="AN399">
        <f t="shared" si="145"/>
        <v>1</v>
      </c>
      <c r="AO399">
        <f t="shared" si="146"/>
        <v>1</v>
      </c>
    </row>
    <row r="400" spans="1:41" x14ac:dyDescent="0.2">
      <c r="A400" t="s">
        <v>419</v>
      </c>
      <c r="B400" t="str">
        <f t="shared" si="147"/>
        <v>8Q88Q</v>
      </c>
      <c r="C400" s="6" t="str" cm="1">
        <f t="array" ref="C400:G400">_xlfn.LET(
_xlpm.MyHand, B400,
_xlpm.MySplitHand, MID(_xlpm.MyHand,_xlfn.SEQUENCE(1,LEN(_xlpm.MyHand)),1),
_xlpm.MySplitHand
)</f>
        <v>8</v>
      </c>
      <c r="D400" s="7" t="str">
        <v>Q</v>
      </c>
      <c r="E400" s="7" t="str">
        <v>8</v>
      </c>
      <c r="F400" s="7" t="str">
        <v>8</v>
      </c>
      <c r="G400" s="8" t="str">
        <v>Q</v>
      </c>
      <c r="H400">
        <f t="shared" si="134"/>
        <v>3</v>
      </c>
      <c r="I400">
        <f t="shared" si="135"/>
        <v>2</v>
      </c>
      <c r="J400">
        <f t="shared" si="136"/>
        <v>3</v>
      </c>
      <c r="K400">
        <f t="shared" si="137"/>
        <v>3</v>
      </c>
      <c r="L400">
        <f t="shared" si="138"/>
        <v>2</v>
      </c>
      <c r="M400" s="6" cm="1">
        <f t="array" ref="M400:Q400">_xlfn.LET(
_xlpm.Options, {"J","2","3","4","5","6","7","8","9","T","Q","K","A"},
MATCH(_xlfn.ANCHORARRAY(C400),_xlpm.Options,0)
)</f>
        <v>8</v>
      </c>
      <c r="N400" s="7">
        <v>11</v>
      </c>
      <c r="O400" s="7">
        <v>8</v>
      </c>
      <c r="P400" s="7">
        <v>8</v>
      </c>
      <c r="Q400" s="8">
        <v>11</v>
      </c>
      <c r="R400" s="6" t="str" cm="1">
        <f t="array" ref="R400:V400">TEXT(_xlfn.ANCHORARRAY(M400),"00")</f>
        <v>08</v>
      </c>
      <c r="S400" s="7" t="str">
        <v>11</v>
      </c>
      <c r="T400" s="7" t="str">
        <v>08</v>
      </c>
      <c r="U400" s="7" t="str">
        <v>08</v>
      </c>
      <c r="V400" s="8" t="str">
        <v>11</v>
      </c>
      <c r="W400" s="7">
        <f t="shared" si="149"/>
        <v>0</v>
      </c>
      <c r="X400" s="6" t="b">
        <f t="shared" si="139"/>
        <v>0</v>
      </c>
      <c r="Y400" s="7" t="b">
        <f t="shared" si="140"/>
        <v>0</v>
      </c>
      <c r="Z400" s="7" t="b" cm="1">
        <f t="array" ref="Z400">_xlfn.LET(
_xlpm.TrueFullHouseCheck, AND(OR(H400:L400=3),OR(H400:L400=2)),
_xlpm.JokerAndTrueTwoPairCheck, AND(W400=1,COUNTIF(H400:L400,2)=4),
OR(_xlpm.TrueFullHouseCheck, _xlpm.JokerAndTrueTwoPairCheck)
)</f>
        <v>1</v>
      </c>
      <c r="AA400" s="7" t="b">
        <f t="shared" si="141"/>
        <v>0</v>
      </c>
      <c r="AB400" s="7" t="b">
        <f t="shared" si="142"/>
        <v>0</v>
      </c>
      <c r="AC400" s="7" t="b">
        <f t="shared" si="143"/>
        <v>0</v>
      </c>
      <c r="AD400" s="8" t="b">
        <f t="shared" si="150"/>
        <v>0</v>
      </c>
      <c r="AE400">
        <f t="shared" si="151"/>
        <v>5</v>
      </c>
      <c r="AF400" t="str">
        <f t="shared" si="152"/>
        <v>50811080811</v>
      </c>
      <c r="AG400">
        <f t="shared" si="148"/>
        <v>50811080811</v>
      </c>
      <c r="AH400">
        <f t="shared" si="153"/>
        <v>775</v>
      </c>
      <c r="AI400">
        <f t="shared" si="154"/>
        <v>555</v>
      </c>
      <c r="AJ400">
        <f t="shared" si="155"/>
        <v>430125</v>
      </c>
      <c r="AM400">
        <f t="shared" si="144"/>
        <v>1</v>
      </c>
      <c r="AN400">
        <f t="shared" si="145"/>
        <v>1</v>
      </c>
      <c r="AO400">
        <f t="shared" si="146"/>
        <v>1</v>
      </c>
    </row>
    <row r="401" spans="1:41" x14ac:dyDescent="0.2">
      <c r="A401" t="s">
        <v>420</v>
      </c>
      <c r="B401" t="str">
        <f t="shared" si="147"/>
        <v>A84AA</v>
      </c>
      <c r="C401" s="6" t="str" cm="1">
        <f t="array" ref="C401:G401">_xlfn.LET(
_xlpm.MyHand, B401,
_xlpm.MySplitHand, MID(_xlpm.MyHand,_xlfn.SEQUENCE(1,LEN(_xlpm.MyHand)),1),
_xlpm.MySplitHand
)</f>
        <v>A</v>
      </c>
      <c r="D401" s="7" t="str">
        <v>8</v>
      </c>
      <c r="E401" s="7" t="str">
        <v>4</v>
      </c>
      <c r="F401" s="7" t="str">
        <v>A</v>
      </c>
      <c r="G401" s="8" t="str">
        <v>A</v>
      </c>
      <c r="H401">
        <f t="shared" si="134"/>
        <v>3</v>
      </c>
      <c r="I401">
        <f t="shared" si="135"/>
        <v>1</v>
      </c>
      <c r="J401">
        <f t="shared" si="136"/>
        <v>1</v>
      </c>
      <c r="K401">
        <f t="shared" si="137"/>
        <v>3</v>
      </c>
      <c r="L401">
        <f t="shared" si="138"/>
        <v>3</v>
      </c>
      <c r="M401" s="6" cm="1">
        <f t="array" ref="M401:Q401">_xlfn.LET(
_xlpm.Options, {"J","2","3","4","5","6","7","8","9","T","Q","K","A"},
MATCH(_xlfn.ANCHORARRAY(C401),_xlpm.Options,0)
)</f>
        <v>13</v>
      </c>
      <c r="N401" s="7">
        <v>8</v>
      </c>
      <c r="O401" s="7">
        <v>4</v>
      </c>
      <c r="P401" s="7">
        <v>13</v>
      </c>
      <c r="Q401" s="8">
        <v>13</v>
      </c>
      <c r="R401" s="6" t="str" cm="1">
        <f t="array" ref="R401:V401">TEXT(_xlfn.ANCHORARRAY(M401),"00")</f>
        <v>13</v>
      </c>
      <c r="S401" s="7" t="str">
        <v>08</v>
      </c>
      <c r="T401" s="7" t="str">
        <v>04</v>
      </c>
      <c r="U401" s="7" t="str">
        <v>13</v>
      </c>
      <c r="V401" s="8" t="str">
        <v>13</v>
      </c>
      <c r="W401" s="7">
        <f t="shared" si="149"/>
        <v>0</v>
      </c>
      <c r="X401" s="6" t="b">
        <f t="shared" si="139"/>
        <v>0</v>
      </c>
      <c r="Y401" s="7" t="b">
        <f t="shared" si="140"/>
        <v>0</v>
      </c>
      <c r="Z401" s="7" t="b" cm="1">
        <f t="array" ref="Z401">_xlfn.LET(
_xlpm.TrueFullHouseCheck, AND(OR(H401:L401=3),OR(H401:L401=2)),
_xlpm.JokerAndTrueTwoPairCheck, AND(W401=1,COUNTIF(H401:L401,2)=4),
OR(_xlpm.TrueFullHouseCheck, _xlpm.JokerAndTrueTwoPairCheck)
)</f>
        <v>0</v>
      </c>
      <c r="AA401" s="7" t="b">
        <f t="shared" si="141"/>
        <v>1</v>
      </c>
      <c r="AB401" s="7" t="b">
        <f t="shared" si="142"/>
        <v>0</v>
      </c>
      <c r="AC401" s="7" t="b">
        <f t="shared" si="143"/>
        <v>0</v>
      </c>
      <c r="AD401" s="8" t="b">
        <f t="shared" si="150"/>
        <v>0</v>
      </c>
      <c r="AE401">
        <f t="shared" si="151"/>
        <v>4</v>
      </c>
      <c r="AF401" t="str">
        <f t="shared" si="152"/>
        <v>41308041313</v>
      </c>
      <c r="AG401">
        <f t="shared" si="148"/>
        <v>41308041313</v>
      </c>
      <c r="AH401">
        <f t="shared" si="153"/>
        <v>676</v>
      </c>
      <c r="AI401">
        <f t="shared" si="154"/>
        <v>370</v>
      </c>
      <c r="AJ401">
        <f t="shared" si="155"/>
        <v>250120</v>
      </c>
      <c r="AM401">
        <f t="shared" si="144"/>
        <v>1</v>
      </c>
      <c r="AN401">
        <f t="shared" si="145"/>
        <v>1</v>
      </c>
      <c r="AO401">
        <f t="shared" si="146"/>
        <v>1</v>
      </c>
    </row>
    <row r="402" spans="1:41" x14ac:dyDescent="0.2">
      <c r="A402" t="s">
        <v>421</v>
      </c>
      <c r="B402" t="str">
        <f t="shared" si="147"/>
        <v>7QQ26</v>
      </c>
      <c r="C402" s="6" t="str" cm="1">
        <f t="array" ref="C402:G402">_xlfn.LET(
_xlpm.MyHand, B402,
_xlpm.MySplitHand, MID(_xlpm.MyHand,_xlfn.SEQUENCE(1,LEN(_xlpm.MyHand)),1),
_xlpm.MySplitHand
)</f>
        <v>7</v>
      </c>
      <c r="D402" s="7" t="str">
        <v>Q</v>
      </c>
      <c r="E402" s="7" t="str">
        <v>Q</v>
      </c>
      <c r="F402" s="7" t="str">
        <v>2</v>
      </c>
      <c r="G402" s="8" t="str">
        <v>6</v>
      </c>
      <c r="H402">
        <f t="shared" si="134"/>
        <v>1</v>
      </c>
      <c r="I402">
        <f t="shared" si="135"/>
        <v>2</v>
      </c>
      <c r="J402">
        <f t="shared" si="136"/>
        <v>2</v>
      </c>
      <c r="K402">
        <f t="shared" si="137"/>
        <v>1</v>
      </c>
      <c r="L402">
        <f t="shared" si="138"/>
        <v>1</v>
      </c>
      <c r="M402" s="6" cm="1">
        <f t="array" ref="M402:Q402">_xlfn.LET(
_xlpm.Options, {"J","2","3","4","5","6","7","8","9","T","Q","K","A"},
MATCH(_xlfn.ANCHORARRAY(C402),_xlpm.Options,0)
)</f>
        <v>7</v>
      </c>
      <c r="N402" s="7">
        <v>11</v>
      </c>
      <c r="O402" s="7">
        <v>11</v>
      </c>
      <c r="P402" s="7">
        <v>2</v>
      </c>
      <c r="Q402" s="8">
        <v>6</v>
      </c>
      <c r="R402" s="6" t="str" cm="1">
        <f t="array" ref="R402:V402">TEXT(_xlfn.ANCHORARRAY(M402),"00")</f>
        <v>07</v>
      </c>
      <c r="S402" s="7" t="str">
        <v>11</v>
      </c>
      <c r="T402" s="7" t="str">
        <v>11</v>
      </c>
      <c r="U402" s="7" t="str">
        <v>02</v>
      </c>
      <c r="V402" s="8" t="str">
        <v>06</v>
      </c>
      <c r="W402" s="7">
        <f t="shared" si="149"/>
        <v>0</v>
      </c>
      <c r="X402" s="6" t="b">
        <f t="shared" si="139"/>
        <v>0</v>
      </c>
      <c r="Y402" s="7" t="b">
        <f t="shared" si="140"/>
        <v>0</v>
      </c>
      <c r="Z402" s="7" t="b" cm="1">
        <f t="array" ref="Z402">_xlfn.LET(
_xlpm.TrueFullHouseCheck, AND(OR(H402:L402=3),OR(H402:L402=2)),
_xlpm.JokerAndTrueTwoPairCheck, AND(W402=1,COUNTIF(H402:L402,2)=4),
OR(_xlpm.TrueFullHouseCheck, _xlpm.JokerAndTrueTwoPairCheck)
)</f>
        <v>0</v>
      </c>
      <c r="AA402" s="7" t="b">
        <f t="shared" si="141"/>
        <v>0</v>
      </c>
      <c r="AB402" s="7" t="b">
        <f t="shared" si="142"/>
        <v>0</v>
      </c>
      <c r="AC402" s="7" t="b">
        <f t="shared" si="143"/>
        <v>1</v>
      </c>
      <c r="AD402" s="8" t="b">
        <f t="shared" si="150"/>
        <v>0</v>
      </c>
      <c r="AE402">
        <f t="shared" si="151"/>
        <v>2</v>
      </c>
      <c r="AF402" t="str">
        <f t="shared" si="152"/>
        <v>20711110206</v>
      </c>
      <c r="AG402">
        <f t="shared" si="148"/>
        <v>20711110206</v>
      </c>
      <c r="AH402">
        <f t="shared" si="153"/>
        <v>231</v>
      </c>
      <c r="AI402">
        <f t="shared" si="154"/>
        <v>804</v>
      </c>
      <c r="AJ402">
        <f t="shared" si="155"/>
        <v>185724</v>
      </c>
      <c r="AM402">
        <f t="shared" si="144"/>
        <v>1</v>
      </c>
      <c r="AN402">
        <f t="shared" si="145"/>
        <v>1</v>
      </c>
      <c r="AO402">
        <f t="shared" si="146"/>
        <v>1</v>
      </c>
    </row>
    <row r="403" spans="1:41" x14ac:dyDescent="0.2">
      <c r="A403" t="s">
        <v>422</v>
      </c>
      <c r="B403" t="str">
        <f t="shared" si="147"/>
        <v>35377</v>
      </c>
      <c r="C403" s="6" t="str" cm="1">
        <f t="array" ref="C403:G403">_xlfn.LET(
_xlpm.MyHand, B403,
_xlpm.MySplitHand, MID(_xlpm.MyHand,_xlfn.SEQUENCE(1,LEN(_xlpm.MyHand)),1),
_xlpm.MySplitHand
)</f>
        <v>3</v>
      </c>
      <c r="D403" s="7" t="str">
        <v>5</v>
      </c>
      <c r="E403" s="7" t="str">
        <v>3</v>
      </c>
      <c r="F403" s="7" t="str">
        <v>7</v>
      </c>
      <c r="G403" s="8" t="str">
        <v>7</v>
      </c>
      <c r="H403">
        <f t="shared" si="134"/>
        <v>2</v>
      </c>
      <c r="I403">
        <f t="shared" si="135"/>
        <v>1</v>
      </c>
      <c r="J403">
        <f t="shared" si="136"/>
        <v>2</v>
      </c>
      <c r="K403">
        <f t="shared" si="137"/>
        <v>2</v>
      </c>
      <c r="L403">
        <f t="shared" si="138"/>
        <v>2</v>
      </c>
      <c r="M403" s="6" cm="1">
        <f t="array" ref="M403:Q403">_xlfn.LET(
_xlpm.Options, {"J","2","3","4","5","6","7","8","9","T","Q","K","A"},
MATCH(_xlfn.ANCHORARRAY(C403),_xlpm.Options,0)
)</f>
        <v>3</v>
      </c>
      <c r="N403" s="7">
        <v>5</v>
      </c>
      <c r="O403" s="7">
        <v>3</v>
      </c>
      <c r="P403" s="7">
        <v>7</v>
      </c>
      <c r="Q403" s="8">
        <v>7</v>
      </c>
      <c r="R403" s="6" t="str" cm="1">
        <f t="array" ref="R403:V403">TEXT(_xlfn.ANCHORARRAY(M403),"00")</f>
        <v>03</v>
      </c>
      <c r="S403" s="7" t="str">
        <v>05</v>
      </c>
      <c r="T403" s="7" t="str">
        <v>03</v>
      </c>
      <c r="U403" s="7" t="str">
        <v>07</v>
      </c>
      <c r="V403" s="8" t="str">
        <v>07</v>
      </c>
      <c r="W403" s="7">
        <f t="shared" si="149"/>
        <v>0</v>
      </c>
      <c r="X403" s="6" t="b">
        <f t="shared" si="139"/>
        <v>0</v>
      </c>
      <c r="Y403" s="7" t="b">
        <f t="shared" si="140"/>
        <v>0</v>
      </c>
      <c r="Z403" s="7" t="b" cm="1">
        <f t="array" ref="Z403">_xlfn.LET(
_xlpm.TrueFullHouseCheck, AND(OR(H403:L403=3),OR(H403:L403=2)),
_xlpm.JokerAndTrueTwoPairCheck, AND(W403=1,COUNTIF(H403:L403,2)=4),
OR(_xlpm.TrueFullHouseCheck, _xlpm.JokerAndTrueTwoPairCheck)
)</f>
        <v>0</v>
      </c>
      <c r="AA403" s="7" t="b">
        <f t="shared" si="141"/>
        <v>0</v>
      </c>
      <c r="AB403" s="7" t="b">
        <f t="shared" si="142"/>
        <v>1</v>
      </c>
      <c r="AC403" s="7" t="b">
        <f t="shared" si="143"/>
        <v>0</v>
      </c>
      <c r="AD403" s="8" t="b">
        <f t="shared" si="150"/>
        <v>0</v>
      </c>
      <c r="AE403">
        <f t="shared" si="151"/>
        <v>3</v>
      </c>
      <c r="AF403" t="str">
        <f t="shared" si="152"/>
        <v>30305030707</v>
      </c>
      <c r="AG403">
        <f t="shared" si="148"/>
        <v>30305030707</v>
      </c>
      <c r="AH403">
        <f t="shared" si="153"/>
        <v>340</v>
      </c>
      <c r="AI403">
        <f t="shared" si="154"/>
        <v>616</v>
      </c>
      <c r="AJ403">
        <f t="shared" si="155"/>
        <v>209440</v>
      </c>
      <c r="AM403">
        <f t="shared" si="144"/>
        <v>1</v>
      </c>
      <c r="AN403">
        <f t="shared" si="145"/>
        <v>1</v>
      </c>
      <c r="AO403">
        <f t="shared" si="146"/>
        <v>1</v>
      </c>
    </row>
    <row r="404" spans="1:41" x14ac:dyDescent="0.2">
      <c r="A404" t="s">
        <v>423</v>
      </c>
      <c r="B404" t="str">
        <f t="shared" si="147"/>
        <v>TK3KK</v>
      </c>
      <c r="C404" s="6" t="str" cm="1">
        <f t="array" ref="C404:G404">_xlfn.LET(
_xlpm.MyHand, B404,
_xlpm.MySplitHand, MID(_xlpm.MyHand,_xlfn.SEQUENCE(1,LEN(_xlpm.MyHand)),1),
_xlpm.MySplitHand
)</f>
        <v>T</v>
      </c>
      <c r="D404" s="7" t="str">
        <v>K</v>
      </c>
      <c r="E404" s="7" t="str">
        <v>3</v>
      </c>
      <c r="F404" s="7" t="str">
        <v>K</v>
      </c>
      <c r="G404" s="8" t="str">
        <v>K</v>
      </c>
      <c r="H404">
        <f t="shared" si="134"/>
        <v>1</v>
      </c>
      <c r="I404">
        <f t="shared" si="135"/>
        <v>3</v>
      </c>
      <c r="J404">
        <f t="shared" si="136"/>
        <v>1</v>
      </c>
      <c r="K404">
        <f t="shared" si="137"/>
        <v>3</v>
      </c>
      <c r="L404">
        <f t="shared" si="138"/>
        <v>3</v>
      </c>
      <c r="M404" s="6" cm="1">
        <f t="array" ref="M404:Q404">_xlfn.LET(
_xlpm.Options, {"J","2","3","4","5","6","7","8","9","T","Q","K","A"},
MATCH(_xlfn.ANCHORARRAY(C404),_xlpm.Options,0)
)</f>
        <v>10</v>
      </c>
      <c r="N404" s="7">
        <v>12</v>
      </c>
      <c r="O404" s="7">
        <v>3</v>
      </c>
      <c r="P404" s="7">
        <v>12</v>
      </c>
      <c r="Q404" s="8">
        <v>12</v>
      </c>
      <c r="R404" s="6" t="str" cm="1">
        <f t="array" ref="R404:V404">TEXT(_xlfn.ANCHORARRAY(M404),"00")</f>
        <v>10</v>
      </c>
      <c r="S404" s="7" t="str">
        <v>12</v>
      </c>
      <c r="T404" s="7" t="str">
        <v>03</v>
      </c>
      <c r="U404" s="7" t="str">
        <v>12</v>
      </c>
      <c r="V404" s="8" t="str">
        <v>12</v>
      </c>
      <c r="W404" s="7">
        <f t="shared" si="149"/>
        <v>0</v>
      </c>
      <c r="X404" s="6" t="b">
        <f t="shared" si="139"/>
        <v>0</v>
      </c>
      <c r="Y404" s="7" t="b">
        <f t="shared" si="140"/>
        <v>0</v>
      </c>
      <c r="Z404" s="7" t="b" cm="1">
        <f t="array" ref="Z404">_xlfn.LET(
_xlpm.TrueFullHouseCheck, AND(OR(H404:L404=3),OR(H404:L404=2)),
_xlpm.JokerAndTrueTwoPairCheck, AND(W404=1,COUNTIF(H404:L404,2)=4),
OR(_xlpm.TrueFullHouseCheck, _xlpm.JokerAndTrueTwoPairCheck)
)</f>
        <v>0</v>
      </c>
      <c r="AA404" s="7" t="b">
        <f t="shared" si="141"/>
        <v>1</v>
      </c>
      <c r="AB404" s="7" t="b">
        <f t="shared" si="142"/>
        <v>0</v>
      </c>
      <c r="AC404" s="7" t="b">
        <f t="shared" si="143"/>
        <v>0</v>
      </c>
      <c r="AD404" s="8" t="b">
        <f t="shared" si="150"/>
        <v>0</v>
      </c>
      <c r="AE404">
        <f t="shared" si="151"/>
        <v>4</v>
      </c>
      <c r="AF404" t="str">
        <f t="shared" si="152"/>
        <v>41012031212</v>
      </c>
      <c r="AG404">
        <f t="shared" si="148"/>
        <v>41012031212</v>
      </c>
      <c r="AH404">
        <f t="shared" si="153"/>
        <v>633</v>
      </c>
      <c r="AI404">
        <f t="shared" si="154"/>
        <v>87</v>
      </c>
      <c r="AJ404">
        <f t="shared" si="155"/>
        <v>55071</v>
      </c>
      <c r="AM404">
        <f t="shared" si="144"/>
        <v>1</v>
      </c>
      <c r="AN404">
        <f t="shared" si="145"/>
        <v>1</v>
      </c>
      <c r="AO404">
        <f t="shared" si="146"/>
        <v>1</v>
      </c>
    </row>
    <row r="405" spans="1:41" x14ac:dyDescent="0.2">
      <c r="A405" t="s">
        <v>424</v>
      </c>
      <c r="B405" t="str">
        <f t="shared" si="147"/>
        <v>T764T</v>
      </c>
      <c r="C405" s="6" t="str" cm="1">
        <f t="array" ref="C405:G405">_xlfn.LET(
_xlpm.MyHand, B405,
_xlpm.MySplitHand, MID(_xlpm.MyHand,_xlfn.SEQUENCE(1,LEN(_xlpm.MyHand)),1),
_xlpm.MySplitHand
)</f>
        <v>T</v>
      </c>
      <c r="D405" s="7" t="str">
        <v>7</v>
      </c>
      <c r="E405" s="7" t="str">
        <v>6</v>
      </c>
      <c r="F405" s="7" t="str">
        <v>4</v>
      </c>
      <c r="G405" s="8" t="str">
        <v>T</v>
      </c>
      <c r="H405">
        <f t="shared" si="134"/>
        <v>2</v>
      </c>
      <c r="I405">
        <f t="shared" si="135"/>
        <v>1</v>
      </c>
      <c r="J405">
        <f t="shared" si="136"/>
        <v>1</v>
      </c>
      <c r="K405">
        <f t="shared" si="137"/>
        <v>1</v>
      </c>
      <c r="L405">
        <f t="shared" si="138"/>
        <v>2</v>
      </c>
      <c r="M405" s="6" cm="1">
        <f t="array" ref="M405:Q405">_xlfn.LET(
_xlpm.Options, {"J","2","3","4","5","6","7","8","9","T","Q","K","A"},
MATCH(_xlfn.ANCHORARRAY(C405),_xlpm.Options,0)
)</f>
        <v>10</v>
      </c>
      <c r="N405" s="7">
        <v>7</v>
      </c>
      <c r="O405" s="7">
        <v>6</v>
      </c>
      <c r="P405" s="7">
        <v>4</v>
      </c>
      <c r="Q405" s="8">
        <v>10</v>
      </c>
      <c r="R405" s="6" t="str" cm="1">
        <f t="array" ref="R405:V405">TEXT(_xlfn.ANCHORARRAY(M405),"00")</f>
        <v>10</v>
      </c>
      <c r="S405" s="7" t="str">
        <v>07</v>
      </c>
      <c r="T405" s="7" t="str">
        <v>06</v>
      </c>
      <c r="U405" s="7" t="str">
        <v>04</v>
      </c>
      <c r="V405" s="8" t="str">
        <v>10</v>
      </c>
      <c r="W405" s="7">
        <f t="shared" si="149"/>
        <v>0</v>
      </c>
      <c r="X405" s="6" t="b">
        <f t="shared" si="139"/>
        <v>0</v>
      </c>
      <c r="Y405" s="7" t="b">
        <f t="shared" si="140"/>
        <v>0</v>
      </c>
      <c r="Z405" s="7" t="b" cm="1">
        <f t="array" ref="Z405">_xlfn.LET(
_xlpm.TrueFullHouseCheck, AND(OR(H405:L405=3),OR(H405:L405=2)),
_xlpm.JokerAndTrueTwoPairCheck, AND(W405=1,COUNTIF(H405:L405,2)=4),
OR(_xlpm.TrueFullHouseCheck, _xlpm.JokerAndTrueTwoPairCheck)
)</f>
        <v>0</v>
      </c>
      <c r="AA405" s="7" t="b">
        <f t="shared" si="141"/>
        <v>0</v>
      </c>
      <c r="AB405" s="7" t="b">
        <f t="shared" si="142"/>
        <v>0</v>
      </c>
      <c r="AC405" s="7" t="b">
        <f t="shared" si="143"/>
        <v>1</v>
      </c>
      <c r="AD405" s="8" t="b">
        <f t="shared" si="150"/>
        <v>0</v>
      </c>
      <c r="AE405">
        <f t="shared" si="151"/>
        <v>2</v>
      </c>
      <c r="AF405" t="str">
        <f t="shared" si="152"/>
        <v>21007060410</v>
      </c>
      <c r="AG405">
        <f t="shared" si="148"/>
        <v>21007060410</v>
      </c>
      <c r="AH405">
        <f t="shared" si="153"/>
        <v>269</v>
      </c>
      <c r="AI405">
        <f t="shared" si="154"/>
        <v>688</v>
      </c>
      <c r="AJ405">
        <f t="shared" si="155"/>
        <v>185072</v>
      </c>
      <c r="AM405">
        <f t="shared" si="144"/>
        <v>1</v>
      </c>
      <c r="AN405">
        <f t="shared" si="145"/>
        <v>1</v>
      </c>
      <c r="AO405">
        <f t="shared" si="146"/>
        <v>1</v>
      </c>
    </row>
    <row r="406" spans="1:41" x14ac:dyDescent="0.2">
      <c r="A406" t="s">
        <v>425</v>
      </c>
      <c r="B406" t="str">
        <f t="shared" si="147"/>
        <v>AT9A8</v>
      </c>
      <c r="C406" s="6" t="str" cm="1">
        <f t="array" ref="C406:G406">_xlfn.LET(
_xlpm.MyHand, B406,
_xlpm.MySplitHand, MID(_xlpm.MyHand,_xlfn.SEQUENCE(1,LEN(_xlpm.MyHand)),1),
_xlpm.MySplitHand
)</f>
        <v>A</v>
      </c>
      <c r="D406" s="7" t="str">
        <v>T</v>
      </c>
      <c r="E406" s="7" t="str">
        <v>9</v>
      </c>
      <c r="F406" s="7" t="str">
        <v>A</v>
      </c>
      <c r="G406" s="8" t="str">
        <v>8</v>
      </c>
      <c r="H406">
        <f t="shared" si="134"/>
        <v>2</v>
      </c>
      <c r="I406">
        <f t="shared" si="135"/>
        <v>1</v>
      </c>
      <c r="J406">
        <f t="shared" si="136"/>
        <v>1</v>
      </c>
      <c r="K406">
        <f t="shared" si="137"/>
        <v>2</v>
      </c>
      <c r="L406">
        <f t="shared" si="138"/>
        <v>1</v>
      </c>
      <c r="M406" s="6" cm="1">
        <f t="array" ref="M406:Q406">_xlfn.LET(
_xlpm.Options, {"J","2","3","4","5","6","7","8","9","T","Q","K","A"},
MATCH(_xlfn.ANCHORARRAY(C406),_xlpm.Options,0)
)</f>
        <v>13</v>
      </c>
      <c r="N406" s="7">
        <v>10</v>
      </c>
      <c r="O406" s="7">
        <v>9</v>
      </c>
      <c r="P406" s="7">
        <v>13</v>
      </c>
      <c r="Q406" s="8">
        <v>8</v>
      </c>
      <c r="R406" s="6" t="str" cm="1">
        <f t="array" ref="R406:V406">TEXT(_xlfn.ANCHORARRAY(M406),"00")</f>
        <v>13</v>
      </c>
      <c r="S406" s="7" t="str">
        <v>10</v>
      </c>
      <c r="T406" s="7" t="str">
        <v>09</v>
      </c>
      <c r="U406" s="7" t="str">
        <v>13</v>
      </c>
      <c r="V406" s="8" t="str">
        <v>08</v>
      </c>
      <c r="W406" s="7">
        <f t="shared" si="149"/>
        <v>0</v>
      </c>
      <c r="X406" s="6" t="b">
        <f t="shared" si="139"/>
        <v>0</v>
      </c>
      <c r="Y406" s="7" t="b">
        <f t="shared" si="140"/>
        <v>0</v>
      </c>
      <c r="Z406" s="7" t="b" cm="1">
        <f t="array" ref="Z406">_xlfn.LET(
_xlpm.TrueFullHouseCheck, AND(OR(H406:L406=3),OR(H406:L406=2)),
_xlpm.JokerAndTrueTwoPairCheck, AND(W406=1,COUNTIF(H406:L406,2)=4),
OR(_xlpm.TrueFullHouseCheck, _xlpm.JokerAndTrueTwoPairCheck)
)</f>
        <v>0</v>
      </c>
      <c r="AA406" s="7" t="b">
        <f t="shared" si="141"/>
        <v>0</v>
      </c>
      <c r="AB406" s="7" t="b">
        <f t="shared" si="142"/>
        <v>0</v>
      </c>
      <c r="AC406" s="7" t="b">
        <f t="shared" si="143"/>
        <v>1</v>
      </c>
      <c r="AD406" s="8" t="b">
        <f t="shared" si="150"/>
        <v>0</v>
      </c>
      <c r="AE406">
        <f t="shared" si="151"/>
        <v>2</v>
      </c>
      <c r="AF406" t="str">
        <f t="shared" si="152"/>
        <v>21310091308</v>
      </c>
      <c r="AG406">
        <f t="shared" si="148"/>
        <v>21310091308</v>
      </c>
      <c r="AH406">
        <f t="shared" si="153"/>
        <v>319</v>
      </c>
      <c r="AI406">
        <f t="shared" si="154"/>
        <v>45</v>
      </c>
      <c r="AJ406">
        <f t="shared" si="155"/>
        <v>14355</v>
      </c>
      <c r="AM406">
        <f t="shared" si="144"/>
        <v>1</v>
      </c>
      <c r="AN406">
        <f t="shared" si="145"/>
        <v>1</v>
      </c>
      <c r="AO406">
        <f t="shared" si="146"/>
        <v>1</v>
      </c>
    </row>
    <row r="407" spans="1:41" x14ac:dyDescent="0.2">
      <c r="A407" t="s">
        <v>426</v>
      </c>
      <c r="B407" t="str">
        <f t="shared" si="147"/>
        <v>A6AA5</v>
      </c>
      <c r="C407" s="6" t="str" cm="1">
        <f t="array" ref="C407:G407">_xlfn.LET(
_xlpm.MyHand, B407,
_xlpm.MySplitHand, MID(_xlpm.MyHand,_xlfn.SEQUENCE(1,LEN(_xlpm.MyHand)),1),
_xlpm.MySplitHand
)</f>
        <v>A</v>
      </c>
      <c r="D407" s="7" t="str">
        <v>6</v>
      </c>
      <c r="E407" s="7" t="str">
        <v>A</v>
      </c>
      <c r="F407" s="7" t="str">
        <v>A</v>
      </c>
      <c r="G407" s="8" t="str">
        <v>5</v>
      </c>
      <c r="H407">
        <f t="shared" si="134"/>
        <v>3</v>
      </c>
      <c r="I407">
        <f t="shared" si="135"/>
        <v>1</v>
      </c>
      <c r="J407">
        <f t="shared" si="136"/>
        <v>3</v>
      </c>
      <c r="K407">
        <f t="shared" si="137"/>
        <v>3</v>
      </c>
      <c r="L407">
        <f t="shared" si="138"/>
        <v>1</v>
      </c>
      <c r="M407" s="6" cm="1">
        <f t="array" ref="M407:Q407">_xlfn.LET(
_xlpm.Options, {"J","2","3","4","5","6","7","8","9","T","Q","K","A"},
MATCH(_xlfn.ANCHORARRAY(C407),_xlpm.Options,0)
)</f>
        <v>13</v>
      </c>
      <c r="N407" s="7">
        <v>6</v>
      </c>
      <c r="O407" s="7">
        <v>13</v>
      </c>
      <c r="P407" s="7">
        <v>13</v>
      </c>
      <c r="Q407" s="8">
        <v>5</v>
      </c>
      <c r="R407" s="6" t="str" cm="1">
        <f t="array" ref="R407:V407">TEXT(_xlfn.ANCHORARRAY(M407),"00")</f>
        <v>13</v>
      </c>
      <c r="S407" s="7" t="str">
        <v>06</v>
      </c>
      <c r="T407" s="7" t="str">
        <v>13</v>
      </c>
      <c r="U407" s="7" t="str">
        <v>13</v>
      </c>
      <c r="V407" s="8" t="str">
        <v>05</v>
      </c>
      <c r="W407" s="7">
        <f t="shared" si="149"/>
        <v>0</v>
      </c>
      <c r="X407" s="6" t="b">
        <f t="shared" si="139"/>
        <v>0</v>
      </c>
      <c r="Y407" s="7" t="b">
        <f t="shared" si="140"/>
        <v>0</v>
      </c>
      <c r="Z407" s="7" t="b" cm="1">
        <f t="array" ref="Z407">_xlfn.LET(
_xlpm.TrueFullHouseCheck, AND(OR(H407:L407=3),OR(H407:L407=2)),
_xlpm.JokerAndTrueTwoPairCheck, AND(W407=1,COUNTIF(H407:L407,2)=4),
OR(_xlpm.TrueFullHouseCheck, _xlpm.JokerAndTrueTwoPairCheck)
)</f>
        <v>0</v>
      </c>
      <c r="AA407" s="7" t="b">
        <f t="shared" si="141"/>
        <v>1</v>
      </c>
      <c r="AB407" s="7" t="b">
        <f t="shared" si="142"/>
        <v>0</v>
      </c>
      <c r="AC407" s="7" t="b">
        <f t="shared" si="143"/>
        <v>0</v>
      </c>
      <c r="AD407" s="8" t="b">
        <f t="shared" si="150"/>
        <v>0</v>
      </c>
      <c r="AE407">
        <f t="shared" si="151"/>
        <v>4</v>
      </c>
      <c r="AF407" t="str">
        <f t="shared" si="152"/>
        <v>41306131305</v>
      </c>
      <c r="AG407">
        <f t="shared" si="148"/>
        <v>41306131305</v>
      </c>
      <c r="AH407">
        <f t="shared" si="153"/>
        <v>675</v>
      </c>
      <c r="AI407">
        <f t="shared" si="154"/>
        <v>328</v>
      </c>
      <c r="AJ407">
        <f t="shared" si="155"/>
        <v>221400</v>
      </c>
      <c r="AM407">
        <f t="shared" si="144"/>
        <v>1</v>
      </c>
      <c r="AN407">
        <f t="shared" si="145"/>
        <v>1</v>
      </c>
      <c r="AO407">
        <f t="shared" si="146"/>
        <v>1</v>
      </c>
    </row>
    <row r="408" spans="1:41" x14ac:dyDescent="0.2">
      <c r="A408" t="s">
        <v>427</v>
      </c>
      <c r="B408" t="str">
        <f t="shared" si="147"/>
        <v>57T63</v>
      </c>
      <c r="C408" s="6" t="str" cm="1">
        <f t="array" ref="C408:G408">_xlfn.LET(
_xlpm.MyHand, B408,
_xlpm.MySplitHand, MID(_xlpm.MyHand,_xlfn.SEQUENCE(1,LEN(_xlpm.MyHand)),1),
_xlpm.MySplitHand
)</f>
        <v>5</v>
      </c>
      <c r="D408" s="7" t="str">
        <v>7</v>
      </c>
      <c r="E408" s="7" t="str">
        <v>T</v>
      </c>
      <c r="F408" s="7" t="str">
        <v>6</v>
      </c>
      <c r="G408" s="8" t="str">
        <v>3</v>
      </c>
      <c r="H408">
        <f t="shared" si="134"/>
        <v>1</v>
      </c>
      <c r="I408">
        <f t="shared" si="135"/>
        <v>1</v>
      </c>
      <c r="J408">
        <f t="shared" si="136"/>
        <v>1</v>
      </c>
      <c r="K408">
        <f t="shared" si="137"/>
        <v>1</v>
      </c>
      <c r="L408">
        <f t="shared" si="138"/>
        <v>1</v>
      </c>
      <c r="M408" s="6" cm="1">
        <f t="array" ref="M408:Q408">_xlfn.LET(
_xlpm.Options, {"J","2","3","4","5","6","7","8","9","T","Q","K","A"},
MATCH(_xlfn.ANCHORARRAY(C408),_xlpm.Options,0)
)</f>
        <v>5</v>
      </c>
      <c r="N408" s="7">
        <v>7</v>
      </c>
      <c r="O408" s="7">
        <v>10</v>
      </c>
      <c r="P408" s="7">
        <v>6</v>
      </c>
      <c r="Q408" s="8">
        <v>3</v>
      </c>
      <c r="R408" s="6" t="str" cm="1">
        <f t="array" ref="R408:V408">TEXT(_xlfn.ANCHORARRAY(M408),"00")</f>
        <v>05</v>
      </c>
      <c r="S408" s="7" t="str">
        <v>07</v>
      </c>
      <c r="T408" s="7" t="str">
        <v>10</v>
      </c>
      <c r="U408" s="7" t="str">
        <v>06</v>
      </c>
      <c r="V408" s="8" t="str">
        <v>03</v>
      </c>
      <c r="W408" s="7">
        <f t="shared" si="149"/>
        <v>0</v>
      </c>
      <c r="X408" s="6" t="b">
        <f t="shared" si="139"/>
        <v>0</v>
      </c>
      <c r="Y408" s="7" t="b">
        <f t="shared" si="140"/>
        <v>0</v>
      </c>
      <c r="Z408" s="7" t="b" cm="1">
        <f t="array" ref="Z408">_xlfn.LET(
_xlpm.TrueFullHouseCheck, AND(OR(H408:L408=3),OR(H408:L408=2)),
_xlpm.JokerAndTrueTwoPairCheck, AND(W408=1,COUNTIF(H408:L408,2)=4),
OR(_xlpm.TrueFullHouseCheck, _xlpm.JokerAndTrueTwoPairCheck)
)</f>
        <v>0</v>
      </c>
      <c r="AA408" s="7" t="b">
        <f t="shared" si="141"/>
        <v>0</v>
      </c>
      <c r="AB408" s="7" t="b">
        <f t="shared" si="142"/>
        <v>0</v>
      </c>
      <c r="AC408" s="7" t="b">
        <f t="shared" si="143"/>
        <v>0</v>
      </c>
      <c r="AD408" s="8" t="b">
        <f t="shared" si="150"/>
        <v>1</v>
      </c>
      <c r="AE408">
        <f t="shared" si="151"/>
        <v>1</v>
      </c>
      <c r="AF408" t="str">
        <f t="shared" si="152"/>
        <v>10507100603</v>
      </c>
      <c r="AG408">
        <f t="shared" si="148"/>
        <v>10507100603</v>
      </c>
      <c r="AH408">
        <f t="shared" si="153"/>
        <v>37</v>
      </c>
      <c r="AI408">
        <f t="shared" si="154"/>
        <v>315</v>
      </c>
      <c r="AJ408">
        <f t="shared" si="155"/>
        <v>11655</v>
      </c>
      <c r="AM408">
        <f t="shared" si="144"/>
        <v>1</v>
      </c>
      <c r="AN408">
        <f t="shared" si="145"/>
        <v>1</v>
      </c>
      <c r="AO408">
        <f t="shared" si="146"/>
        <v>1</v>
      </c>
    </row>
    <row r="409" spans="1:41" x14ac:dyDescent="0.2">
      <c r="A409" t="s">
        <v>428</v>
      </c>
      <c r="B409" t="str">
        <f t="shared" si="147"/>
        <v>62622</v>
      </c>
      <c r="C409" s="6" t="str" cm="1">
        <f t="array" ref="C409:G409">_xlfn.LET(
_xlpm.MyHand, B409,
_xlpm.MySplitHand, MID(_xlpm.MyHand,_xlfn.SEQUENCE(1,LEN(_xlpm.MyHand)),1),
_xlpm.MySplitHand
)</f>
        <v>6</v>
      </c>
      <c r="D409" s="7" t="str">
        <v>2</v>
      </c>
      <c r="E409" s="7" t="str">
        <v>6</v>
      </c>
      <c r="F409" s="7" t="str">
        <v>2</v>
      </c>
      <c r="G409" s="8" t="str">
        <v>2</v>
      </c>
      <c r="H409">
        <f t="shared" si="134"/>
        <v>2</v>
      </c>
      <c r="I409">
        <f t="shared" si="135"/>
        <v>3</v>
      </c>
      <c r="J409">
        <f t="shared" si="136"/>
        <v>2</v>
      </c>
      <c r="K409">
        <f t="shared" si="137"/>
        <v>3</v>
      </c>
      <c r="L409">
        <f t="shared" si="138"/>
        <v>3</v>
      </c>
      <c r="M409" s="6" cm="1">
        <f t="array" ref="M409:Q409">_xlfn.LET(
_xlpm.Options, {"J","2","3","4","5","6","7","8","9","T","Q","K","A"},
MATCH(_xlfn.ANCHORARRAY(C409),_xlpm.Options,0)
)</f>
        <v>6</v>
      </c>
      <c r="N409" s="7">
        <v>2</v>
      </c>
      <c r="O409" s="7">
        <v>6</v>
      </c>
      <c r="P409" s="7">
        <v>2</v>
      </c>
      <c r="Q409" s="8">
        <v>2</v>
      </c>
      <c r="R409" s="6" t="str" cm="1">
        <f t="array" ref="R409:V409">TEXT(_xlfn.ANCHORARRAY(M409),"00")</f>
        <v>06</v>
      </c>
      <c r="S409" s="7" t="str">
        <v>02</v>
      </c>
      <c r="T409" s="7" t="str">
        <v>06</v>
      </c>
      <c r="U409" s="7" t="str">
        <v>02</v>
      </c>
      <c r="V409" s="8" t="str">
        <v>02</v>
      </c>
      <c r="W409" s="7">
        <f t="shared" si="149"/>
        <v>0</v>
      </c>
      <c r="X409" s="6" t="b">
        <f t="shared" si="139"/>
        <v>0</v>
      </c>
      <c r="Y409" s="7" t="b">
        <f t="shared" si="140"/>
        <v>0</v>
      </c>
      <c r="Z409" s="7" t="b" cm="1">
        <f t="array" ref="Z409">_xlfn.LET(
_xlpm.TrueFullHouseCheck, AND(OR(H409:L409=3),OR(H409:L409=2)),
_xlpm.JokerAndTrueTwoPairCheck, AND(W409=1,COUNTIF(H409:L409,2)=4),
OR(_xlpm.TrueFullHouseCheck, _xlpm.JokerAndTrueTwoPairCheck)
)</f>
        <v>1</v>
      </c>
      <c r="AA409" s="7" t="b">
        <f t="shared" si="141"/>
        <v>0</v>
      </c>
      <c r="AB409" s="7" t="b">
        <f t="shared" si="142"/>
        <v>0</v>
      </c>
      <c r="AC409" s="7" t="b">
        <f t="shared" si="143"/>
        <v>0</v>
      </c>
      <c r="AD409" s="8" t="b">
        <f t="shared" si="150"/>
        <v>0</v>
      </c>
      <c r="AE409">
        <f t="shared" si="151"/>
        <v>5</v>
      </c>
      <c r="AF409" t="str">
        <f t="shared" si="152"/>
        <v>50602060202</v>
      </c>
      <c r="AG409">
        <f t="shared" si="148"/>
        <v>50602060202</v>
      </c>
      <c r="AH409">
        <f t="shared" si="153"/>
        <v>750</v>
      </c>
      <c r="AI409">
        <f t="shared" si="154"/>
        <v>627</v>
      </c>
      <c r="AJ409">
        <f t="shared" si="155"/>
        <v>470250</v>
      </c>
      <c r="AM409">
        <f t="shared" si="144"/>
        <v>1</v>
      </c>
      <c r="AN409">
        <f t="shared" si="145"/>
        <v>1</v>
      </c>
      <c r="AO409">
        <f t="shared" si="146"/>
        <v>1</v>
      </c>
    </row>
    <row r="410" spans="1:41" x14ac:dyDescent="0.2">
      <c r="A410" t="s">
        <v>429</v>
      </c>
      <c r="B410" t="str">
        <f t="shared" si="147"/>
        <v>66366</v>
      </c>
      <c r="C410" s="6" t="str" cm="1">
        <f t="array" ref="C410:G410">_xlfn.LET(
_xlpm.MyHand, B410,
_xlpm.MySplitHand, MID(_xlpm.MyHand,_xlfn.SEQUENCE(1,LEN(_xlpm.MyHand)),1),
_xlpm.MySplitHand
)</f>
        <v>6</v>
      </c>
      <c r="D410" s="7" t="str">
        <v>6</v>
      </c>
      <c r="E410" s="7" t="str">
        <v>3</v>
      </c>
      <c r="F410" s="7" t="str">
        <v>6</v>
      </c>
      <c r="G410" s="8" t="str">
        <v>6</v>
      </c>
      <c r="H410">
        <f t="shared" si="134"/>
        <v>4</v>
      </c>
      <c r="I410">
        <f t="shared" si="135"/>
        <v>4</v>
      </c>
      <c r="J410">
        <f t="shared" si="136"/>
        <v>1</v>
      </c>
      <c r="K410">
        <f t="shared" si="137"/>
        <v>4</v>
      </c>
      <c r="L410">
        <f t="shared" si="138"/>
        <v>4</v>
      </c>
      <c r="M410" s="6" cm="1">
        <f t="array" ref="M410:Q410">_xlfn.LET(
_xlpm.Options, {"J","2","3","4","5","6","7","8","9","T","Q","K","A"},
MATCH(_xlfn.ANCHORARRAY(C410),_xlpm.Options,0)
)</f>
        <v>6</v>
      </c>
      <c r="N410" s="7">
        <v>6</v>
      </c>
      <c r="O410" s="7">
        <v>3</v>
      </c>
      <c r="P410" s="7">
        <v>6</v>
      </c>
      <c r="Q410" s="8">
        <v>6</v>
      </c>
      <c r="R410" s="6" t="str" cm="1">
        <f t="array" ref="R410:V410">TEXT(_xlfn.ANCHORARRAY(M410),"00")</f>
        <v>06</v>
      </c>
      <c r="S410" s="7" t="str">
        <v>06</v>
      </c>
      <c r="T410" s="7" t="str">
        <v>03</v>
      </c>
      <c r="U410" s="7" t="str">
        <v>06</v>
      </c>
      <c r="V410" s="8" t="str">
        <v>06</v>
      </c>
      <c r="W410" s="7">
        <f t="shared" si="149"/>
        <v>0</v>
      </c>
      <c r="X410" s="6" t="b">
        <f t="shared" si="139"/>
        <v>0</v>
      </c>
      <c r="Y410" s="7" t="b">
        <f t="shared" si="140"/>
        <v>1</v>
      </c>
      <c r="Z410" s="7" t="b" cm="1">
        <f t="array" ref="Z410">_xlfn.LET(
_xlpm.TrueFullHouseCheck, AND(OR(H410:L410=3),OR(H410:L410=2)),
_xlpm.JokerAndTrueTwoPairCheck, AND(W410=1,COUNTIF(H410:L410,2)=4),
OR(_xlpm.TrueFullHouseCheck, _xlpm.JokerAndTrueTwoPairCheck)
)</f>
        <v>0</v>
      </c>
      <c r="AA410" s="7" t="b">
        <f t="shared" si="141"/>
        <v>0</v>
      </c>
      <c r="AB410" s="7" t="b">
        <f t="shared" si="142"/>
        <v>0</v>
      </c>
      <c r="AC410" s="7" t="b">
        <f t="shared" si="143"/>
        <v>0</v>
      </c>
      <c r="AD410" s="8" t="b">
        <f t="shared" si="150"/>
        <v>0</v>
      </c>
      <c r="AE410">
        <f t="shared" si="151"/>
        <v>6</v>
      </c>
      <c r="AF410" t="str">
        <f t="shared" si="152"/>
        <v>60606030606</v>
      </c>
      <c r="AG410">
        <f t="shared" si="148"/>
        <v>60606030606</v>
      </c>
      <c r="AH410">
        <f t="shared" si="153"/>
        <v>874</v>
      </c>
      <c r="AI410">
        <f t="shared" si="154"/>
        <v>788</v>
      </c>
      <c r="AJ410">
        <f t="shared" si="155"/>
        <v>688712</v>
      </c>
      <c r="AM410">
        <f t="shared" si="144"/>
        <v>1</v>
      </c>
      <c r="AN410">
        <f t="shared" si="145"/>
        <v>1</v>
      </c>
      <c r="AO410">
        <f t="shared" si="146"/>
        <v>1</v>
      </c>
    </row>
    <row r="411" spans="1:41" x14ac:dyDescent="0.2">
      <c r="A411" t="s">
        <v>430</v>
      </c>
      <c r="B411" t="str">
        <f t="shared" si="147"/>
        <v>JKQKQ</v>
      </c>
      <c r="C411" s="6" t="str" cm="1">
        <f t="array" ref="C411:G411">_xlfn.LET(
_xlpm.MyHand, B411,
_xlpm.MySplitHand, MID(_xlpm.MyHand,_xlfn.SEQUENCE(1,LEN(_xlpm.MyHand)),1),
_xlpm.MySplitHand
)</f>
        <v>J</v>
      </c>
      <c r="D411" s="7" t="str">
        <v>K</v>
      </c>
      <c r="E411" s="7" t="str">
        <v>Q</v>
      </c>
      <c r="F411" s="7" t="str">
        <v>K</v>
      </c>
      <c r="G411" s="8" t="str">
        <v>Q</v>
      </c>
      <c r="H411">
        <f t="shared" si="134"/>
        <v>0</v>
      </c>
      <c r="I411">
        <f t="shared" si="135"/>
        <v>2</v>
      </c>
      <c r="J411">
        <f t="shared" si="136"/>
        <v>2</v>
      </c>
      <c r="K411">
        <f t="shared" si="137"/>
        <v>2</v>
      </c>
      <c r="L411">
        <f t="shared" si="138"/>
        <v>2</v>
      </c>
      <c r="M411" s="6" cm="1">
        <f t="array" ref="M411:Q411">_xlfn.LET(
_xlpm.Options, {"J","2","3","4","5","6","7","8","9","T","Q","K","A"},
MATCH(_xlfn.ANCHORARRAY(C411),_xlpm.Options,0)
)</f>
        <v>1</v>
      </c>
      <c r="N411" s="7">
        <v>12</v>
      </c>
      <c r="O411" s="7">
        <v>11</v>
      </c>
      <c r="P411" s="7">
        <v>12</v>
      </c>
      <c r="Q411" s="8">
        <v>11</v>
      </c>
      <c r="R411" s="6" t="str" cm="1">
        <f t="array" ref="R411:V411">TEXT(_xlfn.ANCHORARRAY(M411),"00")</f>
        <v>01</v>
      </c>
      <c r="S411" s="7" t="str">
        <v>12</v>
      </c>
      <c r="T411" s="7" t="str">
        <v>11</v>
      </c>
      <c r="U411" s="7" t="str">
        <v>12</v>
      </c>
      <c r="V411" s="8" t="str">
        <v>11</v>
      </c>
      <c r="W411" s="7">
        <f t="shared" si="149"/>
        <v>1</v>
      </c>
      <c r="X411" s="6" t="b">
        <f t="shared" si="139"/>
        <v>0</v>
      </c>
      <c r="Y411" s="7" t="b">
        <f t="shared" si="140"/>
        <v>0</v>
      </c>
      <c r="Z411" s="7" t="b" cm="1">
        <f t="array" ref="Z411">_xlfn.LET(
_xlpm.TrueFullHouseCheck, AND(OR(H411:L411=3),OR(H411:L411=2)),
_xlpm.JokerAndTrueTwoPairCheck, AND(W411=1,COUNTIF(H411:L411,2)=4),
OR(_xlpm.TrueFullHouseCheck, _xlpm.JokerAndTrueTwoPairCheck)
)</f>
        <v>1</v>
      </c>
      <c r="AA411" s="7" t="b">
        <f t="shared" si="141"/>
        <v>0</v>
      </c>
      <c r="AB411" s="7" t="b">
        <f t="shared" si="142"/>
        <v>1</v>
      </c>
      <c r="AC411" s="7" t="b">
        <f t="shared" si="143"/>
        <v>0</v>
      </c>
      <c r="AD411" s="8" t="b">
        <f t="shared" si="150"/>
        <v>0</v>
      </c>
      <c r="AE411">
        <f t="shared" si="151"/>
        <v>5</v>
      </c>
      <c r="AF411" t="str">
        <f t="shared" si="152"/>
        <v>50112111211</v>
      </c>
      <c r="AG411">
        <f t="shared" si="148"/>
        <v>50112111211</v>
      </c>
      <c r="AH411">
        <f t="shared" si="153"/>
        <v>696</v>
      </c>
      <c r="AI411">
        <f t="shared" si="154"/>
        <v>980</v>
      </c>
      <c r="AJ411">
        <f t="shared" si="155"/>
        <v>682080</v>
      </c>
      <c r="AM411">
        <f t="shared" si="144"/>
        <v>2</v>
      </c>
      <c r="AN411">
        <f t="shared" si="145"/>
        <v>1</v>
      </c>
      <c r="AO411">
        <f t="shared" si="146"/>
        <v>1</v>
      </c>
    </row>
    <row r="412" spans="1:41" x14ac:dyDescent="0.2">
      <c r="A412" t="s">
        <v>431</v>
      </c>
      <c r="B412" t="str">
        <f t="shared" si="147"/>
        <v>6T5AQ</v>
      </c>
      <c r="C412" s="6" t="str" cm="1">
        <f t="array" ref="C412:G412">_xlfn.LET(
_xlpm.MyHand, B412,
_xlpm.MySplitHand, MID(_xlpm.MyHand,_xlfn.SEQUENCE(1,LEN(_xlpm.MyHand)),1),
_xlpm.MySplitHand
)</f>
        <v>6</v>
      </c>
      <c r="D412" s="7" t="str">
        <v>T</v>
      </c>
      <c r="E412" s="7" t="str">
        <v>5</v>
      </c>
      <c r="F412" s="7" t="str">
        <v>A</v>
      </c>
      <c r="G412" s="8" t="str">
        <v>Q</v>
      </c>
      <c r="H412">
        <f t="shared" si="134"/>
        <v>1</v>
      </c>
      <c r="I412">
        <f t="shared" si="135"/>
        <v>1</v>
      </c>
      <c r="J412">
        <f t="shared" si="136"/>
        <v>1</v>
      </c>
      <c r="K412">
        <f t="shared" si="137"/>
        <v>1</v>
      </c>
      <c r="L412">
        <f t="shared" si="138"/>
        <v>1</v>
      </c>
      <c r="M412" s="6" cm="1">
        <f t="array" ref="M412:Q412">_xlfn.LET(
_xlpm.Options, {"J","2","3","4","5","6","7","8","9","T","Q","K","A"},
MATCH(_xlfn.ANCHORARRAY(C412),_xlpm.Options,0)
)</f>
        <v>6</v>
      </c>
      <c r="N412" s="7">
        <v>10</v>
      </c>
      <c r="O412" s="7">
        <v>5</v>
      </c>
      <c r="P412" s="7">
        <v>13</v>
      </c>
      <c r="Q412" s="8">
        <v>11</v>
      </c>
      <c r="R412" s="6" t="str" cm="1">
        <f t="array" ref="R412:V412">TEXT(_xlfn.ANCHORARRAY(M412),"00")</f>
        <v>06</v>
      </c>
      <c r="S412" s="7" t="str">
        <v>10</v>
      </c>
      <c r="T412" s="7" t="str">
        <v>05</v>
      </c>
      <c r="U412" s="7" t="str">
        <v>13</v>
      </c>
      <c r="V412" s="8" t="str">
        <v>11</v>
      </c>
      <c r="W412" s="7">
        <f t="shared" si="149"/>
        <v>0</v>
      </c>
      <c r="X412" s="6" t="b">
        <f t="shared" si="139"/>
        <v>0</v>
      </c>
      <c r="Y412" s="7" t="b">
        <f t="shared" si="140"/>
        <v>0</v>
      </c>
      <c r="Z412" s="7" t="b" cm="1">
        <f t="array" ref="Z412">_xlfn.LET(
_xlpm.TrueFullHouseCheck, AND(OR(H412:L412=3),OR(H412:L412=2)),
_xlpm.JokerAndTrueTwoPairCheck, AND(W412=1,COUNTIF(H412:L412,2)=4),
OR(_xlpm.TrueFullHouseCheck, _xlpm.JokerAndTrueTwoPairCheck)
)</f>
        <v>0</v>
      </c>
      <c r="AA412" s="7" t="b">
        <f t="shared" si="141"/>
        <v>0</v>
      </c>
      <c r="AB412" s="7" t="b">
        <f t="shared" si="142"/>
        <v>0</v>
      </c>
      <c r="AC412" s="7" t="b">
        <f t="shared" si="143"/>
        <v>0</v>
      </c>
      <c r="AD412" s="8" t="b">
        <f t="shared" si="150"/>
        <v>1</v>
      </c>
      <c r="AE412">
        <f t="shared" si="151"/>
        <v>1</v>
      </c>
      <c r="AF412" t="str">
        <f t="shared" si="152"/>
        <v>10610051311</v>
      </c>
      <c r="AG412">
        <f t="shared" si="148"/>
        <v>10610051311</v>
      </c>
      <c r="AH412">
        <f t="shared" si="153"/>
        <v>50</v>
      </c>
      <c r="AI412">
        <f t="shared" si="154"/>
        <v>841</v>
      </c>
      <c r="AJ412">
        <f t="shared" si="155"/>
        <v>42050</v>
      </c>
      <c r="AM412">
        <f t="shared" si="144"/>
        <v>1</v>
      </c>
      <c r="AN412">
        <f t="shared" si="145"/>
        <v>1</v>
      </c>
      <c r="AO412">
        <f t="shared" si="146"/>
        <v>1</v>
      </c>
    </row>
    <row r="413" spans="1:41" x14ac:dyDescent="0.2">
      <c r="A413" t="s">
        <v>432</v>
      </c>
      <c r="B413" t="str">
        <f t="shared" si="147"/>
        <v>58585</v>
      </c>
      <c r="C413" s="6" t="str" cm="1">
        <f t="array" ref="C413:G413">_xlfn.LET(
_xlpm.MyHand, B413,
_xlpm.MySplitHand, MID(_xlpm.MyHand,_xlfn.SEQUENCE(1,LEN(_xlpm.MyHand)),1),
_xlpm.MySplitHand
)</f>
        <v>5</v>
      </c>
      <c r="D413" s="7" t="str">
        <v>8</v>
      </c>
      <c r="E413" s="7" t="str">
        <v>5</v>
      </c>
      <c r="F413" s="7" t="str">
        <v>8</v>
      </c>
      <c r="G413" s="8" t="str">
        <v>5</v>
      </c>
      <c r="H413">
        <f t="shared" si="134"/>
        <v>3</v>
      </c>
      <c r="I413">
        <f t="shared" si="135"/>
        <v>2</v>
      </c>
      <c r="J413">
        <f t="shared" si="136"/>
        <v>3</v>
      </c>
      <c r="K413">
        <f t="shared" si="137"/>
        <v>2</v>
      </c>
      <c r="L413">
        <f t="shared" si="138"/>
        <v>3</v>
      </c>
      <c r="M413" s="6" cm="1">
        <f t="array" ref="M413:Q413">_xlfn.LET(
_xlpm.Options, {"J","2","3","4","5","6","7","8","9","T","Q","K","A"},
MATCH(_xlfn.ANCHORARRAY(C413),_xlpm.Options,0)
)</f>
        <v>5</v>
      </c>
      <c r="N413" s="7">
        <v>8</v>
      </c>
      <c r="O413" s="7">
        <v>5</v>
      </c>
      <c r="P413" s="7">
        <v>8</v>
      </c>
      <c r="Q413" s="8">
        <v>5</v>
      </c>
      <c r="R413" s="6" t="str" cm="1">
        <f t="array" ref="R413:V413">TEXT(_xlfn.ANCHORARRAY(M413),"00")</f>
        <v>05</v>
      </c>
      <c r="S413" s="7" t="str">
        <v>08</v>
      </c>
      <c r="T413" s="7" t="str">
        <v>05</v>
      </c>
      <c r="U413" s="7" t="str">
        <v>08</v>
      </c>
      <c r="V413" s="8" t="str">
        <v>05</v>
      </c>
      <c r="W413" s="7">
        <f t="shared" si="149"/>
        <v>0</v>
      </c>
      <c r="X413" s="6" t="b">
        <f t="shared" si="139"/>
        <v>0</v>
      </c>
      <c r="Y413" s="7" t="b">
        <f t="shared" si="140"/>
        <v>0</v>
      </c>
      <c r="Z413" s="7" t="b" cm="1">
        <f t="array" ref="Z413">_xlfn.LET(
_xlpm.TrueFullHouseCheck, AND(OR(H413:L413=3),OR(H413:L413=2)),
_xlpm.JokerAndTrueTwoPairCheck, AND(W413=1,COUNTIF(H413:L413,2)=4),
OR(_xlpm.TrueFullHouseCheck, _xlpm.JokerAndTrueTwoPairCheck)
)</f>
        <v>1</v>
      </c>
      <c r="AA413" s="7" t="b">
        <f t="shared" si="141"/>
        <v>0</v>
      </c>
      <c r="AB413" s="7" t="b">
        <f t="shared" si="142"/>
        <v>0</v>
      </c>
      <c r="AC413" s="7" t="b">
        <f t="shared" si="143"/>
        <v>0</v>
      </c>
      <c r="AD413" s="8" t="b">
        <f t="shared" si="150"/>
        <v>0</v>
      </c>
      <c r="AE413">
        <f t="shared" si="151"/>
        <v>5</v>
      </c>
      <c r="AF413" t="str">
        <f t="shared" si="152"/>
        <v>50508050805</v>
      </c>
      <c r="AG413">
        <f t="shared" si="148"/>
        <v>50508050805</v>
      </c>
      <c r="AH413">
        <f t="shared" si="153"/>
        <v>745</v>
      </c>
      <c r="AI413">
        <f t="shared" si="154"/>
        <v>693</v>
      </c>
      <c r="AJ413">
        <f t="shared" si="155"/>
        <v>516285</v>
      </c>
      <c r="AM413">
        <f t="shared" si="144"/>
        <v>1</v>
      </c>
      <c r="AN413">
        <f t="shared" si="145"/>
        <v>1</v>
      </c>
      <c r="AO413">
        <f t="shared" si="146"/>
        <v>1</v>
      </c>
    </row>
    <row r="414" spans="1:41" x14ac:dyDescent="0.2">
      <c r="A414" t="s">
        <v>433</v>
      </c>
      <c r="B414" t="str">
        <f t="shared" si="147"/>
        <v>3KA73</v>
      </c>
      <c r="C414" s="6" t="str" cm="1">
        <f t="array" ref="C414:G414">_xlfn.LET(
_xlpm.MyHand, B414,
_xlpm.MySplitHand, MID(_xlpm.MyHand,_xlfn.SEQUENCE(1,LEN(_xlpm.MyHand)),1),
_xlpm.MySplitHand
)</f>
        <v>3</v>
      </c>
      <c r="D414" s="7" t="str">
        <v>K</v>
      </c>
      <c r="E414" s="7" t="str">
        <v>A</v>
      </c>
      <c r="F414" s="7" t="str">
        <v>7</v>
      </c>
      <c r="G414" s="8" t="str">
        <v>3</v>
      </c>
      <c r="H414">
        <f t="shared" si="134"/>
        <v>2</v>
      </c>
      <c r="I414">
        <f t="shared" si="135"/>
        <v>1</v>
      </c>
      <c r="J414">
        <f t="shared" si="136"/>
        <v>1</v>
      </c>
      <c r="K414">
        <f t="shared" si="137"/>
        <v>1</v>
      </c>
      <c r="L414">
        <f t="shared" si="138"/>
        <v>2</v>
      </c>
      <c r="M414" s="6" cm="1">
        <f t="array" ref="M414:Q414">_xlfn.LET(
_xlpm.Options, {"J","2","3","4","5","6","7","8","9","T","Q","K","A"},
MATCH(_xlfn.ANCHORARRAY(C414),_xlpm.Options,0)
)</f>
        <v>3</v>
      </c>
      <c r="N414" s="7">
        <v>12</v>
      </c>
      <c r="O414" s="7">
        <v>13</v>
      </c>
      <c r="P414" s="7">
        <v>7</v>
      </c>
      <c r="Q414" s="8">
        <v>3</v>
      </c>
      <c r="R414" s="6" t="str" cm="1">
        <f t="array" ref="R414:V414">TEXT(_xlfn.ANCHORARRAY(M414),"00")</f>
        <v>03</v>
      </c>
      <c r="S414" s="7" t="str">
        <v>12</v>
      </c>
      <c r="T414" s="7" t="str">
        <v>13</v>
      </c>
      <c r="U414" s="7" t="str">
        <v>07</v>
      </c>
      <c r="V414" s="8" t="str">
        <v>03</v>
      </c>
      <c r="W414" s="7">
        <f t="shared" si="149"/>
        <v>0</v>
      </c>
      <c r="X414" s="6" t="b">
        <f t="shared" si="139"/>
        <v>0</v>
      </c>
      <c r="Y414" s="7" t="b">
        <f t="shared" si="140"/>
        <v>0</v>
      </c>
      <c r="Z414" s="7" t="b" cm="1">
        <f t="array" ref="Z414">_xlfn.LET(
_xlpm.TrueFullHouseCheck, AND(OR(H414:L414=3),OR(H414:L414=2)),
_xlpm.JokerAndTrueTwoPairCheck, AND(W414=1,COUNTIF(H414:L414,2)=4),
OR(_xlpm.TrueFullHouseCheck, _xlpm.JokerAndTrueTwoPairCheck)
)</f>
        <v>0</v>
      </c>
      <c r="AA414" s="7" t="b">
        <f t="shared" si="141"/>
        <v>0</v>
      </c>
      <c r="AB414" s="7" t="b">
        <f t="shared" si="142"/>
        <v>0</v>
      </c>
      <c r="AC414" s="7" t="b">
        <f t="shared" si="143"/>
        <v>1</v>
      </c>
      <c r="AD414" s="8" t="b">
        <f t="shared" si="150"/>
        <v>0</v>
      </c>
      <c r="AE414">
        <f t="shared" si="151"/>
        <v>2</v>
      </c>
      <c r="AF414" t="str">
        <f t="shared" si="152"/>
        <v>20312130703</v>
      </c>
      <c r="AG414">
        <f t="shared" si="148"/>
        <v>20312130703</v>
      </c>
      <c r="AH414">
        <f t="shared" si="153"/>
        <v>170</v>
      </c>
      <c r="AI414">
        <f t="shared" si="154"/>
        <v>411</v>
      </c>
      <c r="AJ414">
        <f t="shared" si="155"/>
        <v>69870</v>
      </c>
      <c r="AM414">
        <f t="shared" si="144"/>
        <v>1</v>
      </c>
      <c r="AN414">
        <f t="shared" si="145"/>
        <v>1</v>
      </c>
      <c r="AO414">
        <f t="shared" si="146"/>
        <v>1</v>
      </c>
    </row>
    <row r="415" spans="1:41" x14ac:dyDescent="0.2">
      <c r="A415" t="s">
        <v>434</v>
      </c>
      <c r="B415" t="str">
        <f t="shared" si="147"/>
        <v>44884</v>
      </c>
      <c r="C415" s="6" t="str" cm="1">
        <f t="array" ref="C415:G415">_xlfn.LET(
_xlpm.MyHand, B415,
_xlpm.MySplitHand, MID(_xlpm.MyHand,_xlfn.SEQUENCE(1,LEN(_xlpm.MyHand)),1),
_xlpm.MySplitHand
)</f>
        <v>4</v>
      </c>
      <c r="D415" s="7" t="str">
        <v>4</v>
      </c>
      <c r="E415" s="7" t="str">
        <v>8</v>
      </c>
      <c r="F415" s="7" t="str">
        <v>8</v>
      </c>
      <c r="G415" s="8" t="str">
        <v>4</v>
      </c>
      <c r="H415">
        <f t="shared" si="134"/>
        <v>3</v>
      </c>
      <c r="I415">
        <f t="shared" si="135"/>
        <v>3</v>
      </c>
      <c r="J415">
        <f t="shared" si="136"/>
        <v>2</v>
      </c>
      <c r="K415">
        <f t="shared" si="137"/>
        <v>2</v>
      </c>
      <c r="L415">
        <f t="shared" si="138"/>
        <v>3</v>
      </c>
      <c r="M415" s="6" cm="1">
        <f t="array" ref="M415:Q415">_xlfn.LET(
_xlpm.Options, {"J","2","3","4","5","6","7","8","9","T","Q","K","A"},
MATCH(_xlfn.ANCHORARRAY(C415),_xlpm.Options,0)
)</f>
        <v>4</v>
      </c>
      <c r="N415" s="7">
        <v>4</v>
      </c>
      <c r="O415" s="7">
        <v>8</v>
      </c>
      <c r="P415" s="7">
        <v>8</v>
      </c>
      <c r="Q415" s="8">
        <v>4</v>
      </c>
      <c r="R415" s="6" t="str" cm="1">
        <f t="array" ref="R415:V415">TEXT(_xlfn.ANCHORARRAY(M415),"00")</f>
        <v>04</v>
      </c>
      <c r="S415" s="7" t="str">
        <v>04</v>
      </c>
      <c r="T415" s="7" t="str">
        <v>08</v>
      </c>
      <c r="U415" s="7" t="str">
        <v>08</v>
      </c>
      <c r="V415" s="8" t="str">
        <v>04</v>
      </c>
      <c r="W415" s="7">
        <f t="shared" si="149"/>
        <v>0</v>
      </c>
      <c r="X415" s="6" t="b">
        <f t="shared" si="139"/>
        <v>0</v>
      </c>
      <c r="Y415" s="7" t="b">
        <f t="shared" si="140"/>
        <v>0</v>
      </c>
      <c r="Z415" s="7" t="b" cm="1">
        <f t="array" ref="Z415">_xlfn.LET(
_xlpm.TrueFullHouseCheck, AND(OR(H415:L415=3),OR(H415:L415=2)),
_xlpm.JokerAndTrueTwoPairCheck, AND(W415=1,COUNTIF(H415:L415,2)=4),
OR(_xlpm.TrueFullHouseCheck, _xlpm.JokerAndTrueTwoPairCheck)
)</f>
        <v>1</v>
      </c>
      <c r="AA415" s="7" t="b">
        <f t="shared" si="141"/>
        <v>0</v>
      </c>
      <c r="AB415" s="7" t="b">
        <f t="shared" si="142"/>
        <v>0</v>
      </c>
      <c r="AC415" s="7" t="b">
        <f t="shared" si="143"/>
        <v>0</v>
      </c>
      <c r="AD415" s="8" t="b">
        <f t="shared" si="150"/>
        <v>0</v>
      </c>
      <c r="AE415">
        <f t="shared" si="151"/>
        <v>5</v>
      </c>
      <c r="AF415" t="str">
        <f t="shared" si="152"/>
        <v>50404080804</v>
      </c>
      <c r="AG415">
        <f t="shared" si="148"/>
        <v>50404080804</v>
      </c>
      <c r="AH415">
        <f t="shared" si="153"/>
        <v>732</v>
      </c>
      <c r="AI415">
        <f t="shared" si="154"/>
        <v>949</v>
      </c>
      <c r="AJ415">
        <f t="shared" si="155"/>
        <v>694668</v>
      </c>
      <c r="AM415">
        <f t="shared" si="144"/>
        <v>1</v>
      </c>
      <c r="AN415">
        <f t="shared" si="145"/>
        <v>1</v>
      </c>
      <c r="AO415">
        <f t="shared" si="146"/>
        <v>1</v>
      </c>
    </row>
    <row r="416" spans="1:41" x14ac:dyDescent="0.2">
      <c r="A416" t="s">
        <v>435</v>
      </c>
      <c r="B416" t="str">
        <f t="shared" si="147"/>
        <v>AA958</v>
      </c>
      <c r="C416" s="6" t="str" cm="1">
        <f t="array" ref="C416:G416">_xlfn.LET(
_xlpm.MyHand, B416,
_xlpm.MySplitHand, MID(_xlpm.MyHand,_xlfn.SEQUENCE(1,LEN(_xlpm.MyHand)),1),
_xlpm.MySplitHand
)</f>
        <v>A</v>
      </c>
      <c r="D416" s="7" t="str">
        <v>A</v>
      </c>
      <c r="E416" s="7" t="str">
        <v>9</v>
      </c>
      <c r="F416" s="7" t="str">
        <v>5</v>
      </c>
      <c r="G416" s="8" t="str">
        <v>8</v>
      </c>
      <c r="H416">
        <f t="shared" si="134"/>
        <v>2</v>
      </c>
      <c r="I416">
        <f t="shared" si="135"/>
        <v>2</v>
      </c>
      <c r="J416">
        <f t="shared" si="136"/>
        <v>1</v>
      </c>
      <c r="K416">
        <f t="shared" si="137"/>
        <v>1</v>
      </c>
      <c r="L416">
        <f t="shared" si="138"/>
        <v>1</v>
      </c>
      <c r="M416" s="6" cm="1">
        <f t="array" ref="M416:Q416">_xlfn.LET(
_xlpm.Options, {"J","2","3","4","5","6","7","8","9","T","Q","K","A"},
MATCH(_xlfn.ANCHORARRAY(C416),_xlpm.Options,0)
)</f>
        <v>13</v>
      </c>
      <c r="N416" s="7">
        <v>13</v>
      </c>
      <c r="O416" s="7">
        <v>9</v>
      </c>
      <c r="P416" s="7">
        <v>5</v>
      </c>
      <c r="Q416" s="8">
        <v>8</v>
      </c>
      <c r="R416" s="6" t="str" cm="1">
        <f t="array" ref="R416:V416">TEXT(_xlfn.ANCHORARRAY(M416),"00")</f>
        <v>13</v>
      </c>
      <c r="S416" s="7" t="str">
        <v>13</v>
      </c>
      <c r="T416" s="7" t="str">
        <v>09</v>
      </c>
      <c r="U416" s="7" t="str">
        <v>05</v>
      </c>
      <c r="V416" s="8" t="str">
        <v>08</v>
      </c>
      <c r="W416" s="7">
        <f t="shared" si="149"/>
        <v>0</v>
      </c>
      <c r="X416" s="6" t="b">
        <f t="shared" si="139"/>
        <v>0</v>
      </c>
      <c r="Y416" s="7" t="b">
        <f t="shared" si="140"/>
        <v>0</v>
      </c>
      <c r="Z416" s="7" t="b" cm="1">
        <f t="array" ref="Z416">_xlfn.LET(
_xlpm.TrueFullHouseCheck, AND(OR(H416:L416=3),OR(H416:L416=2)),
_xlpm.JokerAndTrueTwoPairCheck, AND(W416=1,COUNTIF(H416:L416,2)=4),
OR(_xlpm.TrueFullHouseCheck, _xlpm.JokerAndTrueTwoPairCheck)
)</f>
        <v>0</v>
      </c>
      <c r="AA416" s="7" t="b">
        <f t="shared" si="141"/>
        <v>0</v>
      </c>
      <c r="AB416" s="7" t="b">
        <f t="shared" si="142"/>
        <v>0</v>
      </c>
      <c r="AC416" s="7" t="b">
        <f t="shared" si="143"/>
        <v>1</v>
      </c>
      <c r="AD416" s="8" t="b">
        <f t="shared" si="150"/>
        <v>0</v>
      </c>
      <c r="AE416">
        <f t="shared" si="151"/>
        <v>2</v>
      </c>
      <c r="AF416" t="str">
        <f t="shared" si="152"/>
        <v>21313090508</v>
      </c>
      <c r="AG416">
        <f t="shared" si="148"/>
        <v>21313090508</v>
      </c>
      <c r="AH416">
        <f t="shared" si="153"/>
        <v>321</v>
      </c>
      <c r="AI416">
        <f t="shared" si="154"/>
        <v>615</v>
      </c>
      <c r="AJ416">
        <f t="shared" si="155"/>
        <v>197415</v>
      </c>
      <c r="AM416">
        <f t="shared" si="144"/>
        <v>1</v>
      </c>
      <c r="AN416">
        <f t="shared" si="145"/>
        <v>1</v>
      </c>
      <c r="AO416">
        <f t="shared" si="146"/>
        <v>1</v>
      </c>
    </row>
    <row r="417" spans="1:41" x14ac:dyDescent="0.2">
      <c r="A417" t="s">
        <v>436</v>
      </c>
      <c r="B417" t="str">
        <f t="shared" si="147"/>
        <v>4Q26A</v>
      </c>
      <c r="C417" s="6" t="str" cm="1">
        <f t="array" ref="C417:G417">_xlfn.LET(
_xlpm.MyHand, B417,
_xlpm.MySplitHand, MID(_xlpm.MyHand,_xlfn.SEQUENCE(1,LEN(_xlpm.MyHand)),1),
_xlpm.MySplitHand
)</f>
        <v>4</v>
      </c>
      <c r="D417" s="7" t="str">
        <v>Q</v>
      </c>
      <c r="E417" s="7" t="str">
        <v>2</v>
      </c>
      <c r="F417" s="7" t="str">
        <v>6</v>
      </c>
      <c r="G417" s="8" t="str">
        <v>A</v>
      </c>
      <c r="H417">
        <f t="shared" si="134"/>
        <v>1</v>
      </c>
      <c r="I417">
        <f t="shared" si="135"/>
        <v>1</v>
      </c>
      <c r="J417">
        <f t="shared" si="136"/>
        <v>1</v>
      </c>
      <c r="K417">
        <f t="shared" si="137"/>
        <v>1</v>
      </c>
      <c r="L417">
        <f t="shared" si="138"/>
        <v>1</v>
      </c>
      <c r="M417" s="6" cm="1">
        <f t="array" ref="M417:Q417">_xlfn.LET(
_xlpm.Options, {"J","2","3","4","5","6","7","8","9","T","Q","K","A"},
MATCH(_xlfn.ANCHORARRAY(C417),_xlpm.Options,0)
)</f>
        <v>4</v>
      </c>
      <c r="N417" s="7">
        <v>11</v>
      </c>
      <c r="O417" s="7">
        <v>2</v>
      </c>
      <c r="P417" s="7">
        <v>6</v>
      </c>
      <c r="Q417" s="8">
        <v>13</v>
      </c>
      <c r="R417" s="6" t="str" cm="1">
        <f t="array" ref="R417:V417">TEXT(_xlfn.ANCHORARRAY(M417),"00")</f>
        <v>04</v>
      </c>
      <c r="S417" s="7" t="str">
        <v>11</v>
      </c>
      <c r="T417" s="7" t="str">
        <v>02</v>
      </c>
      <c r="U417" s="7" t="str">
        <v>06</v>
      </c>
      <c r="V417" s="8" t="str">
        <v>13</v>
      </c>
      <c r="W417" s="7">
        <f t="shared" si="149"/>
        <v>0</v>
      </c>
      <c r="X417" s="6" t="b">
        <f t="shared" si="139"/>
        <v>0</v>
      </c>
      <c r="Y417" s="7" t="b">
        <f t="shared" si="140"/>
        <v>0</v>
      </c>
      <c r="Z417" s="7" t="b" cm="1">
        <f t="array" ref="Z417">_xlfn.LET(
_xlpm.TrueFullHouseCheck, AND(OR(H417:L417=3),OR(H417:L417=2)),
_xlpm.JokerAndTrueTwoPairCheck, AND(W417=1,COUNTIF(H417:L417,2)=4),
OR(_xlpm.TrueFullHouseCheck, _xlpm.JokerAndTrueTwoPairCheck)
)</f>
        <v>0</v>
      </c>
      <c r="AA417" s="7" t="b">
        <f t="shared" si="141"/>
        <v>0</v>
      </c>
      <c r="AB417" s="7" t="b">
        <f t="shared" si="142"/>
        <v>0</v>
      </c>
      <c r="AC417" s="7" t="b">
        <f t="shared" si="143"/>
        <v>0</v>
      </c>
      <c r="AD417" s="8" t="b">
        <f t="shared" si="150"/>
        <v>1</v>
      </c>
      <c r="AE417">
        <f t="shared" si="151"/>
        <v>1</v>
      </c>
      <c r="AF417" t="str">
        <f t="shared" si="152"/>
        <v>10411020613</v>
      </c>
      <c r="AG417">
        <f t="shared" si="148"/>
        <v>10411020613</v>
      </c>
      <c r="AH417">
        <f t="shared" si="153"/>
        <v>29</v>
      </c>
      <c r="AI417">
        <f t="shared" si="154"/>
        <v>886</v>
      </c>
      <c r="AJ417">
        <f t="shared" si="155"/>
        <v>25694</v>
      </c>
      <c r="AM417">
        <f t="shared" si="144"/>
        <v>1</v>
      </c>
      <c r="AN417">
        <f t="shared" si="145"/>
        <v>1</v>
      </c>
      <c r="AO417">
        <f t="shared" si="146"/>
        <v>1</v>
      </c>
    </row>
    <row r="418" spans="1:41" x14ac:dyDescent="0.2">
      <c r="A418" t="s">
        <v>437</v>
      </c>
      <c r="B418" t="str">
        <f t="shared" si="147"/>
        <v>57AJ7</v>
      </c>
      <c r="C418" s="6" t="str" cm="1">
        <f t="array" ref="C418:G418">_xlfn.LET(
_xlpm.MyHand, B418,
_xlpm.MySplitHand, MID(_xlpm.MyHand,_xlfn.SEQUENCE(1,LEN(_xlpm.MyHand)),1),
_xlpm.MySplitHand
)</f>
        <v>5</v>
      </c>
      <c r="D418" s="7" t="str">
        <v>7</v>
      </c>
      <c r="E418" s="7" t="str">
        <v>A</v>
      </c>
      <c r="F418" s="7" t="str">
        <v>J</v>
      </c>
      <c r="G418" s="8" t="str">
        <v>7</v>
      </c>
      <c r="H418">
        <f t="shared" si="134"/>
        <v>1</v>
      </c>
      <c r="I418">
        <f t="shared" si="135"/>
        <v>2</v>
      </c>
      <c r="J418">
        <f t="shared" si="136"/>
        <v>1</v>
      </c>
      <c r="K418">
        <f t="shared" si="137"/>
        <v>0</v>
      </c>
      <c r="L418">
        <f t="shared" si="138"/>
        <v>2</v>
      </c>
      <c r="M418" s="6" cm="1">
        <f t="array" ref="M418:Q418">_xlfn.LET(
_xlpm.Options, {"J","2","3","4","5","6","7","8","9","T","Q","K","A"},
MATCH(_xlfn.ANCHORARRAY(C418),_xlpm.Options,0)
)</f>
        <v>5</v>
      </c>
      <c r="N418" s="7">
        <v>7</v>
      </c>
      <c r="O418" s="7">
        <v>13</v>
      </c>
      <c r="P418" s="7">
        <v>1</v>
      </c>
      <c r="Q418" s="8">
        <v>7</v>
      </c>
      <c r="R418" s="6" t="str" cm="1">
        <f t="array" ref="R418:V418">TEXT(_xlfn.ANCHORARRAY(M418),"00")</f>
        <v>05</v>
      </c>
      <c r="S418" s="7" t="str">
        <v>07</v>
      </c>
      <c r="T418" s="7" t="str">
        <v>13</v>
      </c>
      <c r="U418" s="7" t="str">
        <v>01</v>
      </c>
      <c r="V418" s="8" t="str">
        <v>07</v>
      </c>
      <c r="W418" s="7">
        <f t="shared" si="149"/>
        <v>1</v>
      </c>
      <c r="X418" s="6" t="b">
        <f t="shared" si="139"/>
        <v>0</v>
      </c>
      <c r="Y418" s="7" t="b">
        <f t="shared" si="140"/>
        <v>0</v>
      </c>
      <c r="Z418" s="7" t="b" cm="1">
        <f t="array" ref="Z418">_xlfn.LET(
_xlpm.TrueFullHouseCheck, AND(OR(H418:L418=3),OR(H418:L418=2)),
_xlpm.JokerAndTrueTwoPairCheck, AND(W418=1,COUNTIF(H418:L418,2)=4),
OR(_xlpm.TrueFullHouseCheck, _xlpm.JokerAndTrueTwoPairCheck)
)</f>
        <v>0</v>
      </c>
      <c r="AA418" s="7" t="b">
        <f t="shared" si="141"/>
        <v>1</v>
      </c>
      <c r="AB418" s="7" t="b">
        <f t="shared" si="142"/>
        <v>0</v>
      </c>
      <c r="AC418" s="7" t="b">
        <f t="shared" si="143"/>
        <v>0</v>
      </c>
      <c r="AD418" s="8" t="b">
        <f t="shared" si="150"/>
        <v>0</v>
      </c>
      <c r="AE418">
        <f t="shared" si="151"/>
        <v>4</v>
      </c>
      <c r="AF418" t="str">
        <f t="shared" si="152"/>
        <v>40507130107</v>
      </c>
      <c r="AG418">
        <f t="shared" si="148"/>
        <v>40507130107</v>
      </c>
      <c r="AH418">
        <f t="shared" si="153"/>
        <v>544</v>
      </c>
      <c r="AI418">
        <f t="shared" si="154"/>
        <v>564</v>
      </c>
      <c r="AJ418">
        <f t="shared" si="155"/>
        <v>306816</v>
      </c>
      <c r="AM418">
        <f t="shared" si="144"/>
        <v>1</v>
      </c>
      <c r="AN418">
        <f t="shared" si="145"/>
        <v>1</v>
      </c>
      <c r="AO418">
        <f t="shared" si="146"/>
        <v>1</v>
      </c>
    </row>
    <row r="419" spans="1:41" x14ac:dyDescent="0.2">
      <c r="A419" t="s">
        <v>438</v>
      </c>
      <c r="B419" t="str">
        <f t="shared" si="147"/>
        <v>84J48</v>
      </c>
      <c r="C419" s="6" t="str" cm="1">
        <f t="array" ref="C419:G419">_xlfn.LET(
_xlpm.MyHand, B419,
_xlpm.MySplitHand, MID(_xlpm.MyHand,_xlfn.SEQUENCE(1,LEN(_xlpm.MyHand)),1),
_xlpm.MySplitHand
)</f>
        <v>8</v>
      </c>
      <c r="D419" s="7" t="str">
        <v>4</v>
      </c>
      <c r="E419" s="7" t="str">
        <v>J</v>
      </c>
      <c r="F419" s="7" t="str">
        <v>4</v>
      </c>
      <c r="G419" s="8" t="str">
        <v>8</v>
      </c>
      <c r="H419">
        <f t="shared" si="134"/>
        <v>2</v>
      </c>
      <c r="I419">
        <f t="shared" si="135"/>
        <v>2</v>
      </c>
      <c r="J419">
        <f t="shared" si="136"/>
        <v>0</v>
      </c>
      <c r="K419">
        <f t="shared" si="137"/>
        <v>2</v>
      </c>
      <c r="L419">
        <f t="shared" si="138"/>
        <v>2</v>
      </c>
      <c r="M419" s="6" cm="1">
        <f t="array" ref="M419:Q419">_xlfn.LET(
_xlpm.Options, {"J","2","3","4","5","6","7","8","9","T","Q","K","A"},
MATCH(_xlfn.ANCHORARRAY(C419),_xlpm.Options,0)
)</f>
        <v>8</v>
      </c>
      <c r="N419" s="7">
        <v>4</v>
      </c>
      <c r="O419" s="7">
        <v>1</v>
      </c>
      <c r="P419" s="7">
        <v>4</v>
      </c>
      <c r="Q419" s="8">
        <v>8</v>
      </c>
      <c r="R419" s="6" t="str" cm="1">
        <f t="array" ref="R419:V419">TEXT(_xlfn.ANCHORARRAY(M419),"00")</f>
        <v>08</v>
      </c>
      <c r="S419" s="7" t="str">
        <v>04</v>
      </c>
      <c r="T419" s="7" t="str">
        <v>01</v>
      </c>
      <c r="U419" s="7" t="str">
        <v>04</v>
      </c>
      <c r="V419" s="8" t="str">
        <v>08</v>
      </c>
      <c r="W419" s="7">
        <f t="shared" si="149"/>
        <v>1</v>
      </c>
      <c r="X419" s="6" t="b">
        <f t="shared" si="139"/>
        <v>0</v>
      </c>
      <c r="Y419" s="7" t="b">
        <f t="shared" si="140"/>
        <v>0</v>
      </c>
      <c r="Z419" s="7" t="b" cm="1">
        <f t="array" ref="Z419">_xlfn.LET(
_xlpm.TrueFullHouseCheck, AND(OR(H419:L419=3),OR(H419:L419=2)),
_xlpm.JokerAndTrueTwoPairCheck, AND(W419=1,COUNTIF(H419:L419,2)=4),
OR(_xlpm.TrueFullHouseCheck, _xlpm.JokerAndTrueTwoPairCheck)
)</f>
        <v>1</v>
      </c>
      <c r="AA419" s="7" t="b">
        <f t="shared" si="141"/>
        <v>0</v>
      </c>
      <c r="AB419" s="7" t="b">
        <f t="shared" si="142"/>
        <v>1</v>
      </c>
      <c r="AC419" s="7" t="b">
        <f t="shared" si="143"/>
        <v>0</v>
      </c>
      <c r="AD419" s="8" t="b">
        <f t="shared" si="150"/>
        <v>0</v>
      </c>
      <c r="AE419">
        <f t="shared" si="151"/>
        <v>5</v>
      </c>
      <c r="AF419" t="str">
        <f t="shared" si="152"/>
        <v>50804010408</v>
      </c>
      <c r="AG419">
        <f t="shared" si="148"/>
        <v>50804010408</v>
      </c>
      <c r="AH419">
        <f t="shared" si="153"/>
        <v>771</v>
      </c>
      <c r="AI419">
        <f t="shared" si="154"/>
        <v>342</v>
      </c>
      <c r="AJ419">
        <f t="shared" si="155"/>
        <v>263682</v>
      </c>
      <c r="AM419">
        <f t="shared" si="144"/>
        <v>2</v>
      </c>
      <c r="AN419">
        <f t="shared" si="145"/>
        <v>1</v>
      </c>
      <c r="AO419">
        <f t="shared" si="146"/>
        <v>1</v>
      </c>
    </row>
    <row r="420" spans="1:41" x14ac:dyDescent="0.2">
      <c r="A420" t="s">
        <v>439</v>
      </c>
      <c r="B420" t="str">
        <f t="shared" si="147"/>
        <v>633TJ</v>
      </c>
      <c r="C420" s="6" t="str" cm="1">
        <f t="array" ref="C420:G420">_xlfn.LET(
_xlpm.MyHand, B420,
_xlpm.MySplitHand, MID(_xlpm.MyHand,_xlfn.SEQUENCE(1,LEN(_xlpm.MyHand)),1),
_xlpm.MySplitHand
)</f>
        <v>6</v>
      </c>
      <c r="D420" s="7" t="str">
        <v>3</v>
      </c>
      <c r="E420" s="7" t="str">
        <v>3</v>
      </c>
      <c r="F420" s="7" t="str">
        <v>T</v>
      </c>
      <c r="G420" s="8" t="str">
        <v>J</v>
      </c>
      <c r="H420">
        <f t="shared" si="134"/>
        <v>1</v>
      </c>
      <c r="I420">
        <f t="shared" si="135"/>
        <v>2</v>
      </c>
      <c r="J420">
        <f t="shared" si="136"/>
        <v>2</v>
      </c>
      <c r="K420">
        <f t="shared" si="137"/>
        <v>1</v>
      </c>
      <c r="L420">
        <f t="shared" si="138"/>
        <v>0</v>
      </c>
      <c r="M420" s="6" cm="1">
        <f t="array" ref="M420:Q420">_xlfn.LET(
_xlpm.Options, {"J","2","3","4","5","6","7","8","9","T","Q","K","A"},
MATCH(_xlfn.ANCHORARRAY(C420),_xlpm.Options,0)
)</f>
        <v>6</v>
      </c>
      <c r="N420" s="7">
        <v>3</v>
      </c>
      <c r="O420" s="7">
        <v>3</v>
      </c>
      <c r="P420" s="7">
        <v>10</v>
      </c>
      <c r="Q420" s="8">
        <v>1</v>
      </c>
      <c r="R420" s="6" t="str" cm="1">
        <f t="array" ref="R420:V420">TEXT(_xlfn.ANCHORARRAY(M420),"00")</f>
        <v>06</v>
      </c>
      <c r="S420" s="7" t="str">
        <v>03</v>
      </c>
      <c r="T420" s="7" t="str">
        <v>03</v>
      </c>
      <c r="U420" s="7" t="str">
        <v>10</v>
      </c>
      <c r="V420" s="8" t="str">
        <v>01</v>
      </c>
      <c r="W420" s="7">
        <f t="shared" si="149"/>
        <v>1</v>
      </c>
      <c r="X420" s="6" t="b">
        <f t="shared" si="139"/>
        <v>0</v>
      </c>
      <c r="Y420" s="7" t="b">
        <f t="shared" si="140"/>
        <v>0</v>
      </c>
      <c r="Z420" s="7" t="b" cm="1">
        <f t="array" ref="Z420">_xlfn.LET(
_xlpm.TrueFullHouseCheck, AND(OR(H420:L420=3),OR(H420:L420=2)),
_xlpm.JokerAndTrueTwoPairCheck, AND(W420=1,COUNTIF(H420:L420,2)=4),
OR(_xlpm.TrueFullHouseCheck, _xlpm.JokerAndTrueTwoPairCheck)
)</f>
        <v>0</v>
      </c>
      <c r="AA420" s="7" t="b">
        <f t="shared" si="141"/>
        <v>1</v>
      </c>
      <c r="AB420" s="7" t="b">
        <f t="shared" si="142"/>
        <v>0</v>
      </c>
      <c r="AC420" s="7" t="b">
        <f t="shared" si="143"/>
        <v>0</v>
      </c>
      <c r="AD420" s="8" t="b">
        <f t="shared" si="150"/>
        <v>0</v>
      </c>
      <c r="AE420">
        <f t="shared" si="151"/>
        <v>4</v>
      </c>
      <c r="AF420" t="str">
        <f t="shared" si="152"/>
        <v>40603031001</v>
      </c>
      <c r="AG420">
        <f t="shared" si="148"/>
        <v>40603031001</v>
      </c>
      <c r="AH420">
        <f t="shared" si="153"/>
        <v>551</v>
      </c>
      <c r="AI420">
        <f t="shared" si="154"/>
        <v>295</v>
      </c>
      <c r="AJ420">
        <f t="shared" si="155"/>
        <v>162545</v>
      </c>
      <c r="AM420">
        <f t="shared" si="144"/>
        <v>1</v>
      </c>
      <c r="AN420">
        <f t="shared" si="145"/>
        <v>1</v>
      </c>
      <c r="AO420">
        <f t="shared" si="146"/>
        <v>1</v>
      </c>
    </row>
    <row r="421" spans="1:41" x14ac:dyDescent="0.2">
      <c r="A421" t="s">
        <v>440</v>
      </c>
      <c r="B421" t="str">
        <f t="shared" si="147"/>
        <v>29222</v>
      </c>
      <c r="C421" s="6" t="str" cm="1">
        <f t="array" ref="C421:G421">_xlfn.LET(
_xlpm.MyHand, B421,
_xlpm.MySplitHand, MID(_xlpm.MyHand,_xlfn.SEQUENCE(1,LEN(_xlpm.MyHand)),1),
_xlpm.MySplitHand
)</f>
        <v>2</v>
      </c>
      <c r="D421" s="7" t="str">
        <v>9</v>
      </c>
      <c r="E421" s="7" t="str">
        <v>2</v>
      </c>
      <c r="F421" s="7" t="str">
        <v>2</v>
      </c>
      <c r="G421" s="8" t="str">
        <v>2</v>
      </c>
      <c r="H421">
        <f t="shared" si="134"/>
        <v>4</v>
      </c>
      <c r="I421">
        <f t="shared" si="135"/>
        <v>1</v>
      </c>
      <c r="J421">
        <f t="shared" si="136"/>
        <v>4</v>
      </c>
      <c r="K421">
        <f t="shared" si="137"/>
        <v>4</v>
      </c>
      <c r="L421">
        <f t="shared" si="138"/>
        <v>4</v>
      </c>
      <c r="M421" s="6" cm="1">
        <f t="array" ref="M421:Q421">_xlfn.LET(
_xlpm.Options, {"J","2","3","4","5","6","7","8","9","T","Q","K","A"},
MATCH(_xlfn.ANCHORARRAY(C421),_xlpm.Options,0)
)</f>
        <v>2</v>
      </c>
      <c r="N421" s="7">
        <v>9</v>
      </c>
      <c r="O421" s="7">
        <v>2</v>
      </c>
      <c r="P421" s="7">
        <v>2</v>
      </c>
      <c r="Q421" s="8">
        <v>2</v>
      </c>
      <c r="R421" s="6" t="str" cm="1">
        <f t="array" ref="R421:V421">TEXT(_xlfn.ANCHORARRAY(M421),"00")</f>
        <v>02</v>
      </c>
      <c r="S421" s="7" t="str">
        <v>09</v>
      </c>
      <c r="T421" s="7" t="str">
        <v>02</v>
      </c>
      <c r="U421" s="7" t="str">
        <v>02</v>
      </c>
      <c r="V421" s="8" t="str">
        <v>02</v>
      </c>
      <c r="W421" s="7">
        <f t="shared" si="149"/>
        <v>0</v>
      </c>
      <c r="X421" s="6" t="b">
        <f t="shared" si="139"/>
        <v>0</v>
      </c>
      <c r="Y421" s="7" t="b">
        <f t="shared" si="140"/>
        <v>1</v>
      </c>
      <c r="Z421" s="7" t="b" cm="1">
        <f t="array" ref="Z421">_xlfn.LET(
_xlpm.TrueFullHouseCheck, AND(OR(H421:L421=3),OR(H421:L421=2)),
_xlpm.JokerAndTrueTwoPairCheck, AND(W421=1,COUNTIF(H421:L421,2)=4),
OR(_xlpm.TrueFullHouseCheck, _xlpm.JokerAndTrueTwoPairCheck)
)</f>
        <v>0</v>
      </c>
      <c r="AA421" s="7" t="b">
        <f t="shared" si="141"/>
        <v>0</v>
      </c>
      <c r="AB421" s="7" t="b">
        <f t="shared" si="142"/>
        <v>0</v>
      </c>
      <c r="AC421" s="7" t="b">
        <f t="shared" si="143"/>
        <v>0</v>
      </c>
      <c r="AD421" s="8" t="b">
        <f t="shared" si="150"/>
        <v>0</v>
      </c>
      <c r="AE421">
        <f t="shared" si="151"/>
        <v>6</v>
      </c>
      <c r="AF421" t="str">
        <f t="shared" si="152"/>
        <v>60209020202</v>
      </c>
      <c r="AG421">
        <f t="shared" si="148"/>
        <v>60209020202</v>
      </c>
      <c r="AH421">
        <f t="shared" si="153"/>
        <v>835</v>
      </c>
      <c r="AI421">
        <f t="shared" si="154"/>
        <v>606</v>
      </c>
      <c r="AJ421">
        <f t="shared" si="155"/>
        <v>506010</v>
      </c>
      <c r="AM421">
        <f t="shared" si="144"/>
        <v>1</v>
      </c>
      <c r="AN421">
        <f t="shared" si="145"/>
        <v>1</v>
      </c>
      <c r="AO421">
        <f t="shared" si="146"/>
        <v>1</v>
      </c>
    </row>
    <row r="422" spans="1:41" x14ac:dyDescent="0.2">
      <c r="A422" t="s">
        <v>441</v>
      </c>
      <c r="B422" t="str">
        <f t="shared" si="147"/>
        <v>Q222Q</v>
      </c>
      <c r="C422" s="6" t="str" cm="1">
        <f t="array" ref="C422:G422">_xlfn.LET(
_xlpm.MyHand, B422,
_xlpm.MySplitHand, MID(_xlpm.MyHand,_xlfn.SEQUENCE(1,LEN(_xlpm.MyHand)),1),
_xlpm.MySplitHand
)</f>
        <v>Q</v>
      </c>
      <c r="D422" s="7" t="str">
        <v>2</v>
      </c>
      <c r="E422" s="7" t="str">
        <v>2</v>
      </c>
      <c r="F422" s="7" t="str">
        <v>2</v>
      </c>
      <c r="G422" s="8" t="str">
        <v>Q</v>
      </c>
      <c r="H422">
        <f t="shared" si="134"/>
        <v>2</v>
      </c>
      <c r="I422">
        <f t="shared" si="135"/>
        <v>3</v>
      </c>
      <c r="J422">
        <f t="shared" si="136"/>
        <v>3</v>
      </c>
      <c r="K422">
        <f t="shared" si="137"/>
        <v>3</v>
      </c>
      <c r="L422">
        <f t="shared" si="138"/>
        <v>2</v>
      </c>
      <c r="M422" s="6" cm="1">
        <f t="array" ref="M422:Q422">_xlfn.LET(
_xlpm.Options, {"J","2","3","4","5","6","7","8","9","T","Q","K","A"},
MATCH(_xlfn.ANCHORARRAY(C422),_xlpm.Options,0)
)</f>
        <v>11</v>
      </c>
      <c r="N422" s="7">
        <v>2</v>
      </c>
      <c r="O422" s="7">
        <v>2</v>
      </c>
      <c r="P422" s="7">
        <v>2</v>
      </c>
      <c r="Q422" s="8">
        <v>11</v>
      </c>
      <c r="R422" s="6" t="str" cm="1">
        <f t="array" ref="R422:V422">TEXT(_xlfn.ANCHORARRAY(M422),"00")</f>
        <v>11</v>
      </c>
      <c r="S422" s="7" t="str">
        <v>02</v>
      </c>
      <c r="T422" s="7" t="str">
        <v>02</v>
      </c>
      <c r="U422" s="7" t="str">
        <v>02</v>
      </c>
      <c r="V422" s="8" t="str">
        <v>11</v>
      </c>
      <c r="W422" s="7">
        <f t="shared" si="149"/>
        <v>0</v>
      </c>
      <c r="X422" s="6" t="b">
        <f t="shared" si="139"/>
        <v>0</v>
      </c>
      <c r="Y422" s="7" t="b">
        <f t="shared" si="140"/>
        <v>0</v>
      </c>
      <c r="Z422" s="7" t="b" cm="1">
        <f t="array" ref="Z422">_xlfn.LET(
_xlpm.TrueFullHouseCheck, AND(OR(H422:L422=3),OR(H422:L422=2)),
_xlpm.JokerAndTrueTwoPairCheck, AND(W422=1,COUNTIF(H422:L422,2)=4),
OR(_xlpm.TrueFullHouseCheck, _xlpm.JokerAndTrueTwoPairCheck)
)</f>
        <v>1</v>
      </c>
      <c r="AA422" s="7" t="b">
        <f t="shared" si="141"/>
        <v>0</v>
      </c>
      <c r="AB422" s="7" t="b">
        <f t="shared" si="142"/>
        <v>0</v>
      </c>
      <c r="AC422" s="7" t="b">
        <f t="shared" si="143"/>
        <v>0</v>
      </c>
      <c r="AD422" s="8" t="b">
        <f t="shared" si="150"/>
        <v>0</v>
      </c>
      <c r="AE422">
        <f t="shared" si="151"/>
        <v>5</v>
      </c>
      <c r="AF422" t="str">
        <f t="shared" si="152"/>
        <v>51102020211</v>
      </c>
      <c r="AG422">
        <f t="shared" si="148"/>
        <v>51102020211</v>
      </c>
      <c r="AH422">
        <f t="shared" si="153"/>
        <v>789</v>
      </c>
      <c r="AI422">
        <f t="shared" si="154"/>
        <v>453</v>
      </c>
      <c r="AJ422">
        <f t="shared" si="155"/>
        <v>357417</v>
      </c>
      <c r="AM422">
        <f t="shared" si="144"/>
        <v>1</v>
      </c>
      <c r="AN422">
        <f t="shared" si="145"/>
        <v>1</v>
      </c>
      <c r="AO422">
        <f t="shared" si="146"/>
        <v>1</v>
      </c>
    </row>
    <row r="423" spans="1:41" x14ac:dyDescent="0.2">
      <c r="A423" t="s">
        <v>442</v>
      </c>
      <c r="B423" t="str">
        <f t="shared" si="147"/>
        <v>JAQAA</v>
      </c>
      <c r="C423" s="6" t="str" cm="1">
        <f t="array" ref="C423:G423">_xlfn.LET(
_xlpm.MyHand, B423,
_xlpm.MySplitHand, MID(_xlpm.MyHand,_xlfn.SEQUENCE(1,LEN(_xlpm.MyHand)),1),
_xlpm.MySplitHand
)</f>
        <v>J</v>
      </c>
      <c r="D423" s="7" t="str">
        <v>A</v>
      </c>
      <c r="E423" s="7" t="str">
        <v>Q</v>
      </c>
      <c r="F423" s="7" t="str">
        <v>A</v>
      </c>
      <c r="G423" s="8" t="str">
        <v>A</v>
      </c>
      <c r="H423">
        <f t="shared" si="134"/>
        <v>0</v>
      </c>
      <c r="I423">
        <f t="shared" si="135"/>
        <v>3</v>
      </c>
      <c r="J423">
        <f t="shared" si="136"/>
        <v>1</v>
      </c>
      <c r="K423">
        <f t="shared" si="137"/>
        <v>3</v>
      </c>
      <c r="L423">
        <f t="shared" si="138"/>
        <v>3</v>
      </c>
      <c r="M423" s="6" cm="1">
        <f t="array" ref="M423:Q423">_xlfn.LET(
_xlpm.Options, {"J","2","3","4","5","6","7","8","9","T","Q","K","A"},
MATCH(_xlfn.ANCHORARRAY(C423),_xlpm.Options,0)
)</f>
        <v>1</v>
      </c>
      <c r="N423" s="7">
        <v>13</v>
      </c>
      <c r="O423" s="7">
        <v>11</v>
      </c>
      <c r="P423" s="7">
        <v>13</v>
      </c>
      <c r="Q423" s="8">
        <v>13</v>
      </c>
      <c r="R423" s="6" t="str" cm="1">
        <f t="array" ref="R423:V423">TEXT(_xlfn.ANCHORARRAY(M423),"00")</f>
        <v>01</v>
      </c>
      <c r="S423" s="7" t="str">
        <v>13</v>
      </c>
      <c r="T423" s="7" t="str">
        <v>11</v>
      </c>
      <c r="U423" s="7" t="str">
        <v>13</v>
      </c>
      <c r="V423" s="8" t="str">
        <v>13</v>
      </c>
      <c r="W423" s="7">
        <f t="shared" si="149"/>
        <v>1</v>
      </c>
      <c r="X423" s="6" t="b">
        <f t="shared" si="139"/>
        <v>0</v>
      </c>
      <c r="Y423" s="7" t="b">
        <f t="shared" si="140"/>
        <v>1</v>
      </c>
      <c r="Z423" s="7" t="b" cm="1">
        <f t="array" ref="Z423">_xlfn.LET(
_xlpm.TrueFullHouseCheck, AND(OR(H423:L423=3),OR(H423:L423=2)),
_xlpm.JokerAndTrueTwoPairCheck, AND(W423=1,COUNTIF(H423:L423,2)=4),
OR(_xlpm.TrueFullHouseCheck, _xlpm.JokerAndTrueTwoPairCheck)
)</f>
        <v>0</v>
      </c>
      <c r="AA423" s="7" t="b">
        <f t="shared" si="141"/>
        <v>0</v>
      </c>
      <c r="AB423" s="7" t="b">
        <f t="shared" si="142"/>
        <v>0</v>
      </c>
      <c r="AC423" s="7" t="b">
        <f t="shared" si="143"/>
        <v>0</v>
      </c>
      <c r="AD423" s="8" t="b">
        <f t="shared" si="150"/>
        <v>0</v>
      </c>
      <c r="AE423">
        <f t="shared" si="151"/>
        <v>6</v>
      </c>
      <c r="AF423" t="str">
        <f t="shared" si="152"/>
        <v>60113111313</v>
      </c>
      <c r="AG423">
        <f t="shared" si="148"/>
        <v>60113111313</v>
      </c>
      <c r="AH423">
        <f t="shared" si="153"/>
        <v>829</v>
      </c>
      <c r="AI423">
        <f t="shared" si="154"/>
        <v>818</v>
      </c>
      <c r="AJ423">
        <f t="shared" si="155"/>
        <v>678122</v>
      </c>
      <c r="AM423">
        <f t="shared" si="144"/>
        <v>1</v>
      </c>
      <c r="AN423">
        <f t="shared" si="145"/>
        <v>1</v>
      </c>
      <c r="AO423">
        <f t="shared" si="146"/>
        <v>1</v>
      </c>
    </row>
    <row r="424" spans="1:41" x14ac:dyDescent="0.2">
      <c r="A424" t="s">
        <v>443</v>
      </c>
      <c r="B424" t="str">
        <f t="shared" si="147"/>
        <v>T6TTJ</v>
      </c>
      <c r="C424" s="6" t="str" cm="1">
        <f t="array" ref="C424:G424">_xlfn.LET(
_xlpm.MyHand, B424,
_xlpm.MySplitHand, MID(_xlpm.MyHand,_xlfn.SEQUENCE(1,LEN(_xlpm.MyHand)),1),
_xlpm.MySplitHand
)</f>
        <v>T</v>
      </c>
      <c r="D424" s="7" t="str">
        <v>6</v>
      </c>
      <c r="E424" s="7" t="str">
        <v>T</v>
      </c>
      <c r="F424" s="7" t="str">
        <v>T</v>
      </c>
      <c r="G424" s="8" t="str">
        <v>J</v>
      </c>
      <c r="H424">
        <f t="shared" si="134"/>
        <v>3</v>
      </c>
      <c r="I424">
        <f t="shared" si="135"/>
        <v>1</v>
      </c>
      <c r="J424">
        <f t="shared" si="136"/>
        <v>3</v>
      </c>
      <c r="K424">
        <f t="shared" si="137"/>
        <v>3</v>
      </c>
      <c r="L424">
        <f t="shared" si="138"/>
        <v>0</v>
      </c>
      <c r="M424" s="6" cm="1">
        <f t="array" ref="M424:Q424">_xlfn.LET(
_xlpm.Options, {"J","2","3","4","5","6","7","8","9","T","Q","K","A"},
MATCH(_xlfn.ANCHORARRAY(C424),_xlpm.Options,0)
)</f>
        <v>10</v>
      </c>
      <c r="N424" s="7">
        <v>6</v>
      </c>
      <c r="O424" s="7">
        <v>10</v>
      </c>
      <c r="P424" s="7">
        <v>10</v>
      </c>
      <c r="Q424" s="8">
        <v>1</v>
      </c>
      <c r="R424" s="6" t="str" cm="1">
        <f t="array" ref="R424:V424">TEXT(_xlfn.ANCHORARRAY(M424),"00")</f>
        <v>10</v>
      </c>
      <c r="S424" s="7" t="str">
        <v>06</v>
      </c>
      <c r="T424" s="7" t="str">
        <v>10</v>
      </c>
      <c r="U424" s="7" t="str">
        <v>10</v>
      </c>
      <c r="V424" s="8" t="str">
        <v>01</v>
      </c>
      <c r="W424" s="7">
        <f t="shared" si="149"/>
        <v>1</v>
      </c>
      <c r="X424" s="6" t="b">
        <f t="shared" si="139"/>
        <v>0</v>
      </c>
      <c r="Y424" s="7" t="b">
        <f t="shared" si="140"/>
        <v>1</v>
      </c>
      <c r="Z424" s="7" t="b" cm="1">
        <f t="array" ref="Z424">_xlfn.LET(
_xlpm.TrueFullHouseCheck, AND(OR(H424:L424=3),OR(H424:L424=2)),
_xlpm.JokerAndTrueTwoPairCheck, AND(W424=1,COUNTIF(H424:L424,2)=4),
OR(_xlpm.TrueFullHouseCheck, _xlpm.JokerAndTrueTwoPairCheck)
)</f>
        <v>0</v>
      </c>
      <c r="AA424" s="7" t="b">
        <f t="shared" si="141"/>
        <v>0</v>
      </c>
      <c r="AB424" s="7" t="b">
        <f t="shared" si="142"/>
        <v>0</v>
      </c>
      <c r="AC424" s="7" t="b">
        <f t="shared" si="143"/>
        <v>0</v>
      </c>
      <c r="AD424" s="8" t="b">
        <f t="shared" si="150"/>
        <v>0</v>
      </c>
      <c r="AE424">
        <f t="shared" si="151"/>
        <v>6</v>
      </c>
      <c r="AF424" t="str">
        <f t="shared" si="152"/>
        <v>61006101001</v>
      </c>
      <c r="AG424">
        <f t="shared" si="148"/>
        <v>61006101001</v>
      </c>
      <c r="AH424">
        <f t="shared" si="153"/>
        <v>924</v>
      </c>
      <c r="AI424">
        <f t="shared" si="154"/>
        <v>290</v>
      </c>
      <c r="AJ424">
        <f t="shared" si="155"/>
        <v>267960</v>
      </c>
      <c r="AM424">
        <f t="shared" si="144"/>
        <v>1</v>
      </c>
      <c r="AN424">
        <f t="shared" si="145"/>
        <v>1</v>
      </c>
      <c r="AO424">
        <f t="shared" si="146"/>
        <v>1</v>
      </c>
    </row>
    <row r="425" spans="1:41" x14ac:dyDescent="0.2">
      <c r="A425" t="s">
        <v>444</v>
      </c>
      <c r="B425" t="str">
        <f t="shared" si="147"/>
        <v>Q3KAJ</v>
      </c>
      <c r="C425" s="6" t="str" cm="1">
        <f t="array" ref="C425:G425">_xlfn.LET(
_xlpm.MyHand, B425,
_xlpm.MySplitHand, MID(_xlpm.MyHand,_xlfn.SEQUENCE(1,LEN(_xlpm.MyHand)),1),
_xlpm.MySplitHand
)</f>
        <v>Q</v>
      </c>
      <c r="D425" s="7" t="str">
        <v>3</v>
      </c>
      <c r="E425" s="7" t="str">
        <v>K</v>
      </c>
      <c r="F425" s="7" t="str">
        <v>A</v>
      </c>
      <c r="G425" s="8" t="str">
        <v>J</v>
      </c>
      <c r="H425">
        <f t="shared" si="134"/>
        <v>1</v>
      </c>
      <c r="I425">
        <f t="shared" si="135"/>
        <v>1</v>
      </c>
      <c r="J425">
        <f t="shared" si="136"/>
        <v>1</v>
      </c>
      <c r="K425">
        <f t="shared" si="137"/>
        <v>1</v>
      </c>
      <c r="L425">
        <f t="shared" si="138"/>
        <v>0</v>
      </c>
      <c r="M425" s="6" cm="1">
        <f t="array" ref="M425:Q425">_xlfn.LET(
_xlpm.Options, {"J","2","3","4","5","6","7","8","9","T","Q","K","A"},
MATCH(_xlfn.ANCHORARRAY(C425),_xlpm.Options,0)
)</f>
        <v>11</v>
      </c>
      <c r="N425" s="7">
        <v>3</v>
      </c>
      <c r="O425" s="7">
        <v>12</v>
      </c>
      <c r="P425" s="7">
        <v>13</v>
      </c>
      <c r="Q425" s="8">
        <v>1</v>
      </c>
      <c r="R425" s="6" t="str" cm="1">
        <f t="array" ref="R425:V425">TEXT(_xlfn.ANCHORARRAY(M425),"00")</f>
        <v>11</v>
      </c>
      <c r="S425" s="7" t="str">
        <v>03</v>
      </c>
      <c r="T425" s="7" t="str">
        <v>12</v>
      </c>
      <c r="U425" s="7" t="str">
        <v>13</v>
      </c>
      <c r="V425" s="8" t="str">
        <v>01</v>
      </c>
      <c r="W425" s="7">
        <f t="shared" si="149"/>
        <v>1</v>
      </c>
      <c r="X425" s="6" t="b">
        <f t="shared" si="139"/>
        <v>0</v>
      </c>
      <c r="Y425" s="7" t="b">
        <f t="shared" si="140"/>
        <v>0</v>
      </c>
      <c r="Z425" s="7" t="b" cm="1">
        <f t="array" ref="Z425">_xlfn.LET(
_xlpm.TrueFullHouseCheck, AND(OR(H425:L425=3),OR(H425:L425=2)),
_xlpm.JokerAndTrueTwoPairCheck, AND(W425=1,COUNTIF(H425:L425,2)=4),
OR(_xlpm.TrueFullHouseCheck, _xlpm.JokerAndTrueTwoPairCheck)
)</f>
        <v>0</v>
      </c>
      <c r="AA425" s="7" t="b">
        <f t="shared" si="141"/>
        <v>0</v>
      </c>
      <c r="AB425" s="7" t="b">
        <f t="shared" si="142"/>
        <v>0</v>
      </c>
      <c r="AC425" s="7" t="b">
        <f t="shared" si="143"/>
        <v>1</v>
      </c>
      <c r="AD425" s="8" t="b">
        <f t="shared" si="150"/>
        <v>0</v>
      </c>
      <c r="AE425">
        <f t="shared" si="151"/>
        <v>2</v>
      </c>
      <c r="AF425" t="str">
        <f t="shared" si="152"/>
        <v>21103121301</v>
      </c>
      <c r="AG425">
        <f t="shared" si="148"/>
        <v>21103121301</v>
      </c>
      <c r="AH425">
        <f t="shared" si="153"/>
        <v>283</v>
      </c>
      <c r="AI425">
        <f t="shared" si="154"/>
        <v>563</v>
      </c>
      <c r="AJ425">
        <f t="shared" si="155"/>
        <v>159329</v>
      </c>
      <c r="AM425">
        <f t="shared" si="144"/>
        <v>1</v>
      </c>
      <c r="AN425">
        <f t="shared" si="145"/>
        <v>1</v>
      </c>
      <c r="AO425">
        <f t="shared" si="146"/>
        <v>1</v>
      </c>
    </row>
    <row r="426" spans="1:41" x14ac:dyDescent="0.2">
      <c r="A426" t="s">
        <v>445</v>
      </c>
      <c r="B426" t="str">
        <f t="shared" si="147"/>
        <v>666TT</v>
      </c>
      <c r="C426" s="6" t="str" cm="1">
        <f t="array" ref="C426:G426">_xlfn.LET(
_xlpm.MyHand, B426,
_xlpm.MySplitHand, MID(_xlpm.MyHand,_xlfn.SEQUENCE(1,LEN(_xlpm.MyHand)),1),
_xlpm.MySplitHand
)</f>
        <v>6</v>
      </c>
      <c r="D426" s="7" t="str">
        <v>6</v>
      </c>
      <c r="E426" s="7" t="str">
        <v>6</v>
      </c>
      <c r="F426" s="7" t="str">
        <v>T</v>
      </c>
      <c r="G426" s="8" t="str">
        <v>T</v>
      </c>
      <c r="H426">
        <f t="shared" si="134"/>
        <v>3</v>
      </c>
      <c r="I426">
        <f t="shared" si="135"/>
        <v>3</v>
      </c>
      <c r="J426">
        <f t="shared" si="136"/>
        <v>3</v>
      </c>
      <c r="K426">
        <f t="shared" si="137"/>
        <v>2</v>
      </c>
      <c r="L426">
        <f t="shared" si="138"/>
        <v>2</v>
      </c>
      <c r="M426" s="6" cm="1">
        <f t="array" ref="M426:Q426">_xlfn.LET(
_xlpm.Options, {"J","2","3","4","5","6","7","8","9","T","Q","K","A"},
MATCH(_xlfn.ANCHORARRAY(C426),_xlpm.Options,0)
)</f>
        <v>6</v>
      </c>
      <c r="N426" s="7">
        <v>6</v>
      </c>
      <c r="O426" s="7">
        <v>6</v>
      </c>
      <c r="P426" s="7">
        <v>10</v>
      </c>
      <c r="Q426" s="8">
        <v>10</v>
      </c>
      <c r="R426" s="6" t="str" cm="1">
        <f t="array" ref="R426:V426">TEXT(_xlfn.ANCHORARRAY(M426),"00")</f>
        <v>06</v>
      </c>
      <c r="S426" s="7" t="str">
        <v>06</v>
      </c>
      <c r="T426" s="7" t="str">
        <v>06</v>
      </c>
      <c r="U426" s="7" t="str">
        <v>10</v>
      </c>
      <c r="V426" s="8" t="str">
        <v>10</v>
      </c>
      <c r="W426" s="7">
        <f t="shared" si="149"/>
        <v>0</v>
      </c>
      <c r="X426" s="6" t="b">
        <f t="shared" si="139"/>
        <v>0</v>
      </c>
      <c r="Y426" s="7" t="b">
        <f t="shared" si="140"/>
        <v>0</v>
      </c>
      <c r="Z426" s="7" t="b" cm="1">
        <f t="array" ref="Z426">_xlfn.LET(
_xlpm.TrueFullHouseCheck, AND(OR(H426:L426=3),OR(H426:L426=2)),
_xlpm.JokerAndTrueTwoPairCheck, AND(W426=1,COUNTIF(H426:L426,2)=4),
OR(_xlpm.TrueFullHouseCheck, _xlpm.JokerAndTrueTwoPairCheck)
)</f>
        <v>1</v>
      </c>
      <c r="AA426" s="7" t="b">
        <f t="shared" si="141"/>
        <v>0</v>
      </c>
      <c r="AB426" s="7" t="b">
        <f t="shared" si="142"/>
        <v>0</v>
      </c>
      <c r="AC426" s="7" t="b">
        <f t="shared" si="143"/>
        <v>0</v>
      </c>
      <c r="AD426" s="8" t="b">
        <f t="shared" si="150"/>
        <v>0</v>
      </c>
      <c r="AE426">
        <f t="shared" si="151"/>
        <v>5</v>
      </c>
      <c r="AF426" t="str">
        <f t="shared" si="152"/>
        <v>50606061010</v>
      </c>
      <c r="AG426">
        <f t="shared" si="148"/>
        <v>50606061010</v>
      </c>
      <c r="AH426">
        <f t="shared" si="153"/>
        <v>753</v>
      </c>
      <c r="AI426">
        <f t="shared" si="154"/>
        <v>844</v>
      </c>
      <c r="AJ426">
        <f t="shared" si="155"/>
        <v>635532</v>
      </c>
      <c r="AM426">
        <f t="shared" si="144"/>
        <v>1</v>
      </c>
      <c r="AN426">
        <f t="shared" si="145"/>
        <v>1</v>
      </c>
      <c r="AO426">
        <f t="shared" si="146"/>
        <v>1</v>
      </c>
    </row>
    <row r="427" spans="1:41" x14ac:dyDescent="0.2">
      <c r="A427" t="s">
        <v>446</v>
      </c>
      <c r="B427" t="str">
        <f t="shared" si="147"/>
        <v>K28QQ</v>
      </c>
      <c r="C427" s="6" t="str" cm="1">
        <f t="array" ref="C427:G427">_xlfn.LET(
_xlpm.MyHand, B427,
_xlpm.MySplitHand, MID(_xlpm.MyHand,_xlfn.SEQUENCE(1,LEN(_xlpm.MyHand)),1),
_xlpm.MySplitHand
)</f>
        <v>K</v>
      </c>
      <c r="D427" s="7" t="str">
        <v>2</v>
      </c>
      <c r="E427" s="7" t="str">
        <v>8</v>
      </c>
      <c r="F427" s="7" t="str">
        <v>Q</v>
      </c>
      <c r="G427" s="8" t="str">
        <v>Q</v>
      </c>
      <c r="H427">
        <f t="shared" si="134"/>
        <v>1</v>
      </c>
      <c r="I427">
        <f t="shared" si="135"/>
        <v>1</v>
      </c>
      <c r="J427">
        <f t="shared" si="136"/>
        <v>1</v>
      </c>
      <c r="K427">
        <f t="shared" si="137"/>
        <v>2</v>
      </c>
      <c r="L427">
        <f t="shared" si="138"/>
        <v>2</v>
      </c>
      <c r="M427" s="6" cm="1">
        <f t="array" ref="M427:Q427">_xlfn.LET(
_xlpm.Options, {"J","2","3","4","5","6","7","8","9","T","Q","K","A"},
MATCH(_xlfn.ANCHORARRAY(C427),_xlpm.Options,0)
)</f>
        <v>12</v>
      </c>
      <c r="N427" s="7">
        <v>2</v>
      </c>
      <c r="O427" s="7">
        <v>8</v>
      </c>
      <c r="P427" s="7">
        <v>11</v>
      </c>
      <c r="Q427" s="8">
        <v>11</v>
      </c>
      <c r="R427" s="6" t="str" cm="1">
        <f t="array" ref="R427:V427">TEXT(_xlfn.ANCHORARRAY(M427),"00")</f>
        <v>12</v>
      </c>
      <c r="S427" s="7" t="str">
        <v>02</v>
      </c>
      <c r="T427" s="7" t="str">
        <v>08</v>
      </c>
      <c r="U427" s="7" t="str">
        <v>11</v>
      </c>
      <c r="V427" s="8" t="str">
        <v>11</v>
      </c>
      <c r="W427" s="7">
        <f t="shared" si="149"/>
        <v>0</v>
      </c>
      <c r="X427" s="6" t="b">
        <f t="shared" si="139"/>
        <v>0</v>
      </c>
      <c r="Y427" s="7" t="b">
        <f t="shared" si="140"/>
        <v>0</v>
      </c>
      <c r="Z427" s="7" t="b" cm="1">
        <f t="array" ref="Z427">_xlfn.LET(
_xlpm.TrueFullHouseCheck, AND(OR(H427:L427=3),OR(H427:L427=2)),
_xlpm.JokerAndTrueTwoPairCheck, AND(W427=1,COUNTIF(H427:L427,2)=4),
OR(_xlpm.TrueFullHouseCheck, _xlpm.JokerAndTrueTwoPairCheck)
)</f>
        <v>0</v>
      </c>
      <c r="AA427" s="7" t="b">
        <f t="shared" si="141"/>
        <v>0</v>
      </c>
      <c r="AB427" s="7" t="b">
        <f t="shared" si="142"/>
        <v>0</v>
      </c>
      <c r="AC427" s="7" t="b">
        <f t="shared" si="143"/>
        <v>1</v>
      </c>
      <c r="AD427" s="8" t="b">
        <f t="shared" si="150"/>
        <v>0</v>
      </c>
      <c r="AE427">
        <f t="shared" si="151"/>
        <v>2</v>
      </c>
      <c r="AF427" t="str">
        <f t="shared" si="152"/>
        <v>21202081111</v>
      </c>
      <c r="AG427">
        <f t="shared" si="148"/>
        <v>21202081111</v>
      </c>
      <c r="AH427">
        <f t="shared" si="153"/>
        <v>296</v>
      </c>
      <c r="AI427">
        <f t="shared" si="154"/>
        <v>286</v>
      </c>
      <c r="AJ427">
        <f t="shared" si="155"/>
        <v>84656</v>
      </c>
      <c r="AM427">
        <f t="shared" si="144"/>
        <v>1</v>
      </c>
      <c r="AN427">
        <f t="shared" si="145"/>
        <v>1</v>
      </c>
      <c r="AO427">
        <f t="shared" si="146"/>
        <v>1</v>
      </c>
    </row>
    <row r="428" spans="1:41" x14ac:dyDescent="0.2">
      <c r="A428" t="s">
        <v>447</v>
      </c>
      <c r="B428" t="str">
        <f t="shared" si="147"/>
        <v>KK46K</v>
      </c>
      <c r="C428" s="6" t="str" cm="1">
        <f t="array" ref="C428:G428">_xlfn.LET(
_xlpm.MyHand, B428,
_xlpm.MySplitHand, MID(_xlpm.MyHand,_xlfn.SEQUENCE(1,LEN(_xlpm.MyHand)),1),
_xlpm.MySplitHand
)</f>
        <v>K</v>
      </c>
      <c r="D428" s="7" t="str">
        <v>K</v>
      </c>
      <c r="E428" s="7" t="str">
        <v>4</v>
      </c>
      <c r="F428" s="7" t="str">
        <v>6</v>
      </c>
      <c r="G428" s="8" t="str">
        <v>K</v>
      </c>
      <c r="H428">
        <f t="shared" si="134"/>
        <v>3</v>
      </c>
      <c r="I428">
        <f t="shared" si="135"/>
        <v>3</v>
      </c>
      <c r="J428">
        <f t="shared" si="136"/>
        <v>1</v>
      </c>
      <c r="K428">
        <f t="shared" si="137"/>
        <v>1</v>
      </c>
      <c r="L428">
        <f t="shared" si="138"/>
        <v>3</v>
      </c>
      <c r="M428" s="6" cm="1">
        <f t="array" ref="M428:Q428">_xlfn.LET(
_xlpm.Options, {"J","2","3","4","5","6","7","8","9","T","Q","K","A"},
MATCH(_xlfn.ANCHORARRAY(C428),_xlpm.Options,0)
)</f>
        <v>12</v>
      </c>
      <c r="N428" s="7">
        <v>12</v>
      </c>
      <c r="O428" s="7">
        <v>4</v>
      </c>
      <c r="P428" s="7">
        <v>6</v>
      </c>
      <c r="Q428" s="8">
        <v>12</v>
      </c>
      <c r="R428" s="6" t="str" cm="1">
        <f t="array" ref="R428:V428">TEXT(_xlfn.ANCHORARRAY(M428),"00")</f>
        <v>12</v>
      </c>
      <c r="S428" s="7" t="str">
        <v>12</v>
      </c>
      <c r="T428" s="7" t="str">
        <v>04</v>
      </c>
      <c r="U428" s="7" t="str">
        <v>06</v>
      </c>
      <c r="V428" s="8" t="str">
        <v>12</v>
      </c>
      <c r="W428" s="7">
        <f t="shared" si="149"/>
        <v>0</v>
      </c>
      <c r="X428" s="6" t="b">
        <f t="shared" si="139"/>
        <v>0</v>
      </c>
      <c r="Y428" s="7" t="b">
        <f t="shared" si="140"/>
        <v>0</v>
      </c>
      <c r="Z428" s="7" t="b" cm="1">
        <f t="array" ref="Z428">_xlfn.LET(
_xlpm.TrueFullHouseCheck, AND(OR(H428:L428=3),OR(H428:L428=2)),
_xlpm.JokerAndTrueTwoPairCheck, AND(W428=1,COUNTIF(H428:L428,2)=4),
OR(_xlpm.TrueFullHouseCheck, _xlpm.JokerAndTrueTwoPairCheck)
)</f>
        <v>0</v>
      </c>
      <c r="AA428" s="7" t="b">
        <f t="shared" si="141"/>
        <v>1</v>
      </c>
      <c r="AB428" s="7" t="b">
        <f t="shared" si="142"/>
        <v>0</v>
      </c>
      <c r="AC428" s="7" t="b">
        <f t="shared" si="143"/>
        <v>0</v>
      </c>
      <c r="AD428" s="8" t="b">
        <f t="shared" si="150"/>
        <v>0</v>
      </c>
      <c r="AE428">
        <f t="shared" si="151"/>
        <v>4</v>
      </c>
      <c r="AF428" t="str">
        <f t="shared" si="152"/>
        <v>41212040612</v>
      </c>
      <c r="AG428">
        <f t="shared" si="148"/>
        <v>41212040612</v>
      </c>
      <c r="AH428">
        <f t="shared" si="153"/>
        <v>666</v>
      </c>
      <c r="AI428">
        <f t="shared" si="154"/>
        <v>811</v>
      </c>
      <c r="AJ428">
        <f t="shared" si="155"/>
        <v>540126</v>
      </c>
      <c r="AM428">
        <f t="shared" si="144"/>
        <v>1</v>
      </c>
      <c r="AN428">
        <f t="shared" si="145"/>
        <v>1</v>
      </c>
      <c r="AO428">
        <f t="shared" si="146"/>
        <v>1</v>
      </c>
    </row>
    <row r="429" spans="1:41" x14ac:dyDescent="0.2">
      <c r="A429" t="s">
        <v>448</v>
      </c>
      <c r="B429" t="str">
        <f t="shared" si="147"/>
        <v>T2222</v>
      </c>
      <c r="C429" s="6" t="str" cm="1">
        <f t="array" ref="C429:G429">_xlfn.LET(
_xlpm.MyHand, B429,
_xlpm.MySplitHand, MID(_xlpm.MyHand,_xlfn.SEQUENCE(1,LEN(_xlpm.MyHand)),1),
_xlpm.MySplitHand
)</f>
        <v>T</v>
      </c>
      <c r="D429" s="7" t="str">
        <v>2</v>
      </c>
      <c r="E429" s="7" t="str">
        <v>2</v>
      </c>
      <c r="F429" s="7" t="str">
        <v>2</v>
      </c>
      <c r="G429" s="8" t="str">
        <v>2</v>
      </c>
      <c r="H429">
        <f t="shared" si="134"/>
        <v>1</v>
      </c>
      <c r="I429">
        <f t="shared" si="135"/>
        <v>4</v>
      </c>
      <c r="J429">
        <f t="shared" si="136"/>
        <v>4</v>
      </c>
      <c r="K429">
        <f t="shared" si="137"/>
        <v>4</v>
      </c>
      <c r="L429">
        <f t="shared" si="138"/>
        <v>4</v>
      </c>
      <c r="M429" s="6" cm="1">
        <f t="array" ref="M429:Q429">_xlfn.LET(
_xlpm.Options, {"J","2","3","4","5","6","7","8","9","T","Q","K","A"},
MATCH(_xlfn.ANCHORARRAY(C429),_xlpm.Options,0)
)</f>
        <v>10</v>
      </c>
      <c r="N429" s="7">
        <v>2</v>
      </c>
      <c r="O429" s="7">
        <v>2</v>
      </c>
      <c r="P429" s="7">
        <v>2</v>
      </c>
      <c r="Q429" s="8">
        <v>2</v>
      </c>
      <c r="R429" s="6" t="str" cm="1">
        <f t="array" ref="R429:V429">TEXT(_xlfn.ANCHORARRAY(M429),"00")</f>
        <v>10</v>
      </c>
      <c r="S429" s="7" t="str">
        <v>02</v>
      </c>
      <c r="T429" s="7" t="str">
        <v>02</v>
      </c>
      <c r="U429" s="7" t="str">
        <v>02</v>
      </c>
      <c r="V429" s="8" t="str">
        <v>02</v>
      </c>
      <c r="W429" s="7">
        <f t="shared" si="149"/>
        <v>0</v>
      </c>
      <c r="X429" s="6" t="b">
        <f t="shared" si="139"/>
        <v>0</v>
      </c>
      <c r="Y429" s="7" t="b">
        <f t="shared" si="140"/>
        <v>1</v>
      </c>
      <c r="Z429" s="7" t="b" cm="1">
        <f t="array" ref="Z429">_xlfn.LET(
_xlpm.TrueFullHouseCheck, AND(OR(H429:L429=3),OR(H429:L429=2)),
_xlpm.JokerAndTrueTwoPairCheck, AND(W429=1,COUNTIF(H429:L429,2)=4),
OR(_xlpm.TrueFullHouseCheck, _xlpm.JokerAndTrueTwoPairCheck)
)</f>
        <v>0</v>
      </c>
      <c r="AA429" s="7" t="b">
        <f t="shared" si="141"/>
        <v>0</v>
      </c>
      <c r="AB429" s="7" t="b">
        <f t="shared" si="142"/>
        <v>0</v>
      </c>
      <c r="AC429" s="7" t="b">
        <f t="shared" si="143"/>
        <v>0</v>
      </c>
      <c r="AD429" s="8" t="b">
        <f t="shared" si="150"/>
        <v>0</v>
      </c>
      <c r="AE429">
        <f t="shared" si="151"/>
        <v>6</v>
      </c>
      <c r="AF429" t="str">
        <f t="shared" si="152"/>
        <v>61002020202</v>
      </c>
      <c r="AG429">
        <f t="shared" si="148"/>
        <v>61002020202</v>
      </c>
      <c r="AH429">
        <f t="shared" si="153"/>
        <v>921</v>
      </c>
      <c r="AI429">
        <f t="shared" si="154"/>
        <v>714</v>
      </c>
      <c r="AJ429">
        <f t="shared" si="155"/>
        <v>657594</v>
      </c>
      <c r="AM429">
        <f t="shared" si="144"/>
        <v>1</v>
      </c>
      <c r="AN429">
        <f t="shared" si="145"/>
        <v>1</v>
      </c>
      <c r="AO429">
        <f t="shared" si="146"/>
        <v>1</v>
      </c>
    </row>
    <row r="430" spans="1:41" x14ac:dyDescent="0.2">
      <c r="A430" t="s">
        <v>449</v>
      </c>
      <c r="B430" t="str">
        <f t="shared" si="147"/>
        <v>8A883</v>
      </c>
      <c r="C430" s="6" t="str" cm="1">
        <f t="array" ref="C430:G430">_xlfn.LET(
_xlpm.MyHand, B430,
_xlpm.MySplitHand, MID(_xlpm.MyHand,_xlfn.SEQUENCE(1,LEN(_xlpm.MyHand)),1),
_xlpm.MySplitHand
)</f>
        <v>8</v>
      </c>
      <c r="D430" s="7" t="str">
        <v>A</v>
      </c>
      <c r="E430" s="7" t="str">
        <v>8</v>
      </c>
      <c r="F430" s="7" t="str">
        <v>8</v>
      </c>
      <c r="G430" s="8" t="str">
        <v>3</v>
      </c>
      <c r="H430">
        <f t="shared" si="134"/>
        <v>3</v>
      </c>
      <c r="I430">
        <f t="shared" si="135"/>
        <v>1</v>
      </c>
      <c r="J430">
        <f t="shared" si="136"/>
        <v>3</v>
      </c>
      <c r="K430">
        <f t="shared" si="137"/>
        <v>3</v>
      </c>
      <c r="L430">
        <f t="shared" si="138"/>
        <v>1</v>
      </c>
      <c r="M430" s="6" cm="1">
        <f t="array" ref="M430:Q430">_xlfn.LET(
_xlpm.Options, {"J","2","3","4","5","6","7","8","9","T","Q","K","A"},
MATCH(_xlfn.ANCHORARRAY(C430),_xlpm.Options,0)
)</f>
        <v>8</v>
      </c>
      <c r="N430" s="7">
        <v>13</v>
      </c>
      <c r="O430" s="7">
        <v>8</v>
      </c>
      <c r="P430" s="7">
        <v>8</v>
      </c>
      <c r="Q430" s="8">
        <v>3</v>
      </c>
      <c r="R430" s="6" t="str" cm="1">
        <f t="array" ref="R430:V430">TEXT(_xlfn.ANCHORARRAY(M430),"00")</f>
        <v>08</v>
      </c>
      <c r="S430" s="7" t="str">
        <v>13</v>
      </c>
      <c r="T430" s="7" t="str">
        <v>08</v>
      </c>
      <c r="U430" s="7" t="str">
        <v>08</v>
      </c>
      <c r="V430" s="8" t="str">
        <v>03</v>
      </c>
      <c r="W430" s="7">
        <f t="shared" si="149"/>
        <v>0</v>
      </c>
      <c r="X430" s="6" t="b">
        <f t="shared" si="139"/>
        <v>0</v>
      </c>
      <c r="Y430" s="7" t="b">
        <f t="shared" si="140"/>
        <v>0</v>
      </c>
      <c r="Z430" s="7" t="b" cm="1">
        <f t="array" ref="Z430">_xlfn.LET(
_xlpm.TrueFullHouseCheck, AND(OR(H430:L430=3),OR(H430:L430=2)),
_xlpm.JokerAndTrueTwoPairCheck, AND(W430=1,COUNTIF(H430:L430,2)=4),
OR(_xlpm.TrueFullHouseCheck, _xlpm.JokerAndTrueTwoPairCheck)
)</f>
        <v>0</v>
      </c>
      <c r="AA430" s="7" t="b">
        <f t="shared" si="141"/>
        <v>1</v>
      </c>
      <c r="AB430" s="7" t="b">
        <f t="shared" si="142"/>
        <v>0</v>
      </c>
      <c r="AC430" s="7" t="b">
        <f t="shared" si="143"/>
        <v>0</v>
      </c>
      <c r="AD430" s="8" t="b">
        <f t="shared" si="150"/>
        <v>0</v>
      </c>
      <c r="AE430">
        <f t="shared" si="151"/>
        <v>4</v>
      </c>
      <c r="AF430" t="str">
        <f t="shared" si="152"/>
        <v>40813080803</v>
      </c>
      <c r="AG430">
        <f t="shared" si="148"/>
        <v>40813080803</v>
      </c>
      <c r="AH430">
        <f t="shared" si="153"/>
        <v>599</v>
      </c>
      <c r="AI430">
        <f t="shared" si="154"/>
        <v>463</v>
      </c>
      <c r="AJ430">
        <f t="shared" si="155"/>
        <v>277337</v>
      </c>
      <c r="AM430">
        <f t="shared" si="144"/>
        <v>1</v>
      </c>
      <c r="AN430">
        <f t="shared" si="145"/>
        <v>1</v>
      </c>
      <c r="AO430">
        <f t="shared" si="146"/>
        <v>1</v>
      </c>
    </row>
    <row r="431" spans="1:41" x14ac:dyDescent="0.2">
      <c r="A431" t="s">
        <v>450</v>
      </c>
      <c r="B431" t="str">
        <f t="shared" si="147"/>
        <v>JJ73J</v>
      </c>
      <c r="C431" s="6" t="str" cm="1">
        <f t="array" ref="C431:G431">_xlfn.LET(
_xlpm.MyHand, B431,
_xlpm.MySplitHand, MID(_xlpm.MyHand,_xlfn.SEQUENCE(1,LEN(_xlpm.MyHand)),1),
_xlpm.MySplitHand
)</f>
        <v>J</v>
      </c>
      <c r="D431" s="7" t="str">
        <v>J</v>
      </c>
      <c r="E431" s="7" t="str">
        <v>7</v>
      </c>
      <c r="F431" s="7" t="str">
        <v>3</v>
      </c>
      <c r="G431" s="8" t="str">
        <v>J</v>
      </c>
      <c r="H431">
        <f t="shared" si="134"/>
        <v>0</v>
      </c>
      <c r="I431">
        <f t="shared" si="135"/>
        <v>0</v>
      </c>
      <c r="J431">
        <f t="shared" si="136"/>
        <v>1</v>
      </c>
      <c r="K431">
        <f t="shared" si="137"/>
        <v>1</v>
      </c>
      <c r="L431">
        <f t="shared" si="138"/>
        <v>0</v>
      </c>
      <c r="M431" s="6" cm="1">
        <f t="array" ref="M431:Q431">_xlfn.LET(
_xlpm.Options, {"J","2","3","4","5","6","7","8","9","T","Q","K","A"},
MATCH(_xlfn.ANCHORARRAY(C431),_xlpm.Options,0)
)</f>
        <v>1</v>
      </c>
      <c r="N431" s="7">
        <v>1</v>
      </c>
      <c r="O431" s="7">
        <v>7</v>
      </c>
      <c r="P431" s="7">
        <v>3</v>
      </c>
      <c r="Q431" s="8">
        <v>1</v>
      </c>
      <c r="R431" s="6" t="str" cm="1">
        <f t="array" ref="R431:V431">TEXT(_xlfn.ANCHORARRAY(M431),"00")</f>
        <v>01</v>
      </c>
      <c r="S431" s="7" t="str">
        <v>01</v>
      </c>
      <c r="T431" s="7" t="str">
        <v>07</v>
      </c>
      <c r="U431" s="7" t="str">
        <v>03</v>
      </c>
      <c r="V431" s="8" t="str">
        <v>01</v>
      </c>
      <c r="W431" s="7">
        <f t="shared" si="149"/>
        <v>3</v>
      </c>
      <c r="X431" s="6" t="b">
        <f t="shared" si="139"/>
        <v>0</v>
      </c>
      <c r="Y431" s="7" t="b">
        <f t="shared" si="140"/>
        <v>1</v>
      </c>
      <c r="Z431" s="7" t="b" cm="1">
        <f t="array" ref="Z431">_xlfn.LET(
_xlpm.TrueFullHouseCheck, AND(OR(H431:L431=3),OR(H431:L431=2)),
_xlpm.JokerAndTrueTwoPairCheck, AND(W431=1,COUNTIF(H431:L431,2)=4),
OR(_xlpm.TrueFullHouseCheck, _xlpm.JokerAndTrueTwoPairCheck)
)</f>
        <v>0</v>
      </c>
      <c r="AA431" s="7" t="b">
        <f t="shared" si="141"/>
        <v>0</v>
      </c>
      <c r="AB431" s="7" t="b">
        <f t="shared" si="142"/>
        <v>0</v>
      </c>
      <c r="AC431" s="7" t="b">
        <f t="shared" si="143"/>
        <v>0</v>
      </c>
      <c r="AD431" s="8" t="b">
        <f t="shared" si="150"/>
        <v>0</v>
      </c>
      <c r="AE431">
        <f t="shared" si="151"/>
        <v>6</v>
      </c>
      <c r="AF431" t="str">
        <f t="shared" si="152"/>
        <v>60101070301</v>
      </c>
      <c r="AG431">
        <f t="shared" si="148"/>
        <v>60101070301</v>
      </c>
      <c r="AH431">
        <f t="shared" si="153"/>
        <v>814</v>
      </c>
      <c r="AI431">
        <f t="shared" si="154"/>
        <v>83</v>
      </c>
      <c r="AJ431">
        <f t="shared" si="155"/>
        <v>67562</v>
      </c>
      <c r="AM431">
        <f t="shared" si="144"/>
        <v>1</v>
      </c>
      <c r="AN431">
        <f t="shared" si="145"/>
        <v>1</v>
      </c>
      <c r="AO431">
        <f t="shared" si="146"/>
        <v>1</v>
      </c>
    </row>
    <row r="432" spans="1:41" x14ac:dyDescent="0.2">
      <c r="A432" t="s">
        <v>451</v>
      </c>
      <c r="B432" t="str">
        <f t="shared" si="147"/>
        <v>AJK26</v>
      </c>
      <c r="C432" s="6" t="str" cm="1">
        <f t="array" ref="C432:G432">_xlfn.LET(
_xlpm.MyHand, B432,
_xlpm.MySplitHand, MID(_xlpm.MyHand,_xlfn.SEQUENCE(1,LEN(_xlpm.MyHand)),1),
_xlpm.MySplitHand
)</f>
        <v>A</v>
      </c>
      <c r="D432" s="7" t="str">
        <v>J</v>
      </c>
      <c r="E432" s="7" t="str">
        <v>K</v>
      </c>
      <c r="F432" s="7" t="str">
        <v>2</v>
      </c>
      <c r="G432" s="8" t="str">
        <v>6</v>
      </c>
      <c r="H432">
        <f t="shared" si="134"/>
        <v>1</v>
      </c>
      <c r="I432">
        <f t="shared" si="135"/>
        <v>0</v>
      </c>
      <c r="J432">
        <f t="shared" si="136"/>
        <v>1</v>
      </c>
      <c r="K432">
        <f t="shared" si="137"/>
        <v>1</v>
      </c>
      <c r="L432">
        <f t="shared" si="138"/>
        <v>1</v>
      </c>
      <c r="M432" s="6" cm="1">
        <f t="array" ref="M432:Q432">_xlfn.LET(
_xlpm.Options, {"J","2","3","4","5","6","7","8","9","T","Q","K","A"},
MATCH(_xlfn.ANCHORARRAY(C432),_xlpm.Options,0)
)</f>
        <v>13</v>
      </c>
      <c r="N432" s="7">
        <v>1</v>
      </c>
      <c r="O432" s="7">
        <v>12</v>
      </c>
      <c r="P432" s="7">
        <v>2</v>
      </c>
      <c r="Q432" s="8">
        <v>6</v>
      </c>
      <c r="R432" s="6" t="str" cm="1">
        <f t="array" ref="R432:V432">TEXT(_xlfn.ANCHORARRAY(M432),"00")</f>
        <v>13</v>
      </c>
      <c r="S432" s="7" t="str">
        <v>01</v>
      </c>
      <c r="T432" s="7" t="str">
        <v>12</v>
      </c>
      <c r="U432" s="7" t="str">
        <v>02</v>
      </c>
      <c r="V432" s="8" t="str">
        <v>06</v>
      </c>
      <c r="W432" s="7">
        <f t="shared" si="149"/>
        <v>1</v>
      </c>
      <c r="X432" s="6" t="b">
        <f t="shared" si="139"/>
        <v>0</v>
      </c>
      <c r="Y432" s="7" t="b">
        <f t="shared" si="140"/>
        <v>0</v>
      </c>
      <c r="Z432" s="7" t="b" cm="1">
        <f t="array" ref="Z432">_xlfn.LET(
_xlpm.TrueFullHouseCheck, AND(OR(H432:L432=3),OR(H432:L432=2)),
_xlpm.JokerAndTrueTwoPairCheck, AND(W432=1,COUNTIF(H432:L432,2)=4),
OR(_xlpm.TrueFullHouseCheck, _xlpm.JokerAndTrueTwoPairCheck)
)</f>
        <v>0</v>
      </c>
      <c r="AA432" s="7" t="b">
        <f t="shared" si="141"/>
        <v>0</v>
      </c>
      <c r="AB432" s="7" t="b">
        <f t="shared" si="142"/>
        <v>0</v>
      </c>
      <c r="AC432" s="7" t="b">
        <f t="shared" si="143"/>
        <v>1</v>
      </c>
      <c r="AD432" s="8" t="b">
        <f t="shared" si="150"/>
        <v>0</v>
      </c>
      <c r="AE432">
        <f t="shared" si="151"/>
        <v>2</v>
      </c>
      <c r="AF432" t="str">
        <f t="shared" si="152"/>
        <v>21301120206</v>
      </c>
      <c r="AG432">
        <f t="shared" si="148"/>
        <v>21301120206</v>
      </c>
      <c r="AH432">
        <f t="shared" si="153"/>
        <v>308</v>
      </c>
      <c r="AI432">
        <f t="shared" si="154"/>
        <v>538</v>
      </c>
      <c r="AJ432">
        <f t="shared" si="155"/>
        <v>165704</v>
      </c>
      <c r="AM432">
        <f t="shared" si="144"/>
        <v>1</v>
      </c>
      <c r="AN432">
        <f t="shared" si="145"/>
        <v>1</v>
      </c>
      <c r="AO432">
        <f t="shared" si="146"/>
        <v>1</v>
      </c>
    </row>
    <row r="433" spans="1:41" x14ac:dyDescent="0.2">
      <c r="A433" t="s">
        <v>452</v>
      </c>
      <c r="B433" t="str">
        <f t="shared" si="147"/>
        <v>72A34</v>
      </c>
      <c r="C433" s="6" t="str" cm="1">
        <f t="array" ref="C433:G433">_xlfn.LET(
_xlpm.MyHand, B433,
_xlpm.MySplitHand, MID(_xlpm.MyHand,_xlfn.SEQUENCE(1,LEN(_xlpm.MyHand)),1),
_xlpm.MySplitHand
)</f>
        <v>7</v>
      </c>
      <c r="D433" s="7" t="str">
        <v>2</v>
      </c>
      <c r="E433" s="7" t="str">
        <v>A</v>
      </c>
      <c r="F433" s="7" t="str">
        <v>3</v>
      </c>
      <c r="G433" s="8" t="str">
        <v>4</v>
      </c>
      <c r="H433">
        <f t="shared" si="134"/>
        <v>1</v>
      </c>
      <c r="I433">
        <f t="shared" si="135"/>
        <v>1</v>
      </c>
      <c r="J433">
        <f t="shared" si="136"/>
        <v>1</v>
      </c>
      <c r="K433">
        <f t="shared" si="137"/>
        <v>1</v>
      </c>
      <c r="L433">
        <f t="shared" si="138"/>
        <v>1</v>
      </c>
      <c r="M433" s="6" cm="1">
        <f t="array" ref="M433:Q433">_xlfn.LET(
_xlpm.Options, {"J","2","3","4","5","6","7","8","9","T","Q","K","A"},
MATCH(_xlfn.ANCHORARRAY(C433),_xlpm.Options,0)
)</f>
        <v>7</v>
      </c>
      <c r="N433" s="7">
        <v>2</v>
      </c>
      <c r="O433" s="7">
        <v>13</v>
      </c>
      <c r="P433" s="7">
        <v>3</v>
      </c>
      <c r="Q433" s="8">
        <v>4</v>
      </c>
      <c r="R433" s="6" t="str" cm="1">
        <f t="array" ref="R433:V433">TEXT(_xlfn.ANCHORARRAY(M433),"00")</f>
        <v>07</v>
      </c>
      <c r="S433" s="7" t="str">
        <v>02</v>
      </c>
      <c r="T433" s="7" t="str">
        <v>13</v>
      </c>
      <c r="U433" s="7" t="str">
        <v>03</v>
      </c>
      <c r="V433" s="8" t="str">
        <v>04</v>
      </c>
      <c r="W433" s="7">
        <f t="shared" si="149"/>
        <v>0</v>
      </c>
      <c r="X433" s="6" t="b">
        <f t="shared" si="139"/>
        <v>0</v>
      </c>
      <c r="Y433" s="7" t="b">
        <f t="shared" si="140"/>
        <v>0</v>
      </c>
      <c r="Z433" s="7" t="b" cm="1">
        <f t="array" ref="Z433">_xlfn.LET(
_xlpm.TrueFullHouseCheck, AND(OR(H433:L433=3),OR(H433:L433=2)),
_xlpm.JokerAndTrueTwoPairCheck, AND(W433=1,COUNTIF(H433:L433,2)=4),
OR(_xlpm.TrueFullHouseCheck, _xlpm.JokerAndTrueTwoPairCheck)
)</f>
        <v>0</v>
      </c>
      <c r="AA433" s="7" t="b">
        <f t="shared" si="141"/>
        <v>0</v>
      </c>
      <c r="AB433" s="7" t="b">
        <f t="shared" si="142"/>
        <v>0</v>
      </c>
      <c r="AC433" s="7" t="b">
        <f t="shared" si="143"/>
        <v>0</v>
      </c>
      <c r="AD433" s="8" t="b">
        <f t="shared" si="150"/>
        <v>1</v>
      </c>
      <c r="AE433">
        <f t="shared" si="151"/>
        <v>1</v>
      </c>
      <c r="AF433" t="str">
        <f t="shared" si="152"/>
        <v>10702130304</v>
      </c>
      <c r="AG433">
        <f t="shared" si="148"/>
        <v>10702130304</v>
      </c>
      <c r="AH433">
        <f t="shared" si="153"/>
        <v>53</v>
      </c>
      <c r="AI433">
        <f t="shared" si="154"/>
        <v>266</v>
      </c>
      <c r="AJ433">
        <f t="shared" si="155"/>
        <v>14098</v>
      </c>
      <c r="AM433">
        <f t="shared" si="144"/>
        <v>1</v>
      </c>
      <c r="AN433">
        <f t="shared" si="145"/>
        <v>1</v>
      </c>
      <c r="AO433">
        <f t="shared" si="146"/>
        <v>1</v>
      </c>
    </row>
    <row r="434" spans="1:41" x14ac:dyDescent="0.2">
      <c r="A434" t="s">
        <v>453</v>
      </c>
      <c r="B434" t="str">
        <f t="shared" si="147"/>
        <v>TKK9Q</v>
      </c>
      <c r="C434" s="6" t="str" cm="1">
        <f t="array" ref="C434:G434">_xlfn.LET(
_xlpm.MyHand, B434,
_xlpm.MySplitHand, MID(_xlpm.MyHand,_xlfn.SEQUENCE(1,LEN(_xlpm.MyHand)),1),
_xlpm.MySplitHand
)</f>
        <v>T</v>
      </c>
      <c r="D434" s="7" t="str">
        <v>K</v>
      </c>
      <c r="E434" s="7" t="str">
        <v>K</v>
      </c>
      <c r="F434" s="7" t="str">
        <v>9</v>
      </c>
      <c r="G434" s="8" t="str">
        <v>Q</v>
      </c>
      <c r="H434">
        <f t="shared" si="134"/>
        <v>1</v>
      </c>
      <c r="I434">
        <f t="shared" si="135"/>
        <v>2</v>
      </c>
      <c r="J434">
        <f t="shared" si="136"/>
        <v>2</v>
      </c>
      <c r="K434">
        <f t="shared" si="137"/>
        <v>1</v>
      </c>
      <c r="L434">
        <f t="shared" si="138"/>
        <v>1</v>
      </c>
      <c r="M434" s="6" cm="1">
        <f t="array" ref="M434:Q434">_xlfn.LET(
_xlpm.Options, {"J","2","3","4","5","6","7","8","9","T","Q","K","A"},
MATCH(_xlfn.ANCHORARRAY(C434),_xlpm.Options,0)
)</f>
        <v>10</v>
      </c>
      <c r="N434" s="7">
        <v>12</v>
      </c>
      <c r="O434" s="7">
        <v>12</v>
      </c>
      <c r="P434" s="7">
        <v>9</v>
      </c>
      <c r="Q434" s="8">
        <v>11</v>
      </c>
      <c r="R434" s="6" t="str" cm="1">
        <f t="array" ref="R434:V434">TEXT(_xlfn.ANCHORARRAY(M434),"00")</f>
        <v>10</v>
      </c>
      <c r="S434" s="7" t="str">
        <v>12</v>
      </c>
      <c r="T434" s="7" t="str">
        <v>12</v>
      </c>
      <c r="U434" s="7" t="str">
        <v>09</v>
      </c>
      <c r="V434" s="8" t="str">
        <v>11</v>
      </c>
      <c r="W434" s="7">
        <f t="shared" si="149"/>
        <v>0</v>
      </c>
      <c r="X434" s="6" t="b">
        <f t="shared" si="139"/>
        <v>0</v>
      </c>
      <c r="Y434" s="7" t="b">
        <f t="shared" si="140"/>
        <v>0</v>
      </c>
      <c r="Z434" s="7" t="b" cm="1">
        <f t="array" ref="Z434">_xlfn.LET(
_xlpm.TrueFullHouseCheck, AND(OR(H434:L434=3),OR(H434:L434=2)),
_xlpm.JokerAndTrueTwoPairCheck, AND(W434=1,COUNTIF(H434:L434,2)=4),
OR(_xlpm.TrueFullHouseCheck, _xlpm.JokerAndTrueTwoPairCheck)
)</f>
        <v>0</v>
      </c>
      <c r="AA434" s="7" t="b">
        <f t="shared" si="141"/>
        <v>0</v>
      </c>
      <c r="AB434" s="7" t="b">
        <f t="shared" si="142"/>
        <v>0</v>
      </c>
      <c r="AC434" s="7" t="b">
        <f t="shared" si="143"/>
        <v>1</v>
      </c>
      <c r="AD434" s="8" t="b">
        <f t="shared" si="150"/>
        <v>0</v>
      </c>
      <c r="AE434">
        <f t="shared" si="151"/>
        <v>2</v>
      </c>
      <c r="AF434" t="str">
        <f t="shared" si="152"/>
        <v>21012120911</v>
      </c>
      <c r="AG434">
        <f t="shared" si="148"/>
        <v>21012120911</v>
      </c>
      <c r="AH434">
        <f t="shared" si="153"/>
        <v>275</v>
      </c>
      <c r="AI434">
        <f t="shared" si="154"/>
        <v>877</v>
      </c>
      <c r="AJ434">
        <f t="shared" si="155"/>
        <v>241175</v>
      </c>
      <c r="AM434">
        <f t="shared" si="144"/>
        <v>1</v>
      </c>
      <c r="AN434">
        <f t="shared" si="145"/>
        <v>1</v>
      </c>
      <c r="AO434">
        <f t="shared" si="146"/>
        <v>1</v>
      </c>
    </row>
    <row r="435" spans="1:41" x14ac:dyDescent="0.2">
      <c r="A435" t="s">
        <v>454</v>
      </c>
      <c r="B435" t="str">
        <f t="shared" si="147"/>
        <v>333AA</v>
      </c>
      <c r="C435" s="6" t="str" cm="1">
        <f t="array" ref="C435:G435">_xlfn.LET(
_xlpm.MyHand, B435,
_xlpm.MySplitHand, MID(_xlpm.MyHand,_xlfn.SEQUENCE(1,LEN(_xlpm.MyHand)),1),
_xlpm.MySplitHand
)</f>
        <v>3</v>
      </c>
      <c r="D435" s="7" t="str">
        <v>3</v>
      </c>
      <c r="E435" s="7" t="str">
        <v>3</v>
      </c>
      <c r="F435" s="7" t="str">
        <v>A</v>
      </c>
      <c r="G435" s="8" t="str">
        <v>A</v>
      </c>
      <c r="H435">
        <f t="shared" si="134"/>
        <v>3</v>
      </c>
      <c r="I435">
        <f t="shared" si="135"/>
        <v>3</v>
      </c>
      <c r="J435">
        <f t="shared" si="136"/>
        <v>3</v>
      </c>
      <c r="K435">
        <f t="shared" si="137"/>
        <v>2</v>
      </c>
      <c r="L435">
        <f t="shared" si="138"/>
        <v>2</v>
      </c>
      <c r="M435" s="6" cm="1">
        <f t="array" ref="M435:Q435">_xlfn.LET(
_xlpm.Options, {"J","2","3","4","5","6","7","8","9","T","Q","K","A"},
MATCH(_xlfn.ANCHORARRAY(C435),_xlpm.Options,0)
)</f>
        <v>3</v>
      </c>
      <c r="N435" s="7">
        <v>3</v>
      </c>
      <c r="O435" s="7">
        <v>3</v>
      </c>
      <c r="P435" s="7">
        <v>13</v>
      </c>
      <c r="Q435" s="8">
        <v>13</v>
      </c>
      <c r="R435" s="6" t="str" cm="1">
        <f t="array" ref="R435:V435">TEXT(_xlfn.ANCHORARRAY(M435),"00")</f>
        <v>03</v>
      </c>
      <c r="S435" s="7" t="str">
        <v>03</v>
      </c>
      <c r="T435" s="7" t="str">
        <v>03</v>
      </c>
      <c r="U435" s="7" t="str">
        <v>13</v>
      </c>
      <c r="V435" s="8" t="str">
        <v>13</v>
      </c>
      <c r="W435" s="7">
        <f t="shared" si="149"/>
        <v>0</v>
      </c>
      <c r="X435" s="6" t="b">
        <f t="shared" si="139"/>
        <v>0</v>
      </c>
      <c r="Y435" s="7" t="b">
        <f t="shared" si="140"/>
        <v>0</v>
      </c>
      <c r="Z435" s="7" t="b" cm="1">
        <f t="array" ref="Z435">_xlfn.LET(
_xlpm.TrueFullHouseCheck, AND(OR(H435:L435=3),OR(H435:L435=2)),
_xlpm.JokerAndTrueTwoPairCheck, AND(W435=1,COUNTIF(H435:L435,2)=4),
OR(_xlpm.TrueFullHouseCheck, _xlpm.JokerAndTrueTwoPairCheck)
)</f>
        <v>1</v>
      </c>
      <c r="AA435" s="7" t="b">
        <f t="shared" si="141"/>
        <v>0</v>
      </c>
      <c r="AB435" s="7" t="b">
        <f t="shared" si="142"/>
        <v>0</v>
      </c>
      <c r="AC435" s="7" t="b">
        <f t="shared" si="143"/>
        <v>0</v>
      </c>
      <c r="AD435" s="8" t="b">
        <f t="shared" si="150"/>
        <v>0</v>
      </c>
      <c r="AE435">
        <f t="shared" si="151"/>
        <v>5</v>
      </c>
      <c r="AF435" t="str">
        <f t="shared" si="152"/>
        <v>50303031313</v>
      </c>
      <c r="AG435">
        <f t="shared" si="148"/>
        <v>50303031313</v>
      </c>
      <c r="AH435">
        <f t="shared" si="153"/>
        <v>716</v>
      </c>
      <c r="AI435">
        <f t="shared" si="154"/>
        <v>382</v>
      </c>
      <c r="AJ435">
        <f t="shared" si="155"/>
        <v>273512</v>
      </c>
      <c r="AM435">
        <f t="shared" si="144"/>
        <v>1</v>
      </c>
      <c r="AN435">
        <f t="shared" si="145"/>
        <v>1</v>
      </c>
      <c r="AO435">
        <f t="shared" si="146"/>
        <v>1</v>
      </c>
    </row>
    <row r="436" spans="1:41" x14ac:dyDescent="0.2">
      <c r="A436" t="s">
        <v>455</v>
      </c>
      <c r="B436" t="str">
        <f t="shared" si="147"/>
        <v>8T28T</v>
      </c>
      <c r="C436" s="6" t="str" cm="1">
        <f t="array" ref="C436:G436">_xlfn.LET(
_xlpm.MyHand, B436,
_xlpm.MySplitHand, MID(_xlpm.MyHand,_xlfn.SEQUENCE(1,LEN(_xlpm.MyHand)),1),
_xlpm.MySplitHand
)</f>
        <v>8</v>
      </c>
      <c r="D436" s="7" t="str">
        <v>T</v>
      </c>
      <c r="E436" s="7" t="str">
        <v>2</v>
      </c>
      <c r="F436" s="7" t="str">
        <v>8</v>
      </c>
      <c r="G436" s="8" t="str">
        <v>T</v>
      </c>
      <c r="H436">
        <f t="shared" si="134"/>
        <v>2</v>
      </c>
      <c r="I436">
        <f t="shared" si="135"/>
        <v>2</v>
      </c>
      <c r="J436">
        <f t="shared" si="136"/>
        <v>1</v>
      </c>
      <c r="K436">
        <f t="shared" si="137"/>
        <v>2</v>
      </c>
      <c r="L436">
        <f t="shared" si="138"/>
        <v>2</v>
      </c>
      <c r="M436" s="6" cm="1">
        <f t="array" ref="M436:Q436">_xlfn.LET(
_xlpm.Options, {"J","2","3","4","5","6","7","8","9","T","Q","K","A"},
MATCH(_xlfn.ANCHORARRAY(C436),_xlpm.Options,0)
)</f>
        <v>8</v>
      </c>
      <c r="N436" s="7">
        <v>10</v>
      </c>
      <c r="O436" s="7">
        <v>2</v>
      </c>
      <c r="P436" s="7">
        <v>8</v>
      </c>
      <c r="Q436" s="8">
        <v>10</v>
      </c>
      <c r="R436" s="6" t="str" cm="1">
        <f t="array" ref="R436:V436">TEXT(_xlfn.ANCHORARRAY(M436),"00")</f>
        <v>08</v>
      </c>
      <c r="S436" s="7" t="str">
        <v>10</v>
      </c>
      <c r="T436" s="7" t="str">
        <v>02</v>
      </c>
      <c r="U436" s="7" t="str">
        <v>08</v>
      </c>
      <c r="V436" s="8" t="str">
        <v>10</v>
      </c>
      <c r="W436" s="7">
        <f t="shared" si="149"/>
        <v>0</v>
      </c>
      <c r="X436" s="6" t="b">
        <f t="shared" si="139"/>
        <v>0</v>
      </c>
      <c r="Y436" s="7" t="b">
        <f t="shared" si="140"/>
        <v>0</v>
      </c>
      <c r="Z436" s="7" t="b" cm="1">
        <f t="array" ref="Z436">_xlfn.LET(
_xlpm.TrueFullHouseCheck, AND(OR(H436:L436=3),OR(H436:L436=2)),
_xlpm.JokerAndTrueTwoPairCheck, AND(W436=1,COUNTIF(H436:L436,2)=4),
OR(_xlpm.TrueFullHouseCheck, _xlpm.JokerAndTrueTwoPairCheck)
)</f>
        <v>0</v>
      </c>
      <c r="AA436" s="7" t="b">
        <f t="shared" si="141"/>
        <v>0</v>
      </c>
      <c r="AB436" s="7" t="b">
        <f t="shared" si="142"/>
        <v>1</v>
      </c>
      <c r="AC436" s="7" t="b">
        <f t="shared" si="143"/>
        <v>0</v>
      </c>
      <c r="AD436" s="8" t="b">
        <f t="shared" si="150"/>
        <v>0</v>
      </c>
      <c r="AE436">
        <f t="shared" si="151"/>
        <v>3</v>
      </c>
      <c r="AF436" t="str">
        <f t="shared" si="152"/>
        <v>30810020810</v>
      </c>
      <c r="AG436">
        <f t="shared" si="148"/>
        <v>30810020810</v>
      </c>
      <c r="AH436">
        <f t="shared" si="153"/>
        <v>401</v>
      </c>
      <c r="AI436">
        <f t="shared" si="154"/>
        <v>470</v>
      </c>
      <c r="AJ436">
        <f t="shared" si="155"/>
        <v>188470</v>
      </c>
      <c r="AM436">
        <f t="shared" si="144"/>
        <v>1</v>
      </c>
      <c r="AN436">
        <f t="shared" si="145"/>
        <v>1</v>
      </c>
      <c r="AO436">
        <f t="shared" si="146"/>
        <v>1</v>
      </c>
    </row>
    <row r="437" spans="1:41" x14ac:dyDescent="0.2">
      <c r="A437" t="s">
        <v>456</v>
      </c>
      <c r="B437" t="str">
        <f t="shared" si="147"/>
        <v>888A5</v>
      </c>
      <c r="C437" s="6" t="str" cm="1">
        <f t="array" ref="C437:G437">_xlfn.LET(
_xlpm.MyHand, B437,
_xlpm.MySplitHand, MID(_xlpm.MyHand,_xlfn.SEQUENCE(1,LEN(_xlpm.MyHand)),1),
_xlpm.MySplitHand
)</f>
        <v>8</v>
      </c>
      <c r="D437" s="7" t="str">
        <v>8</v>
      </c>
      <c r="E437" s="7" t="str">
        <v>8</v>
      </c>
      <c r="F437" s="7" t="str">
        <v>A</v>
      </c>
      <c r="G437" s="8" t="str">
        <v>5</v>
      </c>
      <c r="H437">
        <f t="shared" si="134"/>
        <v>3</v>
      </c>
      <c r="I437">
        <f t="shared" si="135"/>
        <v>3</v>
      </c>
      <c r="J437">
        <f t="shared" si="136"/>
        <v>3</v>
      </c>
      <c r="K437">
        <f t="shared" si="137"/>
        <v>1</v>
      </c>
      <c r="L437">
        <f t="shared" si="138"/>
        <v>1</v>
      </c>
      <c r="M437" s="6" cm="1">
        <f t="array" ref="M437:Q437">_xlfn.LET(
_xlpm.Options, {"J","2","3","4","5","6","7","8","9","T","Q","K","A"},
MATCH(_xlfn.ANCHORARRAY(C437),_xlpm.Options,0)
)</f>
        <v>8</v>
      </c>
      <c r="N437" s="7">
        <v>8</v>
      </c>
      <c r="O437" s="7">
        <v>8</v>
      </c>
      <c r="P437" s="7">
        <v>13</v>
      </c>
      <c r="Q437" s="8">
        <v>5</v>
      </c>
      <c r="R437" s="6" t="str" cm="1">
        <f t="array" ref="R437:V437">TEXT(_xlfn.ANCHORARRAY(M437),"00")</f>
        <v>08</v>
      </c>
      <c r="S437" s="7" t="str">
        <v>08</v>
      </c>
      <c r="T437" s="7" t="str">
        <v>08</v>
      </c>
      <c r="U437" s="7" t="str">
        <v>13</v>
      </c>
      <c r="V437" s="8" t="str">
        <v>05</v>
      </c>
      <c r="W437" s="7">
        <f t="shared" si="149"/>
        <v>0</v>
      </c>
      <c r="X437" s="6" t="b">
        <f t="shared" si="139"/>
        <v>0</v>
      </c>
      <c r="Y437" s="7" t="b">
        <f t="shared" si="140"/>
        <v>0</v>
      </c>
      <c r="Z437" s="7" t="b" cm="1">
        <f t="array" ref="Z437">_xlfn.LET(
_xlpm.TrueFullHouseCheck, AND(OR(H437:L437=3),OR(H437:L437=2)),
_xlpm.JokerAndTrueTwoPairCheck, AND(W437=1,COUNTIF(H437:L437,2)=4),
OR(_xlpm.TrueFullHouseCheck, _xlpm.JokerAndTrueTwoPairCheck)
)</f>
        <v>0</v>
      </c>
      <c r="AA437" s="7" t="b">
        <f t="shared" si="141"/>
        <v>1</v>
      </c>
      <c r="AB437" s="7" t="b">
        <f t="shared" si="142"/>
        <v>0</v>
      </c>
      <c r="AC437" s="7" t="b">
        <f t="shared" si="143"/>
        <v>0</v>
      </c>
      <c r="AD437" s="8" t="b">
        <f t="shared" si="150"/>
        <v>0</v>
      </c>
      <c r="AE437">
        <f t="shared" si="151"/>
        <v>4</v>
      </c>
      <c r="AF437" t="str">
        <f t="shared" si="152"/>
        <v>40808081305</v>
      </c>
      <c r="AG437">
        <f t="shared" si="148"/>
        <v>40808081305</v>
      </c>
      <c r="AH437">
        <f t="shared" si="153"/>
        <v>593</v>
      </c>
      <c r="AI437">
        <f t="shared" si="154"/>
        <v>910</v>
      </c>
      <c r="AJ437">
        <f t="shared" si="155"/>
        <v>539630</v>
      </c>
      <c r="AM437">
        <f t="shared" si="144"/>
        <v>1</v>
      </c>
      <c r="AN437">
        <f t="shared" si="145"/>
        <v>1</v>
      </c>
      <c r="AO437">
        <f t="shared" si="146"/>
        <v>1</v>
      </c>
    </row>
    <row r="438" spans="1:41" x14ac:dyDescent="0.2">
      <c r="A438" t="s">
        <v>457</v>
      </c>
      <c r="B438" t="str">
        <f t="shared" si="147"/>
        <v>5A365</v>
      </c>
      <c r="C438" s="6" t="str" cm="1">
        <f t="array" ref="C438:G438">_xlfn.LET(
_xlpm.MyHand, B438,
_xlpm.MySplitHand, MID(_xlpm.MyHand,_xlfn.SEQUENCE(1,LEN(_xlpm.MyHand)),1),
_xlpm.MySplitHand
)</f>
        <v>5</v>
      </c>
      <c r="D438" s="7" t="str">
        <v>A</v>
      </c>
      <c r="E438" s="7" t="str">
        <v>3</v>
      </c>
      <c r="F438" s="7" t="str">
        <v>6</v>
      </c>
      <c r="G438" s="8" t="str">
        <v>5</v>
      </c>
      <c r="H438">
        <f t="shared" si="134"/>
        <v>2</v>
      </c>
      <c r="I438">
        <f t="shared" si="135"/>
        <v>1</v>
      </c>
      <c r="J438">
        <f t="shared" si="136"/>
        <v>1</v>
      </c>
      <c r="K438">
        <f t="shared" si="137"/>
        <v>1</v>
      </c>
      <c r="L438">
        <f t="shared" si="138"/>
        <v>2</v>
      </c>
      <c r="M438" s="6" cm="1">
        <f t="array" ref="M438:Q438">_xlfn.LET(
_xlpm.Options, {"J","2","3","4","5","6","7","8","9","T","Q","K","A"},
MATCH(_xlfn.ANCHORARRAY(C438),_xlpm.Options,0)
)</f>
        <v>5</v>
      </c>
      <c r="N438" s="7">
        <v>13</v>
      </c>
      <c r="O438" s="7">
        <v>3</v>
      </c>
      <c r="P438" s="7">
        <v>6</v>
      </c>
      <c r="Q438" s="8">
        <v>5</v>
      </c>
      <c r="R438" s="6" t="str" cm="1">
        <f t="array" ref="R438:V438">TEXT(_xlfn.ANCHORARRAY(M438),"00")</f>
        <v>05</v>
      </c>
      <c r="S438" s="7" t="str">
        <v>13</v>
      </c>
      <c r="T438" s="7" t="str">
        <v>03</v>
      </c>
      <c r="U438" s="7" t="str">
        <v>06</v>
      </c>
      <c r="V438" s="8" t="str">
        <v>05</v>
      </c>
      <c r="W438" s="7">
        <f t="shared" si="149"/>
        <v>0</v>
      </c>
      <c r="X438" s="6" t="b">
        <f t="shared" si="139"/>
        <v>0</v>
      </c>
      <c r="Y438" s="7" t="b">
        <f t="shared" si="140"/>
        <v>0</v>
      </c>
      <c r="Z438" s="7" t="b" cm="1">
        <f t="array" ref="Z438">_xlfn.LET(
_xlpm.TrueFullHouseCheck, AND(OR(H438:L438=3),OR(H438:L438=2)),
_xlpm.JokerAndTrueTwoPairCheck, AND(W438=1,COUNTIF(H438:L438,2)=4),
OR(_xlpm.TrueFullHouseCheck, _xlpm.JokerAndTrueTwoPairCheck)
)</f>
        <v>0</v>
      </c>
      <c r="AA438" s="7" t="b">
        <f t="shared" si="141"/>
        <v>0</v>
      </c>
      <c r="AB438" s="7" t="b">
        <f t="shared" si="142"/>
        <v>0</v>
      </c>
      <c r="AC438" s="7" t="b">
        <f t="shared" si="143"/>
        <v>1</v>
      </c>
      <c r="AD438" s="8" t="b">
        <f t="shared" si="150"/>
        <v>0</v>
      </c>
      <c r="AE438">
        <f t="shared" si="151"/>
        <v>2</v>
      </c>
      <c r="AF438" t="str">
        <f t="shared" si="152"/>
        <v>20513030605</v>
      </c>
      <c r="AG438">
        <f t="shared" si="148"/>
        <v>20513030605</v>
      </c>
      <c r="AH438">
        <f t="shared" si="153"/>
        <v>198</v>
      </c>
      <c r="AI438">
        <f t="shared" si="154"/>
        <v>664</v>
      </c>
      <c r="AJ438">
        <f t="shared" si="155"/>
        <v>131472</v>
      </c>
      <c r="AM438">
        <f t="shared" si="144"/>
        <v>1</v>
      </c>
      <c r="AN438">
        <f t="shared" si="145"/>
        <v>1</v>
      </c>
      <c r="AO438">
        <f t="shared" si="146"/>
        <v>1</v>
      </c>
    </row>
    <row r="439" spans="1:41" x14ac:dyDescent="0.2">
      <c r="A439" t="s">
        <v>458</v>
      </c>
      <c r="B439" t="str">
        <f t="shared" si="147"/>
        <v>88JKK</v>
      </c>
      <c r="C439" s="6" t="str" cm="1">
        <f t="array" ref="C439:G439">_xlfn.LET(
_xlpm.MyHand, B439,
_xlpm.MySplitHand, MID(_xlpm.MyHand,_xlfn.SEQUENCE(1,LEN(_xlpm.MyHand)),1),
_xlpm.MySplitHand
)</f>
        <v>8</v>
      </c>
      <c r="D439" s="7" t="str">
        <v>8</v>
      </c>
      <c r="E439" s="7" t="str">
        <v>J</v>
      </c>
      <c r="F439" s="7" t="str">
        <v>K</v>
      </c>
      <c r="G439" s="8" t="str">
        <v>K</v>
      </c>
      <c r="H439">
        <f t="shared" si="134"/>
        <v>2</v>
      </c>
      <c r="I439">
        <f t="shared" si="135"/>
        <v>2</v>
      </c>
      <c r="J439">
        <f t="shared" si="136"/>
        <v>0</v>
      </c>
      <c r="K439">
        <f t="shared" si="137"/>
        <v>2</v>
      </c>
      <c r="L439">
        <f t="shared" si="138"/>
        <v>2</v>
      </c>
      <c r="M439" s="6" cm="1">
        <f t="array" ref="M439:Q439">_xlfn.LET(
_xlpm.Options, {"J","2","3","4","5","6","7","8","9","T","Q","K","A"},
MATCH(_xlfn.ANCHORARRAY(C439),_xlpm.Options,0)
)</f>
        <v>8</v>
      </c>
      <c r="N439" s="7">
        <v>8</v>
      </c>
      <c r="O439" s="7">
        <v>1</v>
      </c>
      <c r="P439" s="7">
        <v>12</v>
      </c>
      <c r="Q439" s="8">
        <v>12</v>
      </c>
      <c r="R439" s="6" t="str" cm="1">
        <f t="array" ref="R439:V439">TEXT(_xlfn.ANCHORARRAY(M439),"00")</f>
        <v>08</v>
      </c>
      <c r="S439" s="7" t="str">
        <v>08</v>
      </c>
      <c r="T439" s="7" t="str">
        <v>01</v>
      </c>
      <c r="U439" s="7" t="str">
        <v>12</v>
      </c>
      <c r="V439" s="8" t="str">
        <v>12</v>
      </c>
      <c r="W439" s="7">
        <f t="shared" si="149"/>
        <v>1</v>
      </c>
      <c r="X439" s="6" t="b">
        <f t="shared" si="139"/>
        <v>0</v>
      </c>
      <c r="Y439" s="7" t="b">
        <f t="shared" si="140"/>
        <v>0</v>
      </c>
      <c r="Z439" s="7" t="b" cm="1">
        <f t="array" ref="Z439">_xlfn.LET(
_xlpm.TrueFullHouseCheck, AND(OR(H439:L439=3),OR(H439:L439=2)),
_xlpm.JokerAndTrueTwoPairCheck, AND(W439=1,COUNTIF(H439:L439,2)=4),
OR(_xlpm.TrueFullHouseCheck, _xlpm.JokerAndTrueTwoPairCheck)
)</f>
        <v>1</v>
      </c>
      <c r="AA439" s="7" t="b">
        <f t="shared" si="141"/>
        <v>0</v>
      </c>
      <c r="AB439" s="7" t="b">
        <f t="shared" si="142"/>
        <v>1</v>
      </c>
      <c r="AC439" s="7" t="b">
        <f t="shared" si="143"/>
        <v>0</v>
      </c>
      <c r="AD439" s="8" t="b">
        <f t="shared" si="150"/>
        <v>0</v>
      </c>
      <c r="AE439">
        <f t="shared" si="151"/>
        <v>5</v>
      </c>
      <c r="AF439" t="str">
        <f t="shared" si="152"/>
        <v>50808011212</v>
      </c>
      <c r="AG439">
        <f t="shared" si="148"/>
        <v>50808011212</v>
      </c>
      <c r="AH439">
        <f t="shared" si="153"/>
        <v>772</v>
      </c>
      <c r="AI439">
        <f t="shared" si="154"/>
        <v>310</v>
      </c>
      <c r="AJ439">
        <f t="shared" si="155"/>
        <v>239320</v>
      </c>
      <c r="AM439">
        <f t="shared" si="144"/>
        <v>2</v>
      </c>
      <c r="AN439">
        <f t="shared" si="145"/>
        <v>1</v>
      </c>
      <c r="AO439">
        <f t="shared" si="146"/>
        <v>1</v>
      </c>
    </row>
    <row r="440" spans="1:41" x14ac:dyDescent="0.2">
      <c r="A440" t="s">
        <v>459</v>
      </c>
      <c r="B440" t="str">
        <f t="shared" si="147"/>
        <v>55235</v>
      </c>
      <c r="C440" s="6" t="str" cm="1">
        <f t="array" ref="C440:G440">_xlfn.LET(
_xlpm.MyHand, B440,
_xlpm.MySplitHand, MID(_xlpm.MyHand,_xlfn.SEQUENCE(1,LEN(_xlpm.MyHand)),1),
_xlpm.MySplitHand
)</f>
        <v>5</v>
      </c>
      <c r="D440" s="7" t="str">
        <v>5</v>
      </c>
      <c r="E440" s="7" t="str">
        <v>2</v>
      </c>
      <c r="F440" s="7" t="str">
        <v>3</v>
      </c>
      <c r="G440" s="8" t="str">
        <v>5</v>
      </c>
      <c r="H440">
        <f t="shared" si="134"/>
        <v>3</v>
      </c>
      <c r="I440">
        <f t="shared" si="135"/>
        <v>3</v>
      </c>
      <c r="J440">
        <f t="shared" si="136"/>
        <v>1</v>
      </c>
      <c r="K440">
        <f t="shared" si="137"/>
        <v>1</v>
      </c>
      <c r="L440">
        <f t="shared" si="138"/>
        <v>3</v>
      </c>
      <c r="M440" s="6" cm="1">
        <f t="array" ref="M440:Q440">_xlfn.LET(
_xlpm.Options, {"J","2","3","4","5","6","7","8","9","T","Q","K","A"},
MATCH(_xlfn.ANCHORARRAY(C440),_xlpm.Options,0)
)</f>
        <v>5</v>
      </c>
      <c r="N440" s="7">
        <v>5</v>
      </c>
      <c r="O440" s="7">
        <v>2</v>
      </c>
      <c r="P440" s="7">
        <v>3</v>
      </c>
      <c r="Q440" s="8">
        <v>5</v>
      </c>
      <c r="R440" s="6" t="str" cm="1">
        <f t="array" ref="R440:V440">TEXT(_xlfn.ANCHORARRAY(M440),"00")</f>
        <v>05</v>
      </c>
      <c r="S440" s="7" t="str">
        <v>05</v>
      </c>
      <c r="T440" s="7" t="str">
        <v>02</v>
      </c>
      <c r="U440" s="7" t="str">
        <v>03</v>
      </c>
      <c r="V440" s="8" t="str">
        <v>05</v>
      </c>
      <c r="W440" s="7">
        <f t="shared" si="149"/>
        <v>0</v>
      </c>
      <c r="X440" s="6" t="b">
        <f t="shared" si="139"/>
        <v>0</v>
      </c>
      <c r="Y440" s="7" t="b">
        <f t="shared" si="140"/>
        <v>0</v>
      </c>
      <c r="Z440" s="7" t="b" cm="1">
        <f t="array" ref="Z440">_xlfn.LET(
_xlpm.TrueFullHouseCheck, AND(OR(H440:L440=3),OR(H440:L440=2)),
_xlpm.JokerAndTrueTwoPairCheck, AND(W440=1,COUNTIF(H440:L440,2)=4),
OR(_xlpm.TrueFullHouseCheck, _xlpm.JokerAndTrueTwoPairCheck)
)</f>
        <v>0</v>
      </c>
      <c r="AA440" s="7" t="b">
        <f t="shared" si="141"/>
        <v>1</v>
      </c>
      <c r="AB440" s="7" t="b">
        <f t="shared" si="142"/>
        <v>0</v>
      </c>
      <c r="AC440" s="7" t="b">
        <f t="shared" si="143"/>
        <v>0</v>
      </c>
      <c r="AD440" s="8" t="b">
        <f t="shared" si="150"/>
        <v>0</v>
      </c>
      <c r="AE440">
        <f t="shared" si="151"/>
        <v>4</v>
      </c>
      <c r="AF440" t="str">
        <f t="shared" si="152"/>
        <v>40505020305</v>
      </c>
      <c r="AG440">
        <f t="shared" si="148"/>
        <v>40505020305</v>
      </c>
      <c r="AH440">
        <f t="shared" si="153"/>
        <v>534</v>
      </c>
      <c r="AI440">
        <f t="shared" si="154"/>
        <v>551</v>
      </c>
      <c r="AJ440">
        <f t="shared" si="155"/>
        <v>294234</v>
      </c>
      <c r="AM440">
        <f t="shared" si="144"/>
        <v>1</v>
      </c>
      <c r="AN440">
        <f t="shared" si="145"/>
        <v>1</v>
      </c>
      <c r="AO440">
        <f t="shared" si="146"/>
        <v>1</v>
      </c>
    </row>
    <row r="441" spans="1:41" x14ac:dyDescent="0.2">
      <c r="A441" t="s">
        <v>460</v>
      </c>
      <c r="B441" t="str">
        <f t="shared" si="147"/>
        <v>K2KKK</v>
      </c>
      <c r="C441" s="6" t="str" cm="1">
        <f t="array" ref="C441:G441">_xlfn.LET(
_xlpm.MyHand, B441,
_xlpm.MySplitHand, MID(_xlpm.MyHand,_xlfn.SEQUENCE(1,LEN(_xlpm.MyHand)),1),
_xlpm.MySplitHand
)</f>
        <v>K</v>
      </c>
      <c r="D441" s="7" t="str">
        <v>2</v>
      </c>
      <c r="E441" s="7" t="str">
        <v>K</v>
      </c>
      <c r="F441" s="7" t="str">
        <v>K</v>
      </c>
      <c r="G441" s="8" t="str">
        <v>K</v>
      </c>
      <c r="H441">
        <f t="shared" si="134"/>
        <v>4</v>
      </c>
      <c r="I441">
        <f t="shared" si="135"/>
        <v>1</v>
      </c>
      <c r="J441">
        <f t="shared" si="136"/>
        <v>4</v>
      </c>
      <c r="K441">
        <f t="shared" si="137"/>
        <v>4</v>
      </c>
      <c r="L441">
        <f t="shared" si="138"/>
        <v>4</v>
      </c>
      <c r="M441" s="6" cm="1">
        <f t="array" ref="M441:Q441">_xlfn.LET(
_xlpm.Options, {"J","2","3","4","5","6","7","8","9","T","Q","K","A"},
MATCH(_xlfn.ANCHORARRAY(C441),_xlpm.Options,0)
)</f>
        <v>12</v>
      </c>
      <c r="N441" s="7">
        <v>2</v>
      </c>
      <c r="O441" s="7">
        <v>12</v>
      </c>
      <c r="P441" s="7">
        <v>12</v>
      </c>
      <c r="Q441" s="8">
        <v>12</v>
      </c>
      <c r="R441" s="6" t="str" cm="1">
        <f t="array" ref="R441:V441">TEXT(_xlfn.ANCHORARRAY(M441),"00")</f>
        <v>12</v>
      </c>
      <c r="S441" s="7" t="str">
        <v>02</v>
      </c>
      <c r="T441" s="7" t="str">
        <v>12</v>
      </c>
      <c r="U441" s="7" t="str">
        <v>12</v>
      </c>
      <c r="V441" s="8" t="str">
        <v>12</v>
      </c>
      <c r="W441" s="7">
        <f t="shared" si="149"/>
        <v>0</v>
      </c>
      <c r="X441" s="6" t="b">
        <f t="shared" si="139"/>
        <v>0</v>
      </c>
      <c r="Y441" s="7" t="b">
        <f t="shared" si="140"/>
        <v>1</v>
      </c>
      <c r="Z441" s="7" t="b" cm="1">
        <f t="array" ref="Z441">_xlfn.LET(
_xlpm.TrueFullHouseCheck, AND(OR(H441:L441=3),OR(H441:L441=2)),
_xlpm.JokerAndTrueTwoPairCheck, AND(W441=1,COUNTIF(H441:L441,2)=4),
OR(_xlpm.TrueFullHouseCheck, _xlpm.JokerAndTrueTwoPairCheck)
)</f>
        <v>0</v>
      </c>
      <c r="AA441" s="7" t="b">
        <f t="shared" si="141"/>
        <v>0</v>
      </c>
      <c r="AB441" s="7" t="b">
        <f t="shared" si="142"/>
        <v>0</v>
      </c>
      <c r="AC441" s="7" t="b">
        <f t="shared" si="143"/>
        <v>0</v>
      </c>
      <c r="AD441" s="8" t="b">
        <f t="shared" si="150"/>
        <v>0</v>
      </c>
      <c r="AE441">
        <f t="shared" si="151"/>
        <v>6</v>
      </c>
      <c r="AF441" t="str">
        <f t="shared" si="152"/>
        <v>61202121212</v>
      </c>
      <c r="AG441">
        <f t="shared" si="148"/>
        <v>61202121212</v>
      </c>
      <c r="AH441">
        <f t="shared" si="153"/>
        <v>951</v>
      </c>
      <c r="AI441">
        <f t="shared" si="154"/>
        <v>308</v>
      </c>
      <c r="AJ441">
        <f t="shared" si="155"/>
        <v>292908</v>
      </c>
      <c r="AM441">
        <f t="shared" si="144"/>
        <v>1</v>
      </c>
      <c r="AN441">
        <f t="shared" si="145"/>
        <v>1</v>
      </c>
      <c r="AO441">
        <f t="shared" si="146"/>
        <v>1</v>
      </c>
    </row>
    <row r="442" spans="1:41" x14ac:dyDescent="0.2">
      <c r="A442" t="s">
        <v>461</v>
      </c>
      <c r="B442" t="str">
        <f t="shared" si="147"/>
        <v>AA688</v>
      </c>
      <c r="C442" s="6" t="str" cm="1">
        <f t="array" ref="C442:G442">_xlfn.LET(
_xlpm.MyHand, B442,
_xlpm.MySplitHand, MID(_xlpm.MyHand,_xlfn.SEQUENCE(1,LEN(_xlpm.MyHand)),1),
_xlpm.MySplitHand
)</f>
        <v>A</v>
      </c>
      <c r="D442" s="7" t="str">
        <v>A</v>
      </c>
      <c r="E442" s="7" t="str">
        <v>6</v>
      </c>
      <c r="F442" s="7" t="str">
        <v>8</v>
      </c>
      <c r="G442" s="8" t="str">
        <v>8</v>
      </c>
      <c r="H442">
        <f t="shared" si="134"/>
        <v>2</v>
      </c>
      <c r="I442">
        <f t="shared" si="135"/>
        <v>2</v>
      </c>
      <c r="J442">
        <f t="shared" si="136"/>
        <v>1</v>
      </c>
      <c r="K442">
        <f t="shared" si="137"/>
        <v>2</v>
      </c>
      <c r="L442">
        <f t="shared" si="138"/>
        <v>2</v>
      </c>
      <c r="M442" s="6" cm="1">
        <f t="array" ref="M442:Q442">_xlfn.LET(
_xlpm.Options, {"J","2","3","4","5","6","7","8","9","T","Q","K","A"},
MATCH(_xlfn.ANCHORARRAY(C442),_xlpm.Options,0)
)</f>
        <v>13</v>
      </c>
      <c r="N442" s="7">
        <v>13</v>
      </c>
      <c r="O442" s="7">
        <v>6</v>
      </c>
      <c r="P442" s="7">
        <v>8</v>
      </c>
      <c r="Q442" s="8">
        <v>8</v>
      </c>
      <c r="R442" s="6" t="str" cm="1">
        <f t="array" ref="R442:V442">TEXT(_xlfn.ANCHORARRAY(M442),"00")</f>
        <v>13</v>
      </c>
      <c r="S442" s="7" t="str">
        <v>13</v>
      </c>
      <c r="T442" s="7" t="str">
        <v>06</v>
      </c>
      <c r="U442" s="7" t="str">
        <v>08</v>
      </c>
      <c r="V442" s="8" t="str">
        <v>08</v>
      </c>
      <c r="W442" s="7">
        <f t="shared" si="149"/>
        <v>0</v>
      </c>
      <c r="X442" s="6" t="b">
        <f t="shared" si="139"/>
        <v>0</v>
      </c>
      <c r="Y442" s="7" t="b">
        <f t="shared" si="140"/>
        <v>0</v>
      </c>
      <c r="Z442" s="7" t="b" cm="1">
        <f t="array" ref="Z442">_xlfn.LET(
_xlpm.TrueFullHouseCheck, AND(OR(H442:L442=3),OR(H442:L442=2)),
_xlpm.JokerAndTrueTwoPairCheck, AND(W442=1,COUNTIF(H442:L442,2)=4),
OR(_xlpm.TrueFullHouseCheck, _xlpm.JokerAndTrueTwoPairCheck)
)</f>
        <v>0</v>
      </c>
      <c r="AA442" s="7" t="b">
        <f t="shared" si="141"/>
        <v>0</v>
      </c>
      <c r="AB442" s="7" t="b">
        <f t="shared" si="142"/>
        <v>1</v>
      </c>
      <c r="AC442" s="7" t="b">
        <f t="shared" si="143"/>
        <v>0</v>
      </c>
      <c r="AD442" s="8" t="b">
        <f t="shared" si="150"/>
        <v>0</v>
      </c>
      <c r="AE442">
        <f t="shared" si="151"/>
        <v>3</v>
      </c>
      <c r="AF442" t="str">
        <f t="shared" si="152"/>
        <v>31313060808</v>
      </c>
      <c r="AG442">
        <f t="shared" si="148"/>
        <v>31313060808</v>
      </c>
      <c r="AH442">
        <f t="shared" si="153"/>
        <v>453</v>
      </c>
      <c r="AI442">
        <f t="shared" si="154"/>
        <v>809</v>
      </c>
      <c r="AJ442">
        <f t="shared" si="155"/>
        <v>366477</v>
      </c>
      <c r="AM442">
        <f t="shared" si="144"/>
        <v>1</v>
      </c>
      <c r="AN442">
        <f t="shared" si="145"/>
        <v>1</v>
      </c>
      <c r="AO442">
        <f t="shared" si="146"/>
        <v>1</v>
      </c>
    </row>
    <row r="443" spans="1:41" x14ac:dyDescent="0.2">
      <c r="A443" t="s">
        <v>462</v>
      </c>
      <c r="B443" t="str">
        <f t="shared" si="147"/>
        <v>62T6Q</v>
      </c>
      <c r="C443" s="6" t="str" cm="1">
        <f t="array" ref="C443:G443">_xlfn.LET(
_xlpm.MyHand, B443,
_xlpm.MySplitHand, MID(_xlpm.MyHand,_xlfn.SEQUENCE(1,LEN(_xlpm.MyHand)),1),
_xlpm.MySplitHand
)</f>
        <v>6</v>
      </c>
      <c r="D443" s="7" t="str">
        <v>2</v>
      </c>
      <c r="E443" s="7" t="str">
        <v>T</v>
      </c>
      <c r="F443" s="7" t="str">
        <v>6</v>
      </c>
      <c r="G443" s="8" t="str">
        <v>Q</v>
      </c>
      <c r="H443">
        <f t="shared" si="134"/>
        <v>2</v>
      </c>
      <c r="I443">
        <f t="shared" si="135"/>
        <v>1</v>
      </c>
      <c r="J443">
        <f t="shared" si="136"/>
        <v>1</v>
      </c>
      <c r="K443">
        <f t="shared" si="137"/>
        <v>2</v>
      </c>
      <c r="L443">
        <f t="shared" si="138"/>
        <v>1</v>
      </c>
      <c r="M443" s="6" cm="1">
        <f t="array" ref="M443:Q443">_xlfn.LET(
_xlpm.Options, {"J","2","3","4","5","6","7","8","9","T","Q","K","A"},
MATCH(_xlfn.ANCHORARRAY(C443),_xlpm.Options,0)
)</f>
        <v>6</v>
      </c>
      <c r="N443" s="7">
        <v>2</v>
      </c>
      <c r="O443" s="7">
        <v>10</v>
      </c>
      <c r="P443" s="7">
        <v>6</v>
      </c>
      <c r="Q443" s="8">
        <v>11</v>
      </c>
      <c r="R443" s="6" t="str" cm="1">
        <f t="array" ref="R443:V443">TEXT(_xlfn.ANCHORARRAY(M443),"00")</f>
        <v>06</v>
      </c>
      <c r="S443" s="7" t="str">
        <v>02</v>
      </c>
      <c r="T443" s="7" t="str">
        <v>10</v>
      </c>
      <c r="U443" s="7" t="str">
        <v>06</v>
      </c>
      <c r="V443" s="8" t="str">
        <v>11</v>
      </c>
      <c r="W443" s="7">
        <f t="shared" si="149"/>
        <v>0</v>
      </c>
      <c r="X443" s="6" t="b">
        <f t="shared" si="139"/>
        <v>0</v>
      </c>
      <c r="Y443" s="7" t="b">
        <f t="shared" si="140"/>
        <v>0</v>
      </c>
      <c r="Z443" s="7" t="b" cm="1">
        <f t="array" ref="Z443">_xlfn.LET(
_xlpm.TrueFullHouseCheck, AND(OR(H443:L443=3),OR(H443:L443=2)),
_xlpm.JokerAndTrueTwoPairCheck, AND(W443=1,COUNTIF(H443:L443,2)=4),
OR(_xlpm.TrueFullHouseCheck, _xlpm.JokerAndTrueTwoPairCheck)
)</f>
        <v>0</v>
      </c>
      <c r="AA443" s="7" t="b">
        <f t="shared" si="141"/>
        <v>0</v>
      </c>
      <c r="AB443" s="7" t="b">
        <f t="shared" si="142"/>
        <v>0</v>
      </c>
      <c r="AC443" s="7" t="b">
        <f t="shared" si="143"/>
        <v>1</v>
      </c>
      <c r="AD443" s="8" t="b">
        <f t="shared" si="150"/>
        <v>0</v>
      </c>
      <c r="AE443">
        <f t="shared" si="151"/>
        <v>2</v>
      </c>
      <c r="AF443" t="str">
        <f t="shared" si="152"/>
        <v>20602100611</v>
      </c>
      <c r="AG443">
        <f t="shared" si="148"/>
        <v>20602100611</v>
      </c>
      <c r="AH443">
        <f t="shared" si="153"/>
        <v>203</v>
      </c>
      <c r="AI443">
        <f t="shared" si="154"/>
        <v>57</v>
      </c>
      <c r="AJ443">
        <f t="shared" si="155"/>
        <v>11571</v>
      </c>
      <c r="AM443">
        <f t="shared" si="144"/>
        <v>1</v>
      </c>
      <c r="AN443">
        <f t="shared" si="145"/>
        <v>1</v>
      </c>
      <c r="AO443">
        <f t="shared" si="146"/>
        <v>1</v>
      </c>
    </row>
    <row r="444" spans="1:41" x14ac:dyDescent="0.2">
      <c r="A444" t="s">
        <v>463</v>
      </c>
      <c r="B444" t="str">
        <f t="shared" si="147"/>
        <v>AA2A4</v>
      </c>
      <c r="C444" s="6" t="str" cm="1">
        <f t="array" ref="C444:G444">_xlfn.LET(
_xlpm.MyHand, B444,
_xlpm.MySplitHand, MID(_xlpm.MyHand,_xlfn.SEQUENCE(1,LEN(_xlpm.MyHand)),1),
_xlpm.MySplitHand
)</f>
        <v>A</v>
      </c>
      <c r="D444" s="7" t="str">
        <v>A</v>
      </c>
      <c r="E444" s="7" t="str">
        <v>2</v>
      </c>
      <c r="F444" s="7" t="str">
        <v>A</v>
      </c>
      <c r="G444" s="8" t="str">
        <v>4</v>
      </c>
      <c r="H444">
        <f t="shared" si="134"/>
        <v>3</v>
      </c>
      <c r="I444">
        <f t="shared" si="135"/>
        <v>3</v>
      </c>
      <c r="J444">
        <f t="shared" si="136"/>
        <v>1</v>
      </c>
      <c r="K444">
        <f t="shared" si="137"/>
        <v>3</v>
      </c>
      <c r="L444">
        <f t="shared" si="138"/>
        <v>1</v>
      </c>
      <c r="M444" s="6" cm="1">
        <f t="array" ref="M444:Q444">_xlfn.LET(
_xlpm.Options, {"J","2","3","4","5","6","7","8","9","T","Q","K","A"},
MATCH(_xlfn.ANCHORARRAY(C444),_xlpm.Options,0)
)</f>
        <v>13</v>
      </c>
      <c r="N444" s="7">
        <v>13</v>
      </c>
      <c r="O444" s="7">
        <v>2</v>
      </c>
      <c r="P444" s="7">
        <v>13</v>
      </c>
      <c r="Q444" s="8">
        <v>4</v>
      </c>
      <c r="R444" s="6" t="str" cm="1">
        <f t="array" ref="R444:V444">TEXT(_xlfn.ANCHORARRAY(M444),"00")</f>
        <v>13</v>
      </c>
      <c r="S444" s="7" t="str">
        <v>13</v>
      </c>
      <c r="T444" s="7" t="str">
        <v>02</v>
      </c>
      <c r="U444" s="7" t="str">
        <v>13</v>
      </c>
      <c r="V444" s="8" t="str">
        <v>04</v>
      </c>
      <c r="W444" s="7">
        <f t="shared" si="149"/>
        <v>0</v>
      </c>
      <c r="X444" s="6" t="b">
        <f t="shared" si="139"/>
        <v>0</v>
      </c>
      <c r="Y444" s="7" t="b">
        <f t="shared" si="140"/>
        <v>0</v>
      </c>
      <c r="Z444" s="7" t="b" cm="1">
        <f t="array" ref="Z444">_xlfn.LET(
_xlpm.TrueFullHouseCheck, AND(OR(H444:L444=3),OR(H444:L444=2)),
_xlpm.JokerAndTrueTwoPairCheck, AND(W444=1,COUNTIF(H444:L444,2)=4),
OR(_xlpm.TrueFullHouseCheck, _xlpm.JokerAndTrueTwoPairCheck)
)</f>
        <v>0</v>
      </c>
      <c r="AA444" s="7" t="b">
        <f t="shared" si="141"/>
        <v>1</v>
      </c>
      <c r="AB444" s="7" t="b">
        <f t="shared" si="142"/>
        <v>0</v>
      </c>
      <c r="AC444" s="7" t="b">
        <f t="shared" si="143"/>
        <v>0</v>
      </c>
      <c r="AD444" s="8" t="b">
        <f t="shared" si="150"/>
        <v>0</v>
      </c>
      <c r="AE444">
        <f t="shared" si="151"/>
        <v>4</v>
      </c>
      <c r="AF444" t="str">
        <f t="shared" si="152"/>
        <v>41313021304</v>
      </c>
      <c r="AG444">
        <f t="shared" si="148"/>
        <v>41313021304</v>
      </c>
      <c r="AH444">
        <f t="shared" si="153"/>
        <v>683</v>
      </c>
      <c r="AI444">
        <f t="shared" si="154"/>
        <v>336</v>
      </c>
      <c r="AJ444">
        <f t="shared" si="155"/>
        <v>229488</v>
      </c>
      <c r="AM444">
        <f t="shared" si="144"/>
        <v>1</v>
      </c>
      <c r="AN444">
        <f t="shared" si="145"/>
        <v>1</v>
      </c>
      <c r="AO444">
        <f t="shared" si="146"/>
        <v>1</v>
      </c>
    </row>
    <row r="445" spans="1:41" x14ac:dyDescent="0.2">
      <c r="A445" t="s">
        <v>464</v>
      </c>
      <c r="B445" t="str">
        <f t="shared" si="147"/>
        <v>9999K</v>
      </c>
      <c r="C445" s="6" t="str" cm="1">
        <f t="array" ref="C445:G445">_xlfn.LET(
_xlpm.MyHand, B445,
_xlpm.MySplitHand, MID(_xlpm.MyHand,_xlfn.SEQUENCE(1,LEN(_xlpm.MyHand)),1),
_xlpm.MySplitHand
)</f>
        <v>9</v>
      </c>
      <c r="D445" s="7" t="str">
        <v>9</v>
      </c>
      <c r="E445" s="7" t="str">
        <v>9</v>
      </c>
      <c r="F445" s="7" t="str">
        <v>9</v>
      </c>
      <c r="G445" s="8" t="str">
        <v>K</v>
      </c>
      <c r="H445">
        <f t="shared" si="134"/>
        <v>4</v>
      </c>
      <c r="I445">
        <f t="shared" si="135"/>
        <v>4</v>
      </c>
      <c r="J445">
        <f t="shared" si="136"/>
        <v>4</v>
      </c>
      <c r="K445">
        <f t="shared" si="137"/>
        <v>4</v>
      </c>
      <c r="L445">
        <f t="shared" si="138"/>
        <v>1</v>
      </c>
      <c r="M445" s="6" cm="1">
        <f t="array" ref="M445:Q445">_xlfn.LET(
_xlpm.Options, {"J","2","3","4","5","6","7","8","9","T","Q","K","A"},
MATCH(_xlfn.ANCHORARRAY(C445),_xlpm.Options,0)
)</f>
        <v>9</v>
      </c>
      <c r="N445" s="7">
        <v>9</v>
      </c>
      <c r="O445" s="7">
        <v>9</v>
      </c>
      <c r="P445" s="7">
        <v>9</v>
      </c>
      <c r="Q445" s="8">
        <v>12</v>
      </c>
      <c r="R445" s="6" t="str" cm="1">
        <f t="array" ref="R445:V445">TEXT(_xlfn.ANCHORARRAY(M445),"00")</f>
        <v>09</v>
      </c>
      <c r="S445" s="7" t="str">
        <v>09</v>
      </c>
      <c r="T445" s="7" t="str">
        <v>09</v>
      </c>
      <c r="U445" s="7" t="str">
        <v>09</v>
      </c>
      <c r="V445" s="8" t="str">
        <v>12</v>
      </c>
      <c r="W445" s="7">
        <f t="shared" si="149"/>
        <v>0</v>
      </c>
      <c r="X445" s="6" t="b">
        <f t="shared" si="139"/>
        <v>0</v>
      </c>
      <c r="Y445" s="7" t="b">
        <f t="shared" si="140"/>
        <v>1</v>
      </c>
      <c r="Z445" s="7" t="b" cm="1">
        <f t="array" ref="Z445">_xlfn.LET(
_xlpm.TrueFullHouseCheck, AND(OR(H445:L445=3),OR(H445:L445=2)),
_xlpm.JokerAndTrueTwoPairCheck, AND(W445=1,COUNTIF(H445:L445,2)=4),
OR(_xlpm.TrueFullHouseCheck, _xlpm.JokerAndTrueTwoPairCheck)
)</f>
        <v>0</v>
      </c>
      <c r="AA445" s="7" t="b">
        <f t="shared" si="141"/>
        <v>0</v>
      </c>
      <c r="AB445" s="7" t="b">
        <f t="shared" si="142"/>
        <v>0</v>
      </c>
      <c r="AC445" s="7" t="b">
        <f t="shared" si="143"/>
        <v>0</v>
      </c>
      <c r="AD445" s="8" t="b">
        <f t="shared" si="150"/>
        <v>0</v>
      </c>
      <c r="AE445">
        <f t="shared" si="151"/>
        <v>6</v>
      </c>
      <c r="AF445" t="str">
        <f t="shared" si="152"/>
        <v>60909090912</v>
      </c>
      <c r="AG445">
        <f t="shared" si="148"/>
        <v>60909090912</v>
      </c>
      <c r="AH445">
        <f t="shared" si="153"/>
        <v>918</v>
      </c>
      <c r="AI445">
        <f t="shared" si="154"/>
        <v>268</v>
      </c>
      <c r="AJ445">
        <f t="shared" si="155"/>
        <v>246024</v>
      </c>
      <c r="AM445">
        <f t="shared" si="144"/>
        <v>1</v>
      </c>
      <c r="AN445">
        <f t="shared" si="145"/>
        <v>1</v>
      </c>
      <c r="AO445">
        <f t="shared" si="146"/>
        <v>1</v>
      </c>
    </row>
    <row r="446" spans="1:41" x14ac:dyDescent="0.2">
      <c r="A446" t="s">
        <v>465</v>
      </c>
      <c r="B446" t="str">
        <f t="shared" si="147"/>
        <v>44J8T</v>
      </c>
      <c r="C446" s="6" t="str" cm="1">
        <f t="array" ref="C446:G446">_xlfn.LET(
_xlpm.MyHand, B446,
_xlpm.MySplitHand, MID(_xlpm.MyHand,_xlfn.SEQUENCE(1,LEN(_xlpm.MyHand)),1),
_xlpm.MySplitHand
)</f>
        <v>4</v>
      </c>
      <c r="D446" s="7" t="str">
        <v>4</v>
      </c>
      <c r="E446" s="7" t="str">
        <v>J</v>
      </c>
      <c r="F446" s="7" t="str">
        <v>8</v>
      </c>
      <c r="G446" s="8" t="str">
        <v>T</v>
      </c>
      <c r="H446">
        <f t="shared" si="134"/>
        <v>2</v>
      </c>
      <c r="I446">
        <f t="shared" si="135"/>
        <v>2</v>
      </c>
      <c r="J446">
        <f t="shared" si="136"/>
        <v>0</v>
      </c>
      <c r="K446">
        <f t="shared" si="137"/>
        <v>1</v>
      </c>
      <c r="L446">
        <f t="shared" si="138"/>
        <v>1</v>
      </c>
      <c r="M446" s="6" cm="1">
        <f t="array" ref="M446:Q446">_xlfn.LET(
_xlpm.Options, {"J","2","3","4","5","6","7","8","9","T","Q","K","A"},
MATCH(_xlfn.ANCHORARRAY(C446),_xlpm.Options,0)
)</f>
        <v>4</v>
      </c>
      <c r="N446" s="7">
        <v>4</v>
      </c>
      <c r="O446" s="7">
        <v>1</v>
      </c>
      <c r="P446" s="7">
        <v>8</v>
      </c>
      <c r="Q446" s="8">
        <v>10</v>
      </c>
      <c r="R446" s="6" t="str" cm="1">
        <f t="array" ref="R446:V446">TEXT(_xlfn.ANCHORARRAY(M446),"00")</f>
        <v>04</v>
      </c>
      <c r="S446" s="7" t="str">
        <v>04</v>
      </c>
      <c r="T446" s="7" t="str">
        <v>01</v>
      </c>
      <c r="U446" s="7" t="str">
        <v>08</v>
      </c>
      <c r="V446" s="8" t="str">
        <v>10</v>
      </c>
      <c r="W446" s="7">
        <f t="shared" si="149"/>
        <v>1</v>
      </c>
      <c r="X446" s="6" t="b">
        <f t="shared" si="139"/>
        <v>0</v>
      </c>
      <c r="Y446" s="7" t="b">
        <f t="shared" si="140"/>
        <v>0</v>
      </c>
      <c r="Z446" s="7" t="b" cm="1">
        <f t="array" ref="Z446">_xlfn.LET(
_xlpm.TrueFullHouseCheck, AND(OR(H446:L446=3),OR(H446:L446=2)),
_xlpm.JokerAndTrueTwoPairCheck, AND(W446=1,COUNTIF(H446:L446,2)=4),
OR(_xlpm.TrueFullHouseCheck, _xlpm.JokerAndTrueTwoPairCheck)
)</f>
        <v>0</v>
      </c>
      <c r="AA446" s="7" t="b">
        <f t="shared" si="141"/>
        <v>1</v>
      </c>
      <c r="AB446" s="7" t="b">
        <f t="shared" si="142"/>
        <v>0</v>
      </c>
      <c r="AC446" s="7" t="b">
        <f t="shared" si="143"/>
        <v>0</v>
      </c>
      <c r="AD446" s="8" t="b">
        <f t="shared" si="150"/>
        <v>0</v>
      </c>
      <c r="AE446">
        <f t="shared" si="151"/>
        <v>4</v>
      </c>
      <c r="AF446" t="str">
        <f t="shared" si="152"/>
        <v>40404010810</v>
      </c>
      <c r="AG446">
        <f t="shared" si="148"/>
        <v>40404010810</v>
      </c>
      <c r="AH446">
        <f t="shared" si="153"/>
        <v>515</v>
      </c>
      <c r="AI446">
        <f t="shared" si="154"/>
        <v>227</v>
      </c>
      <c r="AJ446">
        <f t="shared" si="155"/>
        <v>116905</v>
      </c>
      <c r="AM446">
        <f t="shared" si="144"/>
        <v>1</v>
      </c>
      <c r="AN446">
        <f t="shared" si="145"/>
        <v>1</v>
      </c>
      <c r="AO446">
        <f t="shared" si="146"/>
        <v>1</v>
      </c>
    </row>
    <row r="447" spans="1:41" x14ac:dyDescent="0.2">
      <c r="A447" t="s">
        <v>466</v>
      </c>
      <c r="B447" t="str">
        <f t="shared" si="147"/>
        <v>67877</v>
      </c>
      <c r="C447" s="6" t="str" cm="1">
        <f t="array" ref="C447:G447">_xlfn.LET(
_xlpm.MyHand, B447,
_xlpm.MySplitHand, MID(_xlpm.MyHand,_xlfn.SEQUENCE(1,LEN(_xlpm.MyHand)),1),
_xlpm.MySplitHand
)</f>
        <v>6</v>
      </c>
      <c r="D447" s="7" t="str">
        <v>7</v>
      </c>
      <c r="E447" s="7" t="str">
        <v>8</v>
      </c>
      <c r="F447" s="7" t="str">
        <v>7</v>
      </c>
      <c r="G447" s="8" t="str">
        <v>7</v>
      </c>
      <c r="H447">
        <f t="shared" si="134"/>
        <v>1</v>
      </c>
      <c r="I447">
        <f t="shared" si="135"/>
        <v>3</v>
      </c>
      <c r="J447">
        <f t="shared" si="136"/>
        <v>1</v>
      </c>
      <c r="K447">
        <f t="shared" si="137"/>
        <v>3</v>
      </c>
      <c r="L447">
        <f t="shared" si="138"/>
        <v>3</v>
      </c>
      <c r="M447" s="6" cm="1">
        <f t="array" ref="M447:Q447">_xlfn.LET(
_xlpm.Options, {"J","2","3","4","5","6","7","8","9","T","Q","K","A"},
MATCH(_xlfn.ANCHORARRAY(C447),_xlpm.Options,0)
)</f>
        <v>6</v>
      </c>
      <c r="N447" s="7">
        <v>7</v>
      </c>
      <c r="O447" s="7">
        <v>8</v>
      </c>
      <c r="P447" s="7">
        <v>7</v>
      </c>
      <c r="Q447" s="8">
        <v>7</v>
      </c>
      <c r="R447" s="6" t="str" cm="1">
        <f t="array" ref="R447:V447">TEXT(_xlfn.ANCHORARRAY(M447),"00")</f>
        <v>06</v>
      </c>
      <c r="S447" s="7" t="str">
        <v>07</v>
      </c>
      <c r="T447" s="7" t="str">
        <v>08</v>
      </c>
      <c r="U447" s="7" t="str">
        <v>07</v>
      </c>
      <c r="V447" s="8" t="str">
        <v>07</v>
      </c>
      <c r="W447" s="7">
        <f t="shared" si="149"/>
        <v>0</v>
      </c>
      <c r="X447" s="6" t="b">
        <f t="shared" si="139"/>
        <v>0</v>
      </c>
      <c r="Y447" s="7" t="b">
        <f t="shared" si="140"/>
        <v>0</v>
      </c>
      <c r="Z447" s="7" t="b" cm="1">
        <f t="array" ref="Z447">_xlfn.LET(
_xlpm.TrueFullHouseCheck, AND(OR(H447:L447=3),OR(H447:L447=2)),
_xlpm.JokerAndTrueTwoPairCheck, AND(W447=1,COUNTIF(H447:L447,2)=4),
OR(_xlpm.TrueFullHouseCheck, _xlpm.JokerAndTrueTwoPairCheck)
)</f>
        <v>0</v>
      </c>
      <c r="AA447" s="7" t="b">
        <f t="shared" si="141"/>
        <v>1</v>
      </c>
      <c r="AB447" s="7" t="b">
        <f t="shared" si="142"/>
        <v>0</v>
      </c>
      <c r="AC447" s="7" t="b">
        <f t="shared" si="143"/>
        <v>0</v>
      </c>
      <c r="AD447" s="8" t="b">
        <f t="shared" si="150"/>
        <v>0</v>
      </c>
      <c r="AE447">
        <f t="shared" si="151"/>
        <v>4</v>
      </c>
      <c r="AF447" t="str">
        <f t="shared" si="152"/>
        <v>40607080707</v>
      </c>
      <c r="AG447">
        <f t="shared" si="148"/>
        <v>40607080707</v>
      </c>
      <c r="AH447">
        <f t="shared" si="153"/>
        <v>556</v>
      </c>
      <c r="AI447">
        <f t="shared" si="154"/>
        <v>461</v>
      </c>
      <c r="AJ447">
        <f t="shared" si="155"/>
        <v>256316</v>
      </c>
      <c r="AM447">
        <f t="shared" si="144"/>
        <v>1</v>
      </c>
      <c r="AN447">
        <f t="shared" si="145"/>
        <v>1</v>
      </c>
      <c r="AO447">
        <f t="shared" si="146"/>
        <v>1</v>
      </c>
    </row>
    <row r="448" spans="1:41" x14ac:dyDescent="0.2">
      <c r="A448" t="s">
        <v>467</v>
      </c>
      <c r="B448" t="str">
        <f t="shared" si="147"/>
        <v>K33QK</v>
      </c>
      <c r="C448" s="6" t="str" cm="1">
        <f t="array" ref="C448:G448">_xlfn.LET(
_xlpm.MyHand, B448,
_xlpm.MySplitHand, MID(_xlpm.MyHand,_xlfn.SEQUENCE(1,LEN(_xlpm.MyHand)),1),
_xlpm.MySplitHand
)</f>
        <v>K</v>
      </c>
      <c r="D448" s="7" t="str">
        <v>3</v>
      </c>
      <c r="E448" s="7" t="str">
        <v>3</v>
      </c>
      <c r="F448" s="7" t="str">
        <v>Q</v>
      </c>
      <c r="G448" s="8" t="str">
        <v>K</v>
      </c>
      <c r="H448">
        <f t="shared" si="134"/>
        <v>2</v>
      </c>
      <c r="I448">
        <f t="shared" si="135"/>
        <v>2</v>
      </c>
      <c r="J448">
        <f t="shared" si="136"/>
        <v>2</v>
      </c>
      <c r="K448">
        <f t="shared" si="137"/>
        <v>1</v>
      </c>
      <c r="L448">
        <f t="shared" si="138"/>
        <v>2</v>
      </c>
      <c r="M448" s="6" cm="1">
        <f t="array" ref="M448:Q448">_xlfn.LET(
_xlpm.Options, {"J","2","3","4","5","6","7","8","9","T","Q","K","A"},
MATCH(_xlfn.ANCHORARRAY(C448),_xlpm.Options,0)
)</f>
        <v>12</v>
      </c>
      <c r="N448" s="7">
        <v>3</v>
      </c>
      <c r="O448" s="7">
        <v>3</v>
      </c>
      <c r="P448" s="7">
        <v>11</v>
      </c>
      <c r="Q448" s="8">
        <v>12</v>
      </c>
      <c r="R448" s="6" t="str" cm="1">
        <f t="array" ref="R448:V448">TEXT(_xlfn.ANCHORARRAY(M448),"00")</f>
        <v>12</v>
      </c>
      <c r="S448" s="7" t="str">
        <v>03</v>
      </c>
      <c r="T448" s="7" t="str">
        <v>03</v>
      </c>
      <c r="U448" s="7" t="str">
        <v>11</v>
      </c>
      <c r="V448" s="8" t="str">
        <v>12</v>
      </c>
      <c r="W448" s="7">
        <f t="shared" si="149"/>
        <v>0</v>
      </c>
      <c r="X448" s="6" t="b">
        <f t="shared" si="139"/>
        <v>0</v>
      </c>
      <c r="Y448" s="7" t="b">
        <f t="shared" si="140"/>
        <v>0</v>
      </c>
      <c r="Z448" s="7" t="b" cm="1">
        <f t="array" ref="Z448">_xlfn.LET(
_xlpm.TrueFullHouseCheck, AND(OR(H448:L448=3),OR(H448:L448=2)),
_xlpm.JokerAndTrueTwoPairCheck, AND(W448=1,COUNTIF(H448:L448,2)=4),
OR(_xlpm.TrueFullHouseCheck, _xlpm.JokerAndTrueTwoPairCheck)
)</f>
        <v>0</v>
      </c>
      <c r="AA448" s="7" t="b">
        <f t="shared" si="141"/>
        <v>0</v>
      </c>
      <c r="AB448" s="7" t="b">
        <f t="shared" si="142"/>
        <v>1</v>
      </c>
      <c r="AC448" s="7" t="b">
        <f t="shared" si="143"/>
        <v>0</v>
      </c>
      <c r="AD448" s="8" t="b">
        <f t="shared" si="150"/>
        <v>0</v>
      </c>
      <c r="AE448">
        <f t="shared" si="151"/>
        <v>3</v>
      </c>
      <c r="AF448" t="str">
        <f t="shared" si="152"/>
        <v>31203031112</v>
      </c>
      <c r="AG448">
        <f t="shared" si="148"/>
        <v>31203031112</v>
      </c>
      <c r="AH448">
        <f t="shared" si="153"/>
        <v>435</v>
      </c>
      <c r="AI448">
        <f t="shared" si="154"/>
        <v>21</v>
      </c>
      <c r="AJ448">
        <f t="shared" si="155"/>
        <v>9135</v>
      </c>
      <c r="AM448">
        <f t="shared" si="144"/>
        <v>1</v>
      </c>
      <c r="AN448">
        <f t="shared" si="145"/>
        <v>1</v>
      </c>
      <c r="AO448">
        <f t="shared" si="146"/>
        <v>1</v>
      </c>
    </row>
    <row r="449" spans="1:41" x14ac:dyDescent="0.2">
      <c r="A449" t="s">
        <v>468</v>
      </c>
      <c r="B449" t="str">
        <f t="shared" si="147"/>
        <v>Q44JQ</v>
      </c>
      <c r="C449" s="6" t="str" cm="1">
        <f t="array" ref="C449:G449">_xlfn.LET(
_xlpm.MyHand, B449,
_xlpm.MySplitHand, MID(_xlpm.MyHand,_xlfn.SEQUENCE(1,LEN(_xlpm.MyHand)),1),
_xlpm.MySplitHand
)</f>
        <v>Q</v>
      </c>
      <c r="D449" s="7" t="str">
        <v>4</v>
      </c>
      <c r="E449" s="7" t="str">
        <v>4</v>
      </c>
      <c r="F449" s="7" t="str">
        <v>J</v>
      </c>
      <c r="G449" s="8" t="str">
        <v>Q</v>
      </c>
      <c r="H449">
        <f t="shared" si="134"/>
        <v>2</v>
      </c>
      <c r="I449">
        <f t="shared" si="135"/>
        <v>2</v>
      </c>
      <c r="J449">
        <f t="shared" si="136"/>
        <v>2</v>
      </c>
      <c r="K449">
        <f t="shared" si="137"/>
        <v>0</v>
      </c>
      <c r="L449">
        <f t="shared" si="138"/>
        <v>2</v>
      </c>
      <c r="M449" s="6" cm="1">
        <f t="array" ref="M449:Q449">_xlfn.LET(
_xlpm.Options, {"J","2","3","4","5","6","7","8","9","T","Q","K","A"},
MATCH(_xlfn.ANCHORARRAY(C449),_xlpm.Options,0)
)</f>
        <v>11</v>
      </c>
      <c r="N449" s="7">
        <v>4</v>
      </c>
      <c r="O449" s="7">
        <v>4</v>
      </c>
      <c r="P449" s="7">
        <v>1</v>
      </c>
      <c r="Q449" s="8">
        <v>11</v>
      </c>
      <c r="R449" s="6" t="str" cm="1">
        <f t="array" ref="R449:V449">TEXT(_xlfn.ANCHORARRAY(M449),"00")</f>
        <v>11</v>
      </c>
      <c r="S449" s="7" t="str">
        <v>04</v>
      </c>
      <c r="T449" s="7" t="str">
        <v>04</v>
      </c>
      <c r="U449" s="7" t="str">
        <v>01</v>
      </c>
      <c r="V449" s="8" t="str">
        <v>11</v>
      </c>
      <c r="W449" s="7">
        <f t="shared" si="149"/>
        <v>1</v>
      </c>
      <c r="X449" s="6" t="b">
        <f t="shared" si="139"/>
        <v>0</v>
      </c>
      <c r="Y449" s="7" t="b">
        <f t="shared" si="140"/>
        <v>0</v>
      </c>
      <c r="Z449" s="7" t="b" cm="1">
        <f t="array" ref="Z449">_xlfn.LET(
_xlpm.TrueFullHouseCheck, AND(OR(H449:L449=3),OR(H449:L449=2)),
_xlpm.JokerAndTrueTwoPairCheck, AND(W449=1,COUNTIF(H449:L449,2)=4),
OR(_xlpm.TrueFullHouseCheck, _xlpm.JokerAndTrueTwoPairCheck)
)</f>
        <v>1</v>
      </c>
      <c r="AA449" s="7" t="b">
        <f t="shared" si="141"/>
        <v>0</v>
      </c>
      <c r="AB449" s="7" t="b">
        <f t="shared" si="142"/>
        <v>1</v>
      </c>
      <c r="AC449" s="7" t="b">
        <f t="shared" si="143"/>
        <v>0</v>
      </c>
      <c r="AD449" s="8" t="b">
        <f t="shared" si="150"/>
        <v>0</v>
      </c>
      <c r="AE449">
        <f t="shared" si="151"/>
        <v>5</v>
      </c>
      <c r="AF449" t="str">
        <f t="shared" si="152"/>
        <v>51104040111</v>
      </c>
      <c r="AG449">
        <f t="shared" si="148"/>
        <v>51104040111</v>
      </c>
      <c r="AH449">
        <f t="shared" si="153"/>
        <v>791</v>
      </c>
      <c r="AI449">
        <f t="shared" si="154"/>
        <v>423</v>
      </c>
      <c r="AJ449">
        <f t="shared" si="155"/>
        <v>334593</v>
      </c>
      <c r="AM449">
        <f t="shared" si="144"/>
        <v>2</v>
      </c>
      <c r="AN449">
        <f t="shared" si="145"/>
        <v>1</v>
      </c>
      <c r="AO449">
        <f t="shared" si="146"/>
        <v>1</v>
      </c>
    </row>
    <row r="450" spans="1:41" x14ac:dyDescent="0.2">
      <c r="A450" t="s">
        <v>469</v>
      </c>
      <c r="B450" t="str">
        <f t="shared" si="147"/>
        <v>TK787</v>
      </c>
      <c r="C450" s="6" t="str" cm="1">
        <f t="array" ref="C450:G450">_xlfn.LET(
_xlpm.MyHand, B450,
_xlpm.MySplitHand, MID(_xlpm.MyHand,_xlfn.SEQUENCE(1,LEN(_xlpm.MyHand)),1),
_xlpm.MySplitHand
)</f>
        <v>T</v>
      </c>
      <c r="D450" s="7" t="str">
        <v>K</v>
      </c>
      <c r="E450" s="7" t="str">
        <v>7</v>
      </c>
      <c r="F450" s="7" t="str">
        <v>8</v>
      </c>
      <c r="G450" s="8" t="str">
        <v>7</v>
      </c>
      <c r="H450">
        <f t="shared" si="134"/>
        <v>1</v>
      </c>
      <c r="I450">
        <f t="shared" si="135"/>
        <v>1</v>
      </c>
      <c r="J450">
        <f t="shared" si="136"/>
        <v>2</v>
      </c>
      <c r="K450">
        <f t="shared" si="137"/>
        <v>1</v>
      </c>
      <c r="L450">
        <f t="shared" si="138"/>
        <v>2</v>
      </c>
      <c r="M450" s="6" cm="1">
        <f t="array" ref="M450:Q450">_xlfn.LET(
_xlpm.Options, {"J","2","3","4","5","6","7","8","9","T","Q","K","A"},
MATCH(_xlfn.ANCHORARRAY(C450),_xlpm.Options,0)
)</f>
        <v>10</v>
      </c>
      <c r="N450" s="7">
        <v>12</v>
      </c>
      <c r="O450" s="7">
        <v>7</v>
      </c>
      <c r="P450" s="7">
        <v>8</v>
      </c>
      <c r="Q450" s="8">
        <v>7</v>
      </c>
      <c r="R450" s="6" t="str" cm="1">
        <f t="array" ref="R450:V450">TEXT(_xlfn.ANCHORARRAY(M450),"00")</f>
        <v>10</v>
      </c>
      <c r="S450" s="7" t="str">
        <v>12</v>
      </c>
      <c r="T450" s="7" t="str">
        <v>07</v>
      </c>
      <c r="U450" s="7" t="str">
        <v>08</v>
      </c>
      <c r="V450" s="8" t="str">
        <v>07</v>
      </c>
      <c r="W450" s="7">
        <f t="shared" si="149"/>
        <v>0</v>
      </c>
      <c r="X450" s="6" t="b">
        <f t="shared" si="139"/>
        <v>0</v>
      </c>
      <c r="Y450" s="7" t="b">
        <f t="shared" si="140"/>
        <v>0</v>
      </c>
      <c r="Z450" s="7" t="b" cm="1">
        <f t="array" ref="Z450">_xlfn.LET(
_xlpm.TrueFullHouseCheck, AND(OR(H450:L450=3),OR(H450:L450=2)),
_xlpm.JokerAndTrueTwoPairCheck, AND(W450=1,COUNTIF(H450:L450,2)=4),
OR(_xlpm.TrueFullHouseCheck, _xlpm.JokerAndTrueTwoPairCheck)
)</f>
        <v>0</v>
      </c>
      <c r="AA450" s="7" t="b">
        <f t="shared" si="141"/>
        <v>0</v>
      </c>
      <c r="AB450" s="7" t="b">
        <f t="shared" si="142"/>
        <v>0</v>
      </c>
      <c r="AC450" s="7" t="b">
        <f t="shared" si="143"/>
        <v>1</v>
      </c>
      <c r="AD450" s="8" t="b">
        <f t="shared" si="150"/>
        <v>0</v>
      </c>
      <c r="AE450">
        <f t="shared" si="151"/>
        <v>2</v>
      </c>
      <c r="AF450" t="str">
        <f t="shared" si="152"/>
        <v>21012070807</v>
      </c>
      <c r="AG450">
        <f t="shared" si="148"/>
        <v>21012070807</v>
      </c>
      <c r="AH450">
        <f t="shared" si="153"/>
        <v>274</v>
      </c>
      <c r="AI450">
        <f t="shared" si="154"/>
        <v>71</v>
      </c>
      <c r="AJ450">
        <f t="shared" si="155"/>
        <v>19454</v>
      </c>
      <c r="AM450">
        <f t="shared" si="144"/>
        <v>1</v>
      </c>
      <c r="AN450">
        <f t="shared" si="145"/>
        <v>1</v>
      </c>
      <c r="AO450">
        <f t="shared" si="146"/>
        <v>1</v>
      </c>
    </row>
    <row r="451" spans="1:41" x14ac:dyDescent="0.2">
      <c r="A451" t="s">
        <v>470</v>
      </c>
      <c r="B451" t="str">
        <f t="shared" si="147"/>
        <v>A78A6</v>
      </c>
      <c r="C451" s="6" t="str" cm="1">
        <f t="array" ref="C451:G451">_xlfn.LET(
_xlpm.MyHand, B451,
_xlpm.MySplitHand, MID(_xlpm.MyHand,_xlfn.SEQUENCE(1,LEN(_xlpm.MyHand)),1),
_xlpm.MySplitHand
)</f>
        <v>A</v>
      </c>
      <c r="D451" s="7" t="str">
        <v>7</v>
      </c>
      <c r="E451" s="7" t="str">
        <v>8</v>
      </c>
      <c r="F451" s="7" t="str">
        <v>A</v>
      </c>
      <c r="G451" s="8" t="str">
        <v>6</v>
      </c>
      <c r="H451">
        <f t="shared" ref="H451:H514" si="156">IF(C451="J",0,COUNTIF($C451:$G451,C451))</f>
        <v>2</v>
      </c>
      <c r="I451">
        <f t="shared" ref="I451:I514" si="157">IF(D451="J",0,COUNTIF($C451:$G451,D451))</f>
        <v>1</v>
      </c>
      <c r="J451">
        <f t="shared" ref="J451:J514" si="158">IF(E451="J",0,COUNTIF($C451:$G451,E451))</f>
        <v>1</v>
      </c>
      <c r="K451">
        <f t="shared" ref="K451:K514" si="159">IF(F451="J",0,COUNTIF($C451:$G451,F451))</f>
        <v>2</v>
      </c>
      <c r="L451">
        <f t="shared" ref="L451:L514" si="160">IF(G451="J",0,COUNTIF($C451:$G451,G451))</f>
        <v>1</v>
      </c>
      <c r="M451" s="6" cm="1">
        <f t="array" ref="M451:Q451">_xlfn.LET(
_xlpm.Options, {"J","2","3","4","5","6","7","8","9","T","Q","K","A"},
MATCH(_xlfn.ANCHORARRAY(C451),_xlpm.Options,0)
)</f>
        <v>13</v>
      </c>
      <c r="N451" s="7">
        <v>7</v>
      </c>
      <c r="O451" s="7">
        <v>8</v>
      </c>
      <c r="P451" s="7">
        <v>13</v>
      </c>
      <c r="Q451" s="8">
        <v>6</v>
      </c>
      <c r="R451" s="6" t="str" cm="1">
        <f t="array" ref="R451:V451">TEXT(_xlfn.ANCHORARRAY(M451),"00")</f>
        <v>13</v>
      </c>
      <c r="S451" s="7" t="str">
        <v>07</v>
      </c>
      <c r="T451" s="7" t="str">
        <v>08</v>
      </c>
      <c r="U451" s="7" t="str">
        <v>13</v>
      </c>
      <c r="V451" s="8" t="str">
        <v>06</v>
      </c>
      <c r="W451" s="7">
        <f t="shared" si="149"/>
        <v>0</v>
      </c>
      <c r="X451" s="6" t="b">
        <f t="shared" ref="X451:X514" si="161">MAX(H451:L451)+W451=5</f>
        <v>0</v>
      </c>
      <c r="Y451" s="7" t="b">
        <f t="shared" ref="Y451:Y514" si="162">MAX(H451:L451)+W451=4</f>
        <v>0</v>
      </c>
      <c r="Z451" s="7" t="b" cm="1">
        <f t="array" ref="Z451">_xlfn.LET(
_xlpm.TrueFullHouseCheck, AND(OR(H451:L451=3),OR(H451:L451=2)),
_xlpm.JokerAndTrueTwoPairCheck, AND(W451=1,COUNTIF(H451:L451,2)=4),
OR(_xlpm.TrueFullHouseCheck, _xlpm.JokerAndTrueTwoPairCheck)
)</f>
        <v>0</v>
      </c>
      <c r="AA451" s="7" t="b">
        <f t="shared" ref="AA451:AA514" si="163">IF(Z451,FALSE,MAX(H451:L451)+W451=3)</f>
        <v>0</v>
      </c>
      <c r="AB451" s="7" t="b">
        <f t="shared" ref="AB451:AB514" si="164">COUNTIF(H451:L451,2)=4</f>
        <v>0</v>
      </c>
      <c r="AC451" s="7" t="b">
        <f t="shared" ref="AC451:AC514" si="165">IF(AB451,FALSE,MAX(H451:L451)+W451=2)</f>
        <v>1</v>
      </c>
      <c r="AD451" s="8" t="b">
        <f t="shared" si="150"/>
        <v>0</v>
      </c>
      <c r="AE451">
        <f t="shared" si="151"/>
        <v>2</v>
      </c>
      <c r="AF451" t="str">
        <f t="shared" si="152"/>
        <v>21307081306</v>
      </c>
      <c r="AG451">
        <f t="shared" si="148"/>
        <v>21307081306</v>
      </c>
      <c r="AH451">
        <f t="shared" si="153"/>
        <v>315</v>
      </c>
      <c r="AI451">
        <f t="shared" si="154"/>
        <v>749</v>
      </c>
      <c r="AJ451">
        <f t="shared" si="155"/>
        <v>235935</v>
      </c>
      <c r="AM451">
        <f t="shared" ref="AM451:AM514" si="166">COUNTIF(X451:AD451,TRUE)</f>
        <v>1</v>
      </c>
      <c r="AN451">
        <f t="shared" ref="AN451:AN514" si="167">COUNTIF(AF:AF,AF451)</f>
        <v>1</v>
      </c>
      <c r="AO451">
        <f t="shared" ref="AO451:AO514" si="168">COUNTIF(AH:AH,AH451)</f>
        <v>1</v>
      </c>
    </row>
    <row r="452" spans="1:41" x14ac:dyDescent="0.2">
      <c r="A452" t="s">
        <v>471</v>
      </c>
      <c r="B452" t="str">
        <f t="shared" si="147"/>
        <v>QJAQQ</v>
      </c>
      <c r="C452" s="6" t="str" cm="1">
        <f t="array" ref="C452:G452">_xlfn.LET(
_xlpm.MyHand, B452,
_xlpm.MySplitHand, MID(_xlpm.MyHand,_xlfn.SEQUENCE(1,LEN(_xlpm.MyHand)),1),
_xlpm.MySplitHand
)</f>
        <v>Q</v>
      </c>
      <c r="D452" s="7" t="str">
        <v>J</v>
      </c>
      <c r="E452" s="7" t="str">
        <v>A</v>
      </c>
      <c r="F452" s="7" t="str">
        <v>Q</v>
      </c>
      <c r="G452" s="8" t="str">
        <v>Q</v>
      </c>
      <c r="H452">
        <f t="shared" si="156"/>
        <v>3</v>
      </c>
      <c r="I452">
        <f t="shared" si="157"/>
        <v>0</v>
      </c>
      <c r="J452">
        <f t="shared" si="158"/>
        <v>1</v>
      </c>
      <c r="K452">
        <f t="shared" si="159"/>
        <v>3</v>
      </c>
      <c r="L452">
        <f t="shared" si="160"/>
        <v>3</v>
      </c>
      <c r="M452" s="6" cm="1">
        <f t="array" ref="M452:Q452">_xlfn.LET(
_xlpm.Options, {"J","2","3","4","5","6","7","8","9","T","Q","K","A"},
MATCH(_xlfn.ANCHORARRAY(C452),_xlpm.Options,0)
)</f>
        <v>11</v>
      </c>
      <c r="N452" s="7">
        <v>1</v>
      </c>
      <c r="O452" s="7">
        <v>13</v>
      </c>
      <c r="P452" s="7">
        <v>11</v>
      </c>
      <c r="Q452" s="8">
        <v>11</v>
      </c>
      <c r="R452" s="6" t="str" cm="1">
        <f t="array" ref="R452:V452">TEXT(_xlfn.ANCHORARRAY(M452),"00")</f>
        <v>11</v>
      </c>
      <c r="S452" s="7" t="str">
        <v>01</v>
      </c>
      <c r="T452" s="7" t="str">
        <v>13</v>
      </c>
      <c r="U452" s="7" t="str">
        <v>11</v>
      </c>
      <c r="V452" s="8" t="str">
        <v>11</v>
      </c>
      <c r="W452" s="7">
        <f t="shared" si="149"/>
        <v>1</v>
      </c>
      <c r="X452" s="6" t="b">
        <f t="shared" si="161"/>
        <v>0</v>
      </c>
      <c r="Y452" s="7" t="b">
        <f t="shared" si="162"/>
        <v>1</v>
      </c>
      <c r="Z452" s="7" t="b" cm="1">
        <f t="array" ref="Z452">_xlfn.LET(
_xlpm.TrueFullHouseCheck, AND(OR(H452:L452=3),OR(H452:L452=2)),
_xlpm.JokerAndTrueTwoPairCheck, AND(W452=1,COUNTIF(H452:L452,2)=4),
OR(_xlpm.TrueFullHouseCheck, _xlpm.JokerAndTrueTwoPairCheck)
)</f>
        <v>0</v>
      </c>
      <c r="AA452" s="7" t="b">
        <f t="shared" si="163"/>
        <v>0</v>
      </c>
      <c r="AB452" s="7" t="b">
        <f t="shared" si="164"/>
        <v>0</v>
      </c>
      <c r="AC452" s="7" t="b">
        <f t="shared" si="165"/>
        <v>0</v>
      </c>
      <c r="AD452" s="8" t="b">
        <f t="shared" si="150"/>
        <v>0</v>
      </c>
      <c r="AE452">
        <f t="shared" si="151"/>
        <v>6</v>
      </c>
      <c r="AF452" t="str">
        <f t="shared" si="152"/>
        <v>61101131111</v>
      </c>
      <c r="AG452">
        <f t="shared" si="148"/>
        <v>61101131111</v>
      </c>
      <c r="AH452">
        <f t="shared" si="153"/>
        <v>935</v>
      </c>
      <c r="AI452">
        <f t="shared" si="154"/>
        <v>331</v>
      </c>
      <c r="AJ452">
        <f t="shared" si="155"/>
        <v>309485</v>
      </c>
      <c r="AM452">
        <f t="shared" si="166"/>
        <v>1</v>
      </c>
      <c r="AN452">
        <f t="shared" si="167"/>
        <v>1</v>
      </c>
      <c r="AO452">
        <f t="shared" si="168"/>
        <v>1</v>
      </c>
    </row>
    <row r="453" spans="1:41" x14ac:dyDescent="0.2">
      <c r="A453" t="s">
        <v>472</v>
      </c>
      <c r="B453" t="str">
        <f t="shared" si="147"/>
        <v>J2A52</v>
      </c>
      <c r="C453" s="6" t="str" cm="1">
        <f t="array" ref="C453:G453">_xlfn.LET(
_xlpm.MyHand, B453,
_xlpm.MySplitHand, MID(_xlpm.MyHand,_xlfn.SEQUENCE(1,LEN(_xlpm.MyHand)),1),
_xlpm.MySplitHand
)</f>
        <v>J</v>
      </c>
      <c r="D453" s="7" t="str">
        <v>2</v>
      </c>
      <c r="E453" s="7" t="str">
        <v>A</v>
      </c>
      <c r="F453" s="7" t="str">
        <v>5</v>
      </c>
      <c r="G453" s="8" t="str">
        <v>2</v>
      </c>
      <c r="H453">
        <f t="shared" si="156"/>
        <v>0</v>
      </c>
      <c r="I453">
        <f t="shared" si="157"/>
        <v>2</v>
      </c>
      <c r="J453">
        <f t="shared" si="158"/>
        <v>1</v>
      </c>
      <c r="K453">
        <f t="shared" si="159"/>
        <v>1</v>
      </c>
      <c r="L453">
        <f t="shared" si="160"/>
        <v>2</v>
      </c>
      <c r="M453" s="6" cm="1">
        <f t="array" ref="M453:Q453">_xlfn.LET(
_xlpm.Options, {"J","2","3","4","5","6","7","8","9","T","Q","K","A"},
MATCH(_xlfn.ANCHORARRAY(C453),_xlpm.Options,0)
)</f>
        <v>1</v>
      </c>
      <c r="N453" s="7">
        <v>2</v>
      </c>
      <c r="O453" s="7">
        <v>13</v>
      </c>
      <c r="P453" s="7">
        <v>5</v>
      </c>
      <c r="Q453" s="8">
        <v>2</v>
      </c>
      <c r="R453" s="6" t="str" cm="1">
        <f t="array" ref="R453:V453">TEXT(_xlfn.ANCHORARRAY(M453),"00")</f>
        <v>01</v>
      </c>
      <c r="S453" s="7" t="str">
        <v>02</v>
      </c>
      <c r="T453" s="7" t="str">
        <v>13</v>
      </c>
      <c r="U453" s="7" t="str">
        <v>05</v>
      </c>
      <c r="V453" s="8" t="str">
        <v>02</v>
      </c>
      <c r="W453" s="7">
        <f t="shared" si="149"/>
        <v>1</v>
      </c>
      <c r="X453" s="6" t="b">
        <f t="shared" si="161"/>
        <v>0</v>
      </c>
      <c r="Y453" s="7" t="b">
        <f t="shared" si="162"/>
        <v>0</v>
      </c>
      <c r="Z453" s="7" t="b" cm="1">
        <f t="array" ref="Z453">_xlfn.LET(
_xlpm.TrueFullHouseCheck, AND(OR(H453:L453=3),OR(H453:L453=2)),
_xlpm.JokerAndTrueTwoPairCheck, AND(W453=1,COUNTIF(H453:L453,2)=4),
OR(_xlpm.TrueFullHouseCheck, _xlpm.JokerAndTrueTwoPairCheck)
)</f>
        <v>0</v>
      </c>
      <c r="AA453" s="7" t="b">
        <f t="shared" si="163"/>
        <v>1</v>
      </c>
      <c r="AB453" s="7" t="b">
        <f t="shared" si="164"/>
        <v>0</v>
      </c>
      <c r="AC453" s="7" t="b">
        <f t="shared" si="165"/>
        <v>0</v>
      </c>
      <c r="AD453" s="8" t="b">
        <f t="shared" si="150"/>
        <v>0</v>
      </c>
      <c r="AE453">
        <f t="shared" si="151"/>
        <v>4</v>
      </c>
      <c r="AF453" t="str">
        <f t="shared" si="152"/>
        <v>40102130502</v>
      </c>
      <c r="AG453">
        <f t="shared" si="148"/>
        <v>40102130502</v>
      </c>
      <c r="AH453">
        <f t="shared" si="153"/>
        <v>456</v>
      </c>
      <c r="AI453">
        <f t="shared" si="154"/>
        <v>935</v>
      </c>
      <c r="AJ453">
        <f t="shared" si="155"/>
        <v>426360</v>
      </c>
      <c r="AM453">
        <f t="shared" si="166"/>
        <v>1</v>
      </c>
      <c r="AN453">
        <f t="shared" si="167"/>
        <v>1</v>
      </c>
      <c r="AO453">
        <f t="shared" si="168"/>
        <v>1</v>
      </c>
    </row>
    <row r="454" spans="1:41" x14ac:dyDescent="0.2">
      <c r="A454" t="s">
        <v>473</v>
      </c>
      <c r="B454" t="str">
        <f t="shared" ref="B454:B517" si="169">_xlfn.TEXTBEFORE(A454," ")</f>
        <v>965TT</v>
      </c>
      <c r="C454" s="6" t="str" cm="1">
        <f t="array" ref="C454:G454">_xlfn.LET(
_xlpm.MyHand, B454,
_xlpm.MySplitHand, MID(_xlpm.MyHand,_xlfn.SEQUENCE(1,LEN(_xlpm.MyHand)),1),
_xlpm.MySplitHand
)</f>
        <v>9</v>
      </c>
      <c r="D454" s="7" t="str">
        <v>6</v>
      </c>
      <c r="E454" s="7" t="str">
        <v>5</v>
      </c>
      <c r="F454" s="7" t="str">
        <v>T</v>
      </c>
      <c r="G454" s="8" t="str">
        <v>T</v>
      </c>
      <c r="H454">
        <f t="shared" si="156"/>
        <v>1</v>
      </c>
      <c r="I454">
        <f t="shared" si="157"/>
        <v>1</v>
      </c>
      <c r="J454">
        <f t="shared" si="158"/>
        <v>1</v>
      </c>
      <c r="K454">
        <f t="shared" si="159"/>
        <v>2</v>
      </c>
      <c r="L454">
        <f t="shared" si="160"/>
        <v>2</v>
      </c>
      <c r="M454" s="6" cm="1">
        <f t="array" ref="M454:Q454">_xlfn.LET(
_xlpm.Options, {"J","2","3","4","5","6","7","8","9","T","Q","K","A"},
MATCH(_xlfn.ANCHORARRAY(C454),_xlpm.Options,0)
)</f>
        <v>9</v>
      </c>
      <c r="N454" s="7">
        <v>6</v>
      </c>
      <c r="O454" s="7">
        <v>5</v>
      </c>
      <c r="P454" s="7">
        <v>10</v>
      </c>
      <c r="Q454" s="8">
        <v>10</v>
      </c>
      <c r="R454" s="6" t="str" cm="1">
        <f t="array" ref="R454:V454">TEXT(_xlfn.ANCHORARRAY(M454),"00")</f>
        <v>09</v>
      </c>
      <c r="S454" s="7" t="str">
        <v>06</v>
      </c>
      <c r="T454" s="7" t="str">
        <v>05</v>
      </c>
      <c r="U454" s="7" t="str">
        <v>10</v>
      </c>
      <c r="V454" s="8" t="str">
        <v>10</v>
      </c>
      <c r="W454" s="7">
        <f t="shared" si="149"/>
        <v>0</v>
      </c>
      <c r="X454" s="6" t="b">
        <f t="shared" si="161"/>
        <v>0</v>
      </c>
      <c r="Y454" s="7" t="b">
        <f t="shared" si="162"/>
        <v>0</v>
      </c>
      <c r="Z454" s="7" t="b" cm="1">
        <f t="array" ref="Z454">_xlfn.LET(
_xlpm.TrueFullHouseCheck, AND(OR(H454:L454=3),OR(H454:L454=2)),
_xlpm.JokerAndTrueTwoPairCheck, AND(W454=1,COUNTIF(H454:L454,2)=4),
OR(_xlpm.TrueFullHouseCheck, _xlpm.JokerAndTrueTwoPairCheck)
)</f>
        <v>0</v>
      </c>
      <c r="AA454" s="7" t="b">
        <f t="shared" si="163"/>
        <v>0</v>
      </c>
      <c r="AB454" s="7" t="b">
        <f t="shared" si="164"/>
        <v>0</v>
      </c>
      <c r="AC454" s="7" t="b">
        <f t="shared" si="165"/>
        <v>1</v>
      </c>
      <c r="AD454" s="8" t="b">
        <f t="shared" si="150"/>
        <v>0</v>
      </c>
      <c r="AE454">
        <f t="shared" si="151"/>
        <v>2</v>
      </c>
      <c r="AF454" t="str">
        <f t="shared" si="152"/>
        <v>20906051010</v>
      </c>
      <c r="AG454">
        <f t="shared" ref="AG454:AG517" si="170">INT(AF454)</f>
        <v>20906051010</v>
      </c>
      <c r="AH454">
        <f t="shared" si="153"/>
        <v>261</v>
      </c>
      <c r="AI454">
        <f t="shared" si="154"/>
        <v>54</v>
      </c>
      <c r="AJ454">
        <f t="shared" si="155"/>
        <v>14094</v>
      </c>
      <c r="AM454">
        <f t="shared" si="166"/>
        <v>1</v>
      </c>
      <c r="AN454">
        <f t="shared" si="167"/>
        <v>1</v>
      </c>
      <c r="AO454">
        <f t="shared" si="168"/>
        <v>1</v>
      </c>
    </row>
    <row r="455" spans="1:41" x14ac:dyDescent="0.2">
      <c r="A455" t="s">
        <v>474</v>
      </c>
      <c r="B455" t="str">
        <f t="shared" si="169"/>
        <v>598J5</v>
      </c>
      <c r="C455" s="6" t="str" cm="1">
        <f t="array" ref="C455:G455">_xlfn.LET(
_xlpm.MyHand, B455,
_xlpm.MySplitHand, MID(_xlpm.MyHand,_xlfn.SEQUENCE(1,LEN(_xlpm.MyHand)),1),
_xlpm.MySplitHand
)</f>
        <v>5</v>
      </c>
      <c r="D455" s="7" t="str">
        <v>9</v>
      </c>
      <c r="E455" s="7" t="str">
        <v>8</v>
      </c>
      <c r="F455" s="7" t="str">
        <v>J</v>
      </c>
      <c r="G455" s="8" t="str">
        <v>5</v>
      </c>
      <c r="H455">
        <f t="shared" si="156"/>
        <v>2</v>
      </c>
      <c r="I455">
        <f t="shared" si="157"/>
        <v>1</v>
      </c>
      <c r="J455">
        <f t="shared" si="158"/>
        <v>1</v>
      </c>
      <c r="K455">
        <f t="shared" si="159"/>
        <v>0</v>
      </c>
      <c r="L455">
        <f t="shared" si="160"/>
        <v>2</v>
      </c>
      <c r="M455" s="6" cm="1">
        <f t="array" ref="M455:Q455">_xlfn.LET(
_xlpm.Options, {"J","2","3","4","5","6","7","8","9","T","Q","K","A"},
MATCH(_xlfn.ANCHORARRAY(C455),_xlpm.Options,0)
)</f>
        <v>5</v>
      </c>
      <c r="N455" s="7">
        <v>9</v>
      </c>
      <c r="O455" s="7">
        <v>8</v>
      </c>
      <c r="P455" s="7">
        <v>1</v>
      </c>
      <c r="Q455" s="8">
        <v>5</v>
      </c>
      <c r="R455" s="6" t="str" cm="1">
        <f t="array" ref="R455:V455">TEXT(_xlfn.ANCHORARRAY(M455),"00")</f>
        <v>05</v>
      </c>
      <c r="S455" s="7" t="str">
        <v>09</v>
      </c>
      <c r="T455" s="7" t="str">
        <v>08</v>
      </c>
      <c r="U455" s="7" t="str">
        <v>01</v>
      </c>
      <c r="V455" s="8" t="str">
        <v>05</v>
      </c>
      <c r="W455" s="7">
        <f t="shared" ref="W455:W518" si="171">COUNTIF(_xlfn.ANCHORARRAY(C455),"J")</f>
        <v>1</v>
      </c>
      <c r="X455" s="6" t="b">
        <f t="shared" si="161"/>
        <v>0</v>
      </c>
      <c r="Y455" s="7" t="b">
        <f t="shared" si="162"/>
        <v>0</v>
      </c>
      <c r="Z455" s="7" t="b" cm="1">
        <f t="array" ref="Z455">_xlfn.LET(
_xlpm.TrueFullHouseCheck, AND(OR(H455:L455=3),OR(H455:L455=2)),
_xlpm.JokerAndTrueTwoPairCheck, AND(W455=1,COUNTIF(H455:L455,2)=4),
OR(_xlpm.TrueFullHouseCheck, _xlpm.JokerAndTrueTwoPairCheck)
)</f>
        <v>0</v>
      </c>
      <c r="AA455" s="7" t="b">
        <f t="shared" si="163"/>
        <v>1</v>
      </c>
      <c r="AB455" s="7" t="b">
        <f t="shared" si="164"/>
        <v>0</v>
      </c>
      <c r="AC455" s="7" t="b">
        <f t="shared" si="165"/>
        <v>0</v>
      </c>
      <c r="AD455" s="8" t="b">
        <f t="shared" ref="AD455:AD518" si="172">NOT(OR(X455:AC455))</f>
        <v>0</v>
      </c>
      <c r="AE455">
        <f t="shared" ref="AE455:AE518" si="173">8-MATCH(TRUE,X455:AD455,0)</f>
        <v>4</v>
      </c>
      <c r="AF455" t="str">
        <f t="shared" ref="AF455:AF518" si="174">_xlfn.CONCAT(AE455,_xlfn.ANCHORARRAY(R455))</f>
        <v>40509080105</v>
      </c>
      <c r="AG455">
        <f t="shared" si="170"/>
        <v>40509080105</v>
      </c>
      <c r="AH455">
        <f t="shared" ref="AH455:AH518" si="175">RANK(AG455,AG:AG,1)</f>
        <v>546</v>
      </c>
      <c r="AI455">
        <f t="shared" ref="AI455:AI518" si="176">INT(_xlfn.TEXTAFTER(A455," "))</f>
        <v>729</v>
      </c>
      <c r="AJ455">
        <f t="shared" ref="AJ455:AJ518" si="177">AH455*AI455</f>
        <v>398034</v>
      </c>
      <c r="AM455">
        <f t="shared" si="166"/>
        <v>1</v>
      </c>
      <c r="AN455">
        <f t="shared" si="167"/>
        <v>1</v>
      </c>
      <c r="AO455">
        <f t="shared" si="168"/>
        <v>1</v>
      </c>
    </row>
    <row r="456" spans="1:41" x14ac:dyDescent="0.2">
      <c r="A456" t="s">
        <v>475</v>
      </c>
      <c r="B456" t="str">
        <f t="shared" si="169"/>
        <v>K8KKJ</v>
      </c>
      <c r="C456" s="6" t="str" cm="1">
        <f t="array" ref="C456:G456">_xlfn.LET(
_xlpm.MyHand, B456,
_xlpm.MySplitHand, MID(_xlpm.MyHand,_xlfn.SEQUENCE(1,LEN(_xlpm.MyHand)),1),
_xlpm.MySplitHand
)</f>
        <v>K</v>
      </c>
      <c r="D456" s="7" t="str">
        <v>8</v>
      </c>
      <c r="E456" s="7" t="str">
        <v>K</v>
      </c>
      <c r="F456" s="7" t="str">
        <v>K</v>
      </c>
      <c r="G456" s="8" t="str">
        <v>J</v>
      </c>
      <c r="H456">
        <f t="shared" si="156"/>
        <v>3</v>
      </c>
      <c r="I456">
        <f t="shared" si="157"/>
        <v>1</v>
      </c>
      <c r="J456">
        <f t="shared" si="158"/>
        <v>3</v>
      </c>
      <c r="K456">
        <f t="shared" si="159"/>
        <v>3</v>
      </c>
      <c r="L456">
        <f t="shared" si="160"/>
        <v>0</v>
      </c>
      <c r="M456" s="6" cm="1">
        <f t="array" ref="M456:Q456">_xlfn.LET(
_xlpm.Options, {"J","2","3","4","5","6","7","8","9","T","Q","K","A"},
MATCH(_xlfn.ANCHORARRAY(C456),_xlpm.Options,0)
)</f>
        <v>12</v>
      </c>
      <c r="N456" s="7">
        <v>8</v>
      </c>
      <c r="O456" s="7">
        <v>12</v>
      </c>
      <c r="P456" s="7">
        <v>12</v>
      </c>
      <c r="Q456" s="8">
        <v>1</v>
      </c>
      <c r="R456" s="6" t="str" cm="1">
        <f t="array" ref="R456:V456">TEXT(_xlfn.ANCHORARRAY(M456),"00")</f>
        <v>12</v>
      </c>
      <c r="S456" s="7" t="str">
        <v>08</v>
      </c>
      <c r="T456" s="7" t="str">
        <v>12</v>
      </c>
      <c r="U456" s="7" t="str">
        <v>12</v>
      </c>
      <c r="V456" s="8" t="str">
        <v>01</v>
      </c>
      <c r="W456" s="7">
        <f t="shared" si="171"/>
        <v>1</v>
      </c>
      <c r="X456" s="6" t="b">
        <f t="shared" si="161"/>
        <v>0</v>
      </c>
      <c r="Y456" s="7" t="b">
        <f t="shared" si="162"/>
        <v>1</v>
      </c>
      <c r="Z456" s="7" t="b" cm="1">
        <f t="array" ref="Z456">_xlfn.LET(
_xlpm.TrueFullHouseCheck, AND(OR(H456:L456=3),OR(H456:L456=2)),
_xlpm.JokerAndTrueTwoPairCheck, AND(W456=1,COUNTIF(H456:L456,2)=4),
OR(_xlpm.TrueFullHouseCheck, _xlpm.JokerAndTrueTwoPairCheck)
)</f>
        <v>0</v>
      </c>
      <c r="AA456" s="7" t="b">
        <f t="shared" si="163"/>
        <v>0</v>
      </c>
      <c r="AB456" s="7" t="b">
        <f t="shared" si="164"/>
        <v>0</v>
      </c>
      <c r="AC456" s="7" t="b">
        <f t="shared" si="165"/>
        <v>0</v>
      </c>
      <c r="AD456" s="8" t="b">
        <f t="shared" si="172"/>
        <v>0</v>
      </c>
      <c r="AE456">
        <f t="shared" si="173"/>
        <v>6</v>
      </c>
      <c r="AF456" t="str">
        <f t="shared" si="174"/>
        <v>61208121201</v>
      </c>
      <c r="AG456">
        <f t="shared" si="170"/>
        <v>61208121201</v>
      </c>
      <c r="AH456">
        <f t="shared" si="175"/>
        <v>953</v>
      </c>
      <c r="AI456">
        <f t="shared" si="176"/>
        <v>857</v>
      </c>
      <c r="AJ456">
        <f t="shared" si="177"/>
        <v>816721</v>
      </c>
      <c r="AM456">
        <f t="shared" si="166"/>
        <v>1</v>
      </c>
      <c r="AN456">
        <f t="shared" si="167"/>
        <v>1</v>
      </c>
      <c r="AO456">
        <f t="shared" si="168"/>
        <v>1</v>
      </c>
    </row>
    <row r="457" spans="1:41" x14ac:dyDescent="0.2">
      <c r="A457" t="s">
        <v>476</v>
      </c>
      <c r="B457" t="str">
        <f t="shared" si="169"/>
        <v>K5J6K</v>
      </c>
      <c r="C457" s="6" t="str" cm="1">
        <f t="array" ref="C457:G457">_xlfn.LET(
_xlpm.MyHand, B457,
_xlpm.MySplitHand, MID(_xlpm.MyHand,_xlfn.SEQUENCE(1,LEN(_xlpm.MyHand)),1),
_xlpm.MySplitHand
)</f>
        <v>K</v>
      </c>
      <c r="D457" s="7" t="str">
        <v>5</v>
      </c>
      <c r="E457" s="7" t="str">
        <v>J</v>
      </c>
      <c r="F457" s="7" t="str">
        <v>6</v>
      </c>
      <c r="G457" s="8" t="str">
        <v>K</v>
      </c>
      <c r="H457">
        <f t="shared" si="156"/>
        <v>2</v>
      </c>
      <c r="I457">
        <f t="shared" si="157"/>
        <v>1</v>
      </c>
      <c r="J457">
        <f t="shared" si="158"/>
        <v>0</v>
      </c>
      <c r="K457">
        <f t="shared" si="159"/>
        <v>1</v>
      </c>
      <c r="L457">
        <f t="shared" si="160"/>
        <v>2</v>
      </c>
      <c r="M457" s="6" cm="1">
        <f t="array" ref="M457:Q457">_xlfn.LET(
_xlpm.Options, {"J","2","3","4","5","6","7","8","9","T","Q","K","A"},
MATCH(_xlfn.ANCHORARRAY(C457),_xlpm.Options,0)
)</f>
        <v>12</v>
      </c>
      <c r="N457" s="7">
        <v>5</v>
      </c>
      <c r="O457" s="7">
        <v>1</v>
      </c>
      <c r="P457" s="7">
        <v>6</v>
      </c>
      <c r="Q457" s="8">
        <v>12</v>
      </c>
      <c r="R457" s="6" t="str" cm="1">
        <f t="array" ref="R457:V457">TEXT(_xlfn.ANCHORARRAY(M457),"00")</f>
        <v>12</v>
      </c>
      <c r="S457" s="7" t="str">
        <v>05</v>
      </c>
      <c r="T457" s="7" t="str">
        <v>01</v>
      </c>
      <c r="U457" s="7" t="str">
        <v>06</v>
      </c>
      <c r="V457" s="8" t="str">
        <v>12</v>
      </c>
      <c r="W457" s="7">
        <f t="shared" si="171"/>
        <v>1</v>
      </c>
      <c r="X457" s="6" t="b">
        <f t="shared" si="161"/>
        <v>0</v>
      </c>
      <c r="Y457" s="7" t="b">
        <f t="shared" si="162"/>
        <v>0</v>
      </c>
      <c r="Z457" s="7" t="b" cm="1">
        <f t="array" ref="Z457">_xlfn.LET(
_xlpm.TrueFullHouseCheck, AND(OR(H457:L457=3),OR(H457:L457=2)),
_xlpm.JokerAndTrueTwoPairCheck, AND(W457=1,COUNTIF(H457:L457,2)=4),
OR(_xlpm.TrueFullHouseCheck, _xlpm.JokerAndTrueTwoPairCheck)
)</f>
        <v>0</v>
      </c>
      <c r="AA457" s="7" t="b">
        <f t="shared" si="163"/>
        <v>1</v>
      </c>
      <c r="AB457" s="7" t="b">
        <f t="shared" si="164"/>
        <v>0</v>
      </c>
      <c r="AC457" s="7" t="b">
        <f t="shared" si="165"/>
        <v>0</v>
      </c>
      <c r="AD457" s="8" t="b">
        <f t="shared" si="172"/>
        <v>0</v>
      </c>
      <c r="AE457">
        <f t="shared" si="173"/>
        <v>4</v>
      </c>
      <c r="AF457" t="str">
        <f t="shared" si="174"/>
        <v>41205010612</v>
      </c>
      <c r="AG457">
        <f t="shared" si="170"/>
        <v>41205010612</v>
      </c>
      <c r="AH457">
        <f t="shared" si="175"/>
        <v>657</v>
      </c>
      <c r="AI457">
        <f t="shared" si="176"/>
        <v>340</v>
      </c>
      <c r="AJ457">
        <f t="shared" si="177"/>
        <v>223380</v>
      </c>
      <c r="AM457">
        <f t="shared" si="166"/>
        <v>1</v>
      </c>
      <c r="AN457">
        <f t="shared" si="167"/>
        <v>1</v>
      </c>
      <c r="AO457">
        <f t="shared" si="168"/>
        <v>1</v>
      </c>
    </row>
    <row r="458" spans="1:41" x14ac:dyDescent="0.2">
      <c r="A458" t="s">
        <v>477</v>
      </c>
      <c r="B458" t="str">
        <f t="shared" si="169"/>
        <v>QJQ22</v>
      </c>
      <c r="C458" s="6" t="str" cm="1">
        <f t="array" ref="C458:G458">_xlfn.LET(
_xlpm.MyHand, B458,
_xlpm.MySplitHand, MID(_xlpm.MyHand,_xlfn.SEQUENCE(1,LEN(_xlpm.MyHand)),1),
_xlpm.MySplitHand
)</f>
        <v>Q</v>
      </c>
      <c r="D458" s="7" t="str">
        <v>J</v>
      </c>
      <c r="E458" s="7" t="str">
        <v>Q</v>
      </c>
      <c r="F458" s="7" t="str">
        <v>2</v>
      </c>
      <c r="G458" s="8" t="str">
        <v>2</v>
      </c>
      <c r="H458">
        <f t="shared" si="156"/>
        <v>2</v>
      </c>
      <c r="I458">
        <f t="shared" si="157"/>
        <v>0</v>
      </c>
      <c r="J458">
        <f t="shared" si="158"/>
        <v>2</v>
      </c>
      <c r="K458">
        <f t="shared" si="159"/>
        <v>2</v>
      </c>
      <c r="L458">
        <f t="shared" si="160"/>
        <v>2</v>
      </c>
      <c r="M458" s="6" cm="1">
        <f t="array" ref="M458:Q458">_xlfn.LET(
_xlpm.Options, {"J","2","3","4","5","6","7","8","9","T","Q","K","A"},
MATCH(_xlfn.ANCHORARRAY(C458),_xlpm.Options,0)
)</f>
        <v>11</v>
      </c>
      <c r="N458" s="7">
        <v>1</v>
      </c>
      <c r="O458" s="7">
        <v>11</v>
      </c>
      <c r="P458" s="7">
        <v>2</v>
      </c>
      <c r="Q458" s="8">
        <v>2</v>
      </c>
      <c r="R458" s="6" t="str" cm="1">
        <f t="array" ref="R458:V458">TEXT(_xlfn.ANCHORARRAY(M458),"00")</f>
        <v>11</v>
      </c>
      <c r="S458" s="7" t="str">
        <v>01</v>
      </c>
      <c r="T458" s="7" t="str">
        <v>11</v>
      </c>
      <c r="U458" s="7" t="str">
        <v>02</v>
      </c>
      <c r="V458" s="8" t="str">
        <v>02</v>
      </c>
      <c r="W458" s="7">
        <f t="shared" si="171"/>
        <v>1</v>
      </c>
      <c r="X458" s="6" t="b">
        <f t="shared" si="161"/>
        <v>0</v>
      </c>
      <c r="Y458" s="7" t="b">
        <f t="shared" si="162"/>
        <v>0</v>
      </c>
      <c r="Z458" s="7" t="b" cm="1">
        <f t="array" ref="Z458">_xlfn.LET(
_xlpm.TrueFullHouseCheck, AND(OR(H458:L458=3),OR(H458:L458=2)),
_xlpm.JokerAndTrueTwoPairCheck, AND(W458=1,COUNTIF(H458:L458,2)=4),
OR(_xlpm.TrueFullHouseCheck, _xlpm.JokerAndTrueTwoPairCheck)
)</f>
        <v>1</v>
      </c>
      <c r="AA458" s="7" t="b">
        <f t="shared" si="163"/>
        <v>0</v>
      </c>
      <c r="AB458" s="7" t="b">
        <f t="shared" si="164"/>
        <v>1</v>
      </c>
      <c r="AC458" s="7" t="b">
        <f t="shared" si="165"/>
        <v>0</v>
      </c>
      <c r="AD458" s="8" t="b">
        <f t="shared" si="172"/>
        <v>0</v>
      </c>
      <c r="AE458">
        <f t="shared" si="173"/>
        <v>5</v>
      </c>
      <c r="AF458" t="str">
        <f t="shared" si="174"/>
        <v>51101110202</v>
      </c>
      <c r="AG458">
        <f t="shared" si="170"/>
        <v>51101110202</v>
      </c>
      <c r="AH458">
        <f t="shared" si="175"/>
        <v>788</v>
      </c>
      <c r="AI458">
        <f t="shared" si="176"/>
        <v>47</v>
      </c>
      <c r="AJ458">
        <f t="shared" si="177"/>
        <v>37036</v>
      </c>
      <c r="AM458">
        <f t="shared" si="166"/>
        <v>2</v>
      </c>
      <c r="AN458">
        <f t="shared" si="167"/>
        <v>1</v>
      </c>
      <c r="AO458">
        <f t="shared" si="168"/>
        <v>1</v>
      </c>
    </row>
    <row r="459" spans="1:41" x14ac:dyDescent="0.2">
      <c r="A459" t="s">
        <v>478</v>
      </c>
      <c r="B459" t="str">
        <f t="shared" si="169"/>
        <v>685QA</v>
      </c>
      <c r="C459" s="6" t="str" cm="1">
        <f t="array" ref="C459:G459">_xlfn.LET(
_xlpm.MyHand, B459,
_xlpm.MySplitHand, MID(_xlpm.MyHand,_xlfn.SEQUENCE(1,LEN(_xlpm.MyHand)),1),
_xlpm.MySplitHand
)</f>
        <v>6</v>
      </c>
      <c r="D459" s="7" t="str">
        <v>8</v>
      </c>
      <c r="E459" s="7" t="str">
        <v>5</v>
      </c>
      <c r="F459" s="7" t="str">
        <v>Q</v>
      </c>
      <c r="G459" s="8" t="str">
        <v>A</v>
      </c>
      <c r="H459">
        <f t="shared" si="156"/>
        <v>1</v>
      </c>
      <c r="I459">
        <f t="shared" si="157"/>
        <v>1</v>
      </c>
      <c r="J459">
        <f t="shared" si="158"/>
        <v>1</v>
      </c>
      <c r="K459">
        <f t="shared" si="159"/>
        <v>1</v>
      </c>
      <c r="L459">
        <f t="shared" si="160"/>
        <v>1</v>
      </c>
      <c r="M459" s="6" cm="1">
        <f t="array" ref="M459:Q459">_xlfn.LET(
_xlpm.Options, {"J","2","3","4","5","6","7","8","9","T","Q","K","A"},
MATCH(_xlfn.ANCHORARRAY(C459),_xlpm.Options,0)
)</f>
        <v>6</v>
      </c>
      <c r="N459" s="7">
        <v>8</v>
      </c>
      <c r="O459" s="7">
        <v>5</v>
      </c>
      <c r="P459" s="7">
        <v>11</v>
      </c>
      <c r="Q459" s="8">
        <v>13</v>
      </c>
      <c r="R459" s="6" t="str" cm="1">
        <f t="array" ref="R459:V459">TEXT(_xlfn.ANCHORARRAY(M459),"00")</f>
        <v>06</v>
      </c>
      <c r="S459" s="7" t="str">
        <v>08</v>
      </c>
      <c r="T459" s="7" t="str">
        <v>05</v>
      </c>
      <c r="U459" s="7" t="str">
        <v>11</v>
      </c>
      <c r="V459" s="8" t="str">
        <v>13</v>
      </c>
      <c r="W459" s="7">
        <f t="shared" si="171"/>
        <v>0</v>
      </c>
      <c r="X459" s="6" t="b">
        <f t="shared" si="161"/>
        <v>0</v>
      </c>
      <c r="Y459" s="7" t="b">
        <f t="shared" si="162"/>
        <v>0</v>
      </c>
      <c r="Z459" s="7" t="b" cm="1">
        <f t="array" ref="Z459">_xlfn.LET(
_xlpm.TrueFullHouseCheck, AND(OR(H459:L459=3),OR(H459:L459=2)),
_xlpm.JokerAndTrueTwoPairCheck, AND(W459=1,COUNTIF(H459:L459,2)=4),
OR(_xlpm.TrueFullHouseCheck, _xlpm.JokerAndTrueTwoPairCheck)
)</f>
        <v>0</v>
      </c>
      <c r="AA459" s="7" t="b">
        <f t="shared" si="163"/>
        <v>0</v>
      </c>
      <c r="AB459" s="7" t="b">
        <f t="shared" si="164"/>
        <v>0</v>
      </c>
      <c r="AC459" s="7" t="b">
        <f t="shared" si="165"/>
        <v>0</v>
      </c>
      <c r="AD459" s="8" t="b">
        <f t="shared" si="172"/>
        <v>1</v>
      </c>
      <c r="AE459">
        <f t="shared" si="173"/>
        <v>1</v>
      </c>
      <c r="AF459" t="str">
        <f t="shared" si="174"/>
        <v>10608051113</v>
      </c>
      <c r="AG459">
        <f t="shared" si="170"/>
        <v>10608051113</v>
      </c>
      <c r="AH459">
        <f t="shared" si="175"/>
        <v>47</v>
      </c>
      <c r="AI459">
        <f t="shared" si="176"/>
        <v>230</v>
      </c>
      <c r="AJ459">
        <f t="shared" si="177"/>
        <v>10810</v>
      </c>
      <c r="AM459">
        <f t="shared" si="166"/>
        <v>1</v>
      </c>
      <c r="AN459">
        <f t="shared" si="167"/>
        <v>1</v>
      </c>
      <c r="AO459">
        <f t="shared" si="168"/>
        <v>1</v>
      </c>
    </row>
    <row r="460" spans="1:41" x14ac:dyDescent="0.2">
      <c r="A460" t="s">
        <v>479</v>
      </c>
      <c r="B460" t="str">
        <f t="shared" si="169"/>
        <v>9999J</v>
      </c>
      <c r="C460" s="6" t="str" cm="1">
        <f t="array" ref="C460:G460">_xlfn.LET(
_xlpm.MyHand, B460,
_xlpm.MySplitHand, MID(_xlpm.MyHand,_xlfn.SEQUENCE(1,LEN(_xlpm.MyHand)),1),
_xlpm.MySplitHand
)</f>
        <v>9</v>
      </c>
      <c r="D460" s="7" t="str">
        <v>9</v>
      </c>
      <c r="E460" s="7" t="str">
        <v>9</v>
      </c>
      <c r="F460" s="7" t="str">
        <v>9</v>
      </c>
      <c r="G460" s="8" t="str">
        <v>J</v>
      </c>
      <c r="H460">
        <f t="shared" si="156"/>
        <v>4</v>
      </c>
      <c r="I460">
        <f t="shared" si="157"/>
        <v>4</v>
      </c>
      <c r="J460">
        <f t="shared" si="158"/>
        <v>4</v>
      </c>
      <c r="K460">
        <f t="shared" si="159"/>
        <v>4</v>
      </c>
      <c r="L460">
        <f t="shared" si="160"/>
        <v>0</v>
      </c>
      <c r="M460" s="6" cm="1">
        <f t="array" ref="M460:Q460">_xlfn.LET(
_xlpm.Options, {"J","2","3","4","5","6","7","8","9","T","Q","K","A"},
MATCH(_xlfn.ANCHORARRAY(C460),_xlpm.Options,0)
)</f>
        <v>9</v>
      </c>
      <c r="N460" s="7">
        <v>9</v>
      </c>
      <c r="O460" s="7">
        <v>9</v>
      </c>
      <c r="P460" s="7">
        <v>9</v>
      </c>
      <c r="Q460" s="8">
        <v>1</v>
      </c>
      <c r="R460" s="6" t="str" cm="1">
        <f t="array" ref="R460:V460">TEXT(_xlfn.ANCHORARRAY(M460),"00")</f>
        <v>09</v>
      </c>
      <c r="S460" s="7" t="str">
        <v>09</v>
      </c>
      <c r="T460" s="7" t="str">
        <v>09</v>
      </c>
      <c r="U460" s="7" t="str">
        <v>09</v>
      </c>
      <c r="V460" s="8" t="str">
        <v>01</v>
      </c>
      <c r="W460" s="7">
        <f t="shared" si="171"/>
        <v>1</v>
      </c>
      <c r="X460" s="6" t="b">
        <f t="shared" si="161"/>
        <v>1</v>
      </c>
      <c r="Y460" s="7" t="b">
        <f t="shared" si="162"/>
        <v>0</v>
      </c>
      <c r="Z460" s="7" t="b" cm="1">
        <f t="array" ref="Z460">_xlfn.LET(
_xlpm.TrueFullHouseCheck, AND(OR(H460:L460=3),OR(H460:L460=2)),
_xlpm.JokerAndTrueTwoPairCheck, AND(W460=1,COUNTIF(H460:L460,2)=4),
OR(_xlpm.TrueFullHouseCheck, _xlpm.JokerAndTrueTwoPairCheck)
)</f>
        <v>0</v>
      </c>
      <c r="AA460" s="7" t="b">
        <f t="shared" si="163"/>
        <v>0</v>
      </c>
      <c r="AB460" s="7" t="b">
        <f t="shared" si="164"/>
        <v>0</v>
      </c>
      <c r="AC460" s="7" t="b">
        <f t="shared" si="165"/>
        <v>0</v>
      </c>
      <c r="AD460" s="8" t="b">
        <f t="shared" si="172"/>
        <v>0</v>
      </c>
      <c r="AE460">
        <f t="shared" si="173"/>
        <v>7</v>
      </c>
      <c r="AF460" t="str">
        <f t="shared" si="174"/>
        <v>70909090901</v>
      </c>
      <c r="AG460">
        <f t="shared" si="170"/>
        <v>70909090901</v>
      </c>
      <c r="AH460">
        <f t="shared" si="175"/>
        <v>996</v>
      </c>
      <c r="AI460">
        <f t="shared" si="176"/>
        <v>617</v>
      </c>
      <c r="AJ460">
        <f t="shared" si="177"/>
        <v>614532</v>
      </c>
      <c r="AM460">
        <f t="shared" si="166"/>
        <v>1</v>
      </c>
      <c r="AN460">
        <f t="shared" si="167"/>
        <v>1</v>
      </c>
      <c r="AO460">
        <f t="shared" si="168"/>
        <v>1</v>
      </c>
    </row>
    <row r="461" spans="1:41" x14ac:dyDescent="0.2">
      <c r="A461" t="s">
        <v>480</v>
      </c>
      <c r="B461" t="str">
        <f t="shared" si="169"/>
        <v>A9339</v>
      </c>
      <c r="C461" s="6" t="str" cm="1">
        <f t="array" ref="C461:G461">_xlfn.LET(
_xlpm.MyHand, B461,
_xlpm.MySplitHand, MID(_xlpm.MyHand,_xlfn.SEQUENCE(1,LEN(_xlpm.MyHand)),1),
_xlpm.MySplitHand
)</f>
        <v>A</v>
      </c>
      <c r="D461" s="7" t="str">
        <v>9</v>
      </c>
      <c r="E461" s="7" t="str">
        <v>3</v>
      </c>
      <c r="F461" s="7" t="str">
        <v>3</v>
      </c>
      <c r="G461" s="8" t="str">
        <v>9</v>
      </c>
      <c r="H461">
        <f t="shared" si="156"/>
        <v>1</v>
      </c>
      <c r="I461">
        <f t="shared" si="157"/>
        <v>2</v>
      </c>
      <c r="J461">
        <f t="shared" si="158"/>
        <v>2</v>
      </c>
      <c r="K461">
        <f t="shared" si="159"/>
        <v>2</v>
      </c>
      <c r="L461">
        <f t="shared" si="160"/>
        <v>2</v>
      </c>
      <c r="M461" s="6" cm="1">
        <f t="array" ref="M461:Q461">_xlfn.LET(
_xlpm.Options, {"J","2","3","4","5","6","7","8","9","T","Q","K","A"},
MATCH(_xlfn.ANCHORARRAY(C461),_xlpm.Options,0)
)</f>
        <v>13</v>
      </c>
      <c r="N461" s="7">
        <v>9</v>
      </c>
      <c r="O461" s="7">
        <v>3</v>
      </c>
      <c r="P461" s="7">
        <v>3</v>
      </c>
      <c r="Q461" s="8">
        <v>9</v>
      </c>
      <c r="R461" s="6" t="str" cm="1">
        <f t="array" ref="R461:V461">TEXT(_xlfn.ANCHORARRAY(M461),"00")</f>
        <v>13</v>
      </c>
      <c r="S461" s="7" t="str">
        <v>09</v>
      </c>
      <c r="T461" s="7" t="str">
        <v>03</v>
      </c>
      <c r="U461" s="7" t="str">
        <v>03</v>
      </c>
      <c r="V461" s="8" t="str">
        <v>09</v>
      </c>
      <c r="W461" s="7">
        <f t="shared" si="171"/>
        <v>0</v>
      </c>
      <c r="X461" s="6" t="b">
        <f t="shared" si="161"/>
        <v>0</v>
      </c>
      <c r="Y461" s="7" t="b">
        <f t="shared" si="162"/>
        <v>0</v>
      </c>
      <c r="Z461" s="7" t="b" cm="1">
        <f t="array" ref="Z461">_xlfn.LET(
_xlpm.TrueFullHouseCheck, AND(OR(H461:L461=3),OR(H461:L461=2)),
_xlpm.JokerAndTrueTwoPairCheck, AND(W461=1,COUNTIF(H461:L461,2)=4),
OR(_xlpm.TrueFullHouseCheck, _xlpm.JokerAndTrueTwoPairCheck)
)</f>
        <v>0</v>
      </c>
      <c r="AA461" s="7" t="b">
        <f t="shared" si="163"/>
        <v>0</v>
      </c>
      <c r="AB461" s="7" t="b">
        <f t="shared" si="164"/>
        <v>1</v>
      </c>
      <c r="AC461" s="7" t="b">
        <f t="shared" si="165"/>
        <v>0</v>
      </c>
      <c r="AD461" s="8" t="b">
        <f t="shared" si="172"/>
        <v>0</v>
      </c>
      <c r="AE461">
        <f t="shared" si="173"/>
        <v>3</v>
      </c>
      <c r="AF461" t="str">
        <f t="shared" si="174"/>
        <v>31309030309</v>
      </c>
      <c r="AG461">
        <f t="shared" si="170"/>
        <v>31309030309</v>
      </c>
      <c r="AH461">
        <f t="shared" si="175"/>
        <v>449</v>
      </c>
      <c r="AI461">
        <f t="shared" si="176"/>
        <v>321</v>
      </c>
      <c r="AJ461">
        <f t="shared" si="177"/>
        <v>144129</v>
      </c>
      <c r="AM461">
        <f t="shared" si="166"/>
        <v>1</v>
      </c>
      <c r="AN461">
        <f t="shared" si="167"/>
        <v>1</v>
      </c>
      <c r="AO461">
        <f t="shared" si="168"/>
        <v>1</v>
      </c>
    </row>
    <row r="462" spans="1:41" x14ac:dyDescent="0.2">
      <c r="A462" t="s">
        <v>481</v>
      </c>
      <c r="B462" t="str">
        <f t="shared" si="169"/>
        <v>953T4</v>
      </c>
      <c r="C462" s="6" t="str" cm="1">
        <f t="array" ref="C462:G462">_xlfn.LET(
_xlpm.MyHand, B462,
_xlpm.MySplitHand, MID(_xlpm.MyHand,_xlfn.SEQUENCE(1,LEN(_xlpm.MyHand)),1),
_xlpm.MySplitHand
)</f>
        <v>9</v>
      </c>
      <c r="D462" s="7" t="str">
        <v>5</v>
      </c>
      <c r="E462" s="7" t="str">
        <v>3</v>
      </c>
      <c r="F462" s="7" t="str">
        <v>T</v>
      </c>
      <c r="G462" s="8" t="str">
        <v>4</v>
      </c>
      <c r="H462">
        <f t="shared" si="156"/>
        <v>1</v>
      </c>
      <c r="I462">
        <f t="shared" si="157"/>
        <v>1</v>
      </c>
      <c r="J462">
        <f t="shared" si="158"/>
        <v>1</v>
      </c>
      <c r="K462">
        <f t="shared" si="159"/>
        <v>1</v>
      </c>
      <c r="L462">
        <f t="shared" si="160"/>
        <v>1</v>
      </c>
      <c r="M462" s="6" cm="1">
        <f t="array" ref="M462:Q462">_xlfn.LET(
_xlpm.Options, {"J","2","3","4","5","6","7","8","9","T","Q","K","A"},
MATCH(_xlfn.ANCHORARRAY(C462),_xlpm.Options,0)
)</f>
        <v>9</v>
      </c>
      <c r="N462" s="7">
        <v>5</v>
      </c>
      <c r="O462" s="7">
        <v>3</v>
      </c>
      <c r="P462" s="7">
        <v>10</v>
      </c>
      <c r="Q462" s="8">
        <v>4</v>
      </c>
      <c r="R462" s="6" t="str" cm="1">
        <f t="array" ref="R462:V462">TEXT(_xlfn.ANCHORARRAY(M462),"00")</f>
        <v>09</v>
      </c>
      <c r="S462" s="7" t="str">
        <v>05</v>
      </c>
      <c r="T462" s="7" t="str">
        <v>03</v>
      </c>
      <c r="U462" s="7" t="str">
        <v>10</v>
      </c>
      <c r="V462" s="8" t="str">
        <v>04</v>
      </c>
      <c r="W462" s="7">
        <f t="shared" si="171"/>
        <v>0</v>
      </c>
      <c r="X462" s="6" t="b">
        <f t="shared" si="161"/>
        <v>0</v>
      </c>
      <c r="Y462" s="7" t="b">
        <f t="shared" si="162"/>
        <v>0</v>
      </c>
      <c r="Z462" s="7" t="b" cm="1">
        <f t="array" ref="Z462">_xlfn.LET(
_xlpm.TrueFullHouseCheck, AND(OR(H462:L462=3),OR(H462:L462=2)),
_xlpm.JokerAndTrueTwoPairCheck, AND(W462=1,COUNTIF(H462:L462,2)=4),
OR(_xlpm.TrueFullHouseCheck, _xlpm.JokerAndTrueTwoPairCheck)
)</f>
        <v>0</v>
      </c>
      <c r="AA462" s="7" t="b">
        <f t="shared" si="163"/>
        <v>0</v>
      </c>
      <c r="AB462" s="7" t="b">
        <f t="shared" si="164"/>
        <v>0</v>
      </c>
      <c r="AC462" s="7" t="b">
        <f t="shared" si="165"/>
        <v>0</v>
      </c>
      <c r="AD462" s="8" t="b">
        <f t="shared" si="172"/>
        <v>1</v>
      </c>
      <c r="AE462">
        <f t="shared" si="173"/>
        <v>1</v>
      </c>
      <c r="AF462" t="str">
        <f t="shared" si="174"/>
        <v>10905031004</v>
      </c>
      <c r="AG462">
        <f t="shared" si="170"/>
        <v>10905031004</v>
      </c>
      <c r="AH462">
        <f t="shared" si="175"/>
        <v>76</v>
      </c>
      <c r="AI462">
        <f t="shared" si="176"/>
        <v>920</v>
      </c>
      <c r="AJ462">
        <f t="shared" si="177"/>
        <v>69920</v>
      </c>
      <c r="AM462">
        <f t="shared" si="166"/>
        <v>1</v>
      </c>
      <c r="AN462">
        <f t="shared" si="167"/>
        <v>1</v>
      </c>
      <c r="AO462">
        <f t="shared" si="168"/>
        <v>1</v>
      </c>
    </row>
    <row r="463" spans="1:41" x14ac:dyDescent="0.2">
      <c r="A463" t="s">
        <v>482</v>
      </c>
      <c r="B463" t="str">
        <f t="shared" si="169"/>
        <v>33373</v>
      </c>
      <c r="C463" s="6" t="str" cm="1">
        <f t="array" ref="C463:G463">_xlfn.LET(
_xlpm.MyHand, B463,
_xlpm.MySplitHand, MID(_xlpm.MyHand,_xlfn.SEQUENCE(1,LEN(_xlpm.MyHand)),1),
_xlpm.MySplitHand
)</f>
        <v>3</v>
      </c>
      <c r="D463" s="7" t="str">
        <v>3</v>
      </c>
      <c r="E463" s="7" t="str">
        <v>3</v>
      </c>
      <c r="F463" s="7" t="str">
        <v>7</v>
      </c>
      <c r="G463" s="8" t="str">
        <v>3</v>
      </c>
      <c r="H463">
        <f t="shared" si="156"/>
        <v>4</v>
      </c>
      <c r="I463">
        <f t="shared" si="157"/>
        <v>4</v>
      </c>
      <c r="J463">
        <f t="shared" si="158"/>
        <v>4</v>
      </c>
      <c r="K463">
        <f t="shared" si="159"/>
        <v>1</v>
      </c>
      <c r="L463">
        <f t="shared" si="160"/>
        <v>4</v>
      </c>
      <c r="M463" s="6" cm="1">
        <f t="array" ref="M463:Q463">_xlfn.LET(
_xlpm.Options, {"J","2","3","4","5","6","7","8","9","T","Q","K","A"},
MATCH(_xlfn.ANCHORARRAY(C463),_xlpm.Options,0)
)</f>
        <v>3</v>
      </c>
      <c r="N463" s="7">
        <v>3</v>
      </c>
      <c r="O463" s="7">
        <v>3</v>
      </c>
      <c r="P463" s="7">
        <v>7</v>
      </c>
      <c r="Q463" s="8">
        <v>3</v>
      </c>
      <c r="R463" s="6" t="str" cm="1">
        <f t="array" ref="R463:V463">TEXT(_xlfn.ANCHORARRAY(M463),"00")</f>
        <v>03</v>
      </c>
      <c r="S463" s="7" t="str">
        <v>03</v>
      </c>
      <c r="T463" s="7" t="str">
        <v>03</v>
      </c>
      <c r="U463" s="7" t="str">
        <v>07</v>
      </c>
      <c r="V463" s="8" t="str">
        <v>03</v>
      </c>
      <c r="W463" s="7">
        <f t="shared" si="171"/>
        <v>0</v>
      </c>
      <c r="X463" s="6" t="b">
        <f t="shared" si="161"/>
        <v>0</v>
      </c>
      <c r="Y463" s="7" t="b">
        <f t="shared" si="162"/>
        <v>1</v>
      </c>
      <c r="Z463" s="7" t="b" cm="1">
        <f t="array" ref="Z463">_xlfn.LET(
_xlpm.TrueFullHouseCheck, AND(OR(H463:L463=3),OR(H463:L463=2)),
_xlpm.JokerAndTrueTwoPairCheck, AND(W463=1,COUNTIF(H463:L463,2)=4),
OR(_xlpm.TrueFullHouseCheck, _xlpm.JokerAndTrueTwoPairCheck)
)</f>
        <v>0</v>
      </c>
      <c r="AA463" s="7" t="b">
        <f t="shared" si="163"/>
        <v>0</v>
      </c>
      <c r="AB463" s="7" t="b">
        <f t="shared" si="164"/>
        <v>0</v>
      </c>
      <c r="AC463" s="7" t="b">
        <f t="shared" si="165"/>
        <v>0</v>
      </c>
      <c r="AD463" s="8" t="b">
        <f t="shared" si="172"/>
        <v>0</v>
      </c>
      <c r="AE463">
        <f t="shared" si="173"/>
        <v>6</v>
      </c>
      <c r="AF463" t="str">
        <f t="shared" si="174"/>
        <v>60303030703</v>
      </c>
      <c r="AG463">
        <f t="shared" si="170"/>
        <v>60303030703</v>
      </c>
      <c r="AH463">
        <f t="shared" si="175"/>
        <v>839</v>
      </c>
      <c r="AI463">
        <f t="shared" si="176"/>
        <v>859</v>
      </c>
      <c r="AJ463">
        <f t="shared" si="177"/>
        <v>720701</v>
      </c>
      <c r="AM463">
        <f t="shared" si="166"/>
        <v>1</v>
      </c>
      <c r="AN463">
        <f t="shared" si="167"/>
        <v>1</v>
      </c>
      <c r="AO463">
        <f t="shared" si="168"/>
        <v>1</v>
      </c>
    </row>
    <row r="464" spans="1:41" x14ac:dyDescent="0.2">
      <c r="A464" t="s">
        <v>483</v>
      </c>
      <c r="B464" t="str">
        <f t="shared" si="169"/>
        <v>8JJ8T</v>
      </c>
      <c r="C464" s="6" t="str" cm="1">
        <f t="array" ref="C464:G464">_xlfn.LET(
_xlpm.MyHand, B464,
_xlpm.MySplitHand, MID(_xlpm.MyHand,_xlfn.SEQUENCE(1,LEN(_xlpm.MyHand)),1),
_xlpm.MySplitHand
)</f>
        <v>8</v>
      </c>
      <c r="D464" s="7" t="str">
        <v>J</v>
      </c>
      <c r="E464" s="7" t="str">
        <v>J</v>
      </c>
      <c r="F464" s="7" t="str">
        <v>8</v>
      </c>
      <c r="G464" s="8" t="str">
        <v>T</v>
      </c>
      <c r="H464">
        <f t="shared" si="156"/>
        <v>2</v>
      </c>
      <c r="I464">
        <f t="shared" si="157"/>
        <v>0</v>
      </c>
      <c r="J464">
        <f t="shared" si="158"/>
        <v>0</v>
      </c>
      <c r="K464">
        <f t="shared" si="159"/>
        <v>2</v>
      </c>
      <c r="L464">
        <f t="shared" si="160"/>
        <v>1</v>
      </c>
      <c r="M464" s="6" cm="1">
        <f t="array" ref="M464:Q464">_xlfn.LET(
_xlpm.Options, {"J","2","3","4","5","6","7","8","9","T","Q","K","A"},
MATCH(_xlfn.ANCHORARRAY(C464),_xlpm.Options,0)
)</f>
        <v>8</v>
      </c>
      <c r="N464" s="7">
        <v>1</v>
      </c>
      <c r="O464" s="7">
        <v>1</v>
      </c>
      <c r="P464" s="7">
        <v>8</v>
      </c>
      <c r="Q464" s="8">
        <v>10</v>
      </c>
      <c r="R464" s="6" t="str" cm="1">
        <f t="array" ref="R464:V464">TEXT(_xlfn.ANCHORARRAY(M464),"00")</f>
        <v>08</v>
      </c>
      <c r="S464" s="7" t="str">
        <v>01</v>
      </c>
      <c r="T464" s="7" t="str">
        <v>01</v>
      </c>
      <c r="U464" s="7" t="str">
        <v>08</v>
      </c>
      <c r="V464" s="8" t="str">
        <v>10</v>
      </c>
      <c r="W464" s="7">
        <f t="shared" si="171"/>
        <v>2</v>
      </c>
      <c r="X464" s="6" t="b">
        <f t="shared" si="161"/>
        <v>0</v>
      </c>
      <c r="Y464" s="7" t="b">
        <f t="shared" si="162"/>
        <v>1</v>
      </c>
      <c r="Z464" s="7" t="b" cm="1">
        <f t="array" ref="Z464">_xlfn.LET(
_xlpm.TrueFullHouseCheck, AND(OR(H464:L464=3),OR(H464:L464=2)),
_xlpm.JokerAndTrueTwoPairCheck, AND(W464=1,COUNTIF(H464:L464,2)=4),
OR(_xlpm.TrueFullHouseCheck, _xlpm.JokerAndTrueTwoPairCheck)
)</f>
        <v>0</v>
      </c>
      <c r="AA464" s="7" t="b">
        <f t="shared" si="163"/>
        <v>0</v>
      </c>
      <c r="AB464" s="7" t="b">
        <f t="shared" si="164"/>
        <v>0</v>
      </c>
      <c r="AC464" s="7" t="b">
        <f t="shared" si="165"/>
        <v>0</v>
      </c>
      <c r="AD464" s="8" t="b">
        <f t="shared" si="172"/>
        <v>0</v>
      </c>
      <c r="AE464">
        <f t="shared" si="173"/>
        <v>6</v>
      </c>
      <c r="AF464" t="str">
        <f t="shared" si="174"/>
        <v>60801010810</v>
      </c>
      <c r="AG464">
        <f t="shared" si="170"/>
        <v>60801010810</v>
      </c>
      <c r="AH464">
        <f t="shared" si="175"/>
        <v>895</v>
      </c>
      <c r="AI464">
        <f t="shared" si="176"/>
        <v>922</v>
      </c>
      <c r="AJ464">
        <f t="shared" si="177"/>
        <v>825190</v>
      </c>
      <c r="AM464">
        <f t="shared" si="166"/>
        <v>1</v>
      </c>
      <c r="AN464">
        <f t="shared" si="167"/>
        <v>1</v>
      </c>
      <c r="AO464">
        <f t="shared" si="168"/>
        <v>1</v>
      </c>
    </row>
    <row r="465" spans="1:41" x14ac:dyDescent="0.2">
      <c r="A465" t="s">
        <v>484</v>
      </c>
      <c r="B465" t="str">
        <f t="shared" si="169"/>
        <v>42K39</v>
      </c>
      <c r="C465" s="6" t="str" cm="1">
        <f t="array" ref="C465:G465">_xlfn.LET(
_xlpm.MyHand, B465,
_xlpm.MySplitHand, MID(_xlpm.MyHand,_xlfn.SEQUENCE(1,LEN(_xlpm.MyHand)),1),
_xlpm.MySplitHand
)</f>
        <v>4</v>
      </c>
      <c r="D465" s="7" t="str">
        <v>2</v>
      </c>
      <c r="E465" s="7" t="str">
        <v>K</v>
      </c>
      <c r="F465" s="7" t="str">
        <v>3</v>
      </c>
      <c r="G465" s="8" t="str">
        <v>9</v>
      </c>
      <c r="H465">
        <f t="shared" si="156"/>
        <v>1</v>
      </c>
      <c r="I465">
        <f t="shared" si="157"/>
        <v>1</v>
      </c>
      <c r="J465">
        <f t="shared" si="158"/>
        <v>1</v>
      </c>
      <c r="K465">
        <f t="shared" si="159"/>
        <v>1</v>
      </c>
      <c r="L465">
        <f t="shared" si="160"/>
        <v>1</v>
      </c>
      <c r="M465" s="6" cm="1">
        <f t="array" ref="M465:Q465">_xlfn.LET(
_xlpm.Options, {"J","2","3","4","5","6","7","8","9","T","Q","K","A"},
MATCH(_xlfn.ANCHORARRAY(C465),_xlpm.Options,0)
)</f>
        <v>4</v>
      </c>
      <c r="N465" s="7">
        <v>2</v>
      </c>
      <c r="O465" s="7">
        <v>12</v>
      </c>
      <c r="P465" s="7">
        <v>3</v>
      </c>
      <c r="Q465" s="8">
        <v>9</v>
      </c>
      <c r="R465" s="6" t="str" cm="1">
        <f t="array" ref="R465:V465">TEXT(_xlfn.ANCHORARRAY(M465),"00")</f>
        <v>04</v>
      </c>
      <c r="S465" s="7" t="str">
        <v>02</v>
      </c>
      <c r="T465" s="7" t="str">
        <v>12</v>
      </c>
      <c r="U465" s="7" t="str">
        <v>03</v>
      </c>
      <c r="V465" s="8" t="str">
        <v>09</v>
      </c>
      <c r="W465" s="7">
        <f t="shared" si="171"/>
        <v>0</v>
      </c>
      <c r="X465" s="6" t="b">
        <f t="shared" si="161"/>
        <v>0</v>
      </c>
      <c r="Y465" s="7" t="b">
        <f t="shared" si="162"/>
        <v>0</v>
      </c>
      <c r="Z465" s="7" t="b" cm="1">
        <f t="array" ref="Z465">_xlfn.LET(
_xlpm.TrueFullHouseCheck, AND(OR(H465:L465=3),OR(H465:L465=2)),
_xlpm.JokerAndTrueTwoPairCheck, AND(W465=1,COUNTIF(H465:L465,2)=4),
OR(_xlpm.TrueFullHouseCheck, _xlpm.JokerAndTrueTwoPairCheck)
)</f>
        <v>0</v>
      </c>
      <c r="AA465" s="7" t="b">
        <f t="shared" si="163"/>
        <v>0</v>
      </c>
      <c r="AB465" s="7" t="b">
        <f t="shared" si="164"/>
        <v>0</v>
      </c>
      <c r="AC465" s="7" t="b">
        <f t="shared" si="165"/>
        <v>0</v>
      </c>
      <c r="AD465" s="8" t="b">
        <f t="shared" si="172"/>
        <v>1</v>
      </c>
      <c r="AE465">
        <f t="shared" si="173"/>
        <v>1</v>
      </c>
      <c r="AF465" t="str">
        <f t="shared" si="174"/>
        <v>10402120309</v>
      </c>
      <c r="AG465">
        <f t="shared" si="170"/>
        <v>10402120309</v>
      </c>
      <c r="AH465">
        <f t="shared" si="175"/>
        <v>19</v>
      </c>
      <c r="AI465">
        <f t="shared" si="176"/>
        <v>116</v>
      </c>
      <c r="AJ465">
        <f t="shared" si="177"/>
        <v>2204</v>
      </c>
      <c r="AM465">
        <f t="shared" si="166"/>
        <v>1</v>
      </c>
      <c r="AN465">
        <f t="shared" si="167"/>
        <v>1</v>
      </c>
      <c r="AO465">
        <f t="shared" si="168"/>
        <v>1</v>
      </c>
    </row>
    <row r="466" spans="1:41" x14ac:dyDescent="0.2">
      <c r="A466" t="s">
        <v>485</v>
      </c>
      <c r="B466" t="str">
        <f t="shared" si="169"/>
        <v>QQ432</v>
      </c>
      <c r="C466" s="6" t="str" cm="1">
        <f t="array" ref="C466:G466">_xlfn.LET(
_xlpm.MyHand, B466,
_xlpm.MySplitHand, MID(_xlpm.MyHand,_xlfn.SEQUENCE(1,LEN(_xlpm.MyHand)),1),
_xlpm.MySplitHand
)</f>
        <v>Q</v>
      </c>
      <c r="D466" s="7" t="str">
        <v>Q</v>
      </c>
      <c r="E466" s="7" t="str">
        <v>4</v>
      </c>
      <c r="F466" s="7" t="str">
        <v>3</v>
      </c>
      <c r="G466" s="8" t="str">
        <v>2</v>
      </c>
      <c r="H466">
        <f t="shared" si="156"/>
        <v>2</v>
      </c>
      <c r="I466">
        <f t="shared" si="157"/>
        <v>2</v>
      </c>
      <c r="J466">
        <f t="shared" si="158"/>
        <v>1</v>
      </c>
      <c r="K466">
        <f t="shared" si="159"/>
        <v>1</v>
      </c>
      <c r="L466">
        <f t="shared" si="160"/>
        <v>1</v>
      </c>
      <c r="M466" s="6" cm="1">
        <f t="array" ref="M466:Q466">_xlfn.LET(
_xlpm.Options, {"J","2","3","4","5","6","7","8","9","T","Q","K","A"},
MATCH(_xlfn.ANCHORARRAY(C466),_xlpm.Options,0)
)</f>
        <v>11</v>
      </c>
      <c r="N466" s="7">
        <v>11</v>
      </c>
      <c r="O466" s="7">
        <v>4</v>
      </c>
      <c r="P466" s="7">
        <v>3</v>
      </c>
      <c r="Q466" s="8">
        <v>2</v>
      </c>
      <c r="R466" s="6" t="str" cm="1">
        <f t="array" ref="R466:V466">TEXT(_xlfn.ANCHORARRAY(M466),"00")</f>
        <v>11</v>
      </c>
      <c r="S466" s="7" t="str">
        <v>11</v>
      </c>
      <c r="T466" s="7" t="str">
        <v>04</v>
      </c>
      <c r="U466" s="7" t="str">
        <v>03</v>
      </c>
      <c r="V466" s="8" t="str">
        <v>02</v>
      </c>
      <c r="W466" s="7">
        <f t="shared" si="171"/>
        <v>0</v>
      </c>
      <c r="X466" s="6" t="b">
        <f t="shared" si="161"/>
        <v>0</v>
      </c>
      <c r="Y466" s="7" t="b">
        <f t="shared" si="162"/>
        <v>0</v>
      </c>
      <c r="Z466" s="7" t="b" cm="1">
        <f t="array" ref="Z466">_xlfn.LET(
_xlpm.TrueFullHouseCheck, AND(OR(H466:L466=3),OR(H466:L466=2)),
_xlpm.JokerAndTrueTwoPairCheck, AND(W466=1,COUNTIF(H466:L466,2)=4),
OR(_xlpm.TrueFullHouseCheck, _xlpm.JokerAndTrueTwoPairCheck)
)</f>
        <v>0</v>
      </c>
      <c r="AA466" s="7" t="b">
        <f t="shared" si="163"/>
        <v>0</v>
      </c>
      <c r="AB466" s="7" t="b">
        <f t="shared" si="164"/>
        <v>0</v>
      </c>
      <c r="AC466" s="7" t="b">
        <f t="shared" si="165"/>
        <v>1</v>
      </c>
      <c r="AD466" s="8" t="b">
        <f t="shared" si="172"/>
        <v>0</v>
      </c>
      <c r="AE466">
        <f t="shared" si="173"/>
        <v>2</v>
      </c>
      <c r="AF466" t="str">
        <f t="shared" si="174"/>
        <v>21111040302</v>
      </c>
      <c r="AG466">
        <f t="shared" si="170"/>
        <v>21111040302</v>
      </c>
      <c r="AH466">
        <f t="shared" si="175"/>
        <v>292</v>
      </c>
      <c r="AI466">
        <f t="shared" si="176"/>
        <v>449</v>
      </c>
      <c r="AJ466">
        <f t="shared" si="177"/>
        <v>131108</v>
      </c>
      <c r="AM466">
        <f t="shared" si="166"/>
        <v>1</v>
      </c>
      <c r="AN466">
        <f t="shared" si="167"/>
        <v>1</v>
      </c>
      <c r="AO466">
        <f t="shared" si="168"/>
        <v>1</v>
      </c>
    </row>
    <row r="467" spans="1:41" x14ac:dyDescent="0.2">
      <c r="A467" t="s">
        <v>486</v>
      </c>
      <c r="B467" t="str">
        <f t="shared" si="169"/>
        <v>K24K2</v>
      </c>
      <c r="C467" s="6" t="str" cm="1">
        <f t="array" ref="C467:G467">_xlfn.LET(
_xlpm.MyHand, B467,
_xlpm.MySplitHand, MID(_xlpm.MyHand,_xlfn.SEQUENCE(1,LEN(_xlpm.MyHand)),1),
_xlpm.MySplitHand
)</f>
        <v>K</v>
      </c>
      <c r="D467" s="7" t="str">
        <v>2</v>
      </c>
      <c r="E467" s="7" t="str">
        <v>4</v>
      </c>
      <c r="F467" s="7" t="str">
        <v>K</v>
      </c>
      <c r="G467" s="8" t="str">
        <v>2</v>
      </c>
      <c r="H467">
        <f t="shared" si="156"/>
        <v>2</v>
      </c>
      <c r="I467">
        <f t="shared" si="157"/>
        <v>2</v>
      </c>
      <c r="J467">
        <f t="shared" si="158"/>
        <v>1</v>
      </c>
      <c r="K467">
        <f t="shared" si="159"/>
        <v>2</v>
      </c>
      <c r="L467">
        <f t="shared" si="160"/>
        <v>2</v>
      </c>
      <c r="M467" s="6" cm="1">
        <f t="array" ref="M467:Q467">_xlfn.LET(
_xlpm.Options, {"J","2","3","4","5","6","7","8","9","T","Q","K","A"},
MATCH(_xlfn.ANCHORARRAY(C467),_xlpm.Options,0)
)</f>
        <v>12</v>
      </c>
      <c r="N467" s="7">
        <v>2</v>
      </c>
      <c r="O467" s="7">
        <v>4</v>
      </c>
      <c r="P467" s="7">
        <v>12</v>
      </c>
      <c r="Q467" s="8">
        <v>2</v>
      </c>
      <c r="R467" s="6" t="str" cm="1">
        <f t="array" ref="R467:V467">TEXT(_xlfn.ANCHORARRAY(M467),"00")</f>
        <v>12</v>
      </c>
      <c r="S467" s="7" t="str">
        <v>02</v>
      </c>
      <c r="T467" s="7" t="str">
        <v>04</v>
      </c>
      <c r="U467" s="7" t="str">
        <v>12</v>
      </c>
      <c r="V467" s="8" t="str">
        <v>02</v>
      </c>
      <c r="W467" s="7">
        <f t="shared" si="171"/>
        <v>0</v>
      </c>
      <c r="X467" s="6" t="b">
        <f t="shared" si="161"/>
        <v>0</v>
      </c>
      <c r="Y467" s="7" t="b">
        <f t="shared" si="162"/>
        <v>0</v>
      </c>
      <c r="Z467" s="7" t="b" cm="1">
        <f t="array" ref="Z467">_xlfn.LET(
_xlpm.TrueFullHouseCheck, AND(OR(H467:L467=3),OR(H467:L467=2)),
_xlpm.JokerAndTrueTwoPairCheck, AND(W467=1,COUNTIF(H467:L467,2)=4),
OR(_xlpm.TrueFullHouseCheck, _xlpm.JokerAndTrueTwoPairCheck)
)</f>
        <v>0</v>
      </c>
      <c r="AA467" s="7" t="b">
        <f t="shared" si="163"/>
        <v>0</v>
      </c>
      <c r="AB467" s="7" t="b">
        <f t="shared" si="164"/>
        <v>1</v>
      </c>
      <c r="AC467" s="7" t="b">
        <f t="shared" si="165"/>
        <v>0</v>
      </c>
      <c r="AD467" s="8" t="b">
        <f t="shared" si="172"/>
        <v>0</v>
      </c>
      <c r="AE467">
        <f t="shared" si="173"/>
        <v>3</v>
      </c>
      <c r="AF467" t="str">
        <f t="shared" si="174"/>
        <v>31202041202</v>
      </c>
      <c r="AG467">
        <f t="shared" si="170"/>
        <v>31202041202</v>
      </c>
      <c r="AH467">
        <f t="shared" si="175"/>
        <v>433</v>
      </c>
      <c r="AI467">
        <f t="shared" si="176"/>
        <v>345</v>
      </c>
      <c r="AJ467">
        <f t="shared" si="177"/>
        <v>149385</v>
      </c>
      <c r="AM467">
        <f t="shared" si="166"/>
        <v>1</v>
      </c>
      <c r="AN467">
        <f t="shared" si="167"/>
        <v>1</v>
      </c>
      <c r="AO467">
        <f t="shared" si="168"/>
        <v>1</v>
      </c>
    </row>
    <row r="468" spans="1:41" x14ac:dyDescent="0.2">
      <c r="A468" t="s">
        <v>487</v>
      </c>
      <c r="B468" t="str">
        <f t="shared" si="169"/>
        <v>4A442</v>
      </c>
      <c r="C468" s="6" t="str" cm="1">
        <f t="array" ref="C468:G468">_xlfn.LET(
_xlpm.MyHand, B468,
_xlpm.MySplitHand, MID(_xlpm.MyHand,_xlfn.SEQUENCE(1,LEN(_xlpm.MyHand)),1),
_xlpm.MySplitHand
)</f>
        <v>4</v>
      </c>
      <c r="D468" s="7" t="str">
        <v>A</v>
      </c>
      <c r="E468" s="7" t="str">
        <v>4</v>
      </c>
      <c r="F468" s="7" t="str">
        <v>4</v>
      </c>
      <c r="G468" s="8" t="str">
        <v>2</v>
      </c>
      <c r="H468">
        <f t="shared" si="156"/>
        <v>3</v>
      </c>
      <c r="I468">
        <f t="shared" si="157"/>
        <v>1</v>
      </c>
      <c r="J468">
        <f t="shared" si="158"/>
        <v>3</v>
      </c>
      <c r="K468">
        <f t="shared" si="159"/>
        <v>3</v>
      </c>
      <c r="L468">
        <f t="shared" si="160"/>
        <v>1</v>
      </c>
      <c r="M468" s="6" cm="1">
        <f t="array" ref="M468:Q468">_xlfn.LET(
_xlpm.Options, {"J","2","3","4","5","6","7","8","9","T","Q","K","A"},
MATCH(_xlfn.ANCHORARRAY(C468),_xlpm.Options,0)
)</f>
        <v>4</v>
      </c>
      <c r="N468" s="7">
        <v>13</v>
      </c>
      <c r="O468" s="7">
        <v>4</v>
      </c>
      <c r="P468" s="7">
        <v>4</v>
      </c>
      <c r="Q468" s="8">
        <v>2</v>
      </c>
      <c r="R468" s="6" t="str" cm="1">
        <f t="array" ref="R468:V468">TEXT(_xlfn.ANCHORARRAY(M468),"00")</f>
        <v>04</v>
      </c>
      <c r="S468" s="7" t="str">
        <v>13</v>
      </c>
      <c r="T468" s="7" t="str">
        <v>04</v>
      </c>
      <c r="U468" s="7" t="str">
        <v>04</v>
      </c>
      <c r="V468" s="8" t="str">
        <v>02</v>
      </c>
      <c r="W468" s="7">
        <f t="shared" si="171"/>
        <v>0</v>
      </c>
      <c r="X468" s="6" t="b">
        <f t="shared" si="161"/>
        <v>0</v>
      </c>
      <c r="Y468" s="7" t="b">
        <f t="shared" si="162"/>
        <v>0</v>
      </c>
      <c r="Z468" s="7" t="b" cm="1">
        <f t="array" ref="Z468">_xlfn.LET(
_xlpm.TrueFullHouseCheck, AND(OR(H468:L468=3),OR(H468:L468=2)),
_xlpm.JokerAndTrueTwoPairCheck, AND(W468=1,COUNTIF(H468:L468,2)=4),
OR(_xlpm.TrueFullHouseCheck, _xlpm.JokerAndTrueTwoPairCheck)
)</f>
        <v>0</v>
      </c>
      <c r="AA468" s="7" t="b">
        <f t="shared" si="163"/>
        <v>1</v>
      </c>
      <c r="AB468" s="7" t="b">
        <f t="shared" si="164"/>
        <v>0</v>
      </c>
      <c r="AC468" s="7" t="b">
        <f t="shared" si="165"/>
        <v>0</v>
      </c>
      <c r="AD468" s="8" t="b">
        <f t="shared" si="172"/>
        <v>0</v>
      </c>
      <c r="AE468">
        <f t="shared" si="173"/>
        <v>4</v>
      </c>
      <c r="AF468" t="str">
        <f t="shared" si="174"/>
        <v>40413040402</v>
      </c>
      <c r="AG468">
        <f t="shared" si="170"/>
        <v>40413040402</v>
      </c>
      <c r="AH468">
        <f t="shared" si="175"/>
        <v>525</v>
      </c>
      <c r="AI468">
        <f t="shared" si="176"/>
        <v>802</v>
      </c>
      <c r="AJ468">
        <f t="shared" si="177"/>
        <v>421050</v>
      </c>
      <c r="AM468">
        <f t="shared" si="166"/>
        <v>1</v>
      </c>
      <c r="AN468">
        <f t="shared" si="167"/>
        <v>1</v>
      </c>
      <c r="AO468">
        <f t="shared" si="168"/>
        <v>1</v>
      </c>
    </row>
    <row r="469" spans="1:41" x14ac:dyDescent="0.2">
      <c r="A469" t="s">
        <v>488</v>
      </c>
      <c r="B469" t="str">
        <f t="shared" si="169"/>
        <v>3JKK3</v>
      </c>
      <c r="C469" s="6" t="str" cm="1">
        <f t="array" ref="C469:G469">_xlfn.LET(
_xlpm.MyHand, B469,
_xlpm.MySplitHand, MID(_xlpm.MyHand,_xlfn.SEQUENCE(1,LEN(_xlpm.MyHand)),1),
_xlpm.MySplitHand
)</f>
        <v>3</v>
      </c>
      <c r="D469" s="7" t="str">
        <v>J</v>
      </c>
      <c r="E469" s="7" t="str">
        <v>K</v>
      </c>
      <c r="F469" s="7" t="str">
        <v>K</v>
      </c>
      <c r="G469" s="8" t="str">
        <v>3</v>
      </c>
      <c r="H469">
        <f t="shared" si="156"/>
        <v>2</v>
      </c>
      <c r="I469">
        <f t="shared" si="157"/>
        <v>0</v>
      </c>
      <c r="J469">
        <f t="shared" si="158"/>
        <v>2</v>
      </c>
      <c r="K469">
        <f t="shared" si="159"/>
        <v>2</v>
      </c>
      <c r="L469">
        <f t="shared" si="160"/>
        <v>2</v>
      </c>
      <c r="M469" s="6" cm="1">
        <f t="array" ref="M469:Q469">_xlfn.LET(
_xlpm.Options, {"J","2","3","4","5","6","7","8","9","T","Q","K","A"},
MATCH(_xlfn.ANCHORARRAY(C469),_xlpm.Options,0)
)</f>
        <v>3</v>
      </c>
      <c r="N469" s="7">
        <v>1</v>
      </c>
      <c r="O469" s="7">
        <v>12</v>
      </c>
      <c r="P469" s="7">
        <v>12</v>
      </c>
      <c r="Q469" s="8">
        <v>3</v>
      </c>
      <c r="R469" s="6" t="str" cm="1">
        <f t="array" ref="R469:V469">TEXT(_xlfn.ANCHORARRAY(M469),"00")</f>
        <v>03</v>
      </c>
      <c r="S469" s="7" t="str">
        <v>01</v>
      </c>
      <c r="T469" s="7" t="str">
        <v>12</v>
      </c>
      <c r="U469" s="7" t="str">
        <v>12</v>
      </c>
      <c r="V469" s="8" t="str">
        <v>03</v>
      </c>
      <c r="W469" s="7">
        <f t="shared" si="171"/>
        <v>1</v>
      </c>
      <c r="X469" s="6" t="b">
        <f t="shared" si="161"/>
        <v>0</v>
      </c>
      <c r="Y469" s="7" t="b">
        <f t="shared" si="162"/>
        <v>0</v>
      </c>
      <c r="Z469" s="7" t="b" cm="1">
        <f t="array" ref="Z469">_xlfn.LET(
_xlpm.TrueFullHouseCheck, AND(OR(H469:L469=3),OR(H469:L469=2)),
_xlpm.JokerAndTrueTwoPairCheck, AND(W469=1,COUNTIF(H469:L469,2)=4),
OR(_xlpm.TrueFullHouseCheck, _xlpm.JokerAndTrueTwoPairCheck)
)</f>
        <v>1</v>
      </c>
      <c r="AA469" s="7" t="b">
        <f t="shared" si="163"/>
        <v>0</v>
      </c>
      <c r="AB469" s="7" t="b">
        <f t="shared" si="164"/>
        <v>1</v>
      </c>
      <c r="AC469" s="7" t="b">
        <f t="shared" si="165"/>
        <v>0</v>
      </c>
      <c r="AD469" s="8" t="b">
        <f t="shared" si="172"/>
        <v>0</v>
      </c>
      <c r="AE469">
        <f t="shared" si="173"/>
        <v>5</v>
      </c>
      <c r="AF469" t="str">
        <f t="shared" si="174"/>
        <v>50301121203</v>
      </c>
      <c r="AG469">
        <f t="shared" si="170"/>
        <v>50301121203</v>
      </c>
      <c r="AH469">
        <f t="shared" si="175"/>
        <v>713</v>
      </c>
      <c r="AI469">
        <f t="shared" si="176"/>
        <v>758</v>
      </c>
      <c r="AJ469">
        <f t="shared" si="177"/>
        <v>540454</v>
      </c>
      <c r="AM469">
        <f t="shared" si="166"/>
        <v>2</v>
      </c>
      <c r="AN469">
        <f t="shared" si="167"/>
        <v>1</v>
      </c>
      <c r="AO469">
        <f t="shared" si="168"/>
        <v>1</v>
      </c>
    </row>
    <row r="470" spans="1:41" x14ac:dyDescent="0.2">
      <c r="A470" t="s">
        <v>489</v>
      </c>
      <c r="B470" t="str">
        <f t="shared" si="169"/>
        <v>6JTTQ</v>
      </c>
      <c r="C470" s="6" t="str" cm="1">
        <f t="array" ref="C470:G470">_xlfn.LET(
_xlpm.MyHand, B470,
_xlpm.MySplitHand, MID(_xlpm.MyHand,_xlfn.SEQUENCE(1,LEN(_xlpm.MyHand)),1),
_xlpm.MySplitHand
)</f>
        <v>6</v>
      </c>
      <c r="D470" s="7" t="str">
        <v>J</v>
      </c>
      <c r="E470" s="7" t="str">
        <v>T</v>
      </c>
      <c r="F470" s="7" t="str">
        <v>T</v>
      </c>
      <c r="G470" s="8" t="str">
        <v>Q</v>
      </c>
      <c r="H470">
        <f t="shared" si="156"/>
        <v>1</v>
      </c>
      <c r="I470">
        <f t="shared" si="157"/>
        <v>0</v>
      </c>
      <c r="J470">
        <f t="shared" si="158"/>
        <v>2</v>
      </c>
      <c r="K470">
        <f t="shared" si="159"/>
        <v>2</v>
      </c>
      <c r="L470">
        <f t="shared" si="160"/>
        <v>1</v>
      </c>
      <c r="M470" s="6" cm="1">
        <f t="array" ref="M470:Q470">_xlfn.LET(
_xlpm.Options, {"J","2","3","4","5","6","7","8","9","T","Q","K","A"},
MATCH(_xlfn.ANCHORARRAY(C470),_xlpm.Options,0)
)</f>
        <v>6</v>
      </c>
      <c r="N470" s="7">
        <v>1</v>
      </c>
      <c r="O470" s="7">
        <v>10</v>
      </c>
      <c r="P470" s="7">
        <v>10</v>
      </c>
      <c r="Q470" s="8">
        <v>11</v>
      </c>
      <c r="R470" s="6" t="str" cm="1">
        <f t="array" ref="R470:V470">TEXT(_xlfn.ANCHORARRAY(M470),"00")</f>
        <v>06</v>
      </c>
      <c r="S470" s="7" t="str">
        <v>01</v>
      </c>
      <c r="T470" s="7" t="str">
        <v>10</v>
      </c>
      <c r="U470" s="7" t="str">
        <v>10</v>
      </c>
      <c r="V470" s="8" t="str">
        <v>11</v>
      </c>
      <c r="W470" s="7">
        <f t="shared" si="171"/>
        <v>1</v>
      </c>
      <c r="X470" s="6" t="b">
        <f t="shared" si="161"/>
        <v>0</v>
      </c>
      <c r="Y470" s="7" t="b">
        <f t="shared" si="162"/>
        <v>0</v>
      </c>
      <c r="Z470" s="7" t="b" cm="1">
        <f t="array" ref="Z470">_xlfn.LET(
_xlpm.TrueFullHouseCheck, AND(OR(H470:L470=3),OR(H470:L470=2)),
_xlpm.JokerAndTrueTwoPairCheck, AND(W470=1,COUNTIF(H470:L470,2)=4),
OR(_xlpm.TrueFullHouseCheck, _xlpm.JokerAndTrueTwoPairCheck)
)</f>
        <v>0</v>
      </c>
      <c r="AA470" s="7" t="b">
        <f t="shared" si="163"/>
        <v>1</v>
      </c>
      <c r="AB470" s="7" t="b">
        <f t="shared" si="164"/>
        <v>0</v>
      </c>
      <c r="AC470" s="7" t="b">
        <f t="shared" si="165"/>
        <v>0</v>
      </c>
      <c r="AD470" s="8" t="b">
        <f t="shared" si="172"/>
        <v>0</v>
      </c>
      <c r="AE470">
        <f t="shared" si="173"/>
        <v>4</v>
      </c>
      <c r="AF470" t="str">
        <f t="shared" si="174"/>
        <v>40601101011</v>
      </c>
      <c r="AG470">
        <f t="shared" si="170"/>
        <v>40601101011</v>
      </c>
      <c r="AH470">
        <f t="shared" si="175"/>
        <v>548</v>
      </c>
      <c r="AI470">
        <f t="shared" si="176"/>
        <v>185</v>
      </c>
      <c r="AJ470">
        <f t="shared" si="177"/>
        <v>101380</v>
      </c>
      <c r="AM470">
        <f t="shared" si="166"/>
        <v>1</v>
      </c>
      <c r="AN470">
        <f t="shared" si="167"/>
        <v>1</v>
      </c>
      <c r="AO470">
        <f t="shared" si="168"/>
        <v>1</v>
      </c>
    </row>
    <row r="471" spans="1:41" x14ac:dyDescent="0.2">
      <c r="A471" t="s">
        <v>490</v>
      </c>
      <c r="B471" t="str">
        <f t="shared" si="169"/>
        <v>5K9J7</v>
      </c>
      <c r="C471" s="6" t="str" cm="1">
        <f t="array" ref="C471:G471">_xlfn.LET(
_xlpm.MyHand, B471,
_xlpm.MySplitHand, MID(_xlpm.MyHand,_xlfn.SEQUENCE(1,LEN(_xlpm.MyHand)),1),
_xlpm.MySplitHand
)</f>
        <v>5</v>
      </c>
      <c r="D471" s="7" t="str">
        <v>K</v>
      </c>
      <c r="E471" s="7" t="str">
        <v>9</v>
      </c>
      <c r="F471" s="7" t="str">
        <v>J</v>
      </c>
      <c r="G471" s="8" t="str">
        <v>7</v>
      </c>
      <c r="H471">
        <f t="shared" si="156"/>
        <v>1</v>
      </c>
      <c r="I471">
        <f t="shared" si="157"/>
        <v>1</v>
      </c>
      <c r="J471">
        <f t="shared" si="158"/>
        <v>1</v>
      </c>
      <c r="K471">
        <f t="shared" si="159"/>
        <v>0</v>
      </c>
      <c r="L471">
        <f t="shared" si="160"/>
        <v>1</v>
      </c>
      <c r="M471" s="6" cm="1">
        <f t="array" ref="M471:Q471">_xlfn.LET(
_xlpm.Options, {"J","2","3","4","5","6","7","8","9","T","Q","K","A"},
MATCH(_xlfn.ANCHORARRAY(C471),_xlpm.Options,0)
)</f>
        <v>5</v>
      </c>
      <c r="N471" s="7">
        <v>12</v>
      </c>
      <c r="O471" s="7">
        <v>9</v>
      </c>
      <c r="P471" s="7">
        <v>1</v>
      </c>
      <c r="Q471" s="8">
        <v>7</v>
      </c>
      <c r="R471" s="6" t="str" cm="1">
        <f t="array" ref="R471:V471">TEXT(_xlfn.ANCHORARRAY(M471),"00")</f>
        <v>05</v>
      </c>
      <c r="S471" s="7" t="str">
        <v>12</v>
      </c>
      <c r="T471" s="7" t="str">
        <v>09</v>
      </c>
      <c r="U471" s="7" t="str">
        <v>01</v>
      </c>
      <c r="V471" s="8" t="str">
        <v>07</v>
      </c>
      <c r="W471" s="7">
        <f t="shared" si="171"/>
        <v>1</v>
      </c>
      <c r="X471" s="6" t="b">
        <f t="shared" si="161"/>
        <v>0</v>
      </c>
      <c r="Y471" s="7" t="b">
        <f t="shared" si="162"/>
        <v>0</v>
      </c>
      <c r="Z471" s="7" t="b" cm="1">
        <f t="array" ref="Z471">_xlfn.LET(
_xlpm.TrueFullHouseCheck, AND(OR(H471:L471=3),OR(H471:L471=2)),
_xlpm.JokerAndTrueTwoPairCheck, AND(W471=1,COUNTIF(H471:L471,2)=4),
OR(_xlpm.TrueFullHouseCheck, _xlpm.JokerAndTrueTwoPairCheck)
)</f>
        <v>0</v>
      </c>
      <c r="AA471" s="7" t="b">
        <f t="shared" si="163"/>
        <v>0</v>
      </c>
      <c r="AB471" s="7" t="b">
        <f t="shared" si="164"/>
        <v>0</v>
      </c>
      <c r="AC471" s="7" t="b">
        <f t="shared" si="165"/>
        <v>1</v>
      </c>
      <c r="AD471" s="8" t="b">
        <f t="shared" si="172"/>
        <v>0</v>
      </c>
      <c r="AE471">
        <f t="shared" si="173"/>
        <v>2</v>
      </c>
      <c r="AF471" t="str">
        <f t="shared" si="174"/>
        <v>20512090107</v>
      </c>
      <c r="AG471">
        <f t="shared" si="170"/>
        <v>20512090107</v>
      </c>
      <c r="AH471">
        <f t="shared" si="175"/>
        <v>197</v>
      </c>
      <c r="AI471">
        <f t="shared" si="176"/>
        <v>124</v>
      </c>
      <c r="AJ471">
        <f t="shared" si="177"/>
        <v>24428</v>
      </c>
      <c r="AM471">
        <f t="shared" si="166"/>
        <v>1</v>
      </c>
      <c r="AN471">
        <f t="shared" si="167"/>
        <v>1</v>
      </c>
      <c r="AO471">
        <f t="shared" si="168"/>
        <v>1</v>
      </c>
    </row>
    <row r="472" spans="1:41" x14ac:dyDescent="0.2">
      <c r="A472" t="s">
        <v>491</v>
      </c>
      <c r="B472" t="str">
        <f t="shared" si="169"/>
        <v>7A779</v>
      </c>
      <c r="C472" s="6" t="str" cm="1">
        <f t="array" ref="C472:G472">_xlfn.LET(
_xlpm.MyHand, B472,
_xlpm.MySplitHand, MID(_xlpm.MyHand,_xlfn.SEQUENCE(1,LEN(_xlpm.MyHand)),1),
_xlpm.MySplitHand
)</f>
        <v>7</v>
      </c>
      <c r="D472" s="7" t="str">
        <v>A</v>
      </c>
      <c r="E472" s="7" t="str">
        <v>7</v>
      </c>
      <c r="F472" s="7" t="str">
        <v>7</v>
      </c>
      <c r="G472" s="8" t="str">
        <v>9</v>
      </c>
      <c r="H472">
        <f t="shared" si="156"/>
        <v>3</v>
      </c>
      <c r="I472">
        <f t="shared" si="157"/>
        <v>1</v>
      </c>
      <c r="J472">
        <f t="shared" si="158"/>
        <v>3</v>
      </c>
      <c r="K472">
        <f t="shared" si="159"/>
        <v>3</v>
      </c>
      <c r="L472">
        <f t="shared" si="160"/>
        <v>1</v>
      </c>
      <c r="M472" s="6" cm="1">
        <f t="array" ref="M472:Q472">_xlfn.LET(
_xlpm.Options, {"J","2","3","4","5","6","7","8","9","T","Q","K","A"},
MATCH(_xlfn.ANCHORARRAY(C472),_xlpm.Options,0)
)</f>
        <v>7</v>
      </c>
      <c r="N472" s="7">
        <v>13</v>
      </c>
      <c r="O472" s="7">
        <v>7</v>
      </c>
      <c r="P472" s="7">
        <v>7</v>
      </c>
      <c r="Q472" s="8">
        <v>9</v>
      </c>
      <c r="R472" s="6" t="str" cm="1">
        <f t="array" ref="R472:V472">TEXT(_xlfn.ANCHORARRAY(M472),"00")</f>
        <v>07</v>
      </c>
      <c r="S472" s="7" t="str">
        <v>13</v>
      </c>
      <c r="T472" s="7" t="str">
        <v>07</v>
      </c>
      <c r="U472" s="7" t="str">
        <v>07</v>
      </c>
      <c r="V472" s="8" t="str">
        <v>09</v>
      </c>
      <c r="W472" s="7">
        <f t="shared" si="171"/>
        <v>0</v>
      </c>
      <c r="X472" s="6" t="b">
        <f t="shared" si="161"/>
        <v>0</v>
      </c>
      <c r="Y472" s="7" t="b">
        <f t="shared" si="162"/>
        <v>0</v>
      </c>
      <c r="Z472" s="7" t="b" cm="1">
        <f t="array" ref="Z472">_xlfn.LET(
_xlpm.TrueFullHouseCheck, AND(OR(H472:L472=3),OR(H472:L472=2)),
_xlpm.JokerAndTrueTwoPairCheck, AND(W472=1,COUNTIF(H472:L472,2)=4),
OR(_xlpm.TrueFullHouseCheck, _xlpm.JokerAndTrueTwoPairCheck)
)</f>
        <v>0</v>
      </c>
      <c r="AA472" s="7" t="b">
        <f t="shared" si="163"/>
        <v>1</v>
      </c>
      <c r="AB472" s="7" t="b">
        <f t="shared" si="164"/>
        <v>0</v>
      </c>
      <c r="AC472" s="7" t="b">
        <f t="shared" si="165"/>
        <v>0</v>
      </c>
      <c r="AD472" s="8" t="b">
        <f t="shared" si="172"/>
        <v>0</v>
      </c>
      <c r="AE472">
        <f t="shared" si="173"/>
        <v>4</v>
      </c>
      <c r="AF472" t="str">
        <f t="shared" si="174"/>
        <v>40713070709</v>
      </c>
      <c r="AG472">
        <f t="shared" si="170"/>
        <v>40713070709</v>
      </c>
      <c r="AH472">
        <f t="shared" si="175"/>
        <v>582</v>
      </c>
      <c r="AI472">
        <f t="shared" si="176"/>
        <v>325</v>
      </c>
      <c r="AJ472">
        <f t="shared" si="177"/>
        <v>189150</v>
      </c>
      <c r="AM472">
        <f t="shared" si="166"/>
        <v>1</v>
      </c>
      <c r="AN472">
        <f t="shared" si="167"/>
        <v>1</v>
      </c>
      <c r="AO472">
        <f t="shared" si="168"/>
        <v>1</v>
      </c>
    </row>
    <row r="473" spans="1:41" x14ac:dyDescent="0.2">
      <c r="A473" t="s">
        <v>492</v>
      </c>
      <c r="B473" t="str">
        <f t="shared" si="169"/>
        <v>68868</v>
      </c>
      <c r="C473" s="6" t="str" cm="1">
        <f t="array" ref="C473:G473">_xlfn.LET(
_xlpm.MyHand, B473,
_xlpm.MySplitHand, MID(_xlpm.MyHand,_xlfn.SEQUENCE(1,LEN(_xlpm.MyHand)),1),
_xlpm.MySplitHand
)</f>
        <v>6</v>
      </c>
      <c r="D473" s="7" t="str">
        <v>8</v>
      </c>
      <c r="E473" s="7" t="str">
        <v>8</v>
      </c>
      <c r="F473" s="7" t="str">
        <v>6</v>
      </c>
      <c r="G473" s="8" t="str">
        <v>8</v>
      </c>
      <c r="H473">
        <f t="shared" si="156"/>
        <v>2</v>
      </c>
      <c r="I473">
        <f t="shared" si="157"/>
        <v>3</v>
      </c>
      <c r="J473">
        <f t="shared" si="158"/>
        <v>3</v>
      </c>
      <c r="K473">
        <f t="shared" si="159"/>
        <v>2</v>
      </c>
      <c r="L473">
        <f t="shared" si="160"/>
        <v>3</v>
      </c>
      <c r="M473" s="6" cm="1">
        <f t="array" ref="M473:Q473">_xlfn.LET(
_xlpm.Options, {"J","2","3","4","5","6","7","8","9","T","Q","K","A"},
MATCH(_xlfn.ANCHORARRAY(C473),_xlpm.Options,0)
)</f>
        <v>6</v>
      </c>
      <c r="N473" s="7">
        <v>8</v>
      </c>
      <c r="O473" s="7">
        <v>8</v>
      </c>
      <c r="P473" s="7">
        <v>6</v>
      </c>
      <c r="Q473" s="8">
        <v>8</v>
      </c>
      <c r="R473" s="6" t="str" cm="1">
        <f t="array" ref="R473:V473">TEXT(_xlfn.ANCHORARRAY(M473),"00")</f>
        <v>06</v>
      </c>
      <c r="S473" s="7" t="str">
        <v>08</v>
      </c>
      <c r="T473" s="7" t="str">
        <v>08</v>
      </c>
      <c r="U473" s="7" t="str">
        <v>06</v>
      </c>
      <c r="V473" s="8" t="str">
        <v>08</v>
      </c>
      <c r="W473" s="7">
        <f t="shared" si="171"/>
        <v>0</v>
      </c>
      <c r="X473" s="6" t="b">
        <f t="shared" si="161"/>
        <v>0</v>
      </c>
      <c r="Y473" s="7" t="b">
        <f t="shared" si="162"/>
        <v>0</v>
      </c>
      <c r="Z473" s="7" t="b" cm="1">
        <f t="array" ref="Z473">_xlfn.LET(
_xlpm.TrueFullHouseCheck, AND(OR(H473:L473=3),OR(H473:L473=2)),
_xlpm.JokerAndTrueTwoPairCheck, AND(W473=1,COUNTIF(H473:L473,2)=4),
OR(_xlpm.TrueFullHouseCheck, _xlpm.JokerAndTrueTwoPairCheck)
)</f>
        <v>1</v>
      </c>
      <c r="AA473" s="7" t="b">
        <f t="shared" si="163"/>
        <v>0</v>
      </c>
      <c r="AB473" s="7" t="b">
        <f t="shared" si="164"/>
        <v>0</v>
      </c>
      <c r="AC473" s="7" t="b">
        <f t="shared" si="165"/>
        <v>0</v>
      </c>
      <c r="AD473" s="8" t="b">
        <f t="shared" si="172"/>
        <v>0</v>
      </c>
      <c r="AE473">
        <f t="shared" si="173"/>
        <v>5</v>
      </c>
      <c r="AF473" t="str">
        <f t="shared" si="174"/>
        <v>50608080608</v>
      </c>
      <c r="AG473">
        <f t="shared" si="170"/>
        <v>50608080608</v>
      </c>
      <c r="AH473">
        <f t="shared" si="175"/>
        <v>758</v>
      </c>
      <c r="AI473">
        <f t="shared" si="176"/>
        <v>998</v>
      </c>
      <c r="AJ473">
        <f t="shared" si="177"/>
        <v>756484</v>
      </c>
      <c r="AM473">
        <f t="shared" si="166"/>
        <v>1</v>
      </c>
      <c r="AN473">
        <f t="shared" si="167"/>
        <v>1</v>
      </c>
      <c r="AO473">
        <f t="shared" si="168"/>
        <v>1</v>
      </c>
    </row>
    <row r="474" spans="1:41" x14ac:dyDescent="0.2">
      <c r="A474" t="s">
        <v>493</v>
      </c>
      <c r="B474" t="str">
        <f t="shared" si="169"/>
        <v>JQ355</v>
      </c>
      <c r="C474" s="6" t="str" cm="1">
        <f t="array" ref="C474:G474">_xlfn.LET(
_xlpm.MyHand, B474,
_xlpm.MySplitHand, MID(_xlpm.MyHand,_xlfn.SEQUENCE(1,LEN(_xlpm.MyHand)),1),
_xlpm.MySplitHand
)</f>
        <v>J</v>
      </c>
      <c r="D474" s="7" t="str">
        <v>Q</v>
      </c>
      <c r="E474" s="7" t="str">
        <v>3</v>
      </c>
      <c r="F474" s="7" t="str">
        <v>5</v>
      </c>
      <c r="G474" s="8" t="str">
        <v>5</v>
      </c>
      <c r="H474">
        <f t="shared" si="156"/>
        <v>0</v>
      </c>
      <c r="I474">
        <f t="shared" si="157"/>
        <v>1</v>
      </c>
      <c r="J474">
        <f t="shared" si="158"/>
        <v>1</v>
      </c>
      <c r="K474">
        <f t="shared" si="159"/>
        <v>2</v>
      </c>
      <c r="L474">
        <f t="shared" si="160"/>
        <v>2</v>
      </c>
      <c r="M474" s="6" cm="1">
        <f t="array" ref="M474:Q474">_xlfn.LET(
_xlpm.Options, {"J","2","3","4","5","6","7","8","9","T","Q","K","A"},
MATCH(_xlfn.ANCHORARRAY(C474),_xlpm.Options,0)
)</f>
        <v>1</v>
      </c>
      <c r="N474" s="7">
        <v>11</v>
      </c>
      <c r="O474" s="7">
        <v>3</v>
      </c>
      <c r="P474" s="7">
        <v>5</v>
      </c>
      <c r="Q474" s="8">
        <v>5</v>
      </c>
      <c r="R474" s="6" t="str" cm="1">
        <f t="array" ref="R474:V474">TEXT(_xlfn.ANCHORARRAY(M474),"00")</f>
        <v>01</v>
      </c>
      <c r="S474" s="7" t="str">
        <v>11</v>
      </c>
      <c r="T474" s="7" t="str">
        <v>03</v>
      </c>
      <c r="U474" s="7" t="str">
        <v>05</v>
      </c>
      <c r="V474" s="8" t="str">
        <v>05</v>
      </c>
      <c r="W474" s="7">
        <f t="shared" si="171"/>
        <v>1</v>
      </c>
      <c r="X474" s="6" t="b">
        <f t="shared" si="161"/>
        <v>0</v>
      </c>
      <c r="Y474" s="7" t="b">
        <f t="shared" si="162"/>
        <v>0</v>
      </c>
      <c r="Z474" s="7" t="b" cm="1">
        <f t="array" ref="Z474">_xlfn.LET(
_xlpm.TrueFullHouseCheck, AND(OR(H474:L474=3),OR(H474:L474=2)),
_xlpm.JokerAndTrueTwoPairCheck, AND(W474=1,COUNTIF(H474:L474,2)=4),
OR(_xlpm.TrueFullHouseCheck, _xlpm.JokerAndTrueTwoPairCheck)
)</f>
        <v>0</v>
      </c>
      <c r="AA474" s="7" t="b">
        <f t="shared" si="163"/>
        <v>1</v>
      </c>
      <c r="AB474" s="7" t="b">
        <f t="shared" si="164"/>
        <v>0</v>
      </c>
      <c r="AC474" s="7" t="b">
        <f t="shared" si="165"/>
        <v>0</v>
      </c>
      <c r="AD474" s="8" t="b">
        <f t="shared" si="172"/>
        <v>0</v>
      </c>
      <c r="AE474">
        <f t="shared" si="173"/>
        <v>4</v>
      </c>
      <c r="AF474" t="str">
        <f t="shared" si="174"/>
        <v>40111030505</v>
      </c>
      <c r="AG474">
        <f t="shared" si="170"/>
        <v>40111030505</v>
      </c>
      <c r="AH474">
        <f t="shared" si="175"/>
        <v>466</v>
      </c>
      <c r="AI474">
        <f t="shared" si="176"/>
        <v>224</v>
      </c>
      <c r="AJ474">
        <f t="shared" si="177"/>
        <v>104384</v>
      </c>
      <c r="AM474">
        <f t="shared" si="166"/>
        <v>1</v>
      </c>
      <c r="AN474">
        <f t="shared" si="167"/>
        <v>1</v>
      </c>
      <c r="AO474">
        <f t="shared" si="168"/>
        <v>1</v>
      </c>
    </row>
    <row r="475" spans="1:41" x14ac:dyDescent="0.2">
      <c r="A475" t="s">
        <v>494</v>
      </c>
      <c r="B475" t="str">
        <f t="shared" si="169"/>
        <v>TK456</v>
      </c>
      <c r="C475" s="6" t="str" cm="1">
        <f t="array" ref="C475:G475">_xlfn.LET(
_xlpm.MyHand, B475,
_xlpm.MySplitHand, MID(_xlpm.MyHand,_xlfn.SEQUENCE(1,LEN(_xlpm.MyHand)),1),
_xlpm.MySplitHand
)</f>
        <v>T</v>
      </c>
      <c r="D475" s="7" t="str">
        <v>K</v>
      </c>
      <c r="E475" s="7" t="str">
        <v>4</v>
      </c>
      <c r="F475" s="7" t="str">
        <v>5</v>
      </c>
      <c r="G475" s="8" t="str">
        <v>6</v>
      </c>
      <c r="H475">
        <f t="shared" si="156"/>
        <v>1</v>
      </c>
      <c r="I475">
        <f t="shared" si="157"/>
        <v>1</v>
      </c>
      <c r="J475">
        <f t="shared" si="158"/>
        <v>1</v>
      </c>
      <c r="K475">
        <f t="shared" si="159"/>
        <v>1</v>
      </c>
      <c r="L475">
        <f t="shared" si="160"/>
        <v>1</v>
      </c>
      <c r="M475" s="6" cm="1">
        <f t="array" ref="M475:Q475">_xlfn.LET(
_xlpm.Options, {"J","2","3","4","5","6","7","8","9","T","Q","K","A"},
MATCH(_xlfn.ANCHORARRAY(C475),_xlpm.Options,0)
)</f>
        <v>10</v>
      </c>
      <c r="N475" s="7">
        <v>12</v>
      </c>
      <c r="O475" s="7">
        <v>4</v>
      </c>
      <c r="P475" s="7">
        <v>5</v>
      </c>
      <c r="Q475" s="8">
        <v>6</v>
      </c>
      <c r="R475" s="6" t="str" cm="1">
        <f t="array" ref="R475:V475">TEXT(_xlfn.ANCHORARRAY(M475),"00")</f>
        <v>10</v>
      </c>
      <c r="S475" s="7" t="str">
        <v>12</v>
      </c>
      <c r="T475" s="7" t="str">
        <v>04</v>
      </c>
      <c r="U475" s="7" t="str">
        <v>05</v>
      </c>
      <c r="V475" s="8" t="str">
        <v>06</v>
      </c>
      <c r="W475" s="7">
        <f t="shared" si="171"/>
        <v>0</v>
      </c>
      <c r="X475" s="6" t="b">
        <f t="shared" si="161"/>
        <v>0</v>
      </c>
      <c r="Y475" s="7" t="b">
        <f t="shared" si="162"/>
        <v>0</v>
      </c>
      <c r="Z475" s="7" t="b" cm="1">
        <f t="array" ref="Z475">_xlfn.LET(
_xlpm.TrueFullHouseCheck, AND(OR(H475:L475=3),OR(H475:L475=2)),
_xlpm.JokerAndTrueTwoPairCheck, AND(W475=1,COUNTIF(H475:L475,2)=4),
OR(_xlpm.TrueFullHouseCheck, _xlpm.JokerAndTrueTwoPairCheck)
)</f>
        <v>0</v>
      </c>
      <c r="AA475" s="7" t="b">
        <f t="shared" si="163"/>
        <v>0</v>
      </c>
      <c r="AB475" s="7" t="b">
        <f t="shared" si="164"/>
        <v>0</v>
      </c>
      <c r="AC475" s="7" t="b">
        <f t="shared" si="165"/>
        <v>0</v>
      </c>
      <c r="AD475" s="8" t="b">
        <f t="shared" si="172"/>
        <v>1</v>
      </c>
      <c r="AE475">
        <f t="shared" si="173"/>
        <v>1</v>
      </c>
      <c r="AF475" t="str">
        <f t="shared" si="174"/>
        <v>11012040506</v>
      </c>
      <c r="AG475">
        <f t="shared" si="170"/>
        <v>11012040506</v>
      </c>
      <c r="AH475">
        <f t="shared" si="175"/>
        <v>95</v>
      </c>
      <c r="AI475">
        <f t="shared" si="176"/>
        <v>568</v>
      </c>
      <c r="AJ475">
        <f t="shared" si="177"/>
        <v>53960</v>
      </c>
      <c r="AM475">
        <f t="shared" si="166"/>
        <v>1</v>
      </c>
      <c r="AN475">
        <f t="shared" si="167"/>
        <v>1</v>
      </c>
      <c r="AO475">
        <f t="shared" si="168"/>
        <v>1</v>
      </c>
    </row>
    <row r="476" spans="1:41" x14ac:dyDescent="0.2">
      <c r="A476" t="s">
        <v>495</v>
      </c>
      <c r="B476" t="str">
        <f t="shared" si="169"/>
        <v>93793</v>
      </c>
      <c r="C476" s="6" t="str" cm="1">
        <f t="array" ref="C476:G476">_xlfn.LET(
_xlpm.MyHand, B476,
_xlpm.MySplitHand, MID(_xlpm.MyHand,_xlfn.SEQUENCE(1,LEN(_xlpm.MyHand)),1),
_xlpm.MySplitHand
)</f>
        <v>9</v>
      </c>
      <c r="D476" s="7" t="str">
        <v>3</v>
      </c>
      <c r="E476" s="7" t="str">
        <v>7</v>
      </c>
      <c r="F476" s="7" t="str">
        <v>9</v>
      </c>
      <c r="G476" s="8" t="str">
        <v>3</v>
      </c>
      <c r="H476">
        <f t="shared" si="156"/>
        <v>2</v>
      </c>
      <c r="I476">
        <f t="shared" si="157"/>
        <v>2</v>
      </c>
      <c r="J476">
        <f t="shared" si="158"/>
        <v>1</v>
      </c>
      <c r="K476">
        <f t="shared" si="159"/>
        <v>2</v>
      </c>
      <c r="L476">
        <f t="shared" si="160"/>
        <v>2</v>
      </c>
      <c r="M476" s="6" cm="1">
        <f t="array" ref="M476:Q476">_xlfn.LET(
_xlpm.Options, {"J","2","3","4","5","6","7","8","9","T","Q","K","A"},
MATCH(_xlfn.ANCHORARRAY(C476),_xlpm.Options,0)
)</f>
        <v>9</v>
      </c>
      <c r="N476" s="7">
        <v>3</v>
      </c>
      <c r="O476" s="7">
        <v>7</v>
      </c>
      <c r="P476" s="7">
        <v>9</v>
      </c>
      <c r="Q476" s="8">
        <v>3</v>
      </c>
      <c r="R476" s="6" t="str" cm="1">
        <f t="array" ref="R476:V476">TEXT(_xlfn.ANCHORARRAY(M476),"00")</f>
        <v>09</v>
      </c>
      <c r="S476" s="7" t="str">
        <v>03</v>
      </c>
      <c r="T476" s="7" t="str">
        <v>07</v>
      </c>
      <c r="U476" s="7" t="str">
        <v>09</v>
      </c>
      <c r="V476" s="8" t="str">
        <v>03</v>
      </c>
      <c r="W476" s="7">
        <f t="shared" si="171"/>
        <v>0</v>
      </c>
      <c r="X476" s="6" t="b">
        <f t="shared" si="161"/>
        <v>0</v>
      </c>
      <c r="Y476" s="7" t="b">
        <f t="shared" si="162"/>
        <v>0</v>
      </c>
      <c r="Z476" s="7" t="b" cm="1">
        <f t="array" ref="Z476">_xlfn.LET(
_xlpm.TrueFullHouseCheck, AND(OR(H476:L476=3),OR(H476:L476=2)),
_xlpm.JokerAndTrueTwoPairCheck, AND(W476=1,COUNTIF(H476:L476,2)=4),
OR(_xlpm.TrueFullHouseCheck, _xlpm.JokerAndTrueTwoPairCheck)
)</f>
        <v>0</v>
      </c>
      <c r="AA476" s="7" t="b">
        <f t="shared" si="163"/>
        <v>0</v>
      </c>
      <c r="AB476" s="7" t="b">
        <f t="shared" si="164"/>
        <v>1</v>
      </c>
      <c r="AC476" s="7" t="b">
        <f t="shared" si="165"/>
        <v>0</v>
      </c>
      <c r="AD476" s="8" t="b">
        <f t="shared" si="172"/>
        <v>0</v>
      </c>
      <c r="AE476">
        <f t="shared" si="173"/>
        <v>3</v>
      </c>
      <c r="AF476" t="str">
        <f t="shared" si="174"/>
        <v>30903070903</v>
      </c>
      <c r="AG476">
        <f t="shared" si="170"/>
        <v>30903070903</v>
      </c>
      <c r="AH476">
        <f t="shared" si="175"/>
        <v>405</v>
      </c>
      <c r="AI476">
        <f t="shared" si="176"/>
        <v>150</v>
      </c>
      <c r="AJ476">
        <f t="shared" si="177"/>
        <v>60750</v>
      </c>
      <c r="AM476">
        <f t="shared" si="166"/>
        <v>1</v>
      </c>
      <c r="AN476">
        <f t="shared" si="167"/>
        <v>1</v>
      </c>
      <c r="AO476">
        <f t="shared" si="168"/>
        <v>1</v>
      </c>
    </row>
    <row r="477" spans="1:41" x14ac:dyDescent="0.2">
      <c r="A477" t="s">
        <v>496</v>
      </c>
      <c r="B477" t="str">
        <f t="shared" si="169"/>
        <v>449J9</v>
      </c>
      <c r="C477" s="6" t="str" cm="1">
        <f t="array" ref="C477:G477">_xlfn.LET(
_xlpm.MyHand, B477,
_xlpm.MySplitHand, MID(_xlpm.MyHand,_xlfn.SEQUENCE(1,LEN(_xlpm.MyHand)),1),
_xlpm.MySplitHand
)</f>
        <v>4</v>
      </c>
      <c r="D477" s="7" t="str">
        <v>4</v>
      </c>
      <c r="E477" s="7" t="str">
        <v>9</v>
      </c>
      <c r="F477" s="7" t="str">
        <v>J</v>
      </c>
      <c r="G477" s="8" t="str">
        <v>9</v>
      </c>
      <c r="H477">
        <f t="shared" si="156"/>
        <v>2</v>
      </c>
      <c r="I477">
        <f t="shared" si="157"/>
        <v>2</v>
      </c>
      <c r="J477">
        <f t="shared" si="158"/>
        <v>2</v>
      </c>
      <c r="K477">
        <f t="shared" si="159"/>
        <v>0</v>
      </c>
      <c r="L477">
        <f t="shared" si="160"/>
        <v>2</v>
      </c>
      <c r="M477" s="6" cm="1">
        <f t="array" ref="M477:Q477">_xlfn.LET(
_xlpm.Options, {"J","2","3","4","5","6","7","8","9","T","Q","K","A"},
MATCH(_xlfn.ANCHORARRAY(C477),_xlpm.Options,0)
)</f>
        <v>4</v>
      </c>
      <c r="N477" s="7">
        <v>4</v>
      </c>
      <c r="O477" s="7">
        <v>9</v>
      </c>
      <c r="P477" s="7">
        <v>1</v>
      </c>
      <c r="Q477" s="8">
        <v>9</v>
      </c>
      <c r="R477" s="6" t="str" cm="1">
        <f t="array" ref="R477:V477">TEXT(_xlfn.ANCHORARRAY(M477),"00")</f>
        <v>04</v>
      </c>
      <c r="S477" s="7" t="str">
        <v>04</v>
      </c>
      <c r="T477" s="7" t="str">
        <v>09</v>
      </c>
      <c r="U477" s="7" t="str">
        <v>01</v>
      </c>
      <c r="V477" s="8" t="str">
        <v>09</v>
      </c>
      <c r="W477" s="7">
        <f t="shared" si="171"/>
        <v>1</v>
      </c>
      <c r="X477" s="6" t="b">
        <f t="shared" si="161"/>
        <v>0</v>
      </c>
      <c r="Y477" s="7" t="b">
        <f t="shared" si="162"/>
        <v>0</v>
      </c>
      <c r="Z477" s="7" t="b" cm="1">
        <f t="array" ref="Z477">_xlfn.LET(
_xlpm.TrueFullHouseCheck, AND(OR(H477:L477=3),OR(H477:L477=2)),
_xlpm.JokerAndTrueTwoPairCheck, AND(W477=1,COUNTIF(H477:L477,2)=4),
OR(_xlpm.TrueFullHouseCheck, _xlpm.JokerAndTrueTwoPairCheck)
)</f>
        <v>1</v>
      </c>
      <c r="AA477" s="7" t="b">
        <f t="shared" si="163"/>
        <v>0</v>
      </c>
      <c r="AB477" s="7" t="b">
        <f t="shared" si="164"/>
        <v>1</v>
      </c>
      <c r="AC477" s="7" t="b">
        <f t="shared" si="165"/>
        <v>0</v>
      </c>
      <c r="AD477" s="8" t="b">
        <f t="shared" si="172"/>
        <v>0</v>
      </c>
      <c r="AE477">
        <f t="shared" si="173"/>
        <v>5</v>
      </c>
      <c r="AF477" t="str">
        <f t="shared" si="174"/>
        <v>50404090109</v>
      </c>
      <c r="AG477">
        <f t="shared" si="170"/>
        <v>50404090109</v>
      </c>
      <c r="AH477">
        <f t="shared" si="175"/>
        <v>733</v>
      </c>
      <c r="AI477">
        <f t="shared" si="176"/>
        <v>33</v>
      </c>
      <c r="AJ477">
        <f t="shared" si="177"/>
        <v>24189</v>
      </c>
      <c r="AM477">
        <f t="shared" si="166"/>
        <v>2</v>
      </c>
      <c r="AN477">
        <f t="shared" si="167"/>
        <v>1</v>
      </c>
      <c r="AO477">
        <f t="shared" si="168"/>
        <v>1</v>
      </c>
    </row>
    <row r="478" spans="1:41" x14ac:dyDescent="0.2">
      <c r="A478" t="s">
        <v>497</v>
      </c>
      <c r="B478" t="str">
        <f t="shared" si="169"/>
        <v>57777</v>
      </c>
      <c r="C478" s="6" t="str" cm="1">
        <f t="array" ref="C478:G478">_xlfn.LET(
_xlpm.MyHand, B478,
_xlpm.MySplitHand, MID(_xlpm.MyHand,_xlfn.SEQUENCE(1,LEN(_xlpm.MyHand)),1),
_xlpm.MySplitHand
)</f>
        <v>5</v>
      </c>
      <c r="D478" s="7" t="str">
        <v>7</v>
      </c>
      <c r="E478" s="7" t="str">
        <v>7</v>
      </c>
      <c r="F478" s="7" t="str">
        <v>7</v>
      </c>
      <c r="G478" s="8" t="str">
        <v>7</v>
      </c>
      <c r="H478">
        <f t="shared" si="156"/>
        <v>1</v>
      </c>
      <c r="I478">
        <f t="shared" si="157"/>
        <v>4</v>
      </c>
      <c r="J478">
        <f t="shared" si="158"/>
        <v>4</v>
      </c>
      <c r="K478">
        <f t="shared" si="159"/>
        <v>4</v>
      </c>
      <c r="L478">
        <f t="shared" si="160"/>
        <v>4</v>
      </c>
      <c r="M478" s="6" cm="1">
        <f t="array" ref="M478:Q478">_xlfn.LET(
_xlpm.Options, {"J","2","3","4","5","6","7","8","9","T","Q","K","A"},
MATCH(_xlfn.ANCHORARRAY(C478),_xlpm.Options,0)
)</f>
        <v>5</v>
      </c>
      <c r="N478" s="7">
        <v>7</v>
      </c>
      <c r="O478" s="7">
        <v>7</v>
      </c>
      <c r="P478" s="7">
        <v>7</v>
      </c>
      <c r="Q478" s="8">
        <v>7</v>
      </c>
      <c r="R478" s="6" t="str" cm="1">
        <f t="array" ref="R478:V478">TEXT(_xlfn.ANCHORARRAY(M478),"00")</f>
        <v>05</v>
      </c>
      <c r="S478" s="7" t="str">
        <v>07</v>
      </c>
      <c r="T478" s="7" t="str">
        <v>07</v>
      </c>
      <c r="U478" s="7" t="str">
        <v>07</v>
      </c>
      <c r="V478" s="8" t="str">
        <v>07</v>
      </c>
      <c r="W478" s="7">
        <f t="shared" si="171"/>
        <v>0</v>
      </c>
      <c r="X478" s="6" t="b">
        <f t="shared" si="161"/>
        <v>0</v>
      </c>
      <c r="Y478" s="7" t="b">
        <f t="shared" si="162"/>
        <v>1</v>
      </c>
      <c r="Z478" s="7" t="b" cm="1">
        <f t="array" ref="Z478">_xlfn.LET(
_xlpm.TrueFullHouseCheck, AND(OR(H478:L478=3),OR(H478:L478=2)),
_xlpm.JokerAndTrueTwoPairCheck, AND(W478=1,COUNTIF(H478:L478,2)=4),
OR(_xlpm.TrueFullHouseCheck, _xlpm.JokerAndTrueTwoPairCheck)
)</f>
        <v>0</v>
      </c>
      <c r="AA478" s="7" t="b">
        <f t="shared" si="163"/>
        <v>0</v>
      </c>
      <c r="AB478" s="7" t="b">
        <f t="shared" si="164"/>
        <v>0</v>
      </c>
      <c r="AC478" s="7" t="b">
        <f t="shared" si="165"/>
        <v>0</v>
      </c>
      <c r="AD478" s="8" t="b">
        <f t="shared" si="172"/>
        <v>0</v>
      </c>
      <c r="AE478">
        <f t="shared" si="173"/>
        <v>6</v>
      </c>
      <c r="AF478" t="str">
        <f t="shared" si="174"/>
        <v>60507070707</v>
      </c>
      <c r="AG478">
        <f t="shared" si="170"/>
        <v>60507070707</v>
      </c>
      <c r="AH478">
        <f t="shared" si="175"/>
        <v>865</v>
      </c>
      <c r="AI478">
        <f t="shared" si="176"/>
        <v>248</v>
      </c>
      <c r="AJ478">
        <f t="shared" si="177"/>
        <v>214520</v>
      </c>
      <c r="AM478">
        <f t="shared" si="166"/>
        <v>1</v>
      </c>
      <c r="AN478">
        <f t="shared" si="167"/>
        <v>1</v>
      </c>
      <c r="AO478">
        <f t="shared" si="168"/>
        <v>1</v>
      </c>
    </row>
    <row r="479" spans="1:41" x14ac:dyDescent="0.2">
      <c r="A479" t="s">
        <v>498</v>
      </c>
      <c r="B479" t="str">
        <f t="shared" si="169"/>
        <v>666KK</v>
      </c>
      <c r="C479" s="6" t="str" cm="1">
        <f t="array" ref="C479:G479">_xlfn.LET(
_xlpm.MyHand, B479,
_xlpm.MySplitHand, MID(_xlpm.MyHand,_xlfn.SEQUENCE(1,LEN(_xlpm.MyHand)),1),
_xlpm.MySplitHand
)</f>
        <v>6</v>
      </c>
      <c r="D479" s="7" t="str">
        <v>6</v>
      </c>
      <c r="E479" s="7" t="str">
        <v>6</v>
      </c>
      <c r="F479" s="7" t="str">
        <v>K</v>
      </c>
      <c r="G479" s="8" t="str">
        <v>K</v>
      </c>
      <c r="H479">
        <f t="shared" si="156"/>
        <v>3</v>
      </c>
      <c r="I479">
        <f t="shared" si="157"/>
        <v>3</v>
      </c>
      <c r="J479">
        <f t="shared" si="158"/>
        <v>3</v>
      </c>
      <c r="K479">
        <f t="shared" si="159"/>
        <v>2</v>
      </c>
      <c r="L479">
        <f t="shared" si="160"/>
        <v>2</v>
      </c>
      <c r="M479" s="6" cm="1">
        <f t="array" ref="M479:Q479">_xlfn.LET(
_xlpm.Options, {"J","2","3","4","5","6","7","8","9","T","Q","K","A"},
MATCH(_xlfn.ANCHORARRAY(C479),_xlpm.Options,0)
)</f>
        <v>6</v>
      </c>
      <c r="N479" s="7">
        <v>6</v>
      </c>
      <c r="O479" s="7">
        <v>6</v>
      </c>
      <c r="P479" s="7">
        <v>12</v>
      </c>
      <c r="Q479" s="8">
        <v>12</v>
      </c>
      <c r="R479" s="6" t="str" cm="1">
        <f t="array" ref="R479:V479">TEXT(_xlfn.ANCHORARRAY(M479),"00")</f>
        <v>06</v>
      </c>
      <c r="S479" s="7" t="str">
        <v>06</v>
      </c>
      <c r="T479" s="7" t="str">
        <v>06</v>
      </c>
      <c r="U479" s="7" t="str">
        <v>12</v>
      </c>
      <c r="V479" s="8" t="str">
        <v>12</v>
      </c>
      <c r="W479" s="7">
        <f t="shared" si="171"/>
        <v>0</v>
      </c>
      <c r="X479" s="6" t="b">
        <f t="shared" si="161"/>
        <v>0</v>
      </c>
      <c r="Y479" s="7" t="b">
        <f t="shared" si="162"/>
        <v>0</v>
      </c>
      <c r="Z479" s="7" t="b" cm="1">
        <f t="array" ref="Z479">_xlfn.LET(
_xlpm.TrueFullHouseCheck, AND(OR(H479:L479=3),OR(H479:L479=2)),
_xlpm.JokerAndTrueTwoPairCheck, AND(W479=1,COUNTIF(H479:L479,2)=4),
OR(_xlpm.TrueFullHouseCheck, _xlpm.JokerAndTrueTwoPairCheck)
)</f>
        <v>1</v>
      </c>
      <c r="AA479" s="7" t="b">
        <f t="shared" si="163"/>
        <v>0</v>
      </c>
      <c r="AB479" s="7" t="b">
        <f t="shared" si="164"/>
        <v>0</v>
      </c>
      <c r="AC479" s="7" t="b">
        <f t="shared" si="165"/>
        <v>0</v>
      </c>
      <c r="AD479" s="8" t="b">
        <f t="shared" si="172"/>
        <v>0</v>
      </c>
      <c r="AE479">
        <f t="shared" si="173"/>
        <v>5</v>
      </c>
      <c r="AF479" t="str">
        <f t="shared" si="174"/>
        <v>50606061212</v>
      </c>
      <c r="AG479">
        <f t="shared" si="170"/>
        <v>50606061212</v>
      </c>
      <c r="AH479">
        <f t="shared" si="175"/>
        <v>754</v>
      </c>
      <c r="AI479">
        <f t="shared" si="176"/>
        <v>750</v>
      </c>
      <c r="AJ479">
        <f t="shared" si="177"/>
        <v>565500</v>
      </c>
      <c r="AM479">
        <f t="shared" si="166"/>
        <v>1</v>
      </c>
      <c r="AN479">
        <f t="shared" si="167"/>
        <v>1</v>
      </c>
      <c r="AO479">
        <f t="shared" si="168"/>
        <v>1</v>
      </c>
    </row>
    <row r="480" spans="1:41" x14ac:dyDescent="0.2">
      <c r="A480" t="s">
        <v>499</v>
      </c>
      <c r="B480" t="str">
        <f t="shared" si="169"/>
        <v>T333J</v>
      </c>
      <c r="C480" s="6" t="str" cm="1">
        <f t="array" ref="C480:G480">_xlfn.LET(
_xlpm.MyHand, B480,
_xlpm.MySplitHand, MID(_xlpm.MyHand,_xlfn.SEQUENCE(1,LEN(_xlpm.MyHand)),1),
_xlpm.MySplitHand
)</f>
        <v>T</v>
      </c>
      <c r="D480" s="7" t="str">
        <v>3</v>
      </c>
      <c r="E480" s="7" t="str">
        <v>3</v>
      </c>
      <c r="F480" s="7" t="str">
        <v>3</v>
      </c>
      <c r="G480" s="8" t="str">
        <v>J</v>
      </c>
      <c r="H480">
        <f t="shared" si="156"/>
        <v>1</v>
      </c>
      <c r="I480">
        <f t="shared" si="157"/>
        <v>3</v>
      </c>
      <c r="J480">
        <f t="shared" si="158"/>
        <v>3</v>
      </c>
      <c r="K480">
        <f t="shared" si="159"/>
        <v>3</v>
      </c>
      <c r="L480">
        <f t="shared" si="160"/>
        <v>0</v>
      </c>
      <c r="M480" s="6" cm="1">
        <f t="array" ref="M480:Q480">_xlfn.LET(
_xlpm.Options, {"J","2","3","4","5","6","7","8","9","T","Q","K","A"},
MATCH(_xlfn.ANCHORARRAY(C480),_xlpm.Options,0)
)</f>
        <v>10</v>
      </c>
      <c r="N480" s="7">
        <v>3</v>
      </c>
      <c r="O480" s="7">
        <v>3</v>
      </c>
      <c r="P480" s="7">
        <v>3</v>
      </c>
      <c r="Q480" s="8">
        <v>1</v>
      </c>
      <c r="R480" s="6" t="str" cm="1">
        <f t="array" ref="R480:V480">TEXT(_xlfn.ANCHORARRAY(M480),"00")</f>
        <v>10</v>
      </c>
      <c r="S480" s="7" t="str">
        <v>03</v>
      </c>
      <c r="T480" s="7" t="str">
        <v>03</v>
      </c>
      <c r="U480" s="7" t="str">
        <v>03</v>
      </c>
      <c r="V480" s="8" t="str">
        <v>01</v>
      </c>
      <c r="W480" s="7">
        <f t="shared" si="171"/>
        <v>1</v>
      </c>
      <c r="X480" s="6" t="b">
        <f t="shared" si="161"/>
        <v>0</v>
      </c>
      <c r="Y480" s="7" t="b">
        <f t="shared" si="162"/>
        <v>1</v>
      </c>
      <c r="Z480" s="7" t="b" cm="1">
        <f t="array" ref="Z480">_xlfn.LET(
_xlpm.TrueFullHouseCheck, AND(OR(H480:L480=3),OR(H480:L480=2)),
_xlpm.JokerAndTrueTwoPairCheck, AND(W480=1,COUNTIF(H480:L480,2)=4),
OR(_xlpm.TrueFullHouseCheck, _xlpm.JokerAndTrueTwoPairCheck)
)</f>
        <v>0</v>
      </c>
      <c r="AA480" s="7" t="b">
        <f t="shared" si="163"/>
        <v>0</v>
      </c>
      <c r="AB480" s="7" t="b">
        <f t="shared" si="164"/>
        <v>0</v>
      </c>
      <c r="AC480" s="7" t="b">
        <f t="shared" si="165"/>
        <v>0</v>
      </c>
      <c r="AD480" s="8" t="b">
        <f t="shared" si="172"/>
        <v>0</v>
      </c>
      <c r="AE480">
        <f t="shared" si="173"/>
        <v>6</v>
      </c>
      <c r="AF480" t="str">
        <f t="shared" si="174"/>
        <v>61003030301</v>
      </c>
      <c r="AG480">
        <f t="shared" si="170"/>
        <v>61003030301</v>
      </c>
      <c r="AH480">
        <f t="shared" si="175"/>
        <v>922</v>
      </c>
      <c r="AI480">
        <f t="shared" si="176"/>
        <v>703</v>
      </c>
      <c r="AJ480">
        <f t="shared" si="177"/>
        <v>648166</v>
      </c>
      <c r="AM480">
        <f t="shared" si="166"/>
        <v>1</v>
      </c>
      <c r="AN480">
        <f t="shared" si="167"/>
        <v>1</v>
      </c>
      <c r="AO480">
        <f t="shared" si="168"/>
        <v>1</v>
      </c>
    </row>
    <row r="481" spans="1:41" x14ac:dyDescent="0.2">
      <c r="A481" t="s">
        <v>500</v>
      </c>
      <c r="B481" t="str">
        <f t="shared" si="169"/>
        <v>466AA</v>
      </c>
      <c r="C481" s="6" t="str" cm="1">
        <f t="array" ref="C481:G481">_xlfn.LET(
_xlpm.MyHand, B481,
_xlpm.MySplitHand, MID(_xlpm.MyHand,_xlfn.SEQUENCE(1,LEN(_xlpm.MyHand)),1),
_xlpm.MySplitHand
)</f>
        <v>4</v>
      </c>
      <c r="D481" s="7" t="str">
        <v>6</v>
      </c>
      <c r="E481" s="7" t="str">
        <v>6</v>
      </c>
      <c r="F481" s="7" t="str">
        <v>A</v>
      </c>
      <c r="G481" s="8" t="str">
        <v>A</v>
      </c>
      <c r="H481">
        <f t="shared" si="156"/>
        <v>1</v>
      </c>
      <c r="I481">
        <f t="shared" si="157"/>
        <v>2</v>
      </c>
      <c r="J481">
        <f t="shared" si="158"/>
        <v>2</v>
      </c>
      <c r="K481">
        <f t="shared" si="159"/>
        <v>2</v>
      </c>
      <c r="L481">
        <f t="shared" si="160"/>
        <v>2</v>
      </c>
      <c r="M481" s="6" cm="1">
        <f t="array" ref="M481:Q481">_xlfn.LET(
_xlpm.Options, {"J","2","3","4","5","6","7","8","9","T","Q","K","A"},
MATCH(_xlfn.ANCHORARRAY(C481),_xlpm.Options,0)
)</f>
        <v>4</v>
      </c>
      <c r="N481" s="7">
        <v>6</v>
      </c>
      <c r="O481" s="7">
        <v>6</v>
      </c>
      <c r="P481" s="7">
        <v>13</v>
      </c>
      <c r="Q481" s="8">
        <v>13</v>
      </c>
      <c r="R481" s="6" t="str" cm="1">
        <f t="array" ref="R481:V481">TEXT(_xlfn.ANCHORARRAY(M481),"00")</f>
        <v>04</v>
      </c>
      <c r="S481" s="7" t="str">
        <v>06</v>
      </c>
      <c r="T481" s="7" t="str">
        <v>06</v>
      </c>
      <c r="U481" s="7" t="str">
        <v>13</v>
      </c>
      <c r="V481" s="8" t="str">
        <v>13</v>
      </c>
      <c r="W481" s="7">
        <f t="shared" si="171"/>
        <v>0</v>
      </c>
      <c r="X481" s="6" t="b">
        <f t="shared" si="161"/>
        <v>0</v>
      </c>
      <c r="Y481" s="7" t="b">
        <f t="shared" si="162"/>
        <v>0</v>
      </c>
      <c r="Z481" s="7" t="b" cm="1">
        <f t="array" ref="Z481">_xlfn.LET(
_xlpm.TrueFullHouseCheck, AND(OR(H481:L481=3),OR(H481:L481=2)),
_xlpm.JokerAndTrueTwoPairCheck, AND(W481=1,COUNTIF(H481:L481,2)=4),
OR(_xlpm.TrueFullHouseCheck, _xlpm.JokerAndTrueTwoPairCheck)
)</f>
        <v>0</v>
      </c>
      <c r="AA481" s="7" t="b">
        <f t="shared" si="163"/>
        <v>0</v>
      </c>
      <c r="AB481" s="7" t="b">
        <f t="shared" si="164"/>
        <v>1</v>
      </c>
      <c r="AC481" s="7" t="b">
        <f t="shared" si="165"/>
        <v>0</v>
      </c>
      <c r="AD481" s="8" t="b">
        <f t="shared" si="172"/>
        <v>0</v>
      </c>
      <c r="AE481">
        <f t="shared" si="173"/>
        <v>3</v>
      </c>
      <c r="AF481" t="str">
        <f t="shared" si="174"/>
        <v>30406061313</v>
      </c>
      <c r="AG481">
        <f t="shared" si="170"/>
        <v>30406061313</v>
      </c>
      <c r="AH481">
        <f t="shared" si="175"/>
        <v>359</v>
      </c>
      <c r="AI481">
        <f t="shared" si="176"/>
        <v>613</v>
      </c>
      <c r="AJ481">
        <f t="shared" si="177"/>
        <v>220067</v>
      </c>
      <c r="AM481">
        <f t="shared" si="166"/>
        <v>1</v>
      </c>
      <c r="AN481">
        <f t="shared" si="167"/>
        <v>1</v>
      </c>
      <c r="AO481">
        <f t="shared" si="168"/>
        <v>1</v>
      </c>
    </row>
    <row r="482" spans="1:41" x14ac:dyDescent="0.2">
      <c r="A482" t="s">
        <v>501</v>
      </c>
      <c r="B482" t="str">
        <f t="shared" si="169"/>
        <v>5JJ8Q</v>
      </c>
      <c r="C482" s="6" t="str" cm="1">
        <f t="array" ref="C482:G482">_xlfn.LET(
_xlpm.MyHand, B482,
_xlpm.MySplitHand, MID(_xlpm.MyHand,_xlfn.SEQUENCE(1,LEN(_xlpm.MyHand)),1),
_xlpm.MySplitHand
)</f>
        <v>5</v>
      </c>
      <c r="D482" s="7" t="str">
        <v>J</v>
      </c>
      <c r="E482" s="7" t="str">
        <v>J</v>
      </c>
      <c r="F482" s="7" t="str">
        <v>8</v>
      </c>
      <c r="G482" s="8" t="str">
        <v>Q</v>
      </c>
      <c r="H482">
        <f t="shared" si="156"/>
        <v>1</v>
      </c>
      <c r="I482">
        <f t="shared" si="157"/>
        <v>0</v>
      </c>
      <c r="J482">
        <f t="shared" si="158"/>
        <v>0</v>
      </c>
      <c r="K482">
        <f t="shared" si="159"/>
        <v>1</v>
      </c>
      <c r="L482">
        <f t="shared" si="160"/>
        <v>1</v>
      </c>
      <c r="M482" s="6" cm="1">
        <f t="array" ref="M482:Q482">_xlfn.LET(
_xlpm.Options, {"J","2","3","4","5","6","7","8","9","T","Q","K","A"},
MATCH(_xlfn.ANCHORARRAY(C482),_xlpm.Options,0)
)</f>
        <v>5</v>
      </c>
      <c r="N482" s="7">
        <v>1</v>
      </c>
      <c r="O482" s="7">
        <v>1</v>
      </c>
      <c r="P482" s="7">
        <v>8</v>
      </c>
      <c r="Q482" s="8">
        <v>11</v>
      </c>
      <c r="R482" s="6" t="str" cm="1">
        <f t="array" ref="R482:V482">TEXT(_xlfn.ANCHORARRAY(M482),"00")</f>
        <v>05</v>
      </c>
      <c r="S482" s="7" t="str">
        <v>01</v>
      </c>
      <c r="T482" s="7" t="str">
        <v>01</v>
      </c>
      <c r="U482" s="7" t="str">
        <v>08</v>
      </c>
      <c r="V482" s="8" t="str">
        <v>11</v>
      </c>
      <c r="W482" s="7">
        <f t="shared" si="171"/>
        <v>2</v>
      </c>
      <c r="X482" s="6" t="b">
        <f t="shared" si="161"/>
        <v>0</v>
      </c>
      <c r="Y482" s="7" t="b">
        <f t="shared" si="162"/>
        <v>0</v>
      </c>
      <c r="Z482" s="7" t="b" cm="1">
        <f t="array" ref="Z482">_xlfn.LET(
_xlpm.TrueFullHouseCheck, AND(OR(H482:L482=3),OR(H482:L482=2)),
_xlpm.JokerAndTrueTwoPairCheck, AND(W482=1,COUNTIF(H482:L482,2)=4),
OR(_xlpm.TrueFullHouseCheck, _xlpm.JokerAndTrueTwoPairCheck)
)</f>
        <v>0</v>
      </c>
      <c r="AA482" s="7" t="b">
        <f t="shared" si="163"/>
        <v>1</v>
      </c>
      <c r="AB482" s="7" t="b">
        <f t="shared" si="164"/>
        <v>0</v>
      </c>
      <c r="AC482" s="7" t="b">
        <f t="shared" si="165"/>
        <v>0</v>
      </c>
      <c r="AD482" s="8" t="b">
        <f t="shared" si="172"/>
        <v>0</v>
      </c>
      <c r="AE482">
        <f t="shared" si="173"/>
        <v>4</v>
      </c>
      <c r="AF482" t="str">
        <f t="shared" si="174"/>
        <v>40501010811</v>
      </c>
      <c r="AG482">
        <f t="shared" si="170"/>
        <v>40501010811</v>
      </c>
      <c r="AH482">
        <f t="shared" si="175"/>
        <v>526</v>
      </c>
      <c r="AI482">
        <f t="shared" si="176"/>
        <v>226</v>
      </c>
      <c r="AJ482">
        <f t="shared" si="177"/>
        <v>118876</v>
      </c>
      <c r="AM482">
        <f t="shared" si="166"/>
        <v>1</v>
      </c>
      <c r="AN482">
        <f t="shared" si="167"/>
        <v>1</v>
      </c>
      <c r="AO482">
        <f t="shared" si="168"/>
        <v>1</v>
      </c>
    </row>
    <row r="483" spans="1:41" x14ac:dyDescent="0.2">
      <c r="A483" t="s">
        <v>502</v>
      </c>
      <c r="B483" t="str">
        <f t="shared" si="169"/>
        <v>AQTQT</v>
      </c>
      <c r="C483" s="6" t="str" cm="1">
        <f t="array" ref="C483:G483">_xlfn.LET(
_xlpm.MyHand, B483,
_xlpm.MySplitHand, MID(_xlpm.MyHand,_xlfn.SEQUENCE(1,LEN(_xlpm.MyHand)),1),
_xlpm.MySplitHand
)</f>
        <v>A</v>
      </c>
      <c r="D483" s="7" t="str">
        <v>Q</v>
      </c>
      <c r="E483" s="7" t="str">
        <v>T</v>
      </c>
      <c r="F483" s="7" t="str">
        <v>Q</v>
      </c>
      <c r="G483" s="8" t="str">
        <v>T</v>
      </c>
      <c r="H483">
        <f t="shared" si="156"/>
        <v>1</v>
      </c>
      <c r="I483">
        <f t="shared" si="157"/>
        <v>2</v>
      </c>
      <c r="J483">
        <f t="shared" si="158"/>
        <v>2</v>
      </c>
      <c r="K483">
        <f t="shared" si="159"/>
        <v>2</v>
      </c>
      <c r="L483">
        <f t="shared" si="160"/>
        <v>2</v>
      </c>
      <c r="M483" s="6" cm="1">
        <f t="array" ref="M483:Q483">_xlfn.LET(
_xlpm.Options, {"J","2","3","4","5","6","7","8","9","T","Q","K","A"},
MATCH(_xlfn.ANCHORARRAY(C483),_xlpm.Options,0)
)</f>
        <v>13</v>
      </c>
      <c r="N483" s="7">
        <v>11</v>
      </c>
      <c r="O483" s="7">
        <v>10</v>
      </c>
      <c r="P483" s="7">
        <v>11</v>
      </c>
      <c r="Q483" s="8">
        <v>10</v>
      </c>
      <c r="R483" s="6" t="str" cm="1">
        <f t="array" ref="R483:V483">TEXT(_xlfn.ANCHORARRAY(M483),"00")</f>
        <v>13</v>
      </c>
      <c r="S483" s="7" t="str">
        <v>11</v>
      </c>
      <c r="T483" s="7" t="str">
        <v>10</v>
      </c>
      <c r="U483" s="7" t="str">
        <v>11</v>
      </c>
      <c r="V483" s="8" t="str">
        <v>10</v>
      </c>
      <c r="W483" s="7">
        <f t="shared" si="171"/>
        <v>0</v>
      </c>
      <c r="X483" s="6" t="b">
        <f t="shared" si="161"/>
        <v>0</v>
      </c>
      <c r="Y483" s="7" t="b">
        <f t="shared" si="162"/>
        <v>0</v>
      </c>
      <c r="Z483" s="7" t="b" cm="1">
        <f t="array" ref="Z483">_xlfn.LET(
_xlpm.TrueFullHouseCheck, AND(OR(H483:L483=3),OR(H483:L483=2)),
_xlpm.JokerAndTrueTwoPairCheck, AND(W483=1,COUNTIF(H483:L483,2)=4),
OR(_xlpm.TrueFullHouseCheck, _xlpm.JokerAndTrueTwoPairCheck)
)</f>
        <v>0</v>
      </c>
      <c r="AA483" s="7" t="b">
        <f t="shared" si="163"/>
        <v>0</v>
      </c>
      <c r="AB483" s="7" t="b">
        <f t="shared" si="164"/>
        <v>1</v>
      </c>
      <c r="AC483" s="7" t="b">
        <f t="shared" si="165"/>
        <v>0</v>
      </c>
      <c r="AD483" s="8" t="b">
        <f t="shared" si="172"/>
        <v>0</v>
      </c>
      <c r="AE483">
        <f t="shared" si="173"/>
        <v>3</v>
      </c>
      <c r="AF483" t="str">
        <f t="shared" si="174"/>
        <v>31311101110</v>
      </c>
      <c r="AG483">
        <f t="shared" si="170"/>
        <v>31311101110</v>
      </c>
      <c r="AH483">
        <f t="shared" si="175"/>
        <v>450</v>
      </c>
      <c r="AI483">
        <f t="shared" si="176"/>
        <v>779</v>
      </c>
      <c r="AJ483">
        <f t="shared" si="177"/>
        <v>350550</v>
      </c>
      <c r="AM483">
        <f t="shared" si="166"/>
        <v>1</v>
      </c>
      <c r="AN483">
        <f t="shared" si="167"/>
        <v>1</v>
      </c>
      <c r="AO483">
        <f t="shared" si="168"/>
        <v>1</v>
      </c>
    </row>
    <row r="484" spans="1:41" x14ac:dyDescent="0.2">
      <c r="A484" t="s">
        <v>503</v>
      </c>
      <c r="B484" t="str">
        <f t="shared" si="169"/>
        <v>33355</v>
      </c>
      <c r="C484" s="6" t="str" cm="1">
        <f t="array" ref="C484:G484">_xlfn.LET(
_xlpm.MyHand, B484,
_xlpm.MySplitHand, MID(_xlpm.MyHand,_xlfn.SEQUENCE(1,LEN(_xlpm.MyHand)),1),
_xlpm.MySplitHand
)</f>
        <v>3</v>
      </c>
      <c r="D484" s="7" t="str">
        <v>3</v>
      </c>
      <c r="E484" s="7" t="str">
        <v>3</v>
      </c>
      <c r="F484" s="7" t="str">
        <v>5</v>
      </c>
      <c r="G484" s="8" t="str">
        <v>5</v>
      </c>
      <c r="H484">
        <f t="shared" si="156"/>
        <v>3</v>
      </c>
      <c r="I484">
        <f t="shared" si="157"/>
        <v>3</v>
      </c>
      <c r="J484">
        <f t="shared" si="158"/>
        <v>3</v>
      </c>
      <c r="K484">
        <f t="shared" si="159"/>
        <v>2</v>
      </c>
      <c r="L484">
        <f t="shared" si="160"/>
        <v>2</v>
      </c>
      <c r="M484" s="6" cm="1">
        <f t="array" ref="M484:Q484">_xlfn.LET(
_xlpm.Options, {"J","2","3","4","5","6","7","8","9","T","Q","K","A"},
MATCH(_xlfn.ANCHORARRAY(C484),_xlpm.Options,0)
)</f>
        <v>3</v>
      </c>
      <c r="N484" s="7">
        <v>3</v>
      </c>
      <c r="O484" s="7">
        <v>3</v>
      </c>
      <c r="P484" s="7">
        <v>5</v>
      </c>
      <c r="Q484" s="8">
        <v>5</v>
      </c>
      <c r="R484" s="6" t="str" cm="1">
        <f t="array" ref="R484:V484">TEXT(_xlfn.ANCHORARRAY(M484),"00")</f>
        <v>03</v>
      </c>
      <c r="S484" s="7" t="str">
        <v>03</v>
      </c>
      <c r="T484" s="7" t="str">
        <v>03</v>
      </c>
      <c r="U484" s="7" t="str">
        <v>05</v>
      </c>
      <c r="V484" s="8" t="str">
        <v>05</v>
      </c>
      <c r="W484" s="7">
        <f t="shared" si="171"/>
        <v>0</v>
      </c>
      <c r="X484" s="6" t="b">
        <f t="shared" si="161"/>
        <v>0</v>
      </c>
      <c r="Y484" s="7" t="b">
        <f t="shared" si="162"/>
        <v>0</v>
      </c>
      <c r="Z484" s="7" t="b" cm="1">
        <f t="array" ref="Z484">_xlfn.LET(
_xlpm.TrueFullHouseCheck, AND(OR(H484:L484=3),OR(H484:L484=2)),
_xlpm.JokerAndTrueTwoPairCheck, AND(W484=1,COUNTIF(H484:L484,2)=4),
OR(_xlpm.TrueFullHouseCheck, _xlpm.JokerAndTrueTwoPairCheck)
)</f>
        <v>1</v>
      </c>
      <c r="AA484" s="7" t="b">
        <f t="shared" si="163"/>
        <v>0</v>
      </c>
      <c r="AB484" s="7" t="b">
        <f t="shared" si="164"/>
        <v>0</v>
      </c>
      <c r="AC484" s="7" t="b">
        <f t="shared" si="165"/>
        <v>0</v>
      </c>
      <c r="AD484" s="8" t="b">
        <f t="shared" si="172"/>
        <v>0</v>
      </c>
      <c r="AE484">
        <f t="shared" si="173"/>
        <v>5</v>
      </c>
      <c r="AF484" t="str">
        <f t="shared" si="174"/>
        <v>50303030505</v>
      </c>
      <c r="AG484">
        <f t="shared" si="170"/>
        <v>50303030505</v>
      </c>
      <c r="AH484">
        <f t="shared" si="175"/>
        <v>715</v>
      </c>
      <c r="AI484">
        <f t="shared" si="176"/>
        <v>23</v>
      </c>
      <c r="AJ484">
        <f t="shared" si="177"/>
        <v>16445</v>
      </c>
      <c r="AM484">
        <f t="shared" si="166"/>
        <v>1</v>
      </c>
      <c r="AN484">
        <f t="shared" si="167"/>
        <v>1</v>
      </c>
      <c r="AO484">
        <f t="shared" si="168"/>
        <v>1</v>
      </c>
    </row>
    <row r="485" spans="1:41" x14ac:dyDescent="0.2">
      <c r="A485" t="s">
        <v>504</v>
      </c>
      <c r="B485" t="str">
        <f t="shared" si="169"/>
        <v>33TQ3</v>
      </c>
      <c r="C485" s="6" t="str" cm="1">
        <f t="array" ref="C485:G485">_xlfn.LET(
_xlpm.MyHand, B485,
_xlpm.MySplitHand, MID(_xlpm.MyHand,_xlfn.SEQUENCE(1,LEN(_xlpm.MyHand)),1),
_xlpm.MySplitHand
)</f>
        <v>3</v>
      </c>
      <c r="D485" s="7" t="str">
        <v>3</v>
      </c>
      <c r="E485" s="7" t="str">
        <v>T</v>
      </c>
      <c r="F485" s="7" t="str">
        <v>Q</v>
      </c>
      <c r="G485" s="8" t="str">
        <v>3</v>
      </c>
      <c r="H485">
        <f t="shared" si="156"/>
        <v>3</v>
      </c>
      <c r="I485">
        <f t="shared" si="157"/>
        <v>3</v>
      </c>
      <c r="J485">
        <f t="shared" si="158"/>
        <v>1</v>
      </c>
      <c r="K485">
        <f t="shared" si="159"/>
        <v>1</v>
      </c>
      <c r="L485">
        <f t="shared" si="160"/>
        <v>3</v>
      </c>
      <c r="M485" s="6" cm="1">
        <f t="array" ref="M485:Q485">_xlfn.LET(
_xlpm.Options, {"J","2","3","4","5","6","7","8","9","T","Q","K","A"},
MATCH(_xlfn.ANCHORARRAY(C485),_xlpm.Options,0)
)</f>
        <v>3</v>
      </c>
      <c r="N485" s="7">
        <v>3</v>
      </c>
      <c r="O485" s="7">
        <v>10</v>
      </c>
      <c r="P485" s="7">
        <v>11</v>
      </c>
      <c r="Q485" s="8">
        <v>3</v>
      </c>
      <c r="R485" s="6" t="str" cm="1">
        <f t="array" ref="R485:V485">TEXT(_xlfn.ANCHORARRAY(M485),"00")</f>
        <v>03</v>
      </c>
      <c r="S485" s="7" t="str">
        <v>03</v>
      </c>
      <c r="T485" s="7" t="str">
        <v>10</v>
      </c>
      <c r="U485" s="7" t="str">
        <v>11</v>
      </c>
      <c r="V485" s="8" t="str">
        <v>03</v>
      </c>
      <c r="W485" s="7">
        <f t="shared" si="171"/>
        <v>0</v>
      </c>
      <c r="X485" s="6" t="b">
        <f t="shared" si="161"/>
        <v>0</v>
      </c>
      <c r="Y485" s="7" t="b">
        <f t="shared" si="162"/>
        <v>0</v>
      </c>
      <c r="Z485" s="7" t="b" cm="1">
        <f t="array" ref="Z485">_xlfn.LET(
_xlpm.TrueFullHouseCheck, AND(OR(H485:L485=3),OR(H485:L485=2)),
_xlpm.JokerAndTrueTwoPairCheck, AND(W485=1,COUNTIF(H485:L485,2)=4),
OR(_xlpm.TrueFullHouseCheck, _xlpm.JokerAndTrueTwoPairCheck)
)</f>
        <v>0</v>
      </c>
      <c r="AA485" s="7" t="b">
        <f t="shared" si="163"/>
        <v>1</v>
      </c>
      <c r="AB485" s="7" t="b">
        <f t="shared" si="164"/>
        <v>0</v>
      </c>
      <c r="AC485" s="7" t="b">
        <f t="shared" si="165"/>
        <v>0</v>
      </c>
      <c r="AD485" s="8" t="b">
        <f t="shared" si="172"/>
        <v>0</v>
      </c>
      <c r="AE485">
        <f t="shared" si="173"/>
        <v>4</v>
      </c>
      <c r="AF485" t="str">
        <f t="shared" si="174"/>
        <v>40303101103</v>
      </c>
      <c r="AG485">
        <f t="shared" si="170"/>
        <v>40303101103</v>
      </c>
      <c r="AH485">
        <f t="shared" si="175"/>
        <v>497</v>
      </c>
      <c r="AI485">
        <f t="shared" si="176"/>
        <v>974</v>
      </c>
      <c r="AJ485">
        <f t="shared" si="177"/>
        <v>484078</v>
      </c>
      <c r="AM485">
        <f t="shared" si="166"/>
        <v>1</v>
      </c>
      <c r="AN485">
        <f t="shared" si="167"/>
        <v>1</v>
      </c>
      <c r="AO485">
        <f t="shared" si="168"/>
        <v>1</v>
      </c>
    </row>
    <row r="486" spans="1:41" x14ac:dyDescent="0.2">
      <c r="A486" t="s">
        <v>505</v>
      </c>
      <c r="B486" t="str">
        <f t="shared" si="169"/>
        <v>8J588</v>
      </c>
      <c r="C486" s="6" t="str" cm="1">
        <f t="array" ref="C486:G486">_xlfn.LET(
_xlpm.MyHand, B486,
_xlpm.MySplitHand, MID(_xlpm.MyHand,_xlfn.SEQUENCE(1,LEN(_xlpm.MyHand)),1),
_xlpm.MySplitHand
)</f>
        <v>8</v>
      </c>
      <c r="D486" s="7" t="str">
        <v>J</v>
      </c>
      <c r="E486" s="7" t="str">
        <v>5</v>
      </c>
      <c r="F486" s="7" t="str">
        <v>8</v>
      </c>
      <c r="G486" s="8" t="str">
        <v>8</v>
      </c>
      <c r="H486">
        <f t="shared" si="156"/>
        <v>3</v>
      </c>
      <c r="I486">
        <f t="shared" si="157"/>
        <v>0</v>
      </c>
      <c r="J486">
        <f t="shared" si="158"/>
        <v>1</v>
      </c>
      <c r="K486">
        <f t="shared" si="159"/>
        <v>3</v>
      </c>
      <c r="L486">
        <f t="shared" si="160"/>
        <v>3</v>
      </c>
      <c r="M486" s="6" cm="1">
        <f t="array" ref="M486:Q486">_xlfn.LET(
_xlpm.Options, {"J","2","3","4","5","6","7","8","9","T","Q","K","A"},
MATCH(_xlfn.ANCHORARRAY(C486),_xlpm.Options,0)
)</f>
        <v>8</v>
      </c>
      <c r="N486" s="7">
        <v>1</v>
      </c>
      <c r="O486" s="7">
        <v>5</v>
      </c>
      <c r="P486" s="7">
        <v>8</v>
      </c>
      <c r="Q486" s="8">
        <v>8</v>
      </c>
      <c r="R486" s="6" t="str" cm="1">
        <f t="array" ref="R486:V486">TEXT(_xlfn.ANCHORARRAY(M486),"00")</f>
        <v>08</v>
      </c>
      <c r="S486" s="7" t="str">
        <v>01</v>
      </c>
      <c r="T486" s="7" t="str">
        <v>05</v>
      </c>
      <c r="U486" s="7" t="str">
        <v>08</v>
      </c>
      <c r="V486" s="8" t="str">
        <v>08</v>
      </c>
      <c r="W486" s="7">
        <f t="shared" si="171"/>
        <v>1</v>
      </c>
      <c r="X486" s="6" t="b">
        <f t="shared" si="161"/>
        <v>0</v>
      </c>
      <c r="Y486" s="7" t="b">
        <f t="shared" si="162"/>
        <v>1</v>
      </c>
      <c r="Z486" s="7" t="b" cm="1">
        <f t="array" ref="Z486">_xlfn.LET(
_xlpm.TrueFullHouseCheck, AND(OR(H486:L486=3),OR(H486:L486=2)),
_xlpm.JokerAndTrueTwoPairCheck, AND(W486=1,COUNTIF(H486:L486,2)=4),
OR(_xlpm.TrueFullHouseCheck, _xlpm.JokerAndTrueTwoPairCheck)
)</f>
        <v>0</v>
      </c>
      <c r="AA486" s="7" t="b">
        <f t="shared" si="163"/>
        <v>0</v>
      </c>
      <c r="AB486" s="7" t="b">
        <f t="shared" si="164"/>
        <v>0</v>
      </c>
      <c r="AC486" s="7" t="b">
        <f t="shared" si="165"/>
        <v>0</v>
      </c>
      <c r="AD486" s="8" t="b">
        <f t="shared" si="172"/>
        <v>0</v>
      </c>
      <c r="AE486">
        <f t="shared" si="173"/>
        <v>6</v>
      </c>
      <c r="AF486" t="str">
        <f t="shared" si="174"/>
        <v>60801050808</v>
      </c>
      <c r="AG486">
        <f t="shared" si="170"/>
        <v>60801050808</v>
      </c>
      <c r="AH486">
        <f t="shared" si="175"/>
        <v>896</v>
      </c>
      <c r="AI486">
        <f t="shared" si="176"/>
        <v>992</v>
      </c>
      <c r="AJ486">
        <f t="shared" si="177"/>
        <v>888832</v>
      </c>
      <c r="AM486">
        <f t="shared" si="166"/>
        <v>1</v>
      </c>
      <c r="AN486">
        <f t="shared" si="167"/>
        <v>1</v>
      </c>
      <c r="AO486">
        <f t="shared" si="168"/>
        <v>1</v>
      </c>
    </row>
    <row r="487" spans="1:41" x14ac:dyDescent="0.2">
      <c r="A487" t="s">
        <v>506</v>
      </c>
      <c r="B487" t="str">
        <f t="shared" si="169"/>
        <v>KJKKQ</v>
      </c>
      <c r="C487" s="6" t="str" cm="1">
        <f t="array" ref="C487:G487">_xlfn.LET(
_xlpm.MyHand, B487,
_xlpm.MySplitHand, MID(_xlpm.MyHand,_xlfn.SEQUENCE(1,LEN(_xlpm.MyHand)),1),
_xlpm.MySplitHand
)</f>
        <v>K</v>
      </c>
      <c r="D487" s="7" t="str">
        <v>J</v>
      </c>
      <c r="E487" s="7" t="str">
        <v>K</v>
      </c>
      <c r="F487" s="7" t="str">
        <v>K</v>
      </c>
      <c r="G487" s="8" t="str">
        <v>Q</v>
      </c>
      <c r="H487">
        <f t="shared" si="156"/>
        <v>3</v>
      </c>
      <c r="I487">
        <f t="shared" si="157"/>
        <v>0</v>
      </c>
      <c r="J487">
        <f t="shared" si="158"/>
        <v>3</v>
      </c>
      <c r="K487">
        <f t="shared" si="159"/>
        <v>3</v>
      </c>
      <c r="L487">
        <f t="shared" si="160"/>
        <v>1</v>
      </c>
      <c r="M487" s="6" cm="1">
        <f t="array" ref="M487:Q487">_xlfn.LET(
_xlpm.Options, {"J","2","3","4","5","6","7","8","9","T","Q","K","A"},
MATCH(_xlfn.ANCHORARRAY(C487),_xlpm.Options,0)
)</f>
        <v>12</v>
      </c>
      <c r="N487" s="7">
        <v>1</v>
      </c>
      <c r="O487" s="7">
        <v>12</v>
      </c>
      <c r="P487" s="7">
        <v>12</v>
      </c>
      <c r="Q487" s="8">
        <v>11</v>
      </c>
      <c r="R487" s="6" t="str" cm="1">
        <f t="array" ref="R487:V487">TEXT(_xlfn.ANCHORARRAY(M487),"00")</f>
        <v>12</v>
      </c>
      <c r="S487" s="7" t="str">
        <v>01</v>
      </c>
      <c r="T487" s="7" t="str">
        <v>12</v>
      </c>
      <c r="U487" s="7" t="str">
        <v>12</v>
      </c>
      <c r="V487" s="8" t="str">
        <v>11</v>
      </c>
      <c r="W487" s="7">
        <f t="shared" si="171"/>
        <v>1</v>
      </c>
      <c r="X487" s="6" t="b">
        <f t="shared" si="161"/>
        <v>0</v>
      </c>
      <c r="Y487" s="7" t="b">
        <f t="shared" si="162"/>
        <v>1</v>
      </c>
      <c r="Z487" s="7" t="b" cm="1">
        <f t="array" ref="Z487">_xlfn.LET(
_xlpm.TrueFullHouseCheck, AND(OR(H487:L487=3),OR(H487:L487=2)),
_xlpm.JokerAndTrueTwoPairCheck, AND(W487=1,COUNTIF(H487:L487,2)=4),
OR(_xlpm.TrueFullHouseCheck, _xlpm.JokerAndTrueTwoPairCheck)
)</f>
        <v>0</v>
      </c>
      <c r="AA487" s="7" t="b">
        <f t="shared" si="163"/>
        <v>0</v>
      </c>
      <c r="AB487" s="7" t="b">
        <f t="shared" si="164"/>
        <v>0</v>
      </c>
      <c r="AC487" s="7" t="b">
        <f t="shared" si="165"/>
        <v>0</v>
      </c>
      <c r="AD487" s="8" t="b">
        <f t="shared" si="172"/>
        <v>0</v>
      </c>
      <c r="AE487">
        <f t="shared" si="173"/>
        <v>6</v>
      </c>
      <c r="AF487" t="str">
        <f t="shared" si="174"/>
        <v>61201121211</v>
      </c>
      <c r="AG487">
        <f t="shared" si="170"/>
        <v>61201121211</v>
      </c>
      <c r="AH487">
        <f t="shared" si="175"/>
        <v>949</v>
      </c>
      <c r="AI487">
        <f t="shared" si="176"/>
        <v>832</v>
      </c>
      <c r="AJ487">
        <f t="shared" si="177"/>
        <v>789568</v>
      </c>
      <c r="AM487">
        <f t="shared" si="166"/>
        <v>1</v>
      </c>
      <c r="AN487">
        <f t="shared" si="167"/>
        <v>1</v>
      </c>
      <c r="AO487">
        <f t="shared" si="168"/>
        <v>1</v>
      </c>
    </row>
    <row r="488" spans="1:41" x14ac:dyDescent="0.2">
      <c r="A488" t="s">
        <v>507</v>
      </c>
      <c r="B488" t="str">
        <f t="shared" si="169"/>
        <v>34J97</v>
      </c>
      <c r="C488" s="6" t="str" cm="1">
        <f t="array" ref="C488:G488">_xlfn.LET(
_xlpm.MyHand, B488,
_xlpm.MySplitHand, MID(_xlpm.MyHand,_xlfn.SEQUENCE(1,LEN(_xlpm.MyHand)),1),
_xlpm.MySplitHand
)</f>
        <v>3</v>
      </c>
      <c r="D488" s="7" t="str">
        <v>4</v>
      </c>
      <c r="E488" s="7" t="str">
        <v>J</v>
      </c>
      <c r="F488" s="7" t="str">
        <v>9</v>
      </c>
      <c r="G488" s="8" t="str">
        <v>7</v>
      </c>
      <c r="H488">
        <f t="shared" si="156"/>
        <v>1</v>
      </c>
      <c r="I488">
        <f t="shared" si="157"/>
        <v>1</v>
      </c>
      <c r="J488">
        <f t="shared" si="158"/>
        <v>0</v>
      </c>
      <c r="K488">
        <f t="shared" si="159"/>
        <v>1</v>
      </c>
      <c r="L488">
        <f t="shared" si="160"/>
        <v>1</v>
      </c>
      <c r="M488" s="6" cm="1">
        <f t="array" ref="M488:Q488">_xlfn.LET(
_xlpm.Options, {"J","2","3","4","5","6","7","8","9","T","Q","K","A"},
MATCH(_xlfn.ANCHORARRAY(C488),_xlpm.Options,0)
)</f>
        <v>3</v>
      </c>
      <c r="N488" s="7">
        <v>4</v>
      </c>
      <c r="O488" s="7">
        <v>1</v>
      </c>
      <c r="P488" s="7">
        <v>9</v>
      </c>
      <c r="Q488" s="8">
        <v>7</v>
      </c>
      <c r="R488" s="6" t="str" cm="1">
        <f t="array" ref="R488:V488">TEXT(_xlfn.ANCHORARRAY(M488),"00")</f>
        <v>03</v>
      </c>
      <c r="S488" s="7" t="str">
        <v>04</v>
      </c>
      <c r="T488" s="7" t="str">
        <v>01</v>
      </c>
      <c r="U488" s="7" t="str">
        <v>09</v>
      </c>
      <c r="V488" s="8" t="str">
        <v>07</v>
      </c>
      <c r="W488" s="7">
        <f t="shared" si="171"/>
        <v>1</v>
      </c>
      <c r="X488" s="6" t="b">
        <f t="shared" si="161"/>
        <v>0</v>
      </c>
      <c r="Y488" s="7" t="b">
        <f t="shared" si="162"/>
        <v>0</v>
      </c>
      <c r="Z488" s="7" t="b" cm="1">
        <f t="array" ref="Z488">_xlfn.LET(
_xlpm.TrueFullHouseCheck, AND(OR(H488:L488=3),OR(H488:L488=2)),
_xlpm.JokerAndTrueTwoPairCheck, AND(W488=1,COUNTIF(H488:L488,2)=4),
OR(_xlpm.TrueFullHouseCheck, _xlpm.JokerAndTrueTwoPairCheck)
)</f>
        <v>0</v>
      </c>
      <c r="AA488" s="7" t="b">
        <f t="shared" si="163"/>
        <v>0</v>
      </c>
      <c r="AB488" s="7" t="b">
        <f t="shared" si="164"/>
        <v>0</v>
      </c>
      <c r="AC488" s="7" t="b">
        <f t="shared" si="165"/>
        <v>1</v>
      </c>
      <c r="AD488" s="8" t="b">
        <f t="shared" si="172"/>
        <v>0</v>
      </c>
      <c r="AE488">
        <f t="shared" si="173"/>
        <v>2</v>
      </c>
      <c r="AF488" t="str">
        <f t="shared" si="174"/>
        <v>20304010907</v>
      </c>
      <c r="AG488">
        <f t="shared" si="170"/>
        <v>20304010907</v>
      </c>
      <c r="AH488">
        <f t="shared" si="175"/>
        <v>163</v>
      </c>
      <c r="AI488">
        <f t="shared" si="176"/>
        <v>694</v>
      </c>
      <c r="AJ488">
        <f t="shared" si="177"/>
        <v>113122</v>
      </c>
      <c r="AM488">
        <f t="shared" si="166"/>
        <v>1</v>
      </c>
      <c r="AN488">
        <f t="shared" si="167"/>
        <v>1</v>
      </c>
      <c r="AO488">
        <f t="shared" si="168"/>
        <v>1</v>
      </c>
    </row>
    <row r="489" spans="1:41" x14ac:dyDescent="0.2">
      <c r="A489" t="s">
        <v>508</v>
      </c>
      <c r="B489" t="str">
        <f t="shared" si="169"/>
        <v>K9993</v>
      </c>
      <c r="C489" s="6" t="str" cm="1">
        <f t="array" ref="C489:G489">_xlfn.LET(
_xlpm.MyHand, B489,
_xlpm.MySplitHand, MID(_xlpm.MyHand,_xlfn.SEQUENCE(1,LEN(_xlpm.MyHand)),1),
_xlpm.MySplitHand
)</f>
        <v>K</v>
      </c>
      <c r="D489" s="7" t="str">
        <v>9</v>
      </c>
      <c r="E489" s="7" t="str">
        <v>9</v>
      </c>
      <c r="F489" s="7" t="str">
        <v>9</v>
      </c>
      <c r="G489" s="8" t="str">
        <v>3</v>
      </c>
      <c r="H489">
        <f t="shared" si="156"/>
        <v>1</v>
      </c>
      <c r="I489">
        <f t="shared" si="157"/>
        <v>3</v>
      </c>
      <c r="J489">
        <f t="shared" si="158"/>
        <v>3</v>
      </c>
      <c r="K489">
        <f t="shared" si="159"/>
        <v>3</v>
      </c>
      <c r="L489">
        <f t="shared" si="160"/>
        <v>1</v>
      </c>
      <c r="M489" s="6" cm="1">
        <f t="array" ref="M489:Q489">_xlfn.LET(
_xlpm.Options, {"J","2","3","4","5","6","7","8","9","T","Q","K","A"},
MATCH(_xlfn.ANCHORARRAY(C489),_xlpm.Options,0)
)</f>
        <v>12</v>
      </c>
      <c r="N489" s="7">
        <v>9</v>
      </c>
      <c r="O489" s="7">
        <v>9</v>
      </c>
      <c r="P489" s="7">
        <v>9</v>
      </c>
      <c r="Q489" s="8">
        <v>3</v>
      </c>
      <c r="R489" s="6" t="str" cm="1">
        <f t="array" ref="R489:V489">TEXT(_xlfn.ANCHORARRAY(M489),"00")</f>
        <v>12</v>
      </c>
      <c r="S489" s="7" t="str">
        <v>09</v>
      </c>
      <c r="T489" s="7" t="str">
        <v>09</v>
      </c>
      <c r="U489" s="7" t="str">
        <v>09</v>
      </c>
      <c r="V489" s="8" t="str">
        <v>03</v>
      </c>
      <c r="W489" s="7">
        <f t="shared" si="171"/>
        <v>0</v>
      </c>
      <c r="X489" s="6" t="b">
        <f t="shared" si="161"/>
        <v>0</v>
      </c>
      <c r="Y489" s="7" t="b">
        <f t="shared" si="162"/>
        <v>0</v>
      </c>
      <c r="Z489" s="7" t="b" cm="1">
        <f t="array" ref="Z489">_xlfn.LET(
_xlpm.TrueFullHouseCheck, AND(OR(H489:L489=3),OR(H489:L489=2)),
_xlpm.JokerAndTrueTwoPairCheck, AND(W489=1,COUNTIF(H489:L489,2)=4),
OR(_xlpm.TrueFullHouseCheck, _xlpm.JokerAndTrueTwoPairCheck)
)</f>
        <v>0</v>
      </c>
      <c r="AA489" s="7" t="b">
        <f t="shared" si="163"/>
        <v>1</v>
      </c>
      <c r="AB489" s="7" t="b">
        <f t="shared" si="164"/>
        <v>0</v>
      </c>
      <c r="AC489" s="7" t="b">
        <f t="shared" si="165"/>
        <v>0</v>
      </c>
      <c r="AD489" s="8" t="b">
        <f t="shared" si="172"/>
        <v>0</v>
      </c>
      <c r="AE489">
        <f t="shared" si="173"/>
        <v>4</v>
      </c>
      <c r="AF489" t="str">
        <f t="shared" si="174"/>
        <v>41209090903</v>
      </c>
      <c r="AG489">
        <f t="shared" si="170"/>
        <v>41209090903</v>
      </c>
      <c r="AH489">
        <f t="shared" si="175"/>
        <v>662</v>
      </c>
      <c r="AI489">
        <f t="shared" si="176"/>
        <v>70</v>
      </c>
      <c r="AJ489">
        <f t="shared" si="177"/>
        <v>46340</v>
      </c>
      <c r="AM489">
        <f t="shared" si="166"/>
        <v>1</v>
      </c>
      <c r="AN489">
        <f t="shared" si="167"/>
        <v>1</v>
      </c>
      <c r="AO489">
        <f t="shared" si="168"/>
        <v>1</v>
      </c>
    </row>
    <row r="490" spans="1:41" x14ac:dyDescent="0.2">
      <c r="A490" t="s">
        <v>509</v>
      </c>
      <c r="B490" t="str">
        <f t="shared" si="169"/>
        <v>QQQ9Q</v>
      </c>
      <c r="C490" s="6" t="str" cm="1">
        <f t="array" ref="C490:G490">_xlfn.LET(
_xlpm.MyHand, B490,
_xlpm.MySplitHand, MID(_xlpm.MyHand,_xlfn.SEQUENCE(1,LEN(_xlpm.MyHand)),1),
_xlpm.MySplitHand
)</f>
        <v>Q</v>
      </c>
      <c r="D490" s="7" t="str">
        <v>Q</v>
      </c>
      <c r="E490" s="7" t="str">
        <v>Q</v>
      </c>
      <c r="F490" s="7" t="str">
        <v>9</v>
      </c>
      <c r="G490" s="8" t="str">
        <v>Q</v>
      </c>
      <c r="H490">
        <f t="shared" si="156"/>
        <v>4</v>
      </c>
      <c r="I490">
        <f t="shared" si="157"/>
        <v>4</v>
      </c>
      <c r="J490">
        <f t="shared" si="158"/>
        <v>4</v>
      </c>
      <c r="K490">
        <f t="shared" si="159"/>
        <v>1</v>
      </c>
      <c r="L490">
        <f t="shared" si="160"/>
        <v>4</v>
      </c>
      <c r="M490" s="6" cm="1">
        <f t="array" ref="M490:Q490">_xlfn.LET(
_xlpm.Options, {"J","2","3","4","5","6","7","8","9","T","Q","K","A"},
MATCH(_xlfn.ANCHORARRAY(C490),_xlpm.Options,0)
)</f>
        <v>11</v>
      </c>
      <c r="N490" s="7">
        <v>11</v>
      </c>
      <c r="O490" s="7">
        <v>11</v>
      </c>
      <c r="P490" s="7">
        <v>9</v>
      </c>
      <c r="Q490" s="8">
        <v>11</v>
      </c>
      <c r="R490" s="6" t="str" cm="1">
        <f t="array" ref="R490:V490">TEXT(_xlfn.ANCHORARRAY(M490),"00")</f>
        <v>11</v>
      </c>
      <c r="S490" s="7" t="str">
        <v>11</v>
      </c>
      <c r="T490" s="7" t="str">
        <v>11</v>
      </c>
      <c r="U490" s="7" t="str">
        <v>09</v>
      </c>
      <c r="V490" s="8" t="str">
        <v>11</v>
      </c>
      <c r="W490" s="7">
        <f t="shared" si="171"/>
        <v>0</v>
      </c>
      <c r="X490" s="6" t="b">
        <f t="shared" si="161"/>
        <v>0</v>
      </c>
      <c r="Y490" s="7" t="b">
        <f t="shared" si="162"/>
        <v>1</v>
      </c>
      <c r="Z490" s="7" t="b" cm="1">
        <f t="array" ref="Z490">_xlfn.LET(
_xlpm.TrueFullHouseCheck, AND(OR(H490:L490=3),OR(H490:L490=2)),
_xlpm.JokerAndTrueTwoPairCheck, AND(W490=1,COUNTIF(H490:L490,2)=4),
OR(_xlpm.TrueFullHouseCheck, _xlpm.JokerAndTrueTwoPairCheck)
)</f>
        <v>0</v>
      </c>
      <c r="AA490" s="7" t="b">
        <f t="shared" si="163"/>
        <v>0</v>
      </c>
      <c r="AB490" s="7" t="b">
        <f t="shared" si="164"/>
        <v>0</v>
      </c>
      <c r="AC490" s="7" t="b">
        <f t="shared" si="165"/>
        <v>0</v>
      </c>
      <c r="AD490" s="8" t="b">
        <f t="shared" si="172"/>
        <v>0</v>
      </c>
      <c r="AE490">
        <f t="shared" si="173"/>
        <v>6</v>
      </c>
      <c r="AF490" t="str">
        <f t="shared" si="174"/>
        <v>61111110911</v>
      </c>
      <c r="AG490">
        <f t="shared" si="170"/>
        <v>61111110911</v>
      </c>
      <c r="AH490">
        <f t="shared" si="175"/>
        <v>942</v>
      </c>
      <c r="AI490">
        <f t="shared" si="176"/>
        <v>228</v>
      </c>
      <c r="AJ490">
        <f t="shared" si="177"/>
        <v>214776</v>
      </c>
      <c r="AM490">
        <f t="shared" si="166"/>
        <v>1</v>
      </c>
      <c r="AN490">
        <f t="shared" si="167"/>
        <v>1</v>
      </c>
      <c r="AO490">
        <f t="shared" si="168"/>
        <v>1</v>
      </c>
    </row>
    <row r="491" spans="1:41" x14ac:dyDescent="0.2">
      <c r="A491" t="s">
        <v>510</v>
      </c>
      <c r="B491" t="str">
        <f t="shared" si="169"/>
        <v>4K9AQ</v>
      </c>
      <c r="C491" s="6" t="str" cm="1">
        <f t="array" ref="C491:G491">_xlfn.LET(
_xlpm.MyHand, B491,
_xlpm.MySplitHand, MID(_xlpm.MyHand,_xlfn.SEQUENCE(1,LEN(_xlpm.MyHand)),1),
_xlpm.MySplitHand
)</f>
        <v>4</v>
      </c>
      <c r="D491" s="7" t="str">
        <v>K</v>
      </c>
      <c r="E491" s="7" t="str">
        <v>9</v>
      </c>
      <c r="F491" s="7" t="str">
        <v>A</v>
      </c>
      <c r="G491" s="8" t="str">
        <v>Q</v>
      </c>
      <c r="H491">
        <f t="shared" si="156"/>
        <v>1</v>
      </c>
      <c r="I491">
        <f t="shared" si="157"/>
        <v>1</v>
      </c>
      <c r="J491">
        <f t="shared" si="158"/>
        <v>1</v>
      </c>
      <c r="K491">
        <f t="shared" si="159"/>
        <v>1</v>
      </c>
      <c r="L491">
        <f t="shared" si="160"/>
        <v>1</v>
      </c>
      <c r="M491" s="6" cm="1">
        <f t="array" ref="M491:Q491">_xlfn.LET(
_xlpm.Options, {"J","2","3","4","5","6","7","8","9","T","Q","K","A"},
MATCH(_xlfn.ANCHORARRAY(C491),_xlpm.Options,0)
)</f>
        <v>4</v>
      </c>
      <c r="N491" s="7">
        <v>12</v>
      </c>
      <c r="O491" s="7">
        <v>9</v>
      </c>
      <c r="P491" s="7">
        <v>13</v>
      </c>
      <c r="Q491" s="8">
        <v>11</v>
      </c>
      <c r="R491" s="6" t="str" cm="1">
        <f t="array" ref="R491:V491">TEXT(_xlfn.ANCHORARRAY(M491),"00")</f>
        <v>04</v>
      </c>
      <c r="S491" s="7" t="str">
        <v>12</v>
      </c>
      <c r="T491" s="7" t="str">
        <v>09</v>
      </c>
      <c r="U491" s="7" t="str">
        <v>13</v>
      </c>
      <c r="V491" s="8" t="str">
        <v>11</v>
      </c>
      <c r="W491" s="7">
        <f t="shared" si="171"/>
        <v>0</v>
      </c>
      <c r="X491" s="6" t="b">
        <f t="shared" si="161"/>
        <v>0</v>
      </c>
      <c r="Y491" s="7" t="b">
        <f t="shared" si="162"/>
        <v>0</v>
      </c>
      <c r="Z491" s="7" t="b" cm="1">
        <f t="array" ref="Z491">_xlfn.LET(
_xlpm.TrueFullHouseCheck, AND(OR(H491:L491=3),OR(H491:L491=2)),
_xlpm.JokerAndTrueTwoPairCheck, AND(W491=1,COUNTIF(H491:L491,2)=4),
OR(_xlpm.TrueFullHouseCheck, _xlpm.JokerAndTrueTwoPairCheck)
)</f>
        <v>0</v>
      </c>
      <c r="AA491" s="7" t="b">
        <f t="shared" si="163"/>
        <v>0</v>
      </c>
      <c r="AB491" s="7" t="b">
        <f t="shared" si="164"/>
        <v>0</v>
      </c>
      <c r="AC491" s="7" t="b">
        <f t="shared" si="165"/>
        <v>0</v>
      </c>
      <c r="AD491" s="8" t="b">
        <f t="shared" si="172"/>
        <v>1</v>
      </c>
      <c r="AE491">
        <f t="shared" si="173"/>
        <v>1</v>
      </c>
      <c r="AF491" t="str">
        <f t="shared" si="174"/>
        <v>10412091311</v>
      </c>
      <c r="AG491">
        <f t="shared" si="170"/>
        <v>10412091311</v>
      </c>
      <c r="AH491">
        <f t="shared" si="175"/>
        <v>34</v>
      </c>
      <c r="AI491">
        <f t="shared" si="176"/>
        <v>148</v>
      </c>
      <c r="AJ491">
        <f t="shared" si="177"/>
        <v>5032</v>
      </c>
      <c r="AM491">
        <f t="shared" si="166"/>
        <v>1</v>
      </c>
      <c r="AN491">
        <f t="shared" si="167"/>
        <v>1</v>
      </c>
      <c r="AO491">
        <f t="shared" si="168"/>
        <v>1</v>
      </c>
    </row>
    <row r="492" spans="1:41" x14ac:dyDescent="0.2">
      <c r="A492" t="s">
        <v>511</v>
      </c>
      <c r="B492" t="str">
        <f t="shared" si="169"/>
        <v>7KKJ9</v>
      </c>
      <c r="C492" s="6" t="str" cm="1">
        <f t="array" ref="C492:G492">_xlfn.LET(
_xlpm.MyHand, B492,
_xlpm.MySplitHand, MID(_xlpm.MyHand,_xlfn.SEQUENCE(1,LEN(_xlpm.MyHand)),1),
_xlpm.MySplitHand
)</f>
        <v>7</v>
      </c>
      <c r="D492" s="7" t="str">
        <v>K</v>
      </c>
      <c r="E492" s="7" t="str">
        <v>K</v>
      </c>
      <c r="F492" s="7" t="str">
        <v>J</v>
      </c>
      <c r="G492" s="8" t="str">
        <v>9</v>
      </c>
      <c r="H492">
        <f t="shared" si="156"/>
        <v>1</v>
      </c>
      <c r="I492">
        <f t="shared" si="157"/>
        <v>2</v>
      </c>
      <c r="J492">
        <f t="shared" si="158"/>
        <v>2</v>
      </c>
      <c r="K492">
        <f t="shared" si="159"/>
        <v>0</v>
      </c>
      <c r="L492">
        <f t="shared" si="160"/>
        <v>1</v>
      </c>
      <c r="M492" s="6" cm="1">
        <f t="array" ref="M492:Q492">_xlfn.LET(
_xlpm.Options, {"J","2","3","4","5","6","7","8","9","T","Q","K","A"},
MATCH(_xlfn.ANCHORARRAY(C492),_xlpm.Options,0)
)</f>
        <v>7</v>
      </c>
      <c r="N492" s="7">
        <v>12</v>
      </c>
      <c r="O492" s="7">
        <v>12</v>
      </c>
      <c r="P492" s="7">
        <v>1</v>
      </c>
      <c r="Q492" s="8">
        <v>9</v>
      </c>
      <c r="R492" s="6" t="str" cm="1">
        <f t="array" ref="R492:V492">TEXT(_xlfn.ANCHORARRAY(M492),"00")</f>
        <v>07</v>
      </c>
      <c r="S492" s="7" t="str">
        <v>12</v>
      </c>
      <c r="T492" s="7" t="str">
        <v>12</v>
      </c>
      <c r="U492" s="7" t="str">
        <v>01</v>
      </c>
      <c r="V492" s="8" t="str">
        <v>09</v>
      </c>
      <c r="W492" s="7">
        <f t="shared" si="171"/>
        <v>1</v>
      </c>
      <c r="X492" s="6" t="b">
        <f t="shared" si="161"/>
        <v>0</v>
      </c>
      <c r="Y492" s="7" t="b">
        <f t="shared" si="162"/>
        <v>0</v>
      </c>
      <c r="Z492" s="7" t="b" cm="1">
        <f t="array" ref="Z492">_xlfn.LET(
_xlpm.TrueFullHouseCheck, AND(OR(H492:L492=3),OR(H492:L492=2)),
_xlpm.JokerAndTrueTwoPairCheck, AND(W492=1,COUNTIF(H492:L492,2)=4),
OR(_xlpm.TrueFullHouseCheck, _xlpm.JokerAndTrueTwoPairCheck)
)</f>
        <v>0</v>
      </c>
      <c r="AA492" s="7" t="b">
        <f t="shared" si="163"/>
        <v>1</v>
      </c>
      <c r="AB492" s="7" t="b">
        <f t="shared" si="164"/>
        <v>0</v>
      </c>
      <c r="AC492" s="7" t="b">
        <f t="shared" si="165"/>
        <v>0</v>
      </c>
      <c r="AD492" s="8" t="b">
        <f t="shared" si="172"/>
        <v>0</v>
      </c>
      <c r="AE492">
        <f t="shared" si="173"/>
        <v>4</v>
      </c>
      <c r="AF492" t="str">
        <f t="shared" si="174"/>
        <v>40712120109</v>
      </c>
      <c r="AG492">
        <f t="shared" si="170"/>
        <v>40712120109</v>
      </c>
      <c r="AH492">
        <f t="shared" si="175"/>
        <v>580</v>
      </c>
      <c r="AI492">
        <f t="shared" si="176"/>
        <v>379</v>
      </c>
      <c r="AJ492">
        <f t="shared" si="177"/>
        <v>219820</v>
      </c>
      <c r="AM492">
        <f t="shared" si="166"/>
        <v>1</v>
      </c>
      <c r="AN492">
        <f t="shared" si="167"/>
        <v>1</v>
      </c>
      <c r="AO492">
        <f t="shared" si="168"/>
        <v>1</v>
      </c>
    </row>
    <row r="493" spans="1:41" x14ac:dyDescent="0.2">
      <c r="A493" t="s">
        <v>512</v>
      </c>
      <c r="B493" t="str">
        <f t="shared" si="169"/>
        <v>99944</v>
      </c>
      <c r="C493" s="6" t="str" cm="1">
        <f t="array" ref="C493:G493">_xlfn.LET(
_xlpm.MyHand, B493,
_xlpm.MySplitHand, MID(_xlpm.MyHand,_xlfn.SEQUENCE(1,LEN(_xlpm.MyHand)),1),
_xlpm.MySplitHand
)</f>
        <v>9</v>
      </c>
      <c r="D493" s="7" t="str">
        <v>9</v>
      </c>
      <c r="E493" s="7" t="str">
        <v>9</v>
      </c>
      <c r="F493" s="7" t="str">
        <v>4</v>
      </c>
      <c r="G493" s="8" t="str">
        <v>4</v>
      </c>
      <c r="H493">
        <f t="shared" si="156"/>
        <v>3</v>
      </c>
      <c r="I493">
        <f t="shared" si="157"/>
        <v>3</v>
      </c>
      <c r="J493">
        <f t="shared" si="158"/>
        <v>3</v>
      </c>
      <c r="K493">
        <f t="shared" si="159"/>
        <v>2</v>
      </c>
      <c r="L493">
        <f t="shared" si="160"/>
        <v>2</v>
      </c>
      <c r="M493" s="6" cm="1">
        <f t="array" ref="M493:Q493">_xlfn.LET(
_xlpm.Options, {"J","2","3","4","5","6","7","8","9","T","Q","K","A"},
MATCH(_xlfn.ANCHORARRAY(C493),_xlpm.Options,0)
)</f>
        <v>9</v>
      </c>
      <c r="N493" s="7">
        <v>9</v>
      </c>
      <c r="O493" s="7">
        <v>9</v>
      </c>
      <c r="P493" s="7">
        <v>4</v>
      </c>
      <c r="Q493" s="8">
        <v>4</v>
      </c>
      <c r="R493" s="6" t="str" cm="1">
        <f t="array" ref="R493:V493">TEXT(_xlfn.ANCHORARRAY(M493),"00")</f>
        <v>09</v>
      </c>
      <c r="S493" s="7" t="str">
        <v>09</v>
      </c>
      <c r="T493" s="7" t="str">
        <v>09</v>
      </c>
      <c r="U493" s="7" t="str">
        <v>04</v>
      </c>
      <c r="V493" s="8" t="str">
        <v>04</v>
      </c>
      <c r="W493" s="7">
        <f t="shared" si="171"/>
        <v>0</v>
      </c>
      <c r="X493" s="6" t="b">
        <f t="shared" si="161"/>
        <v>0</v>
      </c>
      <c r="Y493" s="7" t="b">
        <f t="shared" si="162"/>
        <v>0</v>
      </c>
      <c r="Z493" s="7" t="b" cm="1">
        <f t="array" ref="Z493">_xlfn.LET(
_xlpm.TrueFullHouseCheck, AND(OR(H493:L493=3),OR(H493:L493=2)),
_xlpm.JokerAndTrueTwoPairCheck, AND(W493=1,COUNTIF(H493:L493,2)=4),
OR(_xlpm.TrueFullHouseCheck, _xlpm.JokerAndTrueTwoPairCheck)
)</f>
        <v>1</v>
      </c>
      <c r="AA493" s="7" t="b">
        <f t="shared" si="163"/>
        <v>0</v>
      </c>
      <c r="AB493" s="7" t="b">
        <f t="shared" si="164"/>
        <v>0</v>
      </c>
      <c r="AC493" s="7" t="b">
        <f t="shared" si="165"/>
        <v>0</v>
      </c>
      <c r="AD493" s="8" t="b">
        <f t="shared" si="172"/>
        <v>0</v>
      </c>
      <c r="AE493">
        <f t="shared" si="173"/>
        <v>5</v>
      </c>
      <c r="AF493" t="str">
        <f t="shared" si="174"/>
        <v>50909090404</v>
      </c>
      <c r="AG493">
        <f t="shared" si="170"/>
        <v>50909090404</v>
      </c>
      <c r="AH493">
        <f t="shared" si="175"/>
        <v>782</v>
      </c>
      <c r="AI493">
        <f t="shared" si="176"/>
        <v>571</v>
      </c>
      <c r="AJ493">
        <f t="shared" si="177"/>
        <v>446522</v>
      </c>
      <c r="AM493">
        <f t="shared" si="166"/>
        <v>1</v>
      </c>
      <c r="AN493">
        <f t="shared" si="167"/>
        <v>1</v>
      </c>
      <c r="AO493">
        <f t="shared" si="168"/>
        <v>1</v>
      </c>
    </row>
    <row r="494" spans="1:41" x14ac:dyDescent="0.2">
      <c r="A494" t="s">
        <v>513</v>
      </c>
      <c r="B494" t="str">
        <f t="shared" si="169"/>
        <v>TT3Q8</v>
      </c>
      <c r="C494" s="6" t="str" cm="1">
        <f t="array" ref="C494:G494">_xlfn.LET(
_xlpm.MyHand, B494,
_xlpm.MySplitHand, MID(_xlpm.MyHand,_xlfn.SEQUENCE(1,LEN(_xlpm.MyHand)),1),
_xlpm.MySplitHand
)</f>
        <v>T</v>
      </c>
      <c r="D494" s="7" t="str">
        <v>T</v>
      </c>
      <c r="E494" s="7" t="str">
        <v>3</v>
      </c>
      <c r="F494" s="7" t="str">
        <v>Q</v>
      </c>
      <c r="G494" s="8" t="str">
        <v>8</v>
      </c>
      <c r="H494">
        <f t="shared" si="156"/>
        <v>2</v>
      </c>
      <c r="I494">
        <f t="shared" si="157"/>
        <v>2</v>
      </c>
      <c r="J494">
        <f t="shared" si="158"/>
        <v>1</v>
      </c>
      <c r="K494">
        <f t="shared" si="159"/>
        <v>1</v>
      </c>
      <c r="L494">
        <f t="shared" si="160"/>
        <v>1</v>
      </c>
      <c r="M494" s="6" cm="1">
        <f t="array" ref="M494:Q494">_xlfn.LET(
_xlpm.Options, {"J","2","3","4","5","6","7","8","9","T","Q","K","A"},
MATCH(_xlfn.ANCHORARRAY(C494),_xlpm.Options,0)
)</f>
        <v>10</v>
      </c>
      <c r="N494" s="7">
        <v>10</v>
      </c>
      <c r="O494" s="7">
        <v>3</v>
      </c>
      <c r="P494" s="7">
        <v>11</v>
      </c>
      <c r="Q494" s="8">
        <v>8</v>
      </c>
      <c r="R494" s="6" t="str" cm="1">
        <f t="array" ref="R494:V494">TEXT(_xlfn.ANCHORARRAY(M494),"00")</f>
        <v>10</v>
      </c>
      <c r="S494" s="7" t="str">
        <v>10</v>
      </c>
      <c r="T494" s="7" t="str">
        <v>03</v>
      </c>
      <c r="U494" s="7" t="str">
        <v>11</v>
      </c>
      <c r="V494" s="8" t="str">
        <v>08</v>
      </c>
      <c r="W494" s="7">
        <f t="shared" si="171"/>
        <v>0</v>
      </c>
      <c r="X494" s="6" t="b">
        <f t="shared" si="161"/>
        <v>0</v>
      </c>
      <c r="Y494" s="7" t="b">
        <f t="shared" si="162"/>
        <v>0</v>
      </c>
      <c r="Z494" s="7" t="b" cm="1">
        <f t="array" ref="Z494">_xlfn.LET(
_xlpm.TrueFullHouseCheck, AND(OR(H494:L494=3),OR(H494:L494=2)),
_xlpm.JokerAndTrueTwoPairCheck, AND(W494=1,COUNTIF(H494:L494,2)=4),
OR(_xlpm.TrueFullHouseCheck, _xlpm.JokerAndTrueTwoPairCheck)
)</f>
        <v>0</v>
      </c>
      <c r="AA494" s="7" t="b">
        <f t="shared" si="163"/>
        <v>0</v>
      </c>
      <c r="AB494" s="7" t="b">
        <f t="shared" si="164"/>
        <v>0</v>
      </c>
      <c r="AC494" s="7" t="b">
        <f t="shared" si="165"/>
        <v>1</v>
      </c>
      <c r="AD494" s="8" t="b">
        <f t="shared" si="172"/>
        <v>0</v>
      </c>
      <c r="AE494">
        <f t="shared" si="173"/>
        <v>2</v>
      </c>
      <c r="AF494" t="str">
        <f t="shared" si="174"/>
        <v>21010031108</v>
      </c>
      <c r="AG494">
        <f t="shared" si="170"/>
        <v>21010031108</v>
      </c>
      <c r="AH494">
        <f t="shared" si="175"/>
        <v>272</v>
      </c>
      <c r="AI494">
        <f t="shared" si="176"/>
        <v>297</v>
      </c>
      <c r="AJ494">
        <f t="shared" si="177"/>
        <v>80784</v>
      </c>
      <c r="AM494">
        <f t="shared" si="166"/>
        <v>1</v>
      </c>
      <c r="AN494">
        <f t="shared" si="167"/>
        <v>1</v>
      </c>
      <c r="AO494">
        <f t="shared" si="168"/>
        <v>1</v>
      </c>
    </row>
    <row r="495" spans="1:41" x14ac:dyDescent="0.2">
      <c r="A495" t="s">
        <v>514</v>
      </c>
      <c r="B495" t="str">
        <f t="shared" si="169"/>
        <v>T2QA9</v>
      </c>
      <c r="C495" s="6" t="str" cm="1">
        <f t="array" ref="C495:G495">_xlfn.LET(
_xlpm.MyHand, B495,
_xlpm.MySplitHand, MID(_xlpm.MyHand,_xlfn.SEQUENCE(1,LEN(_xlpm.MyHand)),1),
_xlpm.MySplitHand
)</f>
        <v>T</v>
      </c>
      <c r="D495" s="7" t="str">
        <v>2</v>
      </c>
      <c r="E495" s="7" t="str">
        <v>Q</v>
      </c>
      <c r="F495" s="7" t="str">
        <v>A</v>
      </c>
      <c r="G495" s="8" t="str">
        <v>9</v>
      </c>
      <c r="H495">
        <f t="shared" si="156"/>
        <v>1</v>
      </c>
      <c r="I495">
        <f t="shared" si="157"/>
        <v>1</v>
      </c>
      <c r="J495">
        <f t="shared" si="158"/>
        <v>1</v>
      </c>
      <c r="K495">
        <f t="shared" si="159"/>
        <v>1</v>
      </c>
      <c r="L495">
        <f t="shared" si="160"/>
        <v>1</v>
      </c>
      <c r="M495" s="6" cm="1">
        <f t="array" ref="M495:Q495">_xlfn.LET(
_xlpm.Options, {"J","2","3","4","5","6","7","8","9","T","Q","K","A"},
MATCH(_xlfn.ANCHORARRAY(C495),_xlpm.Options,0)
)</f>
        <v>10</v>
      </c>
      <c r="N495" s="7">
        <v>2</v>
      </c>
      <c r="O495" s="7">
        <v>11</v>
      </c>
      <c r="P495" s="7">
        <v>13</v>
      </c>
      <c r="Q495" s="8">
        <v>9</v>
      </c>
      <c r="R495" s="6" t="str" cm="1">
        <f t="array" ref="R495:V495">TEXT(_xlfn.ANCHORARRAY(M495),"00")</f>
        <v>10</v>
      </c>
      <c r="S495" s="7" t="str">
        <v>02</v>
      </c>
      <c r="T495" s="7" t="str">
        <v>11</v>
      </c>
      <c r="U495" s="7" t="str">
        <v>13</v>
      </c>
      <c r="V495" s="8" t="str">
        <v>09</v>
      </c>
      <c r="W495" s="7">
        <f t="shared" si="171"/>
        <v>0</v>
      </c>
      <c r="X495" s="6" t="b">
        <f t="shared" si="161"/>
        <v>0</v>
      </c>
      <c r="Y495" s="7" t="b">
        <f t="shared" si="162"/>
        <v>0</v>
      </c>
      <c r="Z495" s="7" t="b" cm="1">
        <f t="array" ref="Z495">_xlfn.LET(
_xlpm.TrueFullHouseCheck, AND(OR(H495:L495=3),OR(H495:L495=2)),
_xlpm.JokerAndTrueTwoPairCheck, AND(W495=1,COUNTIF(H495:L495,2)=4),
OR(_xlpm.TrueFullHouseCheck, _xlpm.JokerAndTrueTwoPairCheck)
)</f>
        <v>0</v>
      </c>
      <c r="AA495" s="7" t="b">
        <f t="shared" si="163"/>
        <v>0</v>
      </c>
      <c r="AB495" s="7" t="b">
        <f t="shared" si="164"/>
        <v>0</v>
      </c>
      <c r="AC495" s="7" t="b">
        <f t="shared" si="165"/>
        <v>0</v>
      </c>
      <c r="AD495" s="8" t="b">
        <f t="shared" si="172"/>
        <v>1</v>
      </c>
      <c r="AE495">
        <f t="shared" si="173"/>
        <v>1</v>
      </c>
      <c r="AF495" t="str">
        <f t="shared" si="174"/>
        <v>11002111309</v>
      </c>
      <c r="AG495">
        <f t="shared" si="170"/>
        <v>11002111309</v>
      </c>
      <c r="AH495">
        <f t="shared" si="175"/>
        <v>84</v>
      </c>
      <c r="AI495">
        <f t="shared" si="176"/>
        <v>921</v>
      </c>
      <c r="AJ495">
        <f t="shared" si="177"/>
        <v>77364</v>
      </c>
      <c r="AM495">
        <f t="shared" si="166"/>
        <v>1</v>
      </c>
      <c r="AN495">
        <f t="shared" si="167"/>
        <v>1</v>
      </c>
      <c r="AO495">
        <f t="shared" si="168"/>
        <v>1</v>
      </c>
    </row>
    <row r="496" spans="1:41" x14ac:dyDescent="0.2">
      <c r="A496" t="s">
        <v>515</v>
      </c>
      <c r="B496" t="str">
        <f t="shared" si="169"/>
        <v>JJ55T</v>
      </c>
      <c r="C496" s="6" t="str" cm="1">
        <f t="array" ref="C496:G496">_xlfn.LET(
_xlpm.MyHand, B496,
_xlpm.MySplitHand, MID(_xlpm.MyHand,_xlfn.SEQUENCE(1,LEN(_xlpm.MyHand)),1),
_xlpm.MySplitHand
)</f>
        <v>J</v>
      </c>
      <c r="D496" s="7" t="str">
        <v>J</v>
      </c>
      <c r="E496" s="7" t="str">
        <v>5</v>
      </c>
      <c r="F496" s="7" t="str">
        <v>5</v>
      </c>
      <c r="G496" s="8" t="str">
        <v>T</v>
      </c>
      <c r="H496">
        <f t="shared" si="156"/>
        <v>0</v>
      </c>
      <c r="I496">
        <f t="shared" si="157"/>
        <v>0</v>
      </c>
      <c r="J496">
        <f t="shared" si="158"/>
        <v>2</v>
      </c>
      <c r="K496">
        <f t="shared" si="159"/>
        <v>2</v>
      </c>
      <c r="L496">
        <f t="shared" si="160"/>
        <v>1</v>
      </c>
      <c r="M496" s="6" cm="1">
        <f t="array" ref="M496:Q496">_xlfn.LET(
_xlpm.Options, {"J","2","3","4","5","6","7","8","9","T","Q","K","A"},
MATCH(_xlfn.ANCHORARRAY(C496),_xlpm.Options,0)
)</f>
        <v>1</v>
      </c>
      <c r="N496" s="7">
        <v>1</v>
      </c>
      <c r="O496" s="7">
        <v>5</v>
      </c>
      <c r="P496" s="7">
        <v>5</v>
      </c>
      <c r="Q496" s="8">
        <v>10</v>
      </c>
      <c r="R496" s="6" t="str" cm="1">
        <f t="array" ref="R496:V496">TEXT(_xlfn.ANCHORARRAY(M496),"00")</f>
        <v>01</v>
      </c>
      <c r="S496" s="7" t="str">
        <v>01</v>
      </c>
      <c r="T496" s="7" t="str">
        <v>05</v>
      </c>
      <c r="U496" s="7" t="str">
        <v>05</v>
      </c>
      <c r="V496" s="8" t="str">
        <v>10</v>
      </c>
      <c r="W496" s="7">
        <f t="shared" si="171"/>
        <v>2</v>
      </c>
      <c r="X496" s="6" t="b">
        <f t="shared" si="161"/>
        <v>0</v>
      </c>
      <c r="Y496" s="7" t="b">
        <f t="shared" si="162"/>
        <v>1</v>
      </c>
      <c r="Z496" s="7" t="b" cm="1">
        <f t="array" ref="Z496">_xlfn.LET(
_xlpm.TrueFullHouseCheck, AND(OR(H496:L496=3),OR(H496:L496=2)),
_xlpm.JokerAndTrueTwoPairCheck, AND(W496=1,COUNTIF(H496:L496,2)=4),
OR(_xlpm.TrueFullHouseCheck, _xlpm.JokerAndTrueTwoPairCheck)
)</f>
        <v>0</v>
      </c>
      <c r="AA496" s="7" t="b">
        <f t="shared" si="163"/>
        <v>0</v>
      </c>
      <c r="AB496" s="7" t="b">
        <f t="shared" si="164"/>
        <v>0</v>
      </c>
      <c r="AC496" s="7" t="b">
        <f t="shared" si="165"/>
        <v>0</v>
      </c>
      <c r="AD496" s="8" t="b">
        <f t="shared" si="172"/>
        <v>0</v>
      </c>
      <c r="AE496">
        <f t="shared" si="173"/>
        <v>6</v>
      </c>
      <c r="AF496" t="str">
        <f t="shared" si="174"/>
        <v>60101050510</v>
      </c>
      <c r="AG496">
        <f t="shared" si="170"/>
        <v>60101050510</v>
      </c>
      <c r="AH496">
        <f t="shared" si="175"/>
        <v>813</v>
      </c>
      <c r="AI496">
        <f t="shared" si="176"/>
        <v>561</v>
      </c>
      <c r="AJ496">
        <f t="shared" si="177"/>
        <v>456093</v>
      </c>
      <c r="AM496">
        <f t="shared" si="166"/>
        <v>1</v>
      </c>
      <c r="AN496">
        <f t="shared" si="167"/>
        <v>1</v>
      </c>
      <c r="AO496">
        <f t="shared" si="168"/>
        <v>1</v>
      </c>
    </row>
    <row r="497" spans="1:41" x14ac:dyDescent="0.2">
      <c r="A497" t="s">
        <v>516</v>
      </c>
      <c r="B497" t="str">
        <f t="shared" si="169"/>
        <v>J6KAQ</v>
      </c>
      <c r="C497" s="6" t="str" cm="1">
        <f t="array" ref="C497:G497">_xlfn.LET(
_xlpm.MyHand, B497,
_xlpm.MySplitHand, MID(_xlpm.MyHand,_xlfn.SEQUENCE(1,LEN(_xlpm.MyHand)),1),
_xlpm.MySplitHand
)</f>
        <v>J</v>
      </c>
      <c r="D497" s="7" t="str">
        <v>6</v>
      </c>
      <c r="E497" s="7" t="str">
        <v>K</v>
      </c>
      <c r="F497" s="7" t="str">
        <v>A</v>
      </c>
      <c r="G497" s="8" t="str">
        <v>Q</v>
      </c>
      <c r="H497">
        <f t="shared" si="156"/>
        <v>0</v>
      </c>
      <c r="I497">
        <f t="shared" si="157"/>
        <v>1</v>
      </c>
      <c r="J497">
        <f t="shared" si="158"/>
        <v>1</v>
      </c>
      <c r="K497">
        <f t="shared" si="159"/>
        <v>1</v>
      </c>
      <c r="L497">
        <f t="shared" si="160"/>
        <v>1</v>
      </c>
      <c r="M497" s="6" cm="1">
        <f t="array" ref="M497:Q497">_xlfn.LET(
_xlpm.Options, {"J","2","3","4","5","6","7","8","9","T","Q","K","A"},
MATCH(_xlfn.ANCHORARRAY(C497),_xlpm.Options,0)
)</f>
        <v>1</v>
      </c>
      <c r="N497" s="7">
        <v>6</v>
      </c>
      <c r="O497" s="7">
        <v>12</v>
      </c>
      <c r="P497" s="7">
        <v>13</v>
      </c>
      <c r="Q497" s="8">
        <v>11</v>
      </c>
      <c r="R497" s="6" t="str" cm="1">
        <f t="array" ref="R497:V497">TEXT(_xlfn.ANCHORARRAY(M497),"00")</f>
        <v>01</v>
      </c>
      <c r="S497" s="7" t="str">
        <v>06</v>
      </c>
      <c r="T497" s="7" t="str">
        <v>12</v>
      </c>
      <c r="U497" s="7" t="str">
        <v>13</v>
      </c>
      <c r="V497" s="8" t="str">
        <v>11</v>
      </c>
      <c r="W497" s="7">
        <f t="shared" si="171"/>
        <v>1</v>
      </c>
      <c r="X497" s="6" t="b">
        <f t="shared" si="161"/>
        <v>0</v>
      </c>
      <c r="Y497" s="7" t="b">
        <f t="shared" si="162"/>
        <v>0</v>
      </c>
      <c r="Z497" s="7" t="b" cm="1">
        <f t="array" ref="Z497">_xlfn.LET(
_xlpm.TrueFullHouseCheck, AND(OR(H497:L497=3),OR(H497:L497=2)),
_xlpm.JokerAndTrueTwoPairCheck, AND(W497=1,COUNTIF(H497:L497,2)=4),
OR(_xlpm.TrueFullHouseCheck, _xlpm.JokerAndTrueTwoPairCheck)
)</f>
        <v>0</v>
      </c>
      <c r="AA497" s="7" t="b">
        <f t="shared" si="163"/>
        <v>0</v>
      </c>
      <c r="AB497" s="7" t="b">
        <f t="shared" si="164"/>
        <v>0</v>
      </c>
      <c r="AC497" s="7" t="b">
        <f t="shared" si="165"/>
        <v>1</v>
      </c>
      <c r="AD497" s="8" t="b">
        <f t="shared" si="172"/>
        <v>0</v>
      </c>
      <c r="AE497">
        <f t="shared" si="173"/>
        <v>2</v>
      </c>
      <c r="AF497" t="str">
        <f t="shared" si="174"/>
        <v>20106121311</v>
      </c>
      <c r="AG497">
        <f t="shared" si="170"/>
        <v>20106121311</v>
      </c>
      <c r="AH497">
        <f t="shared" si="175"/>
        <v>132</v>
      </c>
      <c r="AI497">
        <f t="shared" si="176"/>
        <v>607</v>
      </c>
      <c r="AJ497">
        <f t="shared" si="177"/>
        <v>80124</v>
      </c>
      <c r="AM497">
        <f t="shared" si="166"/>
        <v>1</v>
      </c>
      <c r="AN497">
        <f t="shared" si="167"/>
        <v>1</v>
      </c>
      <c r="AO497">
        <f t="shared" si="168"/>
        <v>1</v>
      </c>
    </row>
    <row r="498" spans="1:41" x14ac:dyDescent="0.2">
      <c r="A498" t="s">
        <v>517</v>
      </c>
      <c r="B498" t="str">
        <f t="shared" si="169"/>
        <v>4735Q</v>
      </c>
      <c r="C498" s="6" t="str" cm="1">
        <f t="array" ref="C498:G498">_xlfn.LET(
_xlpm.MyHand, B498,
_xlpm.MySplitHand, MID(_xlpm.MyHand,_xlfn.SEQUENCE(1,LEN(_xlpm.MyHand)),1),
_xlpm.MySplitHand
)</f>
        <v>4</v>
      </c>
      <c r="D498" s="7" t="str">
        <v>7</v>
      </c>
      <c r="E498" s="7" t="str">
        <v>3</v>
      </c>
      <c r="F498" s="7" t="str">
        <v>5</v>
      </c>
      <c r="G498" s="8" t="str">
        <v>Q</v>
      </c>
      <c r="H498">
        <f t="shared" si="156"/>
        <v>1</v>
      </c>
      <c r="I498">
        <f t="shared" si="157"/>
        <v>1</v>
      </c>
      <c r="J498">
        <f t="shared" si="158"/>
        <v>1</v>
      </c>
      <c r="K498">
        <f t="shared" si="159"/>
        <v>1</v>
      </c>
      <c r="L498">
        <f t="shared" si="160"/>
        <v>1</v>
      </c>
      <c r="M498" s="6" cm="1">
        <f t="array" ref="M498:Q498">_xlfn.LET(
_xlpm.Options, {"J","2","3","4","5","6","7","8","9","T","Q","K","A"},
MATCH(_xlfn.ANCHORARRAY(C498),_xlpm.Options,0)
)</f>
        <v>4</v>
      </c>
      <c r="N498" s="7">
        <v>7</v>
      </c>
      <c r="O498" s="7">
        <v>3</v>
      </c>
      <c r="P498" s="7">
        <v>5</v>
      </c>
      <c r="Q498" s="8">
        <v>11</v>
      </c>
      <c r="R498" s="6" t="str" cm="1">
        <f t="array" ref="R498:V498">TEXT(_xlfn.ANCHORARRAY(M498),"00")</f>
        <v>04</v>
      </c>
      <c r="S498" s="7" t="str">
        <v>07</v>
      </c>
      <c r="T498" s="7" t="str">
        <v>03</v>
      </c>
      <c r="U498" s="7" t="str">
        <v>05</v>
      </c>
      <c r="V498" s="8" t="str">
        <v>11</v>
      </c>
      <c r="W498" s="7">
        <f t="shared" si="171"/>
        <v>0</v>
      </c>
      <c r="X498" s="6" t="b">
        <f t="shared" si="161"/>
        <v>0</v>
      </c>
      <c r="Y498" s="7" t="b">
        <f t="shared" si="162"/>
        <v>0</v>
      </c>
      <c r="Z498" s="7" t="b" cm="1">
        <f t="array" ref="Z498">_xlfn.LET(
_xlpm.TrueFullHouseCheck, AND(OR(H498:L498=3),OR(H498:L498=2)),
_xlpm.JokerAndTrueTwoPairCheck, AND(W498=1,COUNTIF(H498:L498,2)=4),
OR(_xlpm.TrueFullHouseCheck, _xlpm.JokerAndTrueTwoPairCheck)
)</f>
        <v>0</v>
      </c>
      <c r="AA498" s="7" t="b">
        <f t="shared" si="163"/>
        <v>0</v>
      </c>
      <c r="AB498" s="7" t="b">
        <f t="shared" si="164"/>
        <v>0</v>
      </c>
      <c r="AC498" s="7" t="b">
        <f t="shared" si="165"/>
        <v>0</v>
      </c>
      <c r="AD498" s="8" t="b">
        <f t="shared" si="172"/>
        <v>1</v>
      </c>
      <c r="AE498">
        <f t="shared" si="173"/>
        <v>1</v>
      </c>
      <c r="AF498" t="str">
        <f t="shared" si="174"/>
        <v>10407030511</v>
      </c>
      <c r="AG498">
        <f t="shared" si="170"/>
        <v>10407030511</v>
      </c>
      <c r="AH498">
        <f t="shared" si="175"/>
        <v>22</v>
      </c>
      <c r="AI498">
        <f t="shared" si="176"/>
        <v>259</v>
      </c>
      <c r="AJ498">
        <f t="shared" si="177"/>
        <v>5698</v>
      </c>
      <c r="AM498">
        <f t="shared" si="166"/>
        <v>1</v>
      </c>
      <c r="AN498">
        <f t="shared" si="167"/>
        <v>1</v>
      </c>
      <c r="AO498">
        <f t="shared" si="168"/>
        <v>1</v>
      </c>
    </row>
    <row r="499" spans="1:41" x14ac:dyDescent="0.2">
      <c r="A499" t="s">
        <v>518</v>
      </c>
      <c r="B499" t="str">
        <f t="shared" si="169"/>
        <v>3J547</v>
      </c>
      <c r="C499" s="6" t="str" cm="1">
        <f t="array" ref="C499:G499">_xlfn.LET(
_xlpm.MyHand, B499,
_xlpm.MySplitHand, MID(_xlpm.MyHand,_xlfn.SEQUENCE(1,LEN(_xlpm.MyHand)),1),
_xlpm.MySplitHand
)</f>
        <v>3</v>
      </c>
      <c r="D499" s="7" t="str">
        <v>J</v>
      </c>
      <c r="E499" s="7" t="str">
        <v>5</v>
      </c>
      <c r="F499" s="7" t="str">
        <v>4</v>
      </c>
      <c r="G499" s="8" t="str">
        <v>7</v>
      </c>
      <c r="H499">
        <f t="shared" si="156"/>
        <v>1</v>
      </c>
      <c r="I499">
        <f t="shared" si="157"/>
        <v>0</v>
      </c>
      <c r="J499">
        <f t="shared" si="158"/>
        <v>1</v>
      </c>
      <c r="K499">
        <f t="shared" si="159"/>
        <v>1</v>
      </c>
      <c r="L499">
        <f t="shared" si="160"/>
        <v>1</v>
      </c>
      <c r="M499" s="6" cm="1">
        <f t="array" ref="M499:Q499">_xlfn.LET(
_xlpm.Options, {"J","2","3","4","5","6","7","8","9","T","Q","K","A"},
MATCH(_xlfn.ANCHORARRAY(C499),_xlpm.Options,0)
)</f>
        <v>3</v>
      </c>
      <c r="N499" s="7">
        <v>1</v>
      </c>
      <c r="O499" s="7">
        <v>5</v>
      </c>
      <c r="P499" s="7">
        <v>4</v>
      </c>
      <c r="Q499" s="8">
        <v>7</v>
      </c>
      <c r="R499" s="6" t="str" cm="1">
        <f t="array" ref="R499:V499">TEXT(_xlfn.ANCHORARRAY(M499),"00")</f>
        <v>03</v>
      </c>
      <c r="S499" s="7" t="str">
        <v>01</v>
      </c>
      <c r="T499" s="7" t="str">
        <v>05</v>
      </c>
      <c r="U499" s="7" t="str">
        <v>04</v>
      </c>
      <c r="V499" s="8" t="str">
        <v>07</v>
      </c>
      <c r="W499" s="7">
        <f t="shared" si="171"/>
        <v>1</v>
      </c>
      <c r="X499" s="6" t="b">
        <f t="shared" si="161"/>
        <v>0</v>
      </c>
      <c r="Y499" s="7" t="b">
        <f t="shared" si="162"/>
        <v>0</v>
      </c>
      <c r="Z499" s="7" t="b" cm="1">
        <f t="array" ref="Z499">_xlfn.LET(
_xlpm.TrueFullHouseCheck, AND(OR(H499:L499=3),OR(H499:L499=2)),
_xlpm.JokerAndTrueTwoPairCheck, AND(W499=1,COUNTIF(H499:L499,2)=4),
OR(_xlpm.TrueFullHouseCheck, _xlpm.JokerAndTrueTwoPairCheck)
)</f>
        <v>0</v>
      </c>
      <c r="AA499" s="7" t="b">
        <f t="shared" si="163"/>
        <v>0</v>
      </c>
      <c r="AB499" s="7" t="b">
        <f t="shared" si="164"/>
        <v>0</v>
      </c>
      <c r="AC499" s="7" t="b">
        <f t="shared" si="165"/>
        <v>1</v>
      </c>
      <c r="AD499" s="8" t="b">
        <f t="shared" si="172"/>
        <v>0</v>
      </c>
      <c r="AE499">
        <f t="shared" si="173"/>
        <v>2</v>
      </c>
      <c r="AF499" t="str">
        <f t="shared" si="174"/>
        <v>20301050407</v>
      </c>
      <c r="AG499">
        <f t="shared" si="170"/>
        <v>20301050407</v>
      </c>
      <c r="AH499">
        <f t="shared" si="175"/>
        <v>161</v>
      </c>
      <c r="AI499">
        <f t="shared" si="176"/>
        <v>223</v>
      </c>
      <c r="AJ499">
        <f t="shared" si="177"/>
        <v>35903</v>
      </c>
      <c r="AM499">
        <f t="shared" si="166"/>
        <v>1</v>
      </c>
      <c r="AN499">
        <f t="shared" si="167"/>
        <v>1</v>
      </c>
      <c r="AO499">
        <f t="shared" si="168"/>
        <v>1</v>
      </c>
    </row>
    <row r="500" spans="1:41" x14ac:dyDescent="0.2">
      <c r="A500" t="s">
        <v>519</v>
      </c>
      <c r="B500" t="str">
        <f t="shared" si="169"/>
        <v>64464</v>
      </c>
      <c r="C500" s="6" t="str" cm="1">
        <f t="array" ref="C500:G500">_xlfn.LET(
_xlpm.MyHand, B500,
_xlpm.MySplitHand, MID(_xlpm.MyHand,_xlfn.SEQUENCE(1,LEN(_xlpm.MyHand)),1),
_xlpm.MySplitHand
)</f>
        <v>6</v>
      </c>
      <c r="D500" s="7" t="str">
        <v>4</v>
      </c>
      <c r="E500" s="7" t="str">
        <v>4</v>
      </c>
      <c r="F500" s="7" t="str">
        <v>6</v>
      </c>
      <c r="G500" s="8" t="str">
        <v>4</v>
      </c>
      <c r="H500">
        <f t="shared" si="156"/>
        <v>2</v>
      </c>
      <c r="I500">
        <f t="shared" si="157"/>
        <v>3</v>
      </c>
      <c r="J500">
        <f t="shared" si="158"/>
        <v>3</v>
      </c>
      <c r="K500">
        <f t="shared" si="159"/>
        <v>2</v>
      </c>
      <c r="L500">
        <f t="shared" si="160"/>
        <v>3</v>
      </c>
      <c r="M500" s="6" cm="1">
        <f t="array" ref="M500:Q500">_xlfn.LET(
_xlpm.Options, {"J","2","3","4","5","6","7","8","9","T","Q","K","A"},
MATCH(_xlfn.ANCHORARRAY(C500),_xlpm.Options,0)
)</f>
        <v>6</v>
      </c>
      <c r="N500" s="7">
        <v>4</v>
      </c>
      <c r="O500" s="7">
        <v>4</v>
      </c>
      <c r="P500" s="7">
        <v>6</v>
      </c>
      <c r="Q500" s="8">
        <v>4</v>
      </c>
      <c r="R500" s="6" t="str" cm="1">
        <f t="array" ref="R500:V500">TEXT(_xlfn.ANCHORARRAY(M500),"00")</f>
        <v>06</v>
      </c>
      <c r="S500" s="7" t="str">
        <v>04</v>
      </c>
      <c r="T500" s="7" t="str">
        <v>04</v>
      </c>
      <c r="U500" s="7" t="str">
        <v>06</v>
      </c>
      <c r="V500" s="8" t="str">
        <v>04</v>
      </c>
      <c r="W500" s="7">
        <f t="shared" si="171"/>
        <v>0</v>
      </c>
      <c r="X500" s="6" t="b">
        <f t="shared" si="161"/>
        <v>0</v>
      </c>
      <c r="Y500" s="7" t="b">
        <f t="shared" si="162"/>
        <v>0</v>
      </c>
      <c r="Z500" s="7" t="b" cm="1">
        <f t="array" ref="Z500">_xlfn.LET(
_xlpm.TrueFullHouseCheck, AND(OR(H500:L500=3),OR(H500:L500=2)),
_xlpm.JokerAndTrueTwoPairCheck, AND(W500=1,COUNTIF(H500:L500,2)=4),
OR(_xlpm.TrueFullHouseCheck, _xlpm.JokerAndTrueTwoPairCheck)
)</f>
        <v>1</v>
      </c>
      <c r="AA500" s="7" t="b">
        <f t="shared" si="163"/>
        <v>0</v>
      </c>
      <c r="AB500" s="7" t="b">
        <f t="shared" si="164"/>
        <v>0</v>
      </c>
      <c r="AC500" s="7" t="b">
        <f t="shared" si="165"/>
        <v>0</v>
      </c>
      <c r="AD500" s="8" t="b">
        <f t="shared" si="172"/>
        <v>0</v>
      </c>
      <c r="AE500">
        <f t="shared" si="173"/>
        <v>5</v>
      </c>
      <c r="AF500" t="str">
        <f t="shared" si="174"/>
        <v>50604040604</v>
      </c>
      <c r="AG500">
        <f t="shared" si="170"/>
        <v>50604040604</v>
      </c>
      <c r="AH500">
        <f t="shared" si="175"/>
        <v>751</v>
      </c>
      <c r="AI500">
        <f t="shared" si="176"/>
        <v>574</v>
      </c>
      <c r="AJ500">
        <f t="shared" si="177"/>
        <v>431074</v>
      </c>
      <c r="AM500">
        <f t="shared" si="166"/>
        <v>1</v>
      </c>
      <c r="AN500">
        <f t="shared" si="167"/>
        <v>1</v>
      </c>
      <c r="AO500">
        <f t="shared" si="168"/>
        <v>1</v>
      </c>
    </row>
    <row r="501" spans="1:41" x14ac:dyDescent="0.2">
      <c r="A501" t="s">
        <v>520</v>
      </c>
      <c r="B501" t="str">
        <f t="shared" si="169"/>
        <v>77J94</v>
      </c>
      <c r="C501" s="6" t="str" cm="1">
        <f t="array" ref="C501:G501">_xlfn.LET(
_xlpm.MyHand, B501,
_xlpm.MySplitHand, MID(_xlpm.MyHand,_xlfn.SEQUENCE(1,LEN(_xlpm.MyHand)),1),
_xlpm.MySplitHand
)</f>
        <v>7</v>
      </c>
      <c r="D501" s="7" t="str">
        <v>7</v>
      </c>
      <c r="E501" s="7" t="str">
        <v>J</v>
      </c>
      <c r="F501" s="7" t="str">
        <v>9</v>
      </c>
      <c r="G501" s="8" t="str">
        <v>4</v>
      </c>
      <c r="H501">
        <f t="shared" si="156"/>
        <v>2</v>
      </c>
      <c r="I501">
        <f t="shared" si="157"/>
        <v>2</v>
      </c>
      <c r="J501">
        <f t="shared" si="158"/>
        <v>0</v>
      </c>
      <c r="K501">
        <f t="shared" si="159"/>
        <v>1</v>
      </c>
      <c r="L501">
        <f t="shared" si="160"/>
        <v>1</v>
      </c>
      <c r="M501" s="6" cm="1">
        <f t="array" ref="M501:Q501">_xlfn.LET(
_xlpm.Options, {"J","2","3","4","5","6","7","8","9","T","Q","K","A"},
MATCH(_xlfn.ANCHORARRAY(C501),_xlpm.Options,0)
)</f>
        <v>7</v>
      </c>
      <c r="N501" s="7">
        <v>7</v>
      </c>
      <c r="O501" s="7">
        <v>1</v>
      </c>
      <c r="P501" s="7">
        <v>9</v>
      </c>
      <c r="Q501" s="8">
        <v>4</v>
      </c>
      <c r="R501" s="6" t="str" cm="1">
        <f t="array" ref="R501:V501">TEXT(_xlfn.ANCHORARRAY(M501),"00")</f>
        <v>07</v>
      </c>
      <c r="S501" s="7" t="str">
        <v>07</v>
      </c>
      <c r="T501" s="7" t="str">
        <v>01</v>
      </c>
      <c r="U501" s="7" t="str">
        <v>09</v>
      </c>
      <c r="V501" s="8" t="str">
        <v>04</v>
      </c>
      <c r="W501" s="7">
        <f t="shared" si="171"/>
        <v>1</v>
      </c>
      <c r="X501" s="6" t="b">
        <f t="shared" si="161"/>
        <v>0</v>
      </c>
      <c r="Y501" s="7" t="b">
        <f t="shared" si="162"/>
        <v>0</v>
      </c>
      <c r="Z501" s="7" t="b" cm="1">
        <f t="array" ref="Z501">_xlfn.LET(
_xlpm.TrueFullHouseCheck, AND(OR(H501:L501=3),OR(H501:L501=2)),
_xlpm.JokerAndTrueTwoPairCheck, AND(W501=1,COUNTIF(H501:L501,2)=4),
OR(_xlpm.TrueFullHouseCheck, _xlpm.JokerAndTrueTwoPairCheck)
)</f>
        <v>0</v>
      </c>
      <c r="AA501" s="7" t="b">
        <f t="shared" si="163"/>
        <v>1</v>
      </c>
      <c r="AB501" s="7" t="b">
        <f t="shared" si="164"/>
        <v>0</v>
      </c>
      <c r="AC501" s="7" t="b">
        <f t="shared" si="165"/>
        <v>0</v>
      </c>
      <c r="AD501" s="8" t="b">
        <f t="shared" si="172"/>
        <v>0</v>
      </c>
      <c r="AE501">
        <f t="shared" si="173"/>
        <v>4</v>
      </c>
      <c r="AF501" t="str">
        <f t="shared" si="174"/>
        <v>40707010904</v>
      </c>
      <c r="AG501">
        <f t="shared" si="170"/>
        <v>40707010904</v>
      </c>
      <c r="AH501">
        <f t="shared" si="175"/>
        <v>569</v>
      </c>
      <c r="AI501">
        <f t="shared" si="176"/>
        <v>919</v>
      </c>
      <c r="AJ501">
        <f t="shared" si="177"/>
        <v>522911</v>
      </c>
      <c r="AM501">
        <f t="shared" si="166"/>
        <v>1</v>
      </c>
      <c r="AN501">
        <f t="shared" si="167"/>
        <v>1</v>
      </c>
      <c r="AO501">
        <f t="shared" si="168"/>
        <v>1</v>
      </c>
    </row>
    <row r="502" spans="1:41" x14ac:dyDescent="0.2">
      <c r="A502" t="s">
        <v>521</v>
      </c>
      <c r="B502" t="str">
        <f t="shared" si="169"/>
        <v>626Q6</v>
      </c>
      <c r="C502" s="6" t="str" cm="1">
        <f t="array" ref="C502:G502">_xlfn.LET(
_xlpm.MyHand, B502,
_xlpm.MySplitHand, MID(_xlpm.MyHand,_xlfn.SEQUENCE(1,LEN(_xlpm.MyHand)),1),
_xlpm.MySplitHand
)</f>
        <v>6</v>
      </c>
      <c r="D502" s="7" t="str">
        <v>2</v>
      </c>
      <c r="E502" s="7" t="str">
        <v>6</v>
      </c>
      <c r="F502" s="7" t="str">
        <v>Q</v>
      </c>
      <c r="G502" s="8" t="str">
        <v>6</v>
      </c>
      <c r="H502">
        <f t="shared" si="156"/>
        <v>3</v>
      </c>
      <c r="I502">
        <f t="shared" si="157"/>
        <v>1</v>
      </c>
      <c r="J502">
        <f t="shared" si="158"/>
        <v>3</v>
      </c>
      <c r="K502">
        <f t="shared" si="159"/>
        <v>1</v>
      </c>
      <c r="L502">
        <f t="shared" si="160"/>
        <v>3</v>
      </c>
      <c r="M502" s="6" cm="1">
        <f t="array" ref="M502:Q502">_xlfn.LET(
_xlpm.Options, {"J","2","3","4","5","6","7","8","9","T","Q","K","A"},
MATCH(_xlfn.ANCHORARRAY(C502),_xlpm.Options,0)
)</f>
        <v>6</v>
      </c>
      <c r="N502" s="7">
        <v>2</v>
      </c>
      <c r="O502" s="7">
        <v>6</v>
      </c>
      <c r="P502" s="7">
        <v>11</v>
      </c>
      <c r="Q502" s="8">
        <v>6</v>
      </c>
      <c r="R502" s="6" t="str" cm="1">
        <f t="array" ref="R502:V502">TEXT(_xlfn.ANCHORARRAY(M502),"00")</f>
        <v>06</v>
      </c>
      <c r="S502" s="7" t="str">
        <v>02</v>
      </c>
      <c r="T502" s="7" t="str">
        <v>06</v>
      </c>
      <c r="U502" s="7" t="str">
        <v>11</v>
      </c>
      <c r="V502" s="8" t="str">
        <v>06</v>
      </c>
      <c r="W502" s="7">
        <f t="shared" si="171"/>
        <v>0</v>
      </c>
      <c r="X502" s="6" t="b">
        <f t="shared" si="161"/>
        <v>0</v>
      </c>
      <c r="Y502" s="7" t="b">
        <f t="shared" si="162"/>
        <v>0</v>
      </c>
      <c r="Z502" s="7" t="b" cm="1">
        <f t="array" ref="Z502">_xlfn.LET(
_xlpm.TrueFullHouseCheck, AND(OR(H502:L502=3),OR(H502:L502=2)),
_xlpm.JokerAndTrueTwoPairCheck, AND(W502=1,COUNTIF(H502:L502,2)=4),
OR(_xlpm.TrueFullHouseCheck, _xlpm.JokerAndTrueTwoPairCheck)
)</f>
        <v>0</v>
      </c>
      <c r="AA502" s="7" t="b">
        <f t="shared" si="163"/>
        <v>1</v>
      </c>
      <c r="AB502" s="7" t="b">
        <f t="shared" si="164"/>
        <v>0</v>
      </c>
      <c r="AC502" s="7" t="b">
        <f t="shared" si="165"/>
        <v>0</v>
      </c>
      <c r="AD502" s="8" t="b">
        <f t="shared" si="172"/>
        <v>0</v>
      </c>
      <c r="AE502">
        <f t="shared" si="173"/>
        <v>4</v>
      </c>
      <c r="AF502" t="str">
        <f t="shared" si="174"/>
        <v>40602061106</v>
      </c>
      <c r="AG502">
        <f t="shared" si="170"/>
        <v>40602061106</v>
      </c>
      <c r="AH502">
        <f t="shared" si="175"/>
        <v>549</v>
      </c>
      <c r="AI502">
        <f t="shared" si="176"/>
        <v>923</v>
      </c>
      <c r="AJ502">
        <f t="shared" si="177"/>
        <v>506727</v>
      </c>
      <c r="AM502">
        <f t="shared" si="166"/>
        <v>1</v>
      </c>
      <c r="AN502">
        <f t="shared" si="167"/>
        <v>1</v>
      </c>
      <c r="AO502">
        <f t="shared" si="168"/>
        <v>1</v>
      </c>
    </row>
    <row r="503" spans="1:41" x14ac:dyDescent="0.2">
      <c r="A503" t="s">
        <v>522</v>
      </c>
      <c r="B503" t="str">
        <f t="shared" si="169"/>
        <v>J3832</v>
      </c>
      <c r="C503" s="6" t="str" cm="1">
        <f t="array" ref="C503:G503">_xlfn.LET(
_xlpm.MyHand, B503,
_xlpm.MySplitHand, MID(_xlpm.MyHand,_xlfn.SEQUENCE(1,LEN(_xlpm.MyHand)),1),
_xlpm.MySplitHand
)</f>
        <v>J</v>
      </c>
      <c r="D503" s="7" t="str">
        <v>3</v>
      </c>
      <c r="E503" s="7" t="str">
        <v>8</v>
      </c>
      <c r="F503" s="7" t="str">
        <v>3</v>
      </c>
      <c r="G503" s="8" t="str">
        <v>2</v>
      </c>
      <c r="H503">
        <f t="shared" si="156"/>
        <v>0</v>
      </c>
      <c r="I503">
        <f t="shared" si="157"/>
        <v>2</v>
      </c>
      <c r="J503">
        <f t="shared" si="158"/>
        <v>1</v>
      </c>
      <c r="K503">
        <f t="shared" si="159"/>
        <v>2</v>
      </c>
      <c r="L503">
        <f t="shared" si="160"/>
        <v>1</v>
      </c>
      <c r="M503" s="6" cm="1">
        <f t="array" ref="M503:Q503">_xlfn.LET(
_xlpm.Options, {"J","2","3","4","5","6","7","8","9","T","Q","K","A"},
MATCH(_xlfn.ANCHORARRAY(C503),_xlpm.Options,0)
)</f>
        <v>1</v>
      </c>
      <c r="N503" s="7">
        <v>3</v>
      </c>
      <c r="O503" s="7">
        <v>8</v>
      </c>
      <c r="P503" s="7">
        <v>3</v>
      </c>
      <c r="Q503" s="8">
        <v>2</v>
      </c>
      <c r="R503" s="6" t="str" cm="1">
        <f t="array" ref="R503:V503">TEXT(_xlfn.ANCHORARRAY(M503),"00")</f>
        <v>01</v>
      </c>
      <c r="S503" s="7" t="str">
        <v>03</v>
      </c>
      <c r="T503" s="7" t="str">
        <v>08</v>
      </c>
      <c r="U503" s="7" t="str">
        <v>03</v>
      </c>
      <c r="V503" s="8" t="str">
        <v>02</v>
      </c>
      <c r="W503" s="7">
        <f t="shared" si="171"/>
        <v>1</v>
      </c>
      <c r="X503" s="6" t="b">
        <f t="shared" si="161"/>
        <v>0</v>
      </c>
      <c r="Y503" s="7" t="b">
        <f t="shared" si="162"/>
        <v>0</v>
      </c>
      <c r="Z503" s="7" t="b" cm="1">
        <f t="array" ref="Z503">_xlfn.LET(
_xlpm.TrueFullHouseCheck, AND(OR(H503:L503=3),OR(H503:L503=2)),
_xlpm.JokerAndTrueTwoPairCheck, AND(W503=1,COUNTIF(H503:L503,2)=4),
OR(_xlpm.TrueFullHouseCheck, _xlpm.JokerAndTrueTwoPairCheck)
)</f>
        <v>0</v>
      </c>
      <c r="AA503" s="7" t="b">
        <f t="shared" si="163"/>
        <v>1</v>
      </c>
      <c r="AB503" s="7" t="b">
        <f t="shared" si="164"/>
        <v>0</v>
      </c>
      <c r="AC503" s="7" t="b">
        <f t="shared" si="165"/>
        <v>0</v>
      </c>
      <c r="AD503" s="8" t="b">
        <f t="shared" si="172"/>
        <v>0</v>
      </c>
      <c r="AE503">
        <f t="shared" si="173"/>
        <v>4</v>
      </c>
      <c r="AF503" t="str">
        <f t="shared" si="174"/>
        <v>40103080302</v>
      </c>
      <c r="AG503">
        <f t="shared" si="170"/>
        <v>40103080302</v>
      </c>
      <c r="AH503">
        <f t="shared" si="175"/>
        <v>457</v>
      </c>
      <c r="AI503">
        <f t="shared" si="176"/>
        <v>631</v>
      </c>
      <c r="AJ503">
        <f t="shared" si="177"/>
        <v>288367</v>
      </c>
      <c r="AM503">
        <f t="shared" si="166"/>
        <v>1</v>
      </c>
      <c r="AN503">
        <f t="shared" si="167"/>
        <v>1</v>
      </c>
      <c r="AO503">
        <f t="shared" si="168"/>
        <v>1</v>
      </c>
    </row>
    <row r="504" spans="1:41" x14ac:dyDescent="0.2">
      <c r="A504" t="s">
        <v>523</v>
      </c>
      <c r="B504" t="str">
        <f t="shared" si="169"/>
        <v>96QK3</v>
      </c>
      <c r="C504" s="6" t="str" cm="1">
        <f t="array" ref="C504:G504">_xlfn.LET(
_xlpm.MyHand, B504,
_xlpm.MySplitHand, MID(_xlpm.MyHand,_xlfn.SEQUENCE(1,LEN(_xlpm.MyHand)),1),
_xlpm.MySplitHand
)</f>
        <v>9</v>
      </c>
      <c r="D504" s="7" t="str">
        <v>6</v>
      </c>
      <c r="E504" s="7" t="str">
        <v>Q</v>
      </c>
      <c r="F504" s="7" t="str">
        <v>K</v>
      </c>
      <c r="G504" s="8" t="str">
        <v>3</v>
      </c>
      <c r="H504">
        <f t="shared" si="156"/>
        <v>1</v>
      </c>
      <c r="I504">
        <f t="shared" si="157"/>
        <v>1</v>
      </c>
      <c r="J504">
        <f t="shared" si="158"/>
        <v>1</v>
      </c>
      <c r="K504">
        <f t="shared" si="159"/>
        <v>1</v>
      </c>
      <c r="L504">
        <f t="shared" si="160"/>
        <v>1</v>
      </c>
      <c r="M504" s="6" cm="1">
        <f t="array" ref="M504:Q504">_xlfn.LET(
_xlpm.Options, {"J","2","3","4","5","6","7","8","9","T","Q","K","A"},
MATCH(_xlfn.ANCHORARRAY(C504),_xlpm.Options,0)
)</f>
        <v>9</v>
      </c>
      <c r="N504" s="7">
        <v>6</v>
      </c>
      <c r="O504" s="7">
        <v>11</v>
      </c>
      <c r="P504" s="7">
        <v>12</v>
      </c>
      <c r="Q504" s="8">
        <v>3</v>
      </c>
      <c r="R504" s="6" t="str" cm="1">
        <f t="array" ref="R504:V504">TEXT(_xlfn.ANCHORARRAY(M504),"00")</f>
        <v>09</v>
      </c>
      <c r="S504" s="7" t="str">
        <v>06</v>
      </c>
      <c r="T504" s="7" t="str">
        <v>11</v>
      </c>
      <c r="U504" s="7" t="str">
        <v>12</v>
      </c>
      <c r="V504" s="8" t="str">
        <v>03</v>
      </c>
      <c r="W504" s="7">
        <f t="shared" si="171"/>
        <v>0</v>
      </c>
      <c r="X504" s="6" t="b">
        <f t="shared" si="161"/>
        <v>0</v>
      </c>
      <c r="Y504" s="7" t="b">
        <f t="shared" si="162"/>
        <v>0</v>
      </c>
      <c r="Z504" s="7" t="b" cm="1">
        <f t="array" ref="Z504">_xlfn.LET(
_xlpm.TrueFullHouseCheck, AND(OR(H504:L504=3),OR(H504:L504=2)),
_xlpm.JokerAndTrueTwoPairCheck, AND(W504=1,COUNTIF(H504:L504,2)=4),
OR(_xlpm.TrueFullHouseCheck, _xlpm.JokerAndTrueTwoPairCheck)
)</f>
        <v>0</v>
      </c>
      <c r="AA504" s="7" t="b">
        <f t="shared" si="163"/>
        <v>0</v>
      </c>
      <c r="AB504" s="7" t="b">
        <f t="shared" si="164"/>
        <v>0</v>
      </c>
      <c r="AC504" s="7" t="b">
        <f t="shared" si="165"/>
        <v>0</v>
      </c>
      <c r="AD504" s="8" t="b">
        <f t="shared" si="172"/>
        <v>1</v>
      </c>
      <c r="AE504">
        <f t="shared" si="173"/>
        <v>1</v>
      </c>
      <c r="AF504" t="str">
        <f t="shared" si="174"/>
        <v>10906111203</v>
      </c>
      <c r="AG504">
        <f t="shared" si="170"/>
        <v>10906111203</v>
      </c>
      <c r="AH504">
        <f t="shared" si="175"/>
        <v>78</v>
      </c>
      <c r="AI504">
        <f t="shared" si="176"/>
        <v>391</v>
      </c>
      <c r="AJ504">
        <f t="shared" si="177"/>
        <v>30498</v>
      </c>
      <c r="AM504">
        <f t="shared" si="166"/>
        <v>1</v>
      </c>
      <c r="AN504">
        <f t="shared" si="167"/>
        <v>1</v>
      </c>
      <c r="AO504">
        <f t="shared" si="168"/>
        <v>1</v>
      </c>
    </row>
    <row r="505" spans="1:41" x14ac:dyDescent="0.2">
      <c r="A505" t="s">
        <v>524</v>
      </c>
      <c r="B505" t="str">
        <f t="shared" si="169"/>
        <v>A4J4A</v>
      </c>
      <c r="C505" s="6" t="str" cm="1">
        <f t="array" ref="C505:G505">_xlfn.LET(
_xlpm.MyHand, B505,
_xlpm.MySplitHand, MID(_xlpm.MyHand,_xlfn.SEQUENCE(1,LEN(_xlpm.MyHand)),1),
_xlpm.MySplitHand
)</f>
        <v>A</v>
      </c>
      <c r="D505" s="7" t="str">
        <v>4</v>
      </c>
      <c r="E505" s="7" t="str">
        <v>J</v>
      </c>
      <c r="F505" s="7" t="str">
        <v>4</v>
      </c>
      <c r="G505" s="8" t="str">
        <v>A</v>
      </c>
      <c r="H505">
        <f t="shared" si="156"/>
        <v>2</v>
      </c>
      <c r="I505">
        <f t="shared" si="157"/>
        <v>2</v>
      </c>
      <c r="J505">
        <f t="shared" si="158"/>
        <v>0</v>
      </c>
      <c r="K505">
        <f t="shared" si="159"/>
        <v>2</v>
      </c>
      <c r="L505">
        <f t="shared" si="160"/>
        <v>2</v>
      </c>
      <c r="M505" s="6" cm="1">
        <f t="array" ref="M505:Q505">_xlfn.LET(
_xlpm.Options, {"J","2","3","4","5","6","7","8","9","T","Q","K","A"},
MATCH(_xlfn.ANCHORARRAY(C505),_xlpm.Options,0)
)</f>
        <v>13</v>
      </c>
      <c r="N505" s="7">
        <v>4</v>
      </c>
      <c r="O505" s="7">
        <v>1</v>
      </c>
      <c r="P505" s="7">
        <v>4</v>
      </c>
      <c r="Q505" s="8">
        <v>13</v>
      </c>
      <c r="R505" s="6" t="str" cm="1">
        <f t="array" ref="R505:V505">TEXT(_xlfn.ANCHORARRAY(M505),"00")</f>
        <v>13</v>
      </c>
      <c r="S505" s="7" t="str">
        <v>04</v>
      </c>
      <c r="T505" s="7" t="str">
        <v>01</v>
      </c>
      <c r="U505" s="7" t="str">
        <v>04</v>
      </c>
      <c r="V505" s="8" t="str">
        <v>13</v>
      </c>
      <c r="W505" s="7">
        <f t="shared" si="171"/>
        <v>1</v>
      </c>
      <c r="X505" s="6" t="b">
        <f t="shared" si="161"/>
        <v>0</v>
      </c>
      <c r="Y505" s="7" t="b">
        <f t="shared" si="162"/>
        <v>0</v>
      </c>
      <c r="Z505" s="7" t="b" cm="1">
        <f t="array" ref="Z505">_xlfn.LET(
_xlpm.TrueFullHouseCheck, AND(OR(H505:L505=3),OR(H505:L505=2)),
_xlpm.JokerAndTrueTwoPairCheck, AND(W505=1,COUNTIF(H505:L505,2)=4),
OR(_xlpm.TrueFullHouseCheck, _xlpm.JokerAndTrueTwoPairCheck)
)</f>
        <v>1</v>
      </c>
      <c r="AA505" s="7" t="b">
        <f t="shared" si="163"/>
        <v>0</v>
      </c>
      <c r="AB505" s="7" t="b">
        <f t="shared" si="164"/>
        <v>1</v>
      </c>
      <c r="AC505" s="7" t="b">
        <f t="shared" si="165"/>
        <v>0</v>
      </c>
      <c r="AD505" s="8" t="b">
        <f t="shared" si="172"/>
        <v>0</v>
      </c>
      <c r="AE505">
        <f t="shared" si="173"/>
        <v>5</v>
      </c>
      <c r="AF505" t="str">
        <f t="shared" si="174"/>
        <v>51304010413</v>
      </c>
      <c r="AG505">
        <f t="shared" si="170"/>
        <v>51304010413</v>
      </c>
      <c r="AH505">
        <f t="shared" si="175"/>
        <v>805</v>
      </c>
      <c r="AI505">
        <f t="shared" si="176"/>
        <v>421</v>
      </c>
      <c r="AJ505">
        <f t="shared" si="177"/>
        <v>338905</v>
      </c>
      <c r="AM505">
        <f t="shared" si="166"/>
        <v>2</v>
      </c>
      <c r="AN505">
        <f t="shared" si="167"/>
        <v>1</v>
      </c>
      <c r="AO505">
        <f t="shared" si="168"/>
        <v>1</v>
      </c>
    </row>
    <row r="506" spans="1:41" x14ac:dyDescent="0.2">
      <c r="A506" t="s">
        <v>525</v>
      </c>
      <c r="B506" t="str">
        <f t="shared" si="169"/>
        <v>J77KK</v>
      </c>
      <c r="C506" s="6" t="str" cm="1">
        <f t="array" ref="C506:G506">_xlfn.LET(
_xlpm.MyHand, B506,
_xlpm.MySplitHand, MID(_xlpm.MyHand,_xlfn.SEQUENCE(1,LEN(_xlpm.MyHand)),1),
_xlpm.MySplitHand
)</f>
        <v>J</v>
      </c>
      <c r="D506" s="7" t="str">
        <v>7</v>
      </c>
      <c r="E506" s="7" t="str">
        <v>7</v>
      </c>
      <c r="F506" s="7" t="str">
        <v>K</v>
      </c>
      <c r="G506" s="8" t="str">
        <v>K</v>
      </c>
      <c r="H506">
        <f t="shared" si="156"/>
        <v>0</v>
      </c>
      <c r="I506">
        <f t="shared" si="157"/>
        <v>2</v>
      </c>
      <c r="J506">
        <f t="shared" si="158"/>
        <v>2</v>
      </c>
      <c r="K506">
        <f t="shared" si="159"/>
        <v>2</v>
      </c>
      <c r="L506">
        <f t="shared" si="160"/>
        <v>2</v>
      </c>
      <c r="M506" s="6" cm="1">
        <f t="array" ref="M506:Q506">_xlfn.LET(
_xlpm.Options, {"J","2","3","4","5","6","7","8","9","T","Q","K","A"},
MATCH(_xlfn.ANCHORARRAY(C506),_xlpm.Options,0)
)</f>
        <v>1</v>
      </c>
      <c r="N506" s="7">
        <v>7</v>
      </c>
      <c r="O506" s="7">
        <v>7</v>
      </c>
      <c r="P506" s="7">
        <v>12</v>
      </c>
      <c r="Q506" s="8">
        <v>12</v>
      </c>
      <c r="R506" s="6" t="str" cm="1">
        <f t="array" ref="R506:V506">TEXT(_xlfn.ANCHORARRAY(M506),"00")</f>
        <v>01</v>
      </c>
      <c r="S506" s="7" t="str">
        <v>07</v>
      </c>
      <c r="T506" s="7" t="str">
        <v>07</v>
      </c>
      <c r="U506" s="7" t="str">
        <v>12</v>
      </c>
      <c r="V506" s="8" t="str">
        <v>12</v>
      </c>
      <c r="W506" s="7">
        <f t="shared" si="171"/>
        <v>1</v>
      </c>
      <c r="X506" s="6" t="b">
        <f t="shared" si="161"/>
        <v>0</v>
      </c>
      <c r="Y506" s="7" t="b">
        <f t="shared" si="162"/>
        <v>0</v>
      </c>
      <c r="Z506" s="7" t="b" cm="1">
        <f t="array" ref="Z506">_xlfn.LET(
_xlpm.TrueFullHouseCheck, AND(OR(H506:L506=3),OR(H506:L506=2)),
_xlpm.JokerAndTrueTwoPairCheck, AND(W506=1,COUNTIF(H506:L506,2)=4),
OR(_xlpm.TrueFullHouseCheck, _xlpm.JokerAndTrueTwoPairCheck)
)</f>
        <v>1</v>
      </c>
      <c r="AA506" s="7" t="b">
        <f t="shared" si="163"/>
        <v>0</v>
      </c>
      <c r="AB506" s="7" t="b">
        <f t="shared" si="164"/>
        <v>1</v>
      </c>
      <c r="AC506" s="7" t="b">
        <f t="shared" si="165"/>
        <v>0</v>
      </c>
      <c r="AD506" s="8" t="b">
        <f t="shared" si="172"/>
        <v>0</v>
      </c>
      <c r="AE506">
        <f t="shared" si="173"/>
        <v>5</v>
      </c>
      <c r="AF506" t="str">
        <f t="shared" si="174"/>
        <v>50107071212</v>
      </c>
      <c r="AG506">
        <f t="shared" si="170"/>
        <v>50107071212</v>
      </c>
      <c r="AH506">
        <f t="shared" si="175"/>
        <v>693</v>
      </c>
      <c r="AI506">
        <f t="shared" si="176"/>
        <v>723</v>
      </c>
      <c r="AJ506">
        <f t="shared" si="177"/>
        <v>501039</v>
      </c>
      <c r="AM506">
        <f t="shared" si="166"/>
        <v>2</v>
      </c>
      <c r="AN506">
        <f t="shared" si="167"/>
        <v>1</v>
      </c>
      <c r="AO506">
        <f t="shared" si="168"/>
        <v>1</v>
      </c>
    </row>
    <row r="507" spans="1:41" x14ac:dyDescent="0.2">
      <c r="A507" t="s">
        <v>526</v>
      </c>
      <c r="B507" t="str">
        <f t="shared" si="169"/>
        <v>K8354</v>
      </c>
      <c r="C507" s="6" t="str" cm="1">
        <f t="array" ref="C507:G507">_xlfn.LET(
_xlpm.MyHand, B507,
_xlpm.MySplitHand, MID(_xlpm.MyHand,_xlfn.SEQUENCE(1,LEN(_xlpm.MyHand)),1),
_xlpm.MySplitHand
)</f>
        <v>K</v>
      </c>
      <c r="D507" s="7" t="str">
        <v>8</v>
      </c>
      <c r="E507" s="7" t="str">
        <v>3</v>
      </c>
      <c r="F507" s="7" t="str">
        <v>5</v>
      </c>
      <c r="G507" s="8" t="str">
        <v>4</v>
      </c>
      <c r="H507">
        <f t="shared" si="156"/>
        <v>1</v>
      </c>
      <c r="I507">
        <f t="shared" si="157"/>
        <v>1</v>
      </c>
      <c r="J507">
        <f t="shared" si="158"/>
        <v>1</v>
      </c>
      <c r="K507">
        <f t="shared" si="159"/>
        <v>1</v>
      </c>
      <c r="L507">
        <f t="shared" si="160"/>
        <v>1</v>
      </c>
      <c r="M507" s="6" cm="1">
        <f t="array" ref="M507:Q507">_xlfn.LET(
_xlpm.Options, {"J","2","3","4","5","6","7","8","9","T","Q","K","A"},
MATCH(_xlfn.ANCHORARRAY(C507),_xlpm.Options,0)
)</f>
        <v>12</v>
      </c>
      <c r="N507" s="7">
        <v>8</v>
      </c>
      <c r="O507" s="7">
        <v>3</v>
      </c>
      <c r="P507" s="7">
        <v>5</v>
      </c>
      <c r="Q507" s="8">
        <v>4</v>
      </c>
      <c r="R507" s="6" t="str" cm="1">
        <f t="array" ref="R507:V507">TEXT(_xlfn.ANCHORARRAY(M507),"00")</f>
        <v>12</v>
      </c>
      <c r="S507" s="7" t="str">
        <v>08</v>
      </c>
      <c r="T507" s="7" t="str">
        <v>03</v>
      </c>
      <c r="U507" s="7" t="str">
        <v>05</v>
      </c>
      <c r="V507" s="8" t="str">
        <v>04</v>
      </c>
      <c r="W507" s="7">
        <f t="shared" si="171"/>
        <v>0</v>
      </c>
      <c r="X507" s="6" t="b">
        <f t="shared" si="161"/>
        <v>0</v>
      </c>
      <c r="Y507" s="7" t="b">
        <f t="shared" si="162"/>
        <v>0</v>
      </c>
      <c r="Z507" s="7" t="b" cm="1">
        <f t="array" ref="Z507">_xlfn.LET(
_xlpm.TrueFullHouseCheck, AND(OR(H507:L507=3),OR(H507:L507=2)),
_xlpm.JokerAndTrueTwoPairCheck, AND(W507=1,COUNTIF(H507:L507,2)=4),
OR(_xlpm.TrueFullHouseCheck, _xlpm.JokerAndTrueTwoPairCheck)
)</f>
        <v>0</v>
      </c>
      <c r="AA507" s="7" t="b">
        <f t="shared" si="163"/>
        <v>0</v>
      </c>
      <c r="AB507" s="7" t="b">
        <f t="shared" si="164"/>
        <v>0</v>
      </c>
      <c r="AC507" s="7" t="b">
        <f t="shared" si="165"/>
        <v>0</v>
      </c>
      <c r="AD507" s="8" t="b">
        <f t="shared" si="172"/>
        <v>1</v>
      </c>
      <c r="AE507">
        <f t="shared" si="173"/>
        <v>1</v>
      </c>
      <c r="AF507" t="str">
        <f t="shared" si="174"/>
        <v>11208030504</v>
      </c>
      <c r="AG507">
        <f t="shared" si="170"/>
        <v>11208030504</v>
      </c>
      <c r="AH507">
        <f t="shared" si="175"/>
        <v>112</v>
      </c>
      <c r="AI507">
        <f t="shared" si="176"/>
        <v>285</v>
      </c>
      <c r="AJ507">
        <f t="shared" si="177"/>
        <v>31920</v>
      </c>
      <c r="AM507">
        <f t="shared" si="166"/>
        <v>1</v>
      </c>
      <c r="AN507">
        <f t="shared" si="167"/>
        <v>1</v>
      </c>
      <c r="AO507">
        <f t="shared" si="168"/>
        <v>1</v>
      </c>
    </row>
    <row r="508" spans="1:41" x14ac:dyDescent="0.2">
      <c r="A508" t="s">
        <v>527</v>
      </c>
      <c r="B508" t="str">
        <f t="shared" si="169"/>
        <v>JATQ9</v>
      </c>
      <c r="C508" s="6" t="str" cm="1">
        <f t="array" ref="C508:G508">_xlfn.LET(
_xlpm.MyHand, B508,
_xlpm.MySplitHand, MID(_xlpm.MyHand,_xlfn.SEQUENCE(1,LEN(_xlpm.MyHand)),1),
_xlpm.MySplitHand
)</f>
        <v>J</v>
      </c>
      <c r="D508" s="7" t="str">
        <v>A</v>
      </c>
      <c r="E508" s="7" t="str">
        <v>T</v>
      </c>
      <c r="F508" s="7" t="str">
        <v>Q</v>
      </c>
      <c r="G508" s="8" t="str">
        <v>9</v>
      </c>
      <c r="H508">
        <f t="shared" si="156"/>
        <v>0</v>
      </c>
      <c r="I508">
        <f t="shared" si="157"/>
        <v>1</v>
      </c>
      <c r="J508">
        <f t="shared" si="158"/>
        <v>1</v>
      </c>
      <c r="K508">
        <f t="shared" si="159"/>
        <v>1</v>
      </c>
      <c r="L508">
        <f t="shared" si="160"/>
        <v>1</v>
      </c>
      <c r="M508" s="6" cm="1">
        <f t="array" ref="M508:Q508">_xlfn.LET(
_xlpm.Options, {"J","2","3","4","5","6","7","8","9","T","Q","K","A"},
MATCH(_xlfn.ANCHORARRAY(C508),_xlpm.Options,0)
)</f>
        <v>1</v>
      </c>
      <c r="N508" s="7">
        <v>13</v>
      </c>
      <c r="O508" s="7">
        <v>10</v>
      </c>
      <c r="P508" s="7">
        <v>11</v>
      </c>
      <c r="Q508" s="8">
        <v>9</v>
      </c>
      <c r="R508" s="6" t="str" cm="1">
        <f t="array" ref="R508:V508">TEXT(_xlfn.ANCHORARRAY(M508),"00")</f>
        <v>01</v>
      </c>
      <c r="S508" s="7" t="str">
        <v>13</v>
      </c>
      <c r="T508" s="7" t="str">
        <v>10</v>
      </c>
      <c r="U508" s="7" t="str">
        <v>11</v>
      </c>
      <c r="V508" s="8" t="str">
        <v>09</v>
      </c>
      <c r="W508" s="7">
        <f t="shared" si="171"/>
        <v>1</v>
      </c>
      <c r="X508" s="6" t="b">
        <f t="shared" si="161"/>
        <v>0</v>
      </c>
      <c r="Y508" s="7" t="b">
        <f t="shared" si="162"/>
        <v>0</v>
      </c>
      <c r="Z508" s="7" t="b" cm="1">
        <f t="array" ref="Z508">_xlfn.LET(
_xlpm.TrueFullHouseCheck, AND(OR(H508:L508=3),OR(H508:L508=2)),
_xlpm.JokerAndTrueTwoPairCheck, AND(W508=1,COUNTIF(H508:L508,2)=4),
OR(_xlpm.TrueFullHouseCheck, _xlpm.JokerAndTrueTwoPairCheck)
)</f>
        <v>0</v>
      </c>
      <c r="AA508" s="7" t="b">
        <f t="shared" si="163"/>
        <v>0</v>
      </c>
      <c r="AB508" s="7" t="b">
        <f t="shared" si="164"/>
        <v>0</v>
      </c>
      <c r="AC508" s="7" t="b">
        <f t="shared" si="165"/>
        <v>1</v>
      </c>
      <c r="AD508" s="8" t="b">
        <f t="shared" si="172"/>
        <v>0</v>
      </c>
      <c r="AE508">
        <f t="shared" si="173"/>
        <v>2</v>
      </c>
      <c r="AF508" t="str">
        <f t="shared" si="174"/>
        <v>20113101109</v>
      </c>
      <c r="AG508">
        <f t="shared" si="170"/>
        <v>20113101109</v>
      </c>
      <c r="AH508">
        <f t="shared" si="175"/>
        <v>142</v>
      </c>
      <c r="AI508">
        <f t="shared" si="176"/>
        <v>273</v>
      </c>
      <c r="AJ508">
        <f t="shared" si="177"/>
        <v>38766</v>
      </c>
      <c r="AM508">
        <f t="shared" si="166"/>
        <v>1</v>
      </c>
      <c r="AN508">
        <f t="shared" si="167"/>
        <v>1</v>
      </c>
      <c r="AO508">
        <f t="shared" si="168"/>
        <v>1</v>
      </c>
    </row>
    <row r="509" spans="1:41" x14ac:dyDescent="0.2">
      <c r="A509" t="s">
        <v>528</v>
      </c>
      <c r="B509" t="str">
        <f t="shared" si="169"/>
        <v>28732</v>
      </c>
      <c r="C509" s="6" t="str" cm="1">
        <f t="array" ref="C509:G509">_xlfn.LET(
_xlpm.MyHand, B509,
_xlpm.MySplitHand, MID(_xlpm.MyHand,_xlfn.SEQUENCE(1,LEN(_xlpm.MyHand)),1),
_xlpm.MySplitHand
)</f>
        <v>2</v>
      </c>
      <c r="D509" s="7" t="str">
        <v>8</v>
      </c>
      <c r="E509" s="7" t="str">
        <v>7</v>
      </c>
      <c r="F509" s="7" t="str">
        <v>3</v>
      </c>
      <c r="G509" s="8" t="str">
        <v>2</v>
      </c>
      <c r="H509">
        <f t="shared" si="156"/>
        <v>2</v>
      </c>
      <c r="I509">
        <f t="shared" si="157"/>
        <v>1</v>
      </c>
      <c r="J509">
        <f t="shared" si="158"/>
        <v>1</v>
      </c>
      <c r="K509">
        <f t="shared" si="159"/>
        <v>1</v>
      </c>
      <c r="L509">
        <f t="shared" si="160"/>
        <v>2</v>
      </c>
      <c r="M509" s="6" cm="1">
        <f t="array" ref="M509:Q509">_xlfn.LET(
_xlpm.Options, {"J","2","3","4","5","6","7","8","9","T","Q","K","A"},
MATCH(_xlfn.ANCHORARRAY(C509),_xlpm.Options,0)
)</f>
        <v>2</v>
      </c>
      <c r="N509" s="7">
        <v>8</v>
      </c>
      <c r="O509" s="7">
        <v>7</v>
      </c>
      <c r="P509" s="7">
        <v>3</v>
      </c>
      <c r="Q509" s="8">
        <v>2</v>
      </c>
      <c r="R509" s="6" t="str" cm="1">
        <f t="array" ref="R509:V509">TEXT(_xlfn.ANCHORARRAY(M509),"00")</f>
        <v>02</v>
      </c>
      <c r="S509" s="7" t="str">
        <v>08</v>
      </c>
      <c r="T509" s="7" t="str">
        <v>07</v>
      </c>
      <c r="U509" s="7" t="str">
        <v>03</v>
      </c>
      <c r="V509" s="8" t="str">
        <v>02</v>
      </c>
      <c r="W509" s="7">
        <f t="shared" si="171"/>
        <v>0</v>
      </c>
      <c r="X509" s="6" t="b">
        <f t="shared" si="161"/>
        <v>0</v>
      </c>
      <c r="Y509" s="7" t="b">
        <f t="shared" si="162"/>
        <v>0</v>
      </c>
      <c r="Z509" s="7" t="b" cm="1">
        <f t="array" ref="Z509">_xlfn.LET(
_xlpm.TrueFullHouseCheck, AND(OR(H509:L509=3),OR(H509:L509=2)),
_xlpm.JokerAndTrueTwoPairCheck, AND(W509=1,COUNTIF(H509:L509,2)=4),
OR(_xlpm.TrueFullHouseCheck, _xlpm.JokerAndTrueTwoPairCheck)
)</f>
        <v>0</v>
      </c>
      <c r="AA509" s="7" t="b">
        <f t="shared" si="163"/>
        <v>0</v>
      </c>
      <c r="AB509" s="7" t="b">
        <f t="shared" si="164"/>
        <v>0</v>
      </c>
      <c r="AC509" s="7" t="b">
        <f t="shared" si="165"/>
        <v>1</v>
      </c>
      <c r="AD509" s="8" t="b">
        <f t="shared" si="172"/>
        <v>0</v>
      </c>
      <c r="AE509">
        <f t="shared" si="173"/>
        <v>2</v>
      </c>
      <c r="AF509" t="str">
        <f t="shared" si="174"/>
        <v>20208070302</v>
      </c>
      <c r="AG509">
        <f t="shared" si="170"/>
        <v>20208070302</v>
      </c>
      <c r="AH509">
        <f t="shared" si="175"/>
        <v>151</v>
      </c>
      <c r="AI509">
        <f t="shared" si="176"/>
        <v>209</v>
      </c>
      <c r="AJ509">
        <f t="shared" si="177"/>
        <v>31559</v>
      </c>
      <c r="AM509">
        <f t="shared" si="166"/>
        <v>1</v>
      </c>
      <c r="AN509">
        <f t="shared" si="167"/>
        <v>1</v>
      </c>
      <c r="AO509">
        <f t="shared" si="168"/>
        <v>1</v>
      </c>
    </row>
    <row r="510" spans="1:41" x14ac:dyDescent="0.2">
      <c r="A510" t="s">
        <v>529</v>
      </c>
      <c r="B510" t="str">
        <f t="shared" si="169"/>
        <v>72779</v>
      </c>
      <c r="C510" s="6" t="str" cm="1">
        <f t="array" ref="C510:G510">_xlfn.LET(
_xlpm.MyHand, B510,
_xlpm.MySplitHand, MID(_xlpm.MyHand,_xlfn.SEQUENCE(1,LEN(_xlpm.MyHand)),1),
_xlpm.MySplitHand
)</f>
        <v>7</v>
      </c>
      <c r="D510" s="7" t="str">
        <v>2</v>
      </c>
      <c r="E510" s="7" t="str">
        <v>7</v>
      </c>
      <c r="F510" s="7" t="str">
        <v>7</v>
      </c>
      <c r="G510" s="8" t="str">
        <v>9</v>
      </c>
      <c r="H510">
        <f t="shared" si="156"/>
        <v>3</v>
      </c>
      <c r="I510">
        <f t="shared" si="157"/>
        <v>1</v>
      </c>
      <c r="J510">
        <f t="shared" si="158"/>
        <v>3</v>
      </c>
      <c r="K510">
        <f t="shared" si="159"/>
        <v>3</v>
      </c>
      <c r="L510">
        <f t="shared" si="160"/>
        <v>1</v>
      </c>
      <c r="M510" s="6" cm="1">
        <f t="array" ref="M510:Q510">_xlfn.LET(
_xlpm.Options, {"J","2","3","4","5","6","7","8","9","T","Q","K","A"},
MATCH(_xlfn.ANCHORARRAY(C510),_xlpm.Options,0)
)</f>
        <v>7</v>
      </c>
      <c r="N510" s="7">
        <v>2</v>
      </c>
      <c r="O510" s="7">
        <v>7</v>
      </c>
      <c r="P510" s="7">
        <v>7</v>
      </c>
      <c r="Q510" s="8">
        <v>9</v>
      </c>
      <c r="R510" s="6" t="str" cm="1">
        <f t="array" ref="R510:V510">TEXT(_xlfn.ANCHORARRAY(M510),"00")</f>
        <v>07</v>
      </c>
      <c r="S510" s="7" t="str">
        <v>02</v>
      </c>
      <c r="T510" s="7" t="str">
        <v>07</v>
      </c>
      <c r="U510" s="7" t="str">
        <v>07</v>
      </c>
      <c r="V510" s="8" t="str">
        <v>09</v>
      </c>
      <c r="W510" s="7">
        <f t="shared" si="171"/>
        <v>0</v>
      </c>
      <c r="X510" s="6" t="b">
        <f t="shared" si="161"/>
        <v>0</v>
      </c>
      <c r="Y510" s="7" t="b">
        <f t="shared" si="162"/>
        <v>0</v>
      </c>
      <c r="Z510" s="7" t="b" cm="1">
        <f t="array" ref="Z510">_xlfn.LET(
_xlpm.TrueFullHouseCheck, AND(OR(H510:L510=3),OR(H510:L510=2)),
_xlpm.JokerAndTrueTwoPairCheck, AND(W510=1,COUNTIF(H510:L510,2)=4),
OR(_xlpm.TrueFullHouseCheck, _xlpm.JokerAndTrueTwoPairCheck)
)</f>
        <v>0</v>
      </c>
      <c r="AA510" s="7" t="b">
        <f t="shared" si="163"/>
        <v>1</v>
      </c>
      <c r="AB510" s="7" t="b">
        <f t="shared" si="164"/>
        <v>0</v>
      </c>
      <c r="AC510" s="7" t="b">
        <f t="shared" si="165"/>
        <v>0</v>
      </c>
      <c r="AD510" s="8" t="b">
        <f t="shared" si="172"/>
        <v>0</v>
      </c>
      <c r="AE510">
        <f t="shared" si="173"/>
        <v>4</v>
      </c>
      <c r="AF510" t="str">
        <f t="shared" si="174"/>
        <v>40702070709</v>
      </c>
      <c r="AG510">
        <f t="shared" si="170"/>
        <v>40702070709</v>
      </c>
      <c r="AH510">
        <f t="shared" si="175"/>
        <v>565</v>
      </c>
      <c r="AI510">
        <f t="shared" si="176"/>
        <v>666</v>
      </c>
      <c r="AJ510">
        <f t="shared" si="177"/>
        <v>376290</v>
      </c>
      <c r="AM510">
        <f t="shared" si="166"/>
        <v>1</v>
      </c>
      <c r="AN510">
        <f t="shared" si="167"/>
        <v>1</v>
      </c>
      <c r="AO510">
        <f t="shared" si="168"/>
        <v>1</v>
      </c>
    </row>
    <row r="511" spans="1:41" x14ac:dyDescent="0.2">
      <c r="A511" t="s">
        <v>530</v>
      </c>
      <c r="B511" t="str">
        <f t="shared" si="169"/>
        <v>4J255</v>
      </c>
      <c r="C511" s="6" t="str" cm="1">
        <f t="array" ref="C511:G511">_xlfn.LET(
_xlpm.MyHand, B511,
_xlpm.MySplitHand, MID(_xlpm.MyHand,_xlfn.SEQUENCE(1,LEN(_xlpm.MyHand)),1),
_xlpm.MySplitHand
)</f>
        <v>4</v>
      </c>
      <c r="D511" s="7" t="str">
        <v>J</v>
      </c>
      <c r="E511" s="7" t="str">
        <v>2</v>
      </c>
      <c r="F511" s="7" t="str">
        <v>5</v>
      </c>
      <c r="G511" s="8" t="str">
        <v>5</v>
      </c>
      <c r="H511">
        <f t="shared" si="156"/>
        <v>1</v>
      </c>
      <c r="I511">
        <f t="shared" si="157"/>
        <v>0</v>
      </c>
      <c r="J511">
        <f t="shared" si="158"/>
        <v>1</v>
      </c>
      <c r="K511">
        <f t="shared" si="159"/>
        <v>2</v>
      </c>
      <c r="L511">
        <f t="shared" si="160"/>
        <v>2</v>
      </c>
      <c r="M511" s="6" cm="1">
        <f t="array" ref="M511:Q511">_xlfn.LET(
_xlpm.Options, {"J","2","3","4","5","6","7","8","9","T","Q","K","A"},
MATCH(_xlfn.ANCHORARRAY(C511),_xlpm.Options,0)
)</f>
        <v>4</v>
      </c>
      <c r="N511" s="7">
        <v>1</v>
      </c>
      <c r="O511" s="7">
        <v>2</v>
      </c>
      <c r="P511" s="7">
        <v>5</v>
      </c>
      <c r="Q511" s="8">
        <v>5</v>
      </c>
      <c r="R511" s="6" t="str" cm="1">
        <f t="array" ref="R511:V511">TEXT(_xlfn.ANCHORARRAY(M511),"00")</f>
        <v>04</v>
      </c>
      <c r="S511" s="7" t="str">
        <v>01</v>
      </c>
      <c r="T511" s="7" t="str">
        <v>02</v>
      </c>
      <c r="U511" s="7" t="str">
        <v>05</v>
      </c>
      <c r="V511" s="8" t="str">
        <v>05</v>
      </c>
      <c r="W511" s="7">
        <f t="shared" si="171"/>
        <v>1</v>
      </c>
      <c r="X511" s="6" t="b">
        <f t="shared" si="161"/>
        <v>0</v>
      </c>
      <c r="Y511" s="7" t="b">
        <f t="shared" si="162"/>
        <v>0</v>
      </c>
      <c r="Z511" s="7" t="b" cm="1">
        <f t="array" ref="Z511">_xlfn.LET(
_xlpm.TrueFullHouseCheck, AND(OR(H511:L511=3),OR(H511:L511=2)),
_xlpm.JokerAndTrueTwoPairCheck, AND(W511=1,COUNTIF(H511:L511,2)=4),
OR(_xlpm.TrueFullHouseCheck, _xlpm.JokerAndTrueTwoPairCheck)
)</f>
        <v>0</v>
      </c>
      <c r="AA511" s="7" t="b">
        <f t="shared" si="163"/>
        <v>1</v>
      </c>
      <c r="AB511" s="7" t="b">
        <f t="shared" si="164"/>
        <v>0</v>
      </c>
      <c r="AC511" s="7" t="b">
        <f t="shared" si="165"/>
        <v>0</v>
      </c>
      <c r="AD511" s="8" t="b">
        <f t="shared" si="172"/>
        <v>0</v>
      </c>
      <c r="AE511">
        <f t="shared" si="173"/>
        <v>4</v>
      </c>
      <c r="AF511" t="str">
        <f t="shared" si="174"/>
        <v>40401020505</v>
      </c>
      <c r="AG511">
        <f t="shared" si="170"/>
        <v>40401020505</v>
      </c>
      <c r="AH511">
        <f t="shared" si="175"/>
        <v>512</v>
      </c>
      <c r="AI511">
        <f t="shared" si="176"/>
        <v>243</v>
      </c>
      <c r="AJ511">
        <f t="shared" si="177"/>
        <v>124416</v>
      </c>
      <c r="AM511">
        <f t="shared" si="166"/>
        <v>1</v>
      </c>
      <c r="AN511">
        <f t="shared" si="167"/>
        <v>1</v>
      </c>
      <c r="AO511">
        <f t="shared" si="168"/>
        <v>1</v>
      </c>
    </row>
    <row r="512" spans="1:41" x14ac:dyDescent="0.2">
      <c r="A512" t="s">
        <v>531</v>
      </c>
      <c r="B512" t="str">
        <f t="shared" si="169"/>
        <v>777K7</v>
      </c>
      <c r="C512" s="6" t="str" cm="1">
        <f t="array" ref="C512:G512">_xlfn.LET(
_xlpm.MyHand, B512,
_xlpm.MySplitHand, MID(_xlpm.MyHand,_xlfn.SEQUENCE(1,LEN(_xlpm.MyHand)),1),
_xlpm.MySplitHand
)</f>
        <v>7</v>
      </c>
      <c r="D512" s="7" t="str">
        <v>7</v>
      </c>
      <c r="E512" s="7" t="str">
        <v>7</v>
      </c>
      <c r="F512" s="7" t="str">
        <v>K</v>
      </c>
      <c r="G512" s="8" t="str">
        <v>7</v>
      </c>
      <c r="H512">
        <f t="shared" si="156"/>
        <v>4</v>
      </c>
      <c r="I512">
        <f t="shared" si="157"/>
        <v>4</v>
      </c>
      <c r="J512">
        <f t="shared" si="158"/>
        <v>4</v>
      </c>
      <c r="K512">
        <f t="shared" si="159"/>
        <v>1</v>
      </c>
      <c r="L512">
        <f t="shared" si="160"/>
        <v>4</v>
      </c>
      <c r="M512" s="6" cm="1">
        <f t="array" ref="M512:Q512">_xlfn.LET(
_xlpm.Options, {"J","2","3","4","5","6","7","8","9","T","Q","K","A"},
MATCH(_xlfn.ANCHORARRAY(C512),_xlpm.Options,0)
)</f>
        <v>7</v>
      </c>
      <c r="N512" s="7">
        <v>7</v>
      </c>
      <c r="O512" s="7">
        <v>7</v>
      </c>
      <c r="P512" s="7">
        <v>12</v>
      </c>
      <c r="Q512" s="8">
        <v>7</v>
      </c>
      <c r="R512" s="6" t="str" cm="1">
        <f t="array" ref="R512:V512">TEXT(_xlfn.ANCHORARRAY(M512),"00")</f>
        <v>07</v>
      </c>
      <c r="S512" s="7" t="str">
        <v>07</v>
      </c>
      <c r="T512" s="7" t="str">
        <v>07</v>
      </c>
      <c r="U512" s="7" t="str">
        <v>12</v>
      </c>
      <c r="V512" s="8" t="str">
        <v>07</v>
      </c>
      <c r="W512" s="7">
        <f t="shared" si="171"/>
        <v>0</v>
      </c>
      <c r="X512" s="6" t="b">
        <f t="shared" si="161"/>
        <v>0</v>
      </c>
      <c r="Y512" s="7" t="b">
        <f t="shared" si="162"/>
        <v>1</v>
      </c>
      <c r="Z512" s="7" t="b" cm="1">
        <f t="array" ref="Z512">_xlfn.LET(
_xlpm.TrueFullHouseCheck, AND(OR(H512:L512=3),OR(H512:L512=2)),
_xlpm.JokerAndTrueTwoPairCheck, AND(W512=1,COUNTIF(H512:L512,2)=4),
OR(_xlpm.TrueFullHouseCheck, _xlpm.JokerAndTrueTwoPairCheck)
)</f>
        <v>0</v>
      </c>
      <c r="AA512" s="7" t="b">
        <f t="shared" si="163"/>
        <v>0</v>
      </c>
      <c r="AB512" s="7" t="b">
        <f t="shared" si="164"/>
        <v>0</v>
      </c>
      <c r="AC512" s="7" t="b">
        <f t="shared" si="165"/>
        <v>0</v>
      </c>
      <c r="AD512" s="8" t="b">
        <f t="shared" si="172"/>
        <v>0</v>
      </c>
      <c r="AE512">
        <f t="shared" si="173"/>
        <v>6</v>
      </c>
      <c r="AF512" t="str">
        <f t="shared" si="174"/>
        <v>60707071207</v>
      </c>
      <c r="AG512">
        <f t="shared" si="170"/>
        <v>60707071207</v>
      </c>
      <c r="AH512">
        <f t="shared" si="175"/>
        <v>890</v>
      </c>
      <c r="AI512">
        <f t="shared" si="176"/>
        <v>202</v>
      </c>
      <c r="AJ512">
        <f t="shared" si="177"/>
        <v>179780</v>
      </c>
      <c r="AM512">
        <f t="shared" si="166"/>
        <v>1</v>
      </c>
      <c r="AN512">
        <f t="shared" si="167"/>
        <v>1</v>
      </c>
      <c r="AO512">
        <f t="shared" si="168"/>
        <v>1</v>
      </c>
    </row>
    <row r="513" spans="1:41" x14ac:dyDescent="0.2">
      <c r="A513" t="s">
        <v>532</v>
      </c>
      <c r="B513" t="str">
        <f t="shared" si="169"/>
        <v>JJQ5J</v>
      </c>
      <c r="C513" s="6" t="str" cm="1">
        <f t="array" ref="C513:G513">_xlfn.LET(
_xlpm.MyHand, B513,
_xlpm.MySplitHand, MID(_xlpm.MyHand,_xlfn.SEQUENCE(1,LEN(_xlpm.MyHand)),1),
_xlpm.MySplitHand
)</f>
        <v>J</v>
      </c>
      <c r="D513" s="7" t="str">
        <v>J</v>
      </c>
      <c r="E513" s="7" t="str">
        <v>Q</v>
      </c>
      <c r="F513" s="7" t="str">
        <v>5</v>
      </c>
      <c r="G513" s="8" t="str">
        <v>J</v>
      </c>
      <c r="H513">
        <f t="shared" si="156"/>
        <v>0</v>
      </c>
      <c r="I513">
        <f t="shared" si="157"/>
        <v>0</v>
      </c>
      <c r="J513">
        <f t="shared" si="158"/>
        <v>1</v>
      </c>
      <c r="K513">
        <f t="shared" si="159"/>
        <v>1</v>
      </c>
      <c r="L513">
        <f t="shared" si="160"/>
        <v>0</v>
      </c>
      <c r="M513" s="6" cm="1">
        <f t="array" ref="M513:Q513">_xlfn.LET(
_xlpm.Options, {"J","2","3","4","5","6","7","8","9","T","Q","K","A"},
MATCH(_xlfn.ANCHORARRAY(C513),_xlpm.Options,0)
)</f>
        <v>1</v>
      </c>
      <c r="N513" s="7">
        <v>1</v>
      </c>
      <c r="O513" s="7">
        <v>11</v>
      </c>
      <c r="P513" s="7">
        <v>5</v>
      </c>
      <c r="Q513" s="8">
        <v>1</v>
      </c>
      <c r="R513" s="6" t="str" cm="1">
        <f t="array" ref="R513:V513">TEXT(_xlfn.ANCHORARRAY(M513),"00")</f>
        <v>01</v>
      </c>
      <c r="S513" s="7" t="str">
        <v>01</v>
      </c>
      <c r="T513" s="7" t="str">
        <v>11</v>
      </c>
      <c r="U513" s="7" t="str">
        <v>05</v>
      </c>
      <c r="V513" s="8" t="str">
        <v>01</v>
      </c>
      <c r="W513" s="7">
        <f t="shared" si="171"/>
        <v>3</v>
      </c>
      <c r="X513" s="6" t="b">
        <f t="shared" si="161"/>
        <v>0</v>
      </c>
      <c r="Y513" s="7" t="b">
        <f t="shared" si="162"/>
        <v>1</v>
      </c>
      <c r="Z513" s="7" t="b" cm="1">
        <f t="array" ref="Z513">_xlfn.LET(
_xlpm.TrueFullHouseCheck, AND(OR(H513:L513=3),OR(H513:L513=2)),
_xlpm.JokerAndTrueTwoPairCheck, AND(W513=1,COUNTIF(H513:L513,2)=4),
OR(_xlpm.TrueFullHouseCheck, _xlpm.JokerAndTrueTwoPairCheck)
)</f>
        <v>0</v>
      </c>
      <c r="AA513" s="7" t="b">
        <f t="shared" si="163"/>
        <v>0</v>
      </c>
      <c r="AB513" s="7" t="b">
        <f t="shared" si="164"/>
        <v>0</v>
      </c>
      <c r="AC513" s="7" t="b">
        <f t="shared" si="165"/>
        <v>0</v>
      </c>
      <c r="AD513" s="8" t="b">
        <f t="shared" si="172"/>
        <v>0</v>
      </c>
      <c r="AE513">
        <f t="shared" si="173"/>
        <v>6</v>
      </c>
      <c r="AF513" t="str">
        <f t="shared" si="174"/>
        <v>60101110501</v>
      </c>
      <c r="AG513">
        <f t="shared" si="170"/>
        <v>60101110501</v>
      </c>
      <c r="AH513">
        <f t="shared" si="175"/>
        <v>816</v>
      </c>
      <c r="AI513">
        <f t="shared" si="176"/>
        <v>645</v>
      </c>
      <c r="AJ513">
        <f t="shared" si="177"/>
        <v>526320</v>
      </c>
      <c r="AM513">
        <f t="shared" si="166"/>
        <v>1</v>
      </c>
      <c r="AN513">
        <f t="shared" si="167"/>
        <v>1</v>
      </c>
      <c r="AO513">
        <f t="shared" si="168"/>
        <v>1</v>
      </c>
    </row>
    <row r="514" spans="1:41" x14ac:dyDescent="0.2">
      <c r="A514" t="s">
        <v>533</v>
      </c>
      <c r="B514" t="str">
        <f t="shared" si="169"/>
        <v>82A47</v>
      </c>
      <c r="C514" s="6" t="str" cm="1">
        <f t="array" ref="C514:G514">_xlfn.LET(
_xlpm.MyHand, B514,
_xlpm.MySplitHand, MID(_xlpm.MyHand,_xlfn.SEQUENCE(1,LEN(_xlpm.MyHand)),1),
_xlpm.MySplitHand
)</f>
        <v>8</v>
      </c>
      <c r="D514" s="7" t="str">
        <v>2</v>
      </c>
      <c r="E514" s="7" t="str">
        <v>A</v>
      </c>
      <c r="F514" s="7" t="str">
        <v>4</v>
      </c>
      <c r="G514" s="8" t="str">
        <v>7</v>
      </c>
      <c r="H514">
        <f t="shared" si="156"/>
        <v>1</v>
      </c>
      <c r="I514">
        <f t="shared" si="157"/>
        <v>1</v>
      </c>
      <c r="J514">
        <f t="shared" si="158"/>
        <v>1</v>
      </c>
      <c r="K514">
        <f t="shared" si="159"/>
        <v>1</v>
      </c>
      <c r="L514">
        <f t="shared" si="160"/>
        <v>1</v>
      </c>
      <c r="M514" s="6" cm="1">
        <f t="array" ref="M514:Q514">_xlfn.LET(
_xlpm.Options, {"J","2","3","4","5","6","7","8","9","T","Q","K","A"},
MATCH(_xlfn.ANCHORARRAY(C514),_xlpm.Options,0)
)</f>
        <v>8</v>
      </c>
      <c r="N514" s="7">
        <v>2</v>
      </c>
      <c r="O514" s="7">
        <v>13</v>
      </c>
      <c r="P514" s="7">
        <v>4</v>
      </c>
      <c r="Q514" s="8">
        <v>7</v>
      </c>
      <c r="R514" s="6" t="str" cm="1">
        <f t="array" ref="R514:V514">TEXT(_xlfn.ANCHORARRAY(M514),"00")</f>
        <v>08</v>
      </c>
      <c r="S514" s="7" t="str">
        <v>02</v>
      </c>
      <c r="T514" s="7" t="str">
        <v>13</v>
      </c>
      <c r="U514" s="7" t="str">
        <v>04</v>
      </c>
      <c r="V514" s="8" t="str">
        <v>07</v>
      </c>
      <c r="W514" s="7">
        <f t="shared" si="171"/>
        <v>0</v>
      </c>
      <c r="X514" s="6" t="b">
        <f t="shared" si="161"/>
        <v>0</v>
      </c>
      <c r="Y514" s="7" t="b">
        <f t="shared" si="162"/>
        <v>0</v>
      </c>
      <c r="Z514" s="7" t="b" cm="1">
        <f t="array" ref="Z514">_xlfn.LET(
_xlpm.TrueFullHouseCheck, AND(OR(H514:L514=3),OR(H514:L514=2)),
_xlpm.JokerAndTrueTwoPairCheck, AND(W514=1,COUNTIF(H514:L514,2)=4),
OR(_xlpm.TrueFullHouseCheck, _xlpm.JokerAndTrueTwoPairCheck)
)</f>
        <v>0</v>
      </c>
      <c r="AA514" s="7" t="b">
        <f t="shared" si="163"/>
        <v>0</v>
      </c>
      <c r="AB514" s="7" t="b">
        <f t="shared" si="164"/>
        <v>0</v>
      </c>
      <c r="AC514" s="7" t="b">
        <f t="shared" si="165"/>
        <v>0</v>
      </c>
      <c r="AD514" s="8" t="b">
        <f t="shared" si="172"/>
        <v>1</v>
      </c>
      <c r="AE514">
        <f t="shared" si="173"/>
        <v>1</v>
      </c>
      <c r="AF514" t="str">
        <f t="shared" si="174"/>
        <v>10802130407</v>
      </c>
      <c r="AG514">
        <f t="shared" si="170"/>
        <v>10802130407</v>
      </c>
      <c r="AH514">
        <f t="shared" si="175"/>
        <v>70</v>
      </c>
      <c r="AI514">
        <f t="shared" si="176"/>
        <v>612</v>
      </c>
      <c r="AJ514">
        <f t="shared" si="177"/>
        <v>42840</v>
      </c>
      <c r="AM514">
        <f t="shared" si="166"/>
        <v>1</v>
      </c>
      <c r="AN514">
        <f t="shared" si="167"/>
        <v>1</v>
      </c>
      <c r="AO514">
        <f t="shared" si="168"/>
        <v>1</v>
      </c>
    </row>
    <row r="515" spans="1:41" x14ac:dyDescent="0.2">
      <c r="A515" t="s">
        <v>534</v>
      </c>
      <c r="B515" t="str">
        <f t="shared" si="169"/>
        <v>888T4</v>
      </c>
      <c r="C515" s="6" t="str" cm="1">
        <f t="array" ref="C515:G515">_xlfn.LET(
_xlpm.MyHand, B515,
_xlpm.MySplitHand, MID(_xlpm.MyHand,_xlfn.SEQUENCE(1,LEN(_xlpm.MyHand)),1),
_xlpm.MySplitHand
)</f>
        <v>8</v>
      </c>
      <c r="D515" s="7" t="str">
        <v>8</v>
      </c>
      <c r="E515" s="7" t="str">
        <v>8</v>
      </c>
      <c r="F515" s="7" t="str">
        <v>T</v>
      </c>
      <c r="G515" s="8" t="str">
        <v>4</v>
      </c>
      <c r="H515">
        <f t="shared" ref="H515:H578" si="178">IF(C515="J",0,COUNTIF($C515:$G515,C515))</f>
        <v>3</v>
      </c>
      <c r="I515">
        <f t="shared" ref="I515:I578" si="179">IF(D515="J",0,COUNTIF($C515:$G515,D515))</f>
        <v>3</v>
      </c>
      <c r="J515">
        <f t="shared" ref="J515:J578" si="180">IF(E515="J",0,COUNTIF($C515:$G515,E515))</f>
        <v>3</v>
      </c>
      <c r="K515">
        <f t="shared" ref="K515:K578" si="181">IF(F515="J",0,COUNTIF($C515:$G515,F515))</f>
        <v>1</v>
      </c>
      <c r="L515">
        <f t="shared" ref="L515:L578" si="182">IF(G515="J",0,COUNTIF($C515:$G515,G515))</f>
        <v>1</v>
      </c>
      <c r="M515" s="6" cm="1">
        <f t="array" ref="M515:Q515">_xlfn.LET(
_xlpm.Options, {"J","2","3","4","5","6","7","8","9","T","Q","K","A"},
MATCH(_xlfn.ANCHORARRAY(C515),_xlpm.Options,0)
)</f>
        <v>8</v>
      </c>
      <c r="N515" s="7">
        <v>8</v>
      </c>
      <c r="O515" s="7">
        <v>8</v>
      </c>
      <c r="P515" s="7">
        <v>10</v>
      </c>
      <c r="Q515" s="8">
        <v>4</v>
      </c>
      <c r="R515" s="6" t="str" cm="1">
        <f t="array" ref="R515:V515">TEXT(_xlfn.ANCHORARRAY(M515),"00")</f>
        <v>08</v>
      </c>
      <c r="S515" s="7" t="str">
        <v>08</v>
      </c>
      <c r="T515" s="7" t="str">
        <v>08</v>
      </c>
      <c r="U515" s="7" t="str">
        <v>10</v>
      </c>
      <c r="V515" s="8" t="str">
        <v>04</v>
      </c>
      <c r="W515" s="7">
        <f t="shared" si="171"/>
        <v>0</v>
      </c>
      <c r="X515" s="6" t="b">
        <f t="shared" ref="X515:X578" si="183">MAX(H515:L515)+W515=5</f>
        <v>0</v>
      </c>
      <c r="Y515" s="7" t="b">
        <f t="shared" ref="Y515:Y578" si="184">MAX(H515:L515)+W515=4</f>
        <v>0</v>
      </c>
      <c r="Z515" s="7" t="b" cm="1">
        <f t="array" ref="Z515">_xlfn.LET(
_xlpm.TrueFullHouseCheck, AND(OR(H515:L515=3),OR(H515:L515=2)),
_xlpm.JokerAndTrueTwoPairCheck, AND(W515=1,COUNTIF(H515:L515,2)=4),
OR(_xlpm.TrueFullHouseCheck, _xlpm.JokerAndTrueTwoPairCheck)
)</f>
        <v>0</v>
      </c>
      <c r="AA515" s="7" t="b">
        <f t="shared" ref="AA515:AA578" si="185">IF(Z515,FALSE,MAX(H515:L515)+W515=3)</f>
        <v>1</v>
      </c>
      <c r="AB515" s="7" t="b">
        <f t="shared" ref="AB515:AB578" si="186">COUNTIF(H515:L515,2)=4</f>
        <v>0</v>
      </c>
      <c r="AC515" s="7" t="b">
        <f t="shared" ref="AC515:AC578" si="187">IF(AB515,FALSE,MAX(H515:L515)+W515=2)</f>
        <v>0</v>
      </c>
      <c r="AD515" s="8" t="b">
        <f t="shared" si="172"/>
        <v>0</v>
      </c>
      <c r="AE515">
        <f t="shared" si="173"/>
        <v>4</v>
      </c>
      <c r="AF515" t="str">
        <f t="shared" si="174"/>
        <v>40808081004</v>
      </c>
      <c r="AG515">
        <f t="shared" si="170"/>
        <v>40808081004</v>
      </c>
      <c r="AH515">
        <f t="shared" si="175"/>
        <v>592</v>
      </c>
      <c r="AI515">
        <f t="shared" si="176"/>
        <v>97</v>
      </c>
      <c r="AJ515">
        <f t="shared" si="177"/>
        <v>57424</v>
      </c>
      <c r="AM515">
        <f t="shared" ref="AM515:AM578" si="188">COUNTIF(X515:AD515,TRUE)</f>
        <v>1</v>
      </c>
      <c r="AN515">
        <f t="shared" ref="AN515:AN578" si="189">COUNTIF(AF:AF,AF515)</f>
        <v>1</v>
      </c>
      <c r="AO515">
        <f t="shared" ref="AO515:AO578" si="190">COUNTIF(AH:AH,AH515)</f>
        <v>1</v>
      </c>
    </row>
    <row r="516" spans="1:41" x14ac:dyDescent="0.2">
      <c r="A516" t="s">
        <v>535</v>
      </c>
      <c r="B516" t="str">
        <f t="shared" si="169"/>
        <v>22K2K</v>
      </c>
      <c r="C516" s="6" t="str" cm="1">
        <f t="array" ref="C516:G516">_xlfn.LET(
_xlpm.MyHand, B516,
_xlpm.MySplitHand, MID(_xlpm.MyHand,_xlfn.SEQUENCE(1,LEN(_xlpm.MyHand)),1),
_xlpm.MySplitHand
)</f>
        <v>2</v>
      </c>
      <c r="D516" s="7" t="str">
        <v>2</v>
      </c>
      <c r="E516" s="7" t="str">
        <v>K</v>
      </c>
      <c r="F516" s="7" t="str">
        <v>2</v>
      </c>
      <c r="G516" s="8" t="str">
        <v>K</v>
      </c>
      <c r="H516">
        <f t="shared" si="178"/>
        <v>3</v>
      </c>
      <c r="I516">
        <f t="shared" si="179"/>
        <v>3</v>
      </c>
      <c r="J516">
        <f t="shared" si="180"/>
        <v>2</v>
      </c>
      <c r="K516">
        <f t="shared" si="181"/>
        <v>3</v>
      </c>
      <c r="L516">
        <f t="shared" si="182"/>
        <v>2</v>
      </c>
      <c r="M516" s="6" cm="1">
        <f t="array" ref="M516:Q516">_xlfn.LET(
_xlpm.Options, {"J","2","3","4","5","6","7","8","9","T","Q","K","A"},
MATCH(_xlfn.ANCHORARRAY(C516),_xlpm.Options,0)
)</f>
        <v>2</v>
      </c>
      <c r="N516" s="7">
        <v>2</v>
      </c>
      <c r="O516" s="7">
        <v>12</v>
      </c>
      <c r="P516" s="7">
        <v>2</v>
      </c>
      <c r="Q516" s="8">
        <v>12</v>
      </c>
      <c r="R516" s="6" t="str" cm="1">
        <f t="array" ref="R516:V516">TEXT(_xlfn.ANCHORARRAY(M516),"00")</f>
        <v>02</v>
      </c>
      <c r="S516" s="7" t="str">
        <v>02</v>
      </c>
      <c r="T516" s="7" t="str">
        <v>12</v>
      </c>
      <c r="U516" s="7" t="str">
        <v>02</v>
      </c>
      <c r="V516" s="8" t="str">
        <v>12</v>
      </c>
      <c r="W516" s="7">
        <f t="shared" si="171"/>
        <v>0</v>
      </c>
      <c r="X516" s="6" t="b">
        <f t="shared" si="183"/>
        <v>0</v>
      </c>
      <c r="Y516" s="7" t="b">
        <f t="shared" si="184"/>
        <v>0</v>
      </c>
      <c r="Z516" s="7" t="b" cm="1">
        <f t="array" ref="Z516">_xlfn.LET(
_xlpm.TrueFullHouseCheck, AND(OR(H516:L516=3),OR(H516:L516=2)),
_xlpm.JokerAndTrueTwoPairCheck, AND(W516=1,COUNTIF(H516:L516,2)=4),
OR(_xlpm.TrueFullHouseCheck, _xlpm.JokerAndTrueTwoPairCheck)
)</f>
        <v>1</v>
      </c>
      <c r="AA516" s="7" t="b">
        <f t="shared" si="185"/>
        <v>0</v>
      </c>
      <c r="AB516" s="7" t="b">
        <f t="shared" si="186"/>
        <v>0</v>
      </c>
      <c r="AC516" s="7" t="b">
        <f t="shared" si="187"/>
        <v>0</v>
      </c>
      <c r="AD516" s="8" t="b">
        <f t="shared" si="172"/>
        <v>0</v>
      </c>
      <c r="AE516">
        <f t="shared" si="173"/>
        <v>5</v>
      </c>
      <c r="AF516" t="str">
        <f t="shared" si="174"/>
        <v>50202120212</v>
      </c>
      <c r="AG516">
        <f t="shared" si="170"/>
        <v>50202120212</v>
      </c>
      <c r="AH516">
        <f t="shared" si="175"/>
        <v>701</v>
      </c>
      <c r="AI516">
        <f t="shared" si="176"/>
        <v>736</v>
      </c>
      <c r="AJ516">
        <f t="shared" si="177"/>
        <v>515936</v>
      </c>
      <c r="AM516">
        <f t="shared" si="188"/>
        <v>1</v>
      </c>
      <c r="AN516">
        <f t="shared" si="189"/>
        <v>1</v>
      </c>
      <c r="AO516">
        <f t="shared" si="190"/>
        <v>1</v>
      </c>
    </row>
    <row r="517" spans="1:41" x14ac:dyDescent="0.2">
      <c r="A517" t="s">
        <v>536</v>
      </c>
      <c r="B517" t="str">
        <f t="shared" si="169"/>
        <v>T35Q8</v>
      </c>
      <c r="C517" s="6" t="str" cm="1">
        <f t="array" ref="C517:G517">_xlfn.LET(
_xlpm.MyHand, B517,
_xlpm.MySplitHand, MID(_xlpm.MyHand,_xlfn.SEQUENCE(1,LEN(_xlpm.MyHand)),1),
_xlpm.MySplitHand
)</f>
        <v>T</v>
      </c>
      <c r="D517" s="7" t="str">
        <v>3</v>
      </c>
      <c r="E517" s="7" t="str">
        <v>5</v>
      </c>
      <c r="F517" s="7" t="str">
        <v>Q</v>
      </c>
      <c r="G517" s="8" t="str">
        <v>8</v>
      </c>
      <c r="H517">
        <f t="shared" si="178"/>
        <v>1</v>
      </c>
      <c r="I517">
        <f t="shared" si="179"/>
        <v>1</v>
      </c>
      <c r="J517">
        <f t="shared" si="180"/>
        <v>1</v>
      </c>
      <c r="K517">
        <f t="shared" si="181"/>
        <v>1</v>
      </c>
      <c r="L517">
        <f t="shared" si="182"/>
        <v>1</v>
      </c>
      <c r="M517" s="6" cm="1">
        <f t="array" ref="M517:Q517">_xlfn.LET(
_xlpm.Options, {"J","2","3","4","5","6","7","8","9","T","Q","K","A"},
MATCH(_xlfn.ANCHORARRAY(C517),_xlpm.Options,0)
)</f>
        <v>10</v>
      </c>
      <c r="N517" s="7">
        <v>3</v>
      </c>
      <c r="O517" s="7">
        <v>5</v>
      </c>
      <c r="P517" s="7">
        <v>11</v>
      </c>
      <c r="Q517" s="8">
        <v>8</v>
      </c>
      <c r="R517" s="6" t="str" cm="1">
        <f t="array" ref="R517:V517">TEXT(_xlfn.ANCHORARRAY(M517),"00")</f>
        <v>10</v>
      </c>
      <c r="S517" s="7" t="str">
        <v>03</v>
      </c>
      <c r="T517" s="7" t="str">
        <v>05</v>
      </c>
      <c r="U517" s="7" t="str">
        <v>11</v>
      </c>
      <c r="V517" s="8" t="str">
        <v>08</v>
      </c>
      <c r="W517" s="7">
        <f t="shared" si="171"/>
        <v>0</v>
      </c>
      <c r="X517" s="6" t="b">
        <f t="shared" si="183"/>
        <v>0</v>
      </c>
      <c r="Y517" s="7" t="b">
        <f t="shared" si="184"/>
        <v>0</v>
      </c>
      <c r="Z517" s="7" t="b" cm="1">
        <f t="array" ref="Z517">_xlfn.LET(
_xlpm.TrueFullHouseCheck, AND(OR(H517:L517=3),OR(H517:L517=2)),
_xlpm.JokerAndTrueTwoPairCheck, AND(W517=1,COUNTIF(H517:L517,2)=4),
OR(_xlpm.TrueFullHouseCheck, _xlpm.JokerAndTrueTwoPairCheck)
)</f>
        <v>0</v>
      </c>
      <c r="AA517" s="7" t="b">
        <f t="shared" si="185"/>
        <v>0</v>
      </c>
      <c r="AB517" s="7" t="b">
        <f t="shared" si="186"/>
        <v>0</v>
      </c>
      <c r="AC517" s="7" t="b">
        <f t="shared" si="187"/>
        <v>0</v>
      </c>
      <c r="AD517" s="8" t="b">
        <f t="shared" si="172"/>
        <v>1</v>
      </c>
      <c r="AE517">
        <f t="shared" si="173"/>
        <v>1</v>
      </c>
      <c r="AF517" t="str">
        <f t="shared" si="174"/>
        <v>11003051108</v>
      </c>
      <c r="AG517">
        <f t="shared" si="170"/>
        <v>11003051108</v>
      </c>
      <c r="AH517">
        <f t="shared" si="175"/>
        <v>86</v>
      </c>
      <c r="AI517">
        <f t="shared" si="176"/>
        <v>752</v>
      </c>
      <c r="AJ517">
        <f t="shared" si="177"/>
        <v>64672</v>
      </c>
      <c r="AM517">
        <f t="shared" si="188"/>
        <v>1</v>
      </c>
      <c r="AN517">
        <f t="shared" si="189"/>
        <v>1</v>
      </c>
      <c r="AO517">
        <f t="shared" si="190"/>
        <v>1</v>
      </c>
    </row>
    <row r="518" spans="1:41" x14ac:dyDescent="0.2">
      <c r="A518" t="s">
        <v>537</v>
      </c>
      <c r="B518" t="str">
        <f t="shared" ref="B518:B581" si="191">_xlfn.TEXTBEFORE(A518," ")</f>
        <v>94238</v>
      </c>
      <c r="C518" s="6" t="str" cm="1">
        <f t="array" ref="C518:G518">_xlfn.LET(
_xlpm.MyHand, B518,
_xlpm.MySplitHand, MID(_xlpm.MyHand,_xlfn.SEQUENCE(1,LEN(_xlpm.MyHand)),1),
_xlpm.MySplitHand
)</f>
        <v>9</v>
      </c>
      <c r="D518" s="7" t="str">
        <v>4</v>
      </c>
      <c r="E518" s="7" t="str">
        <v>2</v>
      </c>
      <c r="F518" s="7" t="str">
        <v>3</v>
      </c>
      <c r="G518" s="8" t="str">
        <v>8</v>
      </c>
      <c r="H518">
        <f t="shared" si="178"/>
        <v>1</v>
      </c>
      <c r="I518">
        <f t="shared" si="179"/>
        <v>1</v>
      </c>
      <c r="J518">
        <f t="shared" si="180"/>
        <v>1</v>
      </c>
      <c r="K518">
        <f t="shared" si="181"/>
        <v>1</v>
      </c>
      <c r="L518">
        <f t="shared" si="182"/>
        <v>1</v>
      </c>
      <c r="M518" s="6" cm="1">
        <f t="array" ref="M518:Q518">_xlfn.LET(
_xlpm.Options, {"J","2","3","4","5","6","7","8","9","T","Q","K","A"},
MATCH(_xlfn.ANCHORARRAY(C518),_xlpm.Options,0)
)</f>
        <v>9</v>
      </c>
      <c r="N518" s="7">
        <v>4</v>
      </c>
      <c r="O518" s="7">
        <v>2</v>
      </c>
      <c r="P518" s="7">
        <v>3</v>
      </c>
      <c r="Q518" s="8">
        <v>8</v>
      </c>
      <c r="R518" s="6" t="str" cm="1">
        <f t="array" ref="R518:V518">TEXT(_xlfn.ANCHORARRAY(M518),"00")</f>
        <v>09</v>
      </c>
      <c r="S518" s="7" t="str">
        <v>04</v>
      </c>
      <c r="T518" s="7" t="str">
        <v>02</v>
      </c>
      <c r="U518" s="7" t="str">
        <v>03</v>
      </c>
      <c r="V518" s="8" t="str">
        <v>08</v>
      </c>
      <c r="W518" s="7">
        <f t="shared" si="171"/>
        <v>0</v>
      </c>
      <c r="X518" s="6" t="b">
        <f t="shared" si="183"/>
        <v>0</v>
      </c>
      <c r="Y518" s="7" t="b">
        <f t="shared" si="184"/>
        <v>0</v>
      </c>
      <c r="Z518" s="7" t="b" cm="1">
        <f t="array" ref="Z518">_xlfn.LET(
_xlpm.TrueFullHouseCheck, AND(OR(H518:L518=3),OR(H518:L518=2)),
_xlpm.JokerAndTrueTwoPairCheck, AND(W518=1,COUNTIF(H518:L518,2)=4),
OR(_xlpm.TrueFullHouseCheck, _xlpm.JokerAndTrueTwoPairCheck)
)</f>
        <v>0</v>
      </c>
      <c r="AA518" s="7" t="b">
        <f t="shared" si="185"/>
        <v>0</v>
      </c>
      <c r="AB518" s="7" t="b">
        <f t="shared" si="186"/>
        <v>0</v>
      </c>
      <c r="AC518" s="7" t="b">
        <f t="shared" si="187"/>
        <v>0</v>
      </c>
      <c r="AD518" s="8" t="b">
        <f t="shared" si="172"/>
        <v>1</v>
      </c>
      <c r="AE518">
        <f t="shared" si="173"/>
        <v>1</v>
      </c>
      <c r="AF518" t="str">
        <f t="shared" si="174"/>
        <v>10904020308</v>
      </c>
      <c r="AG518">
        <f t="shared" ref="AG518:AG581" si="192">INT(AF518)</f>
        <v>10904020308</v>
      </c>
      <c r="AH518">
        <f t="shared" si="175"/>
        <v>75</v>
      </c>
      <c r="AI518">
        <f t="shared" si="176"/>
        <v>700</v>
      </c>
      <c r="AJ518">
        <f t="shared" si="177"/>
        <v>52500</v>
      </c>
      <c r="AM518">
        <f t="shared" si="188"/>
        <v>1</v>
      </c>
      <c r="AN518">
        <f t="shared" si="189"/>
        <v>1</v>
      </c>
      <c r="AO518">
        <f t="shared" si="190"/>
        <v>1</v>
      </c>
    </row>
    <row r="519" spans="1:41" x14ac:dyDescent="0.2">
      <c r="A519" t="s">
        <v>538</v>
      </c>
      <c r="B519" t="str">
        <f t="shared" si="191"/>
        <v>5K242</v>
      </c>
      <c r="C519" s="6" t="str" cm="1">
        <f t="array" ref="C519:G519">_xlfn.LET(
_xlpm.MyHand, B519,
_xlpm.MySplitHand, MID(_xlpm.MyHand,_xlfn.SEQUENCE(1,LEN(_xlpm.MyHand)),1),
_xlpm.MySplitHand
)</f>
        <v>5</v>
      </c>
      <c r="D519" s="7" t="str">
        <v>K</v>
      </c>
      <c r="E519" s="7" t="str">
        <v>2</v>
      </c>
      <c r="F519" s="7" t="str">
        <v>4</v>
      </c>
      <c r="G519" s="8" t="str">
        <v>2</v>
      </c>
      <c r="H519">
        <f t="shared" si="178"/>
        <v>1</v>
      </c>
      <c r="I519">
        <f t="shared" si="179"/>
        <v>1</v>
      </c>
      <c r="J519">
        <f t="shared" si="180"/>
        <v>2</v>
      </c>
      <c r="K519">
        <f t="shared" si="181"/>
        <v>1</v>
      </c>
      <c r="L519">
        <f t="shared" si="182"/>
        <v>2</v>
      </c>
      <c r="M519" s="6" cm="1">
        <f t="array" ref="M519:Q519">_xlfn.LET(
_xlpm.Options, {"J","2","3","4","5","6","7","8","9","T","Q","K","A"},
MATCH(_xlfn.ANCHORARRAY(C519),_xlpm.Options,0)
)</f>
        <v>5</v>
      </c>
      <c r="N519" s="7">
        <v>12</v>
      </c>
      <c r="O519" s="7">
        <v>2</v>
      </c>
      <c r="P519" s="7">
        <v>4</v>
      </c>
      <c r="Q519" s="8">
        <v>2</v>
      </c>
      <c r="R519" s="6" t="str" cm="1">
        <f t="array" ref="R519:V519">TEXT(_xlfn.ANCHORARRAY(M519),"00")</f>
        <v>05</v>
      </c>
      <c r="S519" s="7" t="str">
        <v>12</v>
      </c>
      <c r="T519" s="7" t="str">
        <v>02</v>
      </c>
      <c r="U519" s="7" t="str">
        <v>04</v>
      </c>
      <c r="V519" s="8" t="str">
        <v>02</v>
      </c>
      <c r="W519" s="7">
        <f t="shared" ref="W519:W582" si="193">COUNTIF(_xlfn.ANCHORARRAY(C519),"J")</f>
        <v>0</v>
      </c>
      <c r="X519" s="6" t="b">
        <f t="shared" si="183"/>
        <v>0</v>
      </c>
      <c r="Y519" s="7" t="b">
        <f t="shared" si="184"/>
        <v>0</v>
      </c>
      <c r="Z519" s="7" t="b" cm="1">
        <f t="array" ref="Z519">_xlfn.LET(
_xlpm.TrueFullHouseCheck, AND(OR(H519:L519=3),OR(H519:L519=2)),
_xlpm.JokerAndTrueTwoPairCheck, AND(W519=1,COUNTIF(H519:L519,2)=4),
OR(_xlpm.TrueFullHouseCheck, _xlpm.JokerAndTrueTwoPairCheck)
)</f>
        <v>0</v>
      </c>
      <c r="AA519" s="7" t="b">
        <f t="shared" si="185"/>
        <v>0</v>
      </c>
      <c r="AB519" s="7" t="b">
        <f t="shared" si="186"/>
        <v>0</v>
      </c>
      <c r="AC519" s="7" t="b">
        <f t="shared" si="187"/>
        <v>1</v>
      </c>
      <c r="AD519" s="8" t="b">
        <f t="shared" ref="AD519:AD582" si="194">NOT(OR(X519:AC519))</f>
        <v>0</v>
      </c>
      <c r="AE519">
        <f t="shared" ref="AE519:AE582" si="195">8-MATCH(TRUE,X519:AD519,0)</f>
        <v>2</v>
      </c>
      <c r="AF519" t="str">
        <f t="shared" ref="AF519:AF582" si="196">_xlfn.CONCAT(AE519,_xlfn.ANCHORARRAY(R519))</f>
        <v>20512020402</v>
      </c>
      <c r="AG519">
        <f t="shared" si="192"/>
        <v>20512020402</v>
      </c>
      <c r="AH519">
        <f t="shared" ref="AH519:AH582" si="197">RANK(AG519,AG:AG,1)</f>
        <v>196</v>
      </c>
      <c r="AI519">
        <f t="shared" ref="AI519:AI582" si="198">INT(_xlfn.TEXTAFTER(A519," "))</f>
        <v>324</v>
      </c>
      <c r="AJ519">
        <f t="shared" ref="AJ519:AJ582" si="199">AH519*AI519</f>
        <v>63504</v>
      </c>
      <c r="AM519">
        <f t="shared" si="188"/>
        <v>1</v>
      </c>
      <c r="AN519">
        <f t="shared" si="189"/>
        <v>1</v>
      </c>
      <c r="AO519">
        <f t="shared" si="190"/>
        <v>1</v>
      </c>
    </row>
    <row r="520" spans="1:41" x14ac:dyDescent="0.2">
      <c r="A520" t="s">
        <v>539</v>
      </c>
      <c r="B520" t="str">
        <f t="shared" si="191"/>
        <v>5QJ5A</v>
      </c>
      <c r="C520" s="6" t="str" cm="1">
        <f t="array" ref="C520:G520">_xlfn.LET(
_xlpm.MyHand, B520,
_xlpm.MySplitHand, MID(_xlpm.MyHand,_xlfn.SEQUENCE(1,LEN(_xlpm.MyHand)),1),
_xlpm.MySplitHand
)</f>
        <v>5</v>
      </c>
      <c r="D520" s="7" t="str">
        <v>Q</v>
      </c>
      <c r="E520" s="7" t="str">
        <v>J</v>
      </c>
      <c r="F520" s="7" t="str">
        <v>5</v>
      </c>
      <c r="G520" s="8" t="str">
        <v>A</v>
      </c>
      <c r="H520">
        <f t="shared" si="178"/>
        <v>2</v>
      </c>
      <c r="I520">
        <f t="shared" si="179"/>
        <v>1</v>
      </c>
      <c r="J520">
        <f t="shared" si="180"/>
        <v>0</v>
      </c>
      <c r="K520">
        <f t="shared" si="181"/>
        <v>2</v>
      </c>
      <c r="L520">
        <f t="shared" si="182"/>
        <v>1</v>
      </c>
      <c r="M520" s="6" cm="1">
        <f t="array" ref="M520:Q520">_xlfn.LET(
_xlpm.Options, {"J","2","3","4","5","6","7","8","9","T","Q","K","A"},
MATCH(_xlfn.ANCHORARRAY(C520),_xlpm.Options,0)
)</f>
        <v>5</v>
      </c>
      <c r="N520" s="7">
        <v>11</v>
      </c>
      <c r="O520" s="7">
        <v>1</v>
      </c>
      <c r="P520" s="7">
        <v>5</v>
      </c>
      <c r="Q520" s="8">
        <v>13</v>
      </c>
      <c r="R520" s="6" t="str" cm="1">
        <f t="array" ref="R520:V520">TEXT(_xlfn.ANCHORARRAY(M520),"00")</f>
        <v>05</v>
      </c>
      <c r="S520" s="7" t="str">
        <v>11</v>
      </c>
      <c r="T520" s="7" t="str">
        <v>01</v>
      </c>
      <c r="U520" s="7" t="str">
        <v>05</v>
      </c>
      <c r="V520" s="8" t="str">
        <v>13</v>
      </c>
      <c r="W520" s="7">
        <f t="shared" si="193"/>
        <v>1</v>
      </c>
      <c r="X520" s="6" t="b">
        <f t="shared" si="183"/>
        <v>0</v>
      </c>
      <c r="Y520" s="7" t="b">
        <f t="shared" si="184"/>
        <v>0</v>
      </c>
      <c r="Z520" s="7" t="b" cm="1">
        <f t="array" ref="Z520">_xlfn.LET(
_xlpm.TrueFullHouseCheck, AND(OR(H520:L520=3),OR(H520:L520=2)),
_xlpm.JokerAndTrueTwoPairCheck, AND(W520=1,COUNTIF(H520:L520,2)=4),
OR(_xlpm.TrueFullHouseCheck, _xlpm.JokerAndTrueTwoPairCheck)
)</f>
        <v>0</v>
      </c>
      <c r="AA520" s="7" t="b">
        <f t="shared" si="185"/>
        <v>1</v>
      </c>
      <c r="AB520" s="7" t="b">
        <f t="shared" si="186"/>
        <v>0</v>
      </c>
      <c r="AC520" s="7" t="b">
        <f t="shared" si="187"/>
        <v>0</v>
      </c>
      <c r="AD520" s="8" t="b">
        <f t="shared" si="194"/>
        <v>0</v>
      </c>
      <c r="AE520">
        <f t="shared" si="195"/>
        <v>4</v>
      </c>
      <c r="AF520" t="str">
        <f t="shared" si="196"/>
        <v>40511010513</v>
      </c>
      <c r="AG520">
        <f t="shared" si="192"/>
        <v>40511010513</v>
      </c>
      <c r="AH520">
        <f t="shared" si="197"/>
        <v>547</v>
      </c>
      <c r="AI520">
        <f t="shared" si="198"/>
        <v>927</v>
      </c>
      <c r="AJ520">
        <f t="shared" si="199"/>
        <v>507069</v>
      </c>
      <c r="AM520">
        <f t="shared" si="188"/>
        <v>1</v>
      </c>
      <c r="AN520">
        <f t="shared" si="189"/>
        <v>1</v>
      </c>
      <c r="AO520">
        <f t="shared" si="190"/>
        <v>1</v>
      </c>
    </row>
    <row r="521" spans="1:41" x14ac:dyDescent="0.2">
      <c r="A521" t="s">
        <v>540</v>
      </c>
      <c r="B521" t="str">
        <f t="shared" si="191"/>
        <v>4T6KA</v>
      </c>
      <c r="C521" s="6" t="str" cm="1">
        <f t="array" ref="C521:G521">_xlfn.LET(
_xlpm.MyHand, B521,
_xlpm.MySplitHand, MID(_xlpm.MyHand,_xlfn.SEQUENCE(1,LEN(_xlpm.MyHand)),1),
_xlpm.MySplitHand
)</f>
        <v>4</v>
      </c>
      <c r="D521" s="7" t="str">
        <v>T</v>
      </c>
      <c r="E521" s="7" t="str">
        <v>6</v>
      </c>
      <c r="F521" s="7" t="str">
        <v>K</v>
      </c>
      <c r="G521" s="8" t="str">
        <v>A</v>
      </c>
      <c r="H521">
        <f t="shared" si="178"/>
        <v>1</v>
      </c>
      <c r="I521">
        <f t="shared" si="179"/>
        <v>1</v>
      </c>
      <c r="J521">
        <f t="shared" si="180"/>
        <v>1</v>
      </c>
      <c r="K521">
        <f t="shared" si="181"/>
        <v>1</v>
      </c>
      <c r="L521">
        <f t="shared" si="182"/>
        <v>1</v>
      </c>
      <c r="M521" s="6" cm="1">
        <f t="array" ref="M521:Q521">_xlfn.LET(
_xlpm.Options, {"J","2","3","4","5","6","7","8","9","T","Q","K","A"},
MATCH(_xlfn.ANCHORARRAY(C521),_xlpm.Options,0)
)</f>
        <v>4</v>
      </c>
      <c r="N521" s="7">
        <v>10</v>
      </c>
      <c r="O521" s="7">
        <v>6</v>
      </c>
      <c r="P521" s="7">
        <v>12</v>
      </c>
      <c r="Q521" s="8">
        <v>13</v>
      </c>
      <c r="R521" s="6" t="str" cm="1">
        <f t="array" ref="R521:V521">TEXT(_xlfn.ANCHORARRAY(M521),"00")</f>
        <v>04</v>
      </c>
      <c r="S521" s="7" t="str">
        <v>10</v>
      </c>
      <c r="T521" s="7" t="str">
        <v>06</v>
      </c>
      <c r="U521" s="7" t="str">
        <v>12</v>
      </c>
      <c r="V521" s="8" t="str">
        <v>13</v>
      </c>
      <c r="W521" s="7">
        <f t="shared" si="193"/>
        <v>0</v>
      </c>
      <c r="X521" s="6" t="b">
        <f t="shared" si="183"/>
        <v>0</v>
      </c>
      <c r="Y521" s="7" t="b">
        <f t="shared" si="184"/>
        <v>0</v>
      </c>
      <c r="Z521" s="7" t="b" cm="1">
        <f t="array" ref="Z521">_xlfn.LET(
_xlpm.TrueFullHouseCheck, AND(OR(H521:L521=3),OR(H521:L521=2)),
_xlpm.JokerAndTrueTwoPairCheck, AND(W521=1,COUNTIF(H521:L521,2)=4),
OR(_xlpm.TrueFullHouseCheck, _xlpm.JokerAndTrueTwoPairCheck)
)</f>
        <v>0</v>
      </c>
      <c r="AA521" s="7" t="b">
        <f t="shared" si="185"/>
        <v>0</v>
      </c>
      <c r="AB521" s="7" t="b">
        <f t="shared" si="186"/>
        <v>0</v>
      </c>
      <c r="AC521" s="7" t="b">
        <f t="shared" si="187"/>
        <v>0</v>
      </c>
      <c r="AD521" s="8" t="b">
        <f t="shared" si="194"/>
        <v>1</v>
      </c>
      <c r="AE521">
        <f t="shared" si="195"/>
        <v>1</v>
      </c>
      <c r="AF521" t="str">
        <f t="shared" si="196"/>
        <v>10410061213</v>
      </c>
      <c r="AG521">
        <f t="shared" si="192"/>
        <v>10410061213</v>
      </c>
      <c r="AH521">
        <f t="shared" si="197"/>
        <v>27</v>
      </c>
      <c r="AI521">
        <f t="shared" si="198"/>
        <v>892</v>
      </c>
      <c r="AJ521">
        <f t="shared" si="199"/>
        <v>24084</v>
      </c>
      <c r="AM521">
        <f t="shared" si="188"/>
        <v>1</v>
      </c>
      <c r="AN521">
        <f t="shared" si="189"/>
        <v>1</v>
      </c>
      <c r="AO521">
        <f t="shared" si="190"/>
        <v>1</v>
      </c>
    </row>
    <row r="522" spans="1:41" x14ac:dyDescent="0.2">
      <c r="A522" t="s">
        <v>541</v>
      </c>
      <c r="B522" t="str">
        <f t="shared" si="191"/>
        <v>74J8A</v>
      </c>
      <c r="C522" s="6" t="str" cm="1">
        <f t="array" ref="C522:G522">_xlfn.LET(
_xlpm.MyHand, B522,
_xlpm.MySplitHand, MID(_xlpm.MyHand,_xlfn.SEQUENCE(1,LEN(_xlpm.MyHand)),1),
_xlpm.MySplitHand
)</f>
        <v>7</v>
      </c>
      <c r="D522" s="7" t="str">
        <v>4</v>
      </c>
      <c r="E522" s="7" t="str">
        <v>J</v>
      </c>
      <c r="F522" s="7" t="str">
        <v>8</v>
      </c>
      <c r="G522" s="8" t="str">
        <v>A</v>
      </c>
      <c r="H522">
        <f t="shared" si="178"/>
        <v>1</v>
      </c>
      <c r="I522">
        <f t="shared" si="179"/>
        <v>1</v>
      </c>
      <c r="J522">
        <f t="shared" si="180"/>
        <v>0</v>
      </c>
      <c r="K522">
        <f t="shared" si="181"/>
        <v>1</v>
      </c>
      <c r="L522">
        <f t="shared" si="182"/>
        <v>1</v>
      </c>
      <c r="M522" s="6" cm="1">
        <f t="array" ref="M522:Q522">_xlfn.LET(
_xlpm.Options, {"J","2","3","4","5","6","7","8","9","T","Q","K","A"},
MATCH(_xlfn.ANCHORARRAY(C522),_xlpm.Options,0)
)</f>
        <v>7</v>
      </c>
      <c r="N522" s="7">
        <v>4</v>
      </c>
      <c r="O522" s="7">
        <v>1</v>
      </c>
      <c r="P522" s="7">
        <v>8</v>
      </c>
      <c r="Q522" s="8">
        <v>13</v>
      </c>
      <c r="R522" s="6" t="str" cm="1">
        <f t="array" ref="R522:V522">TEXT(_xlfn.ANCHORARRAY(M522),"00")</f>
        <v>07</v>
      </c>
      <c r="S522" s="7" t="str">
        <v>04</v>
      </c>
      <c r="T522" s="7" t="str">
        <v>01</v>
      </c>
      <c r="U522" s="7" t="str">
        <v>08</v>
      </c>
      <c r="V522" s="8" t="str">
        <v>13</v>
      </c>
      <c r="W522" s="7">
        <f t="shared" si="193"/>
        <v>1</v>
      </c>
      <c r="X522" s="6" t="b">
        <f t="shared" si="183"/>
        <v>0</v>
      </c>
      <c r="Y522" s="7" t="b">
        <f t="shared" si="184"/>
        <v>0</v>
      </c>
      <c r="Z522" s="7" t="b" cm="1">
        <f t="array" ref="Z522">_xlfn.LET(
_xlpm.TrueFullHouseCheck, AND(OR(H522:L522=3),OR(H522:L522=2)),
_xlpm.JokerAndTrueTwoPairCheck, AND(W522=1,COUNTIF(H522:L522,2)=4),
OR(_xlpm.TrueFullHouseCheck, _xlpm.JokerAndTrueTwoPairCheck)
)</f>
        <v>0</v>
      </c>
      <c r="AA522" s="7" t="b">
        <f t="shared" si="185"/>
        <v>0</v>
      </c>
      <c r="AB522" s="7" t="b">
        <f t="shared" si="186"/>
        <v>0</v>
      </c>
      <c r="AC522" s="7" t="b">
        <f t="shared" si="187"/>
        <v>1</v>
      </c>
      <c r="AD522" s="8" t="b">
        <f t="shared" si="194"/>
        <v>0</v>
      </c>
      <c r="AE522">
        <f t="shared" si="195"/>
        <v>2</v>
      </c>
      <c r="AF522" t="str">
        <f t="shared" si="196"/>
        <v>20704010813</v>
      </c>
      <c r="AG522">
        <f t="shared" si="192"/>
        <v>20704010813</v>
      </c>
      <c r="AH522">
        <f t="shared" si="197"/>
        <v>225</v>
      </c>
      <c r="AI522">
        <f t="shared" si="198"/>
        <v>960</v>
      </c>
      <c r="AJ522">
        <f t="shared" si="199"/>
        <v>216000</v>
      </c>
      <c r="AM522">
        <f t="shared" si="188"/>
        <v>1</v>
      </c>
      <c r="AN522">
        <f t="shared" si="189"/>
        <v>1</v>
      </c>
      <c r="AO522">
        <f t="shared" si="190"/>
        <v>1</v>
      </c>
    </row>
    <row r="523" spans="1:41" x14ac:dyDescent="0.2">
      <c r="A523" t="s">
        <v>542</v>
      </c>
      <c r="B523" t="str">
        <f t="shared" si="191"/>
        <v>4J4JK</v>
      </c>
      <c r="C523" s="6" t="str" cm="1">
        <f t="array" ref="C523:G523">_xlfn.LET(
_xlpm.MyHand, B523,
_xlpm.MySplitHand, MID(_xlpm.MyHand,_xlfn.SEQUENCE(1,LEN(_xlpm.MyHand)),1),
_xlpm.MySplitHand
)</f>
        <v>4</v>
      </c>
      <c r="D523" s="7" t="str">
        <v>J</v>
      </c>
      <c r="E523" s="7" t="str">
        <v>4</v>
      </c>
      <c r="F523" s="7" t="str">
        <v>J</v>
      </c>
      <c r="G523" s="8" t="str">
        <v>K</v>
      </c>
      <c r="H523">
        <f t="shared" si="178"/>
        <v>2</v>
      </c>
      <c r="I523">
        <f t="shared" si="179"/>
        <v>0</v>
      </c>
      <c r="J523">
        <f t="shared" si="180"/>
        <v>2</v>
      </c>
      <c r="K523">
        <f t="shared" si="181"/>
        <v>0</v>
      </c>
      <c r="L523">
        <f t="shared" si="182"/>
        <v>1</v>
      </c>
      <c r="M523" s="6" cm="1">
        <f t="array" ref="M523:Q523">_xlfn.LET(
_xlpm.Options, {"J","2","3","4","5","6","7","8","9","T","Q","K","A"},
MATCH(_xlfn.ANCHORARRAY(C523),_xlpm.Options,0)
)</f>
        <v>4</v>
      </c>
      <c r="N523" s="7">
        <v>1</v>
      </c>
      <c r="O523" s="7">
        <v>4</v>
      </c>
      <c r="P523" s="7">
        <v>1</v>
      </c>
      <c r="Q523" s="8">
        <v>12</v>
      </c>
      <c r="R523" s="6" t="str" cm="1">
        <f t="array" ref="R523:V523">TEXT(_xlfn.ANCHORARRAY(M523),"00")</f>
        <v>04</v>
      </c>
      <c r="S523" s="7" t="str">
        <v>01</v>
      </c>
      <c r="T523" s="7" t="str">
        <v>04</v>
      </c>
      <c r="U523" s="7" t="str">
        <v>01</v>
      </c>
      <c r="V523" s="8" t="str">
        <v>12</v>
      </c>
      <c r="W523" s="7">
        <f t="shared" si="193"/>
        <v>2</v>
      </c>
      <c r="X523" s="6" t="b">
        <f t="shared" si="183"/>
        <v>0</v>
      </c>
      <c r="Y523" s="7" t="b">
        <f t="shared" si="184"/>
        <v>1</v>
      </c>
      <c r="Z523" s="7" t="b" cm="1">
        <f t="array" ref="Z523">_xlfn.LET(
_xlpm.TrueFullHouseCheck, AND(OR(H523:L523=3),OR(H523:L523=2)),
_xlpm.JokerAndTrueTwoPairCheck, AND(W523=1,COUNTIF(H523:L523,2)=4),
OR(_xlpm.TrueFullHouseCheck, _xlpm.JokerAndTrueTwoPairCheck)
)</f>
        <v>0</v>
      </c>
      <c r="AA523" s="7" t="b">
        <f t="shared" si="185"/>
        <v>0</v>
      </c>
      <c r="AB523" s="7" t="b">
        <f t="shared" si="186"/>
        <v>0</v>
      </c>
      <c r="AC523" s="7" t="b">
        <f t="shared" si="187"/>
        <v>0</v>
      </c>
      <c r="AD523" s="8" t="b">
        <f t="shared" si="194"/>
        <v>0</v>
      </c>
      <c r="AE523">
        <f t="shared" si="195"/>
        <v>6</v>
      </c>
      <c r="AF523" t="str">
        <f t="shared" si="196"/>
        <v>60401040112</v>
      </c>
      <c r="AG523">
        <f t="shared" si="192"/>
        <v>60401040112</v>
      </c>
      <c r="AH523">
        <f t="shared" si="197"/>
        <v>844</v>
      </c>
      <c r="AI523">
        <f t="shared" si="198"/>
        <v>791</v>
      </c>
      <c r="AJ523">
        <f t="shared" si="199"/>
        <v>667604</v>
      </c>
      <c r="AM523">
        <f t="shared" si="188"/>
        <v>1</v>
      </c>
      <c r="AN523">
        <f t="shared" si="189"/>
        <v>1</v>
      </c>
      <c r="AO523">
        <f t="shared" si="190"/>
        <v>1</v>
      </c>
    </row>
    <row r="524" spans="1:41" x14ac:dyDescent="0.2">
      <c r="A524" t="s">
        <v>543</v>
      </c>
      <c r="B524" t="str">
        <f t="shared" si="191"/>
        <v>A76QQ</v>
      </c>
      <c r="C524" s="6" t="str" cm="1">
        <f t="array" ref="C524:G524">_xlfn.LET(
_xlpm.MyHand, B524,
_xlpm.MySplitHand, MID(_xlpm.MyHand,_xlfn.SEQUENCE(1,LEN(_xlpm.MyHand)),1),
_xlpm.MySplitHand
)</f>
        <v>A</v>
      </c>
      <c r="D524" s="7" t="str">
        <v>7</v>
      </c>
      <c r="E524" s="7" t="str">
        <v>6</v>
      </c>
      <c r="F524" s="7" t="str">
        <v>Q</v>
      </c>
      <c r="G524" s="8" t="str">
        <v>Q</v>
      </c>
      <c r="H524">
        <f t="shared" si="178"/>
        <v>1</v>
      </c>
      <c r="I524">
        <f t="shared" si="179"/>
        <v>1</v>
      </c>
      <c r="J524">
        <f t="shared" si="180"/>
        <v>1</v>
      </c>
      <c r="K524">
        <f t="shared" si="181"/>
        <v>2</v>
      </c>
      <c r="L524">
        <f t="shared" si="182"/>
        <v>2</v>
      </c>
      <c r="M524" s="6" cm="1">
        <f t="array" ref="M524:Q524">_xlfn.LET(
_xlpm.Options, {"J","2","3","4","5","6","7","8","9","T","Q","K","A"},
MATCH(_xlfn.ANCHORARRAY(C524),_xlpm.Options,0)
)</f>
        <v>13</v>
      </c>
      <c r="N524" s="7">
        <v>7</v>
      </c>
      <c r="O524" s="7">
        <v>6</v>
      </c>
      <c r="P524" s="7">
        <v>11</v>
      </c>
      <c r="Q524" s="8">
        <v>11</v>
      </c>
      <c r="R524" s="6" t="str" cm="1">
        <f t="array" ref="R524:V524">TEXT(_xlfn.ANCHORARRAY(M524),"00")</f>
        <v>13</v>
      </c>
      <c r="S524" s="7" t="str">
        <v>07</v>
      </c>
      <c r="T524" s="7" t="str">
        <v>06</v>
      </c>
      <c r="U524" s="7" t="str">
        <v>11</v>
      </c>
      <c r="V524" s="8" t="str">
        <v>11</v>
      </c>
      <c r="W524" s="7">
        <f t="shared" si="193"/>
        <v>0</v>
      </c>
      <c r="X524" s="6" t="b">
        <f t="shared" si="183"/>
        <v>0</v>
      </c>
      <c r="Y524" s="7" t="b">
        <f t="shared" si="184"/>
        <v>0</v>
      </c>
      <c r="Z524" s="7" t="b" cm="1">
        <f t="array" ref="Z524">_xlfn.LET(
_xlpm.TrueFullHouseCheck, AND(OR(H524:L524=3),OR(H524:L524=2)),
_xlpm.JokerAndTrueTwoPairCheck, AND(W524=1,COUNTIF(H524:L524,2)=4),
OR(_xlpm.TrueFullHouseCheck, _xlpm.JokerAndTrueTwoPairCheck)
)</f>
        <v>0</v>
      </c>
      <c r="AA524" s="7" t="b">
        <f t="shared" si="185"/>
        <v>0</v>
      </c>
      <c r="AB524" s="7" t="b">
        <f t="shared" si="186"/>
        <v>0</v>
      </c>
      <c r="AC524" s="7" t="b">
        <f t="shared" si="187"/>
        <v>1</v>
      </c>
      <c r="AD524" s="8" t="b">
        <f t="shared" si="194"/>
        <v>0</v>
      </c>
      <c r="AE524">
        <f t="shared" si="195"/>
        <v>2</v>
      </c>
      <c r="AF524" t="str">
        <f t="shared" si="196"/>
        <v>21307061111</v>
      </c>
      <c r="AG524">
        <f t="shared" si="192"/>
        <v>21307061111</v>
      </c>
      <c r="AH524">
        <f t="shared" si="197"/>
        <v>314</v>
      </c>
      <c r="AI524">
        <f t="shared" si="198"/>
        <v>159</v>
      </c>
      <c r="AJ524">
        <f t="shared" si="199"/>
        <v>49926</v>
      </c>
      <c r="AM524">
        <f t="shared" si="188"/>
        <v>1</v>
      </c>
      <c r="AN524">
        <f t="shared" si="189"/>
        <v>1</v>
      </c>
      <c r="AO524">
        <f t="shared" si="190"/>
        <v>1</v>
      </c>
    </row>
    <row r="525" spans="1:41" x14ac:dyDescent="0.2">
      <c r="A525" t="s">
        <v>544</v>
      </c>
      <c r="B525" t="str">
        <f t="shared" si="191"/>
        <v>988A8</v>
      </c>
      <c r="C525" s="6" t="str" cm="1">
        <f t="array" ref="C525:G525">_xlfn.LET(
_xlpm.MyHand, B525,
_xlpm.MySplitHand, MID(_xlpm.MyHand,_xlfn.SEQUENCE(1,LEN(_xlpm.MyHand)),1),
_xlpm.MySplitHand
)</f>
        <v>9</v>
      </c>
      <c r="D525" s="7" t="str">
        <v>8</v>
      </c>
      <c r="E525" s="7" t="str">
        <v>8</v>
      </c>
      <c r="F525" s="7" t="str">
        <v>A</v>
      </c>
      <c r="G525" s="8" t="str">
        <v>8</v>
      </c>
      <c r="H525">
        <f t="shared" si="178"/>
        <v>1</v>
      </c>
      <c r="I525">
        <f t="shared" si="179"/>
        <v>3</v>
      </c>
      <c r="J525">
        <f t="shared" si="180"/>
        <v>3</v>
      </c>
      <c r="K525">
        <f t="shared" si="181"/>
        <v>1</v>
      </c>
      <c r="L525">
        <f t="shared" si="182"/>
        <v>3</v>
      </c>
      <c r="M525" s="6" cm="1">
        <f t="array" ref="M525:Q525">_xlfn.LET(
_xlpm.Options, {"J","2","3","4","5","6","7","8","9","T","Q","K","A"},
MATCH(_xlfn.ANCHORARRAY(C525),_xlpm.Options,0)
)</f>
        <v>9</v>
      </c>
      <c r="N525" s="7">
        <v>8</v>
      </c>
      <c r="O525" s="7">
        <v>8</v>
      </c>
      <c r="P525" s="7">
        <v>13</v>
      </c>
      <c r="Q525" s="8">
        <v>8</v>
      </c>
      <c r="R525" s="6" t="str" cm="1">
        <f t="array" ref="R525:V525">TEXT(_xlfn.ANCHORARRAY(M525),"00")</f>
        <v>09</v>
      </c>
      <c r="S525" s="7" t="str">
        <v>08</v>
      </c>
      <c r="T525" s="7" t="str">
        <v>08</v>
      </c>
      <c r="U525" s="7" t="str">
        <v>13</v>
      </c>
      <c r="V525" s="8" t="str">
        <v>08</v>
      </c>
      <c r="W525" s="7">
        <f t="shared" si="193"/>
        <v>0</v>
      </c>
      <c r="X525" s="6" t="b">
        <f t="shared" si="183"/>
        <v>0</v>
      </c>
      <c r="Y525" s="7" t="b">
        <f t="shared" si="184"/>
        <v>0</v>
      </c>
      <c r="Z525" s="7" t="b" cm="1">
        <f t="array" ref="Z525">_xlfn.LET(
_xlpm.TrueFullHouseCheck, AND(OR(H525:L525=3),OR(H525:L525=2)),
_xlpm.JokerAndTrueTwoPairCheck, AND(W525=1,COUNTIF(H525:L525,2)=4),
OR(_xlpm.TrueFullHouseCheck, _xlpm.JokerAndTrueTwoPairCheck)
)</f>
        <v>0</v>
      </c>
      <c r="AA525" s="7" t="b">
        <f t="shared" si="185"/>
        <v>1</v>
      </c>
      <c r="AB525" s="7" t="b">
        <f t="shared" si="186"/>
        <v>0</v>
      </c>
      <c r="AC525" s="7" t="b">
        <f t="shared" si="187"/>
        <v>0</v>
      </c>
      <c r="AD525" s="8" t="b">
        <f t="shared" si="194"/>
        <v>0</v>
      </c>
      <c r="AE525">
        <f t="shared" si="195"/>
        <v>4</v>
      </c>
      <c r="AF525" t="str">
        <f t="shared" si="196"/>
        <v>40908081308</v>
      </c>
      <c r="AG525">
        <f t="shared" si="192"/>
        <v>40908081308</v>
      </c>
      <c r="AH525">
        <f t="shared" si="197"/>
        <v>613</v>
      </c>
      <c r="AI525">
        <f t="shared" si="198"/>
        <v>143</v>
      </c>
      <c r="AJ525">
        <f t="shared" si="199"/>
        <v>87659</v>
      </c>
      <c r="AM525">
        <f t="shared" si="188"/>
        <v>1</v>
      </c>
      <c r="AN525">
        <f t="shared" si="189"/>
        <v>1</v>
      </c>
      <c r="AO525">
        <f t="shared" si="190"/>
        <v>1</v>
      </c>
    </row>
    <row r="526" spans="1:41" x14ac:dyDescent="0.2">
      <c r="A526" t="s">
        <v>545</v>
      </c>
      <c r="B526" t="str">
        <f t="shared" si="191"/>
        <v>86J32</v>
      </c>
      <c r="C526" s="6" t="str" cm="1">
        <f t="array" ref="C526:G526">_xlfn.LET(
_xlpm.MyHand, B526,
_xlpm.MySplitHand, MID(_xlpm.MyHand,_xlfn.SEQUENCE(1,LEN(_xlpm.MyHand)),1),
_xlpm.MySplitHand
)</f>
        <v>8</v>
      </c>
      <c r="D526" s="7" t="str">
        <v>6</v>
      </c>
      <c r="E526" s="7" t="str">
        <v>J</v>
      </c>
      <c r="F526" s="7" t="str">
        <v>3</v>
      </c>
      <c r="G526" s="8" t="str">
        <v>2</v>
      </c>
      <c r="H526">
        <f t="shared" si="178"/>
        <v>1</v>
      </c>
      <c r="I526">
        <f t="shared" si="179"/>
        <v>1</v>
      </c>
      <c r="J526">
        <f t="shared" si="180"/>
        <v>0</v>
      </c>
      <c r="K526">
        <f t="shared" si="181"/>
        <v>1</v>
      </c>
      <c r="L526">
        <f t="shared" si="182"/>
        <v>1</v>
      </c>
      <c r="M526" s="6" cm="1">
        <f t="array" ref="M526:Q526">_xlfn.LET(
_xlpm.Options, {"J","2","3","4","5","6","7","8","9","T","Q","K","A"},
MATCH(_xlfn.ANCHORARRAY(C526),_xlpm.Options,0)
)</f>
        <v>8</v>
      </c>
      <c r="N526" s="7">
        <v>6</v>
      </c>
      <c r="O526" s="7">
        <v>1</v>
      </c>
      <c r="P526" s="7">
        <v>3</v>
      </c>
      <c r="Q526" s="8">
        <v>2</v>
      </c>
      <c r="R526" s="6" t="str" cm="1">
        <f t="array" ref="R526:V526">TEXT(_xlfn.ANCHORARRAY(M526),"00")</f>
        <v>08</v>
      </c>
      <c r="S526" s="7" t="str">
        <v>06</v>
      </c>
      <c r="T526" s="7" t="str">
        <v>01</v>
      </c>
      <c r="U526" s="7" t="str">
        <v>03</v>
      </c>
      <c r="V526" s="8" t="str">
        <v>02</v>
      </c>
      <c r="W526" s="7">
        <f t="shared" si="193"/>
        <v>1</v>
      </c>
      <c r="X526" s="6" t="b">
        <f t="shared" si="183"/>
        <v>0</v>
      </c>
      <c r="Y526" s="7" t="b">
        <f t="shared" si="184"/>
        <v>0</v>
      </c>
      <c r="Z526" s="7" t="b" cm="1">
        <f t="array" ref="Z526">_xlfn.LET(
_xlpm.TrueFullHouseCheck, AND(OR(H526:L526=3),OR(H526:L526=2)),
_xlpm.JokerAndTrueTwoPairCheck, AND(W526=1,COUNTIF(H526:L526,2)=4),
OR(_xlpm.TrueFullHouseCheck, _xlpm.JokerAndTrueTwoPairCheck)
)</f>
        <v>0</v>
      </c>
      <c r="AA526" s="7" t="b">
        <f t="shared" si="185"/>
        <v>0</v>
      </c>
      <c r="AB526" s="7" t="b">
        <f t="shared" si="186"/>
        <v>0</v>
      </c>
      <c r="AC526" s="7" t="b">
        <f t="shared" si="187"/>
        <v>1</v>
      </c>
      <c r="AD526" s="8" t="b">
        <f t="shared" si="194"/>
        <v>0</v>
      </c>
      <c r="AE526">
        <f t="shared" si="195"/>
        <v>2</v>
      </c>
      <c r="AF526" t="str">
        <f t="shared" si="196"/>
        <v>20806010302</v>
      </c>
      <c r="AG526">
        <f t="shared" si="192"/>
        <v>20806010302</v>
      </c>
      <c r="AH526">
        <f t="shared" si="197"/>
        <v>239</v>
      </c>
      <c r="AI526">
        <f t="shared" si="198"/>
        <v>39</v>
      </c>
      <c r="AJ526">
        <f t="shared" si="199"/>
        <v>9321</v>
      </c>
      <c r="AM526">
        <f t="shared" si="188"/>
        <v>1</v>
      </c>
      <c r="AN526">
        <f t="shared" si="189"/>
        <v>1</v>
      </c>
      <c r="AO526">
        <f t="shared" si="190"/>
        <v>1</v>
      </c>
    </row>
    <row r="527" spans="1:41" x14ac:dyDescent="0.2">
      <c r="A527" t="s">
        <v>546</v>
      </c>
      <c r="B527" t="str">
        <f t="shared" si="191"/>
        <v>7QK32</v>
      </c>
      <c r="C527" s="6" t="str" cm="1">
        <f t="array" ref="C527:G527">_xlfn.LET(
_xlpm.MyHand, B527,
_xlpm.MySplitHand, MID(_xlpm.MyHand,_xlfn.SEQUENCE(1,LEN(_xlpm.MyHand)),1),
_xlpm.MySplitHand
)</f>
        <v>7</v>
      </c>
      <c r="D527" s="7" t="str">
        <v>Q</v>
      </c>
      <c r="E527" s="7" t="str">
        <v>K</v>
      </c>
      <c r="F527" s="7" t="str">
        <v>3</v>
      </c>
      <c r="G527" s="8" t="str">
        <v>2</v>
      </c>
      <c r="H527">
        <f t="shared" si="178"/>
        <v>1</v>
      </c>
      <c r="I527">
        <f t="shared" si="179"/>
        <v>1</v>
      </c>
      <c r="J527">
        <f t="shared" si="180"/>
        <v>1</v>
      </c>
      <c r="K527">
        <f t="shared" si="181"/>
        <v>1</v>
      </c>
      <c r="L527">
        <f t="shared" si="182"/>
        <v>1</v>
      </c>
      <c r="M527" s="6" cm="1">
        <f t="array" ref="M527:Q527">_xlfn.LET(
_xlpm.Options, {"J","2","3","4","5","6","7","8","9","T","Q","K","A"},
MATCH(_xlfn.ANCHORARRAY(C527),_xlpm.Options,0)
)</f>
        <v>7</v>
      </c>
      <c r="N527" s="7">
        <v>11</v>
      </c>
      <c r="O527" s="7">
        <v>12</v>
      </c>
      <c r="P527" s="7">
        <v>3</v>
      </c>
      <c r="Q527" s="8">
        <v>2</v>
      </c>
      <c r="R527" s="6" t="str" cm="1">
        <f t="array" ref="R527:V527">TEXT(_xlfn.ANCHORARRAY(M527),"00")</f>
        <v>07</v>
      </c>
      <c r="S527" s="7" t="str">
        <v>11</v>
      </c>
      <c r="T527" s="7" t="str">
        <v>12</v>
      </c>
      <c r="U527" s="7" t="str">
        <v>03</v>
      </c>
      <c r="V527" s="8" t="str">
        <v>02</v>
      </c>
      <c r="W527" s="7">
        <f t="shared" si="193"/>
        <v>0</v>
      </c>
      <c r="X527" s="6" t="b">
        <f t="shared" si="183"/>
        <v>0</v>
      </c>
      <c r="Y527" s="7" t="b">
        <f t="shared" si="184"/>
        <v>0</v>
      </c>
      <c r="Z527" s="7" t="b" cm="1">
        <f t="array" ref="Z527">_xlfn.LET(
_xlpm.TrueFullHouseCheck, AND(OR(H527:L527=3),OR(H527:L527=2)),
_xlpm.JokerAndTrueTwoPairCheck, AND(W527=1,COUNTIF(H527:L527,2)=4),
OR(_xlpm.TrueFullHouseCheck, _xlpm.JokerAndTrueTwoPairCheck)
)</f>
        <v>0</v>
      </c>
      <c r="AA527" s="7" t="b">
        <f t="shared" si="185"/>
        <v>0</v>
      </c>
      <c r="AB527" s="7" t="b">
        <f t="shared" si="186"/>
        <v>0</v>
      </c>
      <c r="AC527" s="7" t="b">
        <f t="shared" si="187"/>
        <v>0</v>
      </c>
      <c r="AD527" s="8" t="b">
        <f t="shared" si="194"/>
        <v>1</v>
      </c>
      <c r="AE527">
        <f t="shared" si="195"/>
        <v>1</v>
      </c>
      <c r="AF527" t="str">
        <f t="shared" si="196"/>
        <v>10711120302</v>
      </c>
      <c r="AG527">
        <f t="shared" si="192"/>
        <v>10711120302</v>
      </c>
      <c r="AH527">
        <f t="shared" si="197"/>
        <v>65</v>
      </c>
      <c r="AI527">
        <f t="shared" si="198"/>
        <v>512</v>
      </c>
      <c r="AJ527">
        <f t="shared" si="199"/>
        <v>33280</v>
      </c>
      <c r="AM527">
        <f t="shared" si="188"/>
        <v>1</v>
      </c>
      <c r="AN527">
        <f t="shared" si="189"/>
        <v>1</v>
      </c>
      <c r="AO527">
        <f t="shared" si="190"/>
        <v>1</v>
      </c>
    </row>
    <row r="528" spans="1:41" x14ac:dyDescent="0.2">
      <c r="A528" t="s">
        <v>547</v>
      </c>
      <c r="B528" t="str">
        <f t="shared" si="191"/>
        <v>7TTTT</v>
      </c>
      <c r="C528" s="6" t="str" cm="1">
        <f t="array" ref="C528:G528">_xlfn.LET(
_xlpm.MyHand, B528,
_xlpm.MySplitHand, MID(_xlpm.MyHand,_xlfn.SEQUENCE(1,LEN(_xlpm.MyHand)),1),
_xlpm.MySplitHand
)</f>
        <v>7</v>
      </c>
      <c r="D528" s="7" t="str">
        <v>T</v>
      </c>
      <c r="E528" s="7" t="str">
        <v>T</v>
      </c>
      <c r="F528" s="7" t="str">
        <v>T</v>
      </c>
      <c r="G528" s="8" t="str">
        <v>T</v>
      </c>
      <c r="H528">
        <f t="shared" si="178"/>
        <v>1</v>
      </c>
      <c r="I528">
        <f t="shared" si="179"/>
        <v>4</v>
      </c>
      <c r="J528">
        <f t="shared" si="180"/>
        <v>4</v>
      </c>
      <c r="K528">
        <f t="shared" si="181"/>
        <v>4</v>
      </c>
      <c r="L528">
        <f t="shared" si="182"/>
        <v>4</v>
      </c>
      <c r="M528" s="6" cm="1">
        <f t="array" ref="M528:Q528">_xlfn.LET(
_xlpm.Options, {"J","2","3","4","5","6","7","8","9","T","Q","K","A"},
MATCH(_xlfn.ANCHORARRAY(C528),_xlpm.Options,0)
)</f>
        <v>7</v>
      </c>
      <c r="N528" s="7">
        <v>10</v>
      </c>
      <c r="O528" s="7">
        <v>10</v>
      </c>
      <c r="P528" s="7">
        <v>10</v>
      </c>
      <c r="Q528" s="8">
        <v>10</v>
      </c>
      <c r="R528" s="6" t="str" cm="1">
        <f t="array" ref="R528:V528">TEXT(_xlfn.ANCHORARRAY(M528),"00")</f>
        <v>07</v>
      </c>
      <c r="S528" s="7" t="str">
        <v>10</v>
      </c>
      <c r="T528" s="7" t="str">
        <v>10</v>
      </c>
      <c r="U528" s="7" t="str">
        <v>10</v>
      </c>
      <c r="V528" s="8" t="str">
        <v>10</v>
      </c>
      <c r="W528" s="7">
        <f t="shared" si="193"/>
        <v>0</v>
      </c>
      <c r="X528" s="6" t="b">
        <f t="shared" si="183"/>
        <v>0</v>
      </c>
      <c r="Y528" s="7" t="b">
        <f t="shared" si="184"/>
        <v>1</v>
      </c>
      <c r="Z528" s="7" t="b" cm="1">
        <f t="array" ref="Z528">_xlfn.LET(
_xlpm.TrueFullHouseCheck, AND(OR(H528:L528=3),OR(H528:L528=2)),
_xlpm.JokerAndTrueTwoPairCheck, AND(W528=1,COUNTIF(H528:L528,2)=4),
OR(_xlpm.TrueFullHouseCheck, _xlpm.JokerAndTrueTwoPairCheck)
)</f>
        <v>0</v>
      </c>
      <c r="AA528" s="7" t="b">
        <f t="shared" si="185"/>
        <v>0</v>
      </c>
      <c r="AB528" s="7" t="b">
        <f t="shared" si="186"/>
        <v>0</v>
      </c>
      <c r="AC528" s="7" t="b">
        <f t="shared" si="187"/>
        <v>0</v>
      </c>
      <c r="AD528" s="8" t="b">
        <f t="shared" si="194"/>
        <v>0</v>
      </c>
      <c r="AE528">
        <f t="shared" si="195"/>
        <v>6</v>
      </c>
      <c r="AF528" t="str">
        <f t="shared" si="196"/>
        <v>60710101010</v>
      </c>
      <c r="AG528">
        <f t="shared" si="192"/>
        <v>60710101010</v>
      </c>
      <c r="AH528">
        <f t="shared" si="197"/>
        <v>891</v>
      </c>
      <c r="AI528">
        <f t="shared" si="198"/>
        <v>483</v>
      </c>
      <c r="AJ528">
        <f t="shared" si="199"/>
        <v>430353</v>
      </c>
      <c r="AM528">
        <f t="shared" si="188"/>
        <v>1</v>
      </c>
      <c r="AN528">
        <f t="shared" si="189"/>
        <v>1</v>
      </c>
      <c r="AO528">
        <f t="shared" si="190"/>
        <v>1</v>
      </c>
    </row>
    <row r="529" spans="1:41" x14ac:dyDescent="0.2">
      <c r="A529" t="s">
        <v>548</v>
      </c>
      <c r="B529" t="str">
        <f t="shared" si="191"/>
        <v>KK27K</v>
      </c>
      <c r="C529" s="6" t="str" cm="1">
        <f t="array" ref="C529:G529">_xlfn.LET(
_xlpm.MyHand, B529,
_xlpm.MySplitHand, MID(_xlpm.MyHand,_xlfn.SEQUENCE(1,LEN(_xlpm.MyHand)),1),
_xlpm.MySplitHand
)</f>
        <v>K</v>
      </c>
      <c r="D529" s="7" t="str">
        <v>K</v>
      </c>
      <c r="E529" s="7" t="str">
        <v>2</v>
      </c>
      <c r="F529" s="7" t="str">
        <v>7</v>
      </c>
      <c r="G529" s="8" t="str">
        <v>K</v>
      </c>
      <c r="H529">
        <f t="shared" si="178"/>
        <v>3</v>
      </c>
      <c r="I529">
        <f t="shared" si="179"/>
        <v>3</v>
      </c>
      <c r="J529">
        <f t="shared" si="180"/>
        <v>1</v>
      </c>
      <c r="K529">
        <f t="shared" si="181"/>
        <v>1</v>
      </c>
      <c r="L529">
        <f t="shared" si="182"/>
        <v>3</v>
      </c>
      <c r="M529" s="6" cm="1">
        <f t="array" ref="M529:Q529">_xlfn.LET(
_xlpm.Options, {"J","2","3","4","5","6","7","8","9","T","Q","K","A"},
MATCH(_xlfn.ANCHORARRAY(C529),_xlpm.Options,0)
)</f>
        <v>12</v>
      </c>
      <c r="N529" s="7">
        <v>12</v>
      </c>
      <c r="O529" s="7">
        <v>2</v>
      </c>
      <c r="P529" s="7">
        <v>7</v>
      </c>
      <c r="Q529" s="8">
        <v>12</v>
      </c>
      <c r="R529" s="6" t="str" cm="1">
        <f t="array" ref="R529:V529">TEXT(_xlfn.ANCHORARRAY(M529),"00")</f>
        <v>12</v>
      </c>
      <c r="S529" s="7" t="str">
        <v>12</v>
      </c>
      <c r="T529" s="7" t="str">
        <v>02</v>
      </c>
      <c r="U529" s="7" t="str">
        <v>07</v>
      </c>
      <c r="V529" s="8" t="str">
        <v>12</v>
      </c>
      <c r="W529" s="7">
        <f t="shared" si="193"/>
        <v>0</v>
      </c>
      <c r="X529" s="6" t="b">
        <f t="shared" si="183"/>
        <v>0</v>
      </c>
      <c r="Y529" s="7" t="b">
        <f t="shared" si="184"/>
        <v>0</v>
      </c>
      <c r="Z529" s="7" t="b" cm="1">
        <f t="array" ref="Z529">_xlfn.LET(
_xlpm.TrueFullHouseCheck, AND(OR(H529:L529=3),OR(H529:L529=2)),
_xlpm.JokerAndTrueTwoPairCheck, AND(W529=1,COUNTIF(H529:L529,2)=4),
OR(_xlpm.TrueFullHouseCheck, _xlpm.JokerAndTrueTwoPairCheck)
)</f>
        <v>0</v>
      </c>
      <c r="AA529" s="7" t="b">
        <f t="shared" si="185"/>
        <v>1</v>
      </c>
      <c r="AB529" s="7" t="b">
        <f t="shared" si="186"/>
        <v>0</v>
      </c>
      <c r="AC529" s="7" t="b">
        <f t="shared" si="187"/>
        <v>0</v>
      </c>
      <c r="AD529" s="8" t="b">
        <f t="shared" si="194"/>
        <v>0</v>
      </c>
      <c r="AE529">
        <f t="shared" si="195"/>
        <v>4</v>
      </c>
      <c r="AF529" t="str">
        <f t="shared" si="196"/>
        <v>41212020712</v>
      </c>
      <c r="AG529">
        <f t="shared" si="192"/>
        <v>41212020712</v>
      </c>
      <c r="AH529">
        <f t="shared" si="197"/>
        <v>665</v>
      </c>
      <c r="AI529">
        <f t="shared" si="198"/>
        <v>252</v>
      </c>
      <c r="AJ529">
        <f t="shared" si="199"/>
        <v>167580</v>
      </c>
      <c r="AM529">
        <f t="shared" si="188"/>
        <v>1</v>
      </c>
      <c r="AN529">
        <f t="shared" si="189"/>
        <v>1</v>
      </c>
      <c r="AO529">
        <f t="shared" si="190"/>
        <v>1</v>
      </c>
    </row>
    <row r="530" spans="1:41" x14ac:dyDescent="0.2">
      <c r="A530" t="s">
        <v>549</v>
      </c>
      <c r="B530" t="str">
        <f t="shared" si="191"/>
        <v>8A366</v>
      </c>
      <c r="C530" s="6" t="str" cm="1">
        <f t="array" ref="C530:G530">_xlfn.LET(
_xlpm.MyHand, B530,
_xlpm.MySplitHand, MID(_xlpm.MyHand,_xlfn.SEQUENCE(1,LEN(_xlpm.MyHand)),1),
_xlpm.MySplitHand
)</f>
        <v>8</v>
      </c>
      <c r="D530" s="7" t="str">
        <v>A</v>
      </c>
      <c r="E530" s="7" t="str">
        <v>3</v>
      </c>
      <c r="F530" s="7" t="str">
        <v>6</v>
      </c>
      <c r="G530" s="8" t="str">
        <v>6</v>
      </c>
      <c r="H530">
        <f t="shared" si="178"/>
        <v>1</v>
      </c>
      <c r="I530">
        <f t="shared" si="179"/>
        <v>1</v>
      </c>
      <c r="J530">
        <f t="shared" si="180"/>
        <v>1</v>
      </c>
      <c r="K530">
        <f t="shared" si="181"/>
        <v>2</v>
      </c>
      <c r="L530">
        <f t="shared" si="182"/>
        <v>2</v>
      </c>
      <c r="M530" s="6" cm="1">
        <f t="array" ref="M530:Q530">_xlfn.LET(
_xlpm.Options, {"J","2","3","4","5","6","7","8","9","T","Q","K","A"},
MATCH(_xlfn.ANCHORARRAY(C530),_xlpm.Options,0)
)</f>
        <v>8</v>
      </c>
      <c r="N530" s="7">
        <v>13</v>
      </c>
      <c r="O530" s="7">
        <v>3</v>
      </c>
      <c r="P530" s="7">
        <v>6</v>
      </c>
      <c r="Q530" s="8">
        <v>6</v>
      </c>
      <c r="R530" s="6" t="str" cm="1">
        <f t="array" ref="R530:V530">TEXT(_xlfn.ANCHORARRAY(M530),"00")</f>
        <v>08</v>
      </c>
      <c r="S530" s="7" t="str">
        <v>13</v>
      </c>
      <c r="T530" s="7" t="str">
        <v>03</v>
      </c>
      <c r="U530" s="7" t="str">
        <v>06</v>
      </c>
      <c r="V530" s="8" t="str">
        <v>06</v>
      </c>
      <c r="W530" s="7">
        <f t="shared" si="193"/>
        <v>0</v>
      </c>
      <c r="X530" s="6" t="b">
        <f t="shared" si="183"/>
        <v>0</v>
      </c>
      <c r="Y530" s="7" t="b">
        <f t="shared" si="184"/>
        <v>0</v>
      </c>
      <c r="Z530" s="7" t="b" cm="1">
        <f t="array" ref="Z530">_xlfn.LET(
_xlpm.TrueFullHouseCheck, AND(OR(H530:L530=3),OR(H530:L530=2)),
_xlpm.JokerAndTrueTwoPairCheck, AND(W530=1,COUNTIF(H530:L530,2)=4),
OR(_xlpm.TrueFullHouseCheck, _xlpm.JokerAndTrueTwoPairCheck)
)</f>
        <v>0</v>
      </c>
      <c r="AA530" s="7" t="b">
        <f t="shared" si="185"/>
        <v>0</v>
      </c>
      <c r="AB530" s="7" t="b">
        <f t="shared" si="186"/>
        <v>0</v>
      </c>
      <c r="AC530" s="7" t="b">
        <f t="shared" si="187"/>
        <v>1</v>
      </c>
      <c r="AD530" s="8" t="b">
        <f t="shared" si="194"/>
        <v>0</v>
      </c>
      <c r="AE530">
        <f t="shared" si="195"/>
        <v>2</v>
      </c>
      <c r="AF530" t="str">
        <f t="shared" si="196"/>
        <v>20813030606</v>
      </c>
      <c r="AG530">
        <f t="shared" si="192"/>
        <v>20813030606</v>
      </c>
      <c r="AH530">
        <f t="shared" si="197"/>
        <v>252</v>
      </c>
      <c r="AI530">
        <f t="shared" si="198"/>
        <v>529</v>
      </c>
      <c r="AJ530">
        <f t="shared" si="199"/>
        <v>133308</v>
      </c>
      <c r="AM530">
        <f t="shared" si="188"/>
        <v>1</v>
      </c>
      <c r="AN530">
        <f t="shared" si="189"/>
        <v>1</v>
      </c>
      <c r="AO530">
        <f t="shared" si="190"/>
        <v>1</v>
      </c>
    </row>
    <row r="531" spans="1:41" x14ac:dyDescent="0.2">
      <c r="A531" t="s">
        <v>550</v>
      </c>
      <c r="B531" t="str">
        <f t="shared" si="191"/>
        <v>8333J</v>
      </c>
      <c r="C531" s="6" t="str" cm="1">
        <f t="array" ref="C531:G531">_xlfn.LET(
_xlpm.MyHand, B531,
_xlpm.MySplitHand, MID(_xlpm.MyHand,_xlfn.SEQUENCE(1,LEN(_xlpm.MyHand)),1),
_xlpm.MySplitHand
)</f>
        <v>8</v>
      </c>
      <c r="D531" s="7" t="str">
        <v>3</v>
      </c>
      <c r="E531" s="7" t="str">
        <v>3</v>
      </c>
      <c r="F531" s="7" t="str">
        <v>3</v>
      </c>
      <c r="G531" s="8" t="str">
        <v>J</v>
      </c>
      <c r="H531">
        <f t="shared" si="178"/>
        <v>1</v>
      </c>
      <c r="I531">
        <f t="shared" si="179"/>
        <v>3</v>
      </c>
      <c r="J531">
        <f t="shared" si="180"/>
        <v>3</v>
      </c>
      <c r="K531">
        <f t="shared" si="181"/>
        <v>3</v>
      </c>
      <c r="L531">
        <f t="shared" si="182"/>
        <v>0</v>
      </c>
      <c r="M531" s="6" cm="1">
        <f t="array" ref="M531:Q531">_xlfn.LET(
_xlpm.Options, {"J","2","3","4","5","6","7","8","9","T","Q","K","A"},
MATCH(_xlfn.ANCHORARRAY(C531),_xlpm.Options,0)
)</f>
        <v>8</v>
      </c>
      <c r="N531" s="7">
        <v>3</v>
      </c>
      <c r="O531" s="7">
        <v>3</v>
      </c>
      <c r="P531" s="7">
        <v>3</v>
      </c>
      <c r="Q531" s="8">
        <v>1</v>
      </c>
      <c r="R531" s="6" t="str" cm="1">
        <f t="array" ref="R531:V531">TEXT(_xlfn.ANCHORARRAY(M531),"00")</f>
        <v>08</v>
      </c>
      <c r="S531" s="7" t="str">
        <v>03</v>
      </c>
      <c r="T531" s="7" t="str">
        <v>03</v>
      </c>
      <c r="U531" s="7" t="str">
        <v>03</v>
      </c>
      <c r="V531" s="8" t="str">
        <v>01</v>
      </c>
      <c r="W531" s="7">
        <f t="shared" si="193"/>
        <v>1</v>
      </c>
      <c r="X531" s="6" t="b">
        <f t="shared" si="183"/>
        <v>0</v>
      </c>
      <c r="Y531" s="7" t="b">
        <f t="shared" si="184"/>
        <v>1</v>
      </c>
      <c r="Z531" s="7" t="b" cm="1">
        <f t="array" ref="Z531">_xlfn.LET(
_xlpm.TrueFullHouseCheck, AND(OR(H531:L531=3),OR(H531:L531=2)),
_xlpm.JokerAndTrueTwoPairCheck, AND(W531=1,COUNTIF(H531:L531,2)=4),
OR(_xlpm.TrueFullHouseCheck, _xlpm.JokerAndTrueTwoPairCheck)
)</f>
        <v>0</v>
      </c>
      <c r="AA531" s="7" t="b">
        <f t="shared" si="185"/>
        <v>0</v>
      </c>
      <c r="AB531" s="7" t="b">
        <f t="shared" si="186"/>
        <v>0</v>
      </c>
      <c r="AC531" s="7" t="b">
        <f t="shared" si="187"/>
        <v>0</v>
      </c>
      <c r="AD531" s="8" t="b">
        <f t="shared" si="194"/>
        <v>0</v>
      </c>
      <c r="AE531">
        <f t="shared" si="195"/>
        <v>6</v>
      </c>
      <c r="AF531" t="str">
        <f t="shared" si="196"/>
        <v>60803030301</v>
      </c>
      <c r="AG531">
        <f t="shared" si="192"/>
        <v>60803030301</v>
      </c>
      <c r="AH531">
        <f t="shared" si="197"/>
        <v>897</v>
      </c>
      <c r="AI531">
        <f t="shared" si="198"/>
        <v>182</v>
      </c>
      <c r="AJ531">
        <f t="shared" si="199"/>
        <v>163254</v>
      </c>
      <c r="AM531">
        <f t="shared" si="188"/>
        <v>1</v>
      </c>
      <c r="AN531">
        <f t="shared" si="189"/>
        <v>1</v>
      </c>
      <c r="AO531">
        <f t="shared" si="190"/>
        <v>1</v>
      </c>
    </row>
    <row r="532" spans="1:41" x14ac:dyDescent="0.2">
      <c r="A532" t="s">
        <v>551</v>
      </c>
      <c r="B532" t="str">
        <f t="shared" si="191"/>
        <v>52QQ5</v>
      </c>
      <c r="C532" s="6" t="str" cm="1">
        <f t="array" ref="C532:G532">_xlfn.LET(
_xlpm.MyHand, B532,
_xlpm.MySplitHand, MID(_xlpm.MyHand,_xlfn.SEQUENCE(1,LEN(_xlpm.MyHand)),1),
_xlpm.MySplitHand
)</f>
        <v>5</v>
      </c>
      <c r="D532" s="7" t="str">
        <v>2</v>
      </c>
      <c r="E532" s="7" t="str">
        <v>Q</v>
      </c>
      <c r="F532" s="7" t="str">
        <v>Q</v>
      </c>
      <c r="G532" s="8" t="str">
        <v>5</v>
      </c>
      <c r="H532">
        <f t="shared" si="178"/>
        <v>2</v>
      </c>
      <c r="I532">
        <f t="shared" si="179"/>
        <v>1</v>
      </c>
      <c r="J532">
        <f t="shared" si="180"/>
        <v>2</v>
      </c>
      <c r="K532">
        <f t="shared" si="181"/>
        <v>2</v>
      </c>
      <c r="L532">
        <f t="shared" si="182"/>
        <v>2</v>
      </c>
      <c r="M532" s="6" cm="1">
        <f t="array" ref="M532:Q532">_xlfn.LET(
_xlpm.Options, {"J","2","3","4","5","6","7","8","9","T","Q","K","A"},
MATCH(_xlfn.ANCHORARRAY(C532),_xlpm.Options,0)
)</f>
        <v>5</v>
      </c>
      <c r="N532" s="7">
        <v>2</v>
      </c>
      <c r="O532" s="7">
        <v>11</v>
      </c>
      <c r="P532" s="7">
        <v>11</v>
      </c>
      <c r="Q532" s="8">
        <v>5</v>
      </c>
      <c r="R532" s="6" t="str" cm="1">
        <f t="array" ref="R532:V532">TEXT(_xlfn.ANCHORARRAY(M532),"00")</f>
        <v>05</v>
      </c>
      <c r="S532" s="7" t="str">
        <v>02</v>
      </c>
      <c r="T532" s="7" t="str">
        <v>11</v>
      </c>
      <c r="U532" s="7" t="str">
        <v>11</v>
      </c>
      <c r="V532" s="8" t="str">
        <v>05</v>
      </c>
      <c r="W532" s="7">
        <f t="shared" si="193"/>
        <v>0</v>
      </c>
      <c r="X532" s="6" t="b">
        <f t="shared" si="183"/>
        <v>0</v>
      </c>
      <c r="Y532" s="7" t="b">
        <f t="shared" si="184"/>
        <v>0</v>
      </c>
      <c r="Z532" s="7" t="b" cm="1">
        <f t="array" ref="Z532">_xlfn.LET(
_xlpm.TrueFullHouseCheck, AND(OR(H532:L532=3),OR(H532:L532=2)),
_xlpm.JokerAndTrueTwoPairCheck, AND(W532=1,COUNTIF(H532:L532,2)=4),
OR(_xlpm.TrueFullHouseCheck, _xlpm.JokerAndTrueTwoPairCheck)
)</f>
        <v>0</v>
      </c>
      <c r="AA532" s="7" t="b">
        <f t="shared" si="185"/>
        <v>0</v>
      </c>
      <c r="AB532" s="7" t="b">
        <f t="shared" si="186"/>
        <v>1</v>
      </c>
      <c r="AC532" s="7" t="b">
        <f t="shared" si="187"/>
        <v>0</v>
      </c>
      <c r="AD532" s="8" t="b">
        <f t="shared" si="194"/>
        <v>0</v>
      </c>
      <c r="AE532">
        <f t="shared" si="195"/>
        <v>3</v>
      </c>
      <c r="AF532" t="str">
        <f t="shared" si="196"/>
        <v>30502111105</v>
      </c>
      <c r="AG532">
        <f t="shared" si="192"/>
        <v>30502111105</v>
      </c>
      <c r="AH532">
        <f t="shared" si="197"/>
        <v>367</v>
      </c>
      <c r="AI532">
        <f t="shared" si="198"/>
        <v>164</v>
      </c>
      <c r="AJ532">
        <f t="shared" si="199"/>
        <v>60188</v>
      </c>
      <c r="AM532">
        <f t="shared" si="188"/>
        <v>1</v>
      </c>
      <c r="AN532">
        <f t="shared" si="189"/>
        <v>1</v>
      </c>
      <c r="AO532">
        <f t="shared" si="190"/>
        <v>1</v>
      </c>
    </row>
    <row r="533" spans="1:41" x14ac:dyDescent="0.2">
      <c r="A533" t="s">
        <v>552</v>
      </c>
      <c r="B533" t="str">
        <f t="shared" si="191"/>
        <v>95926</v>
      </c>
      <c r="C533" s="6" t="str" cm="1">
        <f t="array" ref="C533:G533">_xlfn.LET(
_xlpm.MyHand, B533,
_xlpm.MySplitHand, MID(_xlpm.MyHand,_xlfn.SEQUENCE(1,LEN(_xlpm.MyHand)),1),
_xlpm.MySplitHand
)</f>
        <v>9</v>
      </c>
      <c r="D533" s="7" t="str">
        <v>5</v>
      </c>
      <c r="E533" s="7" t="str">
        <v>9</v>
      </c>
      <c r="F533" s="7" t="str">
        <v>2</v>
      </c>
      <c r="G533" s="8" t="str">
        <v>6</v>
      </c>
      <c r="H533">
        <f t="shared" si="178"/>
        <v>2</v>
      </c>
      <c r="I533">
        <f t="shared" si="179"/>
        <v>1</v>
      </c>
      <c r="J533">
        <f t="shared" si="180"/>
        <v>2</v>
      </c>
      <c r="K533">
        <f t="shared" si="181"/>
        <v>1</v>
      </c>
      <c r="L533">
        <f t="shared" si="182"/>
        <v>1</v>
      </c>
      <c r="M533" s="6" cm="1">
        <f t="array" ref="M533:Q533">_xlfn.LET(
_xlpm.Options, {"J","2","3","4","5","6","7","8","9","T","Q","K","A"},
MATCH(_xlfn.ANCHORARRAY(C533),_xlpm.Options,0)
)</f>
        <v>9</v>
      </c>
      <c r="N533" s="7">
        <v>5</v>
      </c>
      <c r="O533" s="7">
        <v>9</v>
      </c>
      <c r="P533" s="7">
        <v>2</v>
      </c>
      <c r="Q533" s="8">
        <v>6</v>
      </c>
      <c r="R533" s="6" t="str" cm="1">
        <f t="array" ref="R533:V533">TEXT(_xlfn.ANCHORARRAY(M533),"00")</f>
        <v>09</v>
      </c>
      <c r="S533" s="7" t="str">
        <v>05</v>
      </c>
      <c r="T533" s="7" t="str">
        <v>09</v>
      </c>
      <c r="U533" s="7" t="str">
        <v>02</v>
      </c>
      <c r="V533" s="8" t="str">
        <v>06</v>
      </c>
      <c r="W533" s="7">
        <f t="shared" si="193"/>
        <v>0</v>
      </c>
      <c r="X533" s="6" t="b">
        <f t="shared" si="183"/>
        <v>0</v>
      </c>
      <c r="Y533" s="7" t="b">
        <f t="shared" si="184"/>
        <v>0</v>
      </c>
      <c r="Z533" s="7" t="b" cm="1">
        <f t="array" ref="Z533">_xlfn.LET(
_xlpm.TrueFullHouseCheck, AND(OR(H533:L533=3),OR(H533:L533=2)),
_xlpm.JokerAndTrueTwoPairCheck, AND(W533=1,COUNTIF(H533:L533,2)=4),
OR(_xlpm.TrueFullHouseCheck, _xlpm.JokerAndTrueTwoPairCheck)
)</f>
        <v>0</v>
      </c>
      <c r="AA533" s="7" t="b">
        <f t="shared" si="185"/>
        <v>0</v>
      </c>
      <c r="AB533" s="7" t="b">
        <f t="shared" si="186"/>
        <v>0</v>
      </c>
      <c r="AC533" s="7" t="b">
        <f t="shared" si="187"/>
        <v>1</v>
      </c>
      <c r="AD533" s="8" t="b">
        <f t="shared" si="194"/>
        <v>0</v>
      </c>
      <c r="AE533">
        <f t="shared" si="195"/>
        <v>2</v>
      </c>
      <c r="AF533" t="str">
        <f t="shared" si="196"/>
        <v>20905090206</v>
      </c>
      <c r="AG533">
        <f t="shared" si="192"/>
        <v>20905090206</v>
      </c>
      <c r="AH533">
        <f t="shared" si="197"/>
        <v>260</v>
      </c>
      <c r="AI533">
        <f t="shared" si="198"/>
        <v>219</v>
      </c>
      <c r="AJ533">
        <f t="shared" si="199"/>
        <v>56940</v>
      </c>
      <c r="AM533">
        <f t="shared" si="188"/>
        <v>1</v>
      </c>
      <c r="AN533">
        <f t="shared" si="189"/>
        <v>1</v>
      </c>
      <c r="AO533">
        <f t="shared" si="190"/>
        <v>1</v>
      </c>
    </row>
    <row r="534" spans="1:41" x14ac:dyDescent="0.2">
      <c r="A534" t="s">
        <v>553</v>
      </c>
      <c r="B534" t="str">
        <f t="shared" si="191"/>
        <v>AK33A</v>
      </c>
      <c r="C534" s="6" t="str" cm="1">
        <f t="array" ref="C534:G534">_xlfn.LET(
_xlpm.MyHand, B534,
_xlpm.MySplitHand, MID(_xlpm.MyHand,_xlfn.SEQUENCE(1,LEN(_xlpm.MyHand)),1),
_xlpm.MySplitHand
)</f>
        <v>A</v>
      </c>
      <c r="D534" s="7" t="str">
        <v>K</v>
      </c>
      <c r="E534" s="7" t="str">
        <v>3</v>
      </c>
      <c r="F534" s="7" t="str">
        <v>3</v>
      </c>
      <c r="G534" s="8" t="str">
        <v>A</v>
      </c>
      <c r="H534">
        <f t="shared" si="178"/>
        <v>2</v>
      </c>
      <c r="I534">
        <f t="shared" si="179"/>
        <v>1</v>
      </c>
      <c r="J534">
        <f t="shared" si="180"/>
        <v>2</v>
      </c>
      <c r="K534">
        <f t="shared" si="181"/>
        <v>2</v>
      </c>
      <c r="L534">
        <f t="shared" si="182"/>
        <v>2</v>
      </c>
      <c r="M534" s="6" cm="1">
        <f t="array" ref="M534:Q534">_xlfn.LET(
_xlpm.Options, {"J","2","3","4","5","6","7","8","9","T","Q","K","A"},
MATCH(_xlfn.ANCHORARRAY(C534),_xlpm.Options,0)
)</f>
        <v>13</v>
      </c>
      <c r="N534" s="7">
        <v>12</v>
      </c>
      <c r="O534" s="7">
        <v>3</v>
      </c>
      <c r="P534" s="7">
        <v>3</v>
      </c>
      <c r="Q534" s="8">
        <v>13</v>
      </c>
      <c r="R534" s="6" t="str" cm="1">
        <f t="array" ref="R534:V534">TEXT(_xlfn.ANCHORARRAY(M534),"00")</f>
        <v>13</v>
      </c>
      <c r="S534" s="7" t="str">
        <v>12</v>
      </c>
      <c r="T534" s="7" t="str">
        <v>03</v>
      </c>
      <c r="U534" s="7" t="str">
        <v>03</v>
      </c>
      <c r="V534" s="8" t="str">
        <v>13</v>
      </c>
      <c r="W534" s="7">
        <f t="shared" si="193"/>
        <v>0</v>
      </c>
      <c r="X534" s="6" t="b">
        <f t="shared" si="183"/>
        <v>0</v>
      </c>
      <c r="Y534" s="7" t="b">
        <f t="shared" si="184"/>
        <v>0</v>
      </c>
      <c r="Z534" s="7" t="b" cm="1">
        <f t="array" ref="Z534">_xlfn.LET(
_xlpm.TrueFullHouseCheck, AND(OR(H534:L534=3),OR(H534:L534=2)),
_xlpm.JokerAndTrueTwoPairCheck, AND(W534=1,COUNTIF(H534:L534,2)=4),
OR(_xlpm.TrueFullHouseCheck, _xlpm.JokerAndTrueTwoPairCheck)
)</f>
        <v>0</v>
      </c>
      <c r="AA534" s="7" t="b">
        <f t="shared" si="185"/>
        <v>0</v>
      </c>
      <c r="AB534" s="7" t="b">
        <f t="shared" si="186"/>
        <v>1</v>
      </c>
      <c r="AC534" s="7" t="b">
        <f t="shared" si="187"/>
        <v>0</v>
      </c>
      <c r="AD534" s="8" t="b">
        <f t="shared" si="194"/>
        <v>0</v>
      </c>
      <c r="AE534">
        <f t="shared" si="195"/>
        <v>3</v>
      </c>
      <c r="AF534" t="str">
        <f t="shared" si="196"/>
        <v>31312030313</v>
      </c>
      <c r="AG534">
        <f t="shared" si="192"/>
        <v>31312030313</v>
      </c>
      <c r="AH534">
        <f t="shared" si="197"/>
        <v>452</v>
      </c>
      <c r="AI534">
        <f t="shared" si="198"/>
        <v>977</v>
      </c>
      <c r="AJ534">
        <f t="shared" si="199"/>
        <v>441604</v>
      </c>
      <c r="AM534">
        <f t="shared" si="188"/>
        <v>1</v>
      </c>
      <c r="AN534">
        <f t="shared" si="189"/>
        <v>1</v>
      </c>
      <c r="AO534">
        <f t="shared" si="190"/>
        <v>1</v>
      </c>
    </row>
    <row r="535" spans="1:41" x14ac:dyDescent="0.2">
      <c r="A535" t="s">
        <v>554</v>
      </c>
      <c r="B535" t="str">
        <f t="shared" si="191"/>
        <v>A368K</v>
      </c>
      <c r="C535" s="6" t="str" cm="1">
        <f t="array" ref="C535:G535">_xlfn.LET(
_xlpm.MyHand, B535,
_xlpm.MySplitHand, MID(_xlpm.MyHand,_xlfn.SEQUENCE(1,LEN(_xlpm.MyHand)),1),
_xlpm.MySplitHand
)</f>
        <v>A</v>
      </c>
      <c r="D535" s="7" t="str">
        <v>3</v>
      </c>
      <c r="E535" s="7" t="str">
        <v>6</v>
      </c>
      <c r="F535" s="7" t="str">
        <v>8</v>
      </c>
      <c r="G535" s="8" t="str">
        <v>K</v>
      </c>
      <c r="H535">
        <f t="shared" si="178"/>
        <v>1</v>
      </c>
      <c r="I535">
        <f t="shared" si="179"/>
        <v>1</v>
      </c>
      <c r="J535">
        <f t="shared" si="180"/>
        <v>1</v>
      </c>
      <c r="K535">
        <f t="shared" si="181"/>
        <v>1</v>
      </c>
      <c r="L535">
        <f t="shared" si="182"/>
        <v>1</v>
      </c>
      <c r="M535" s="6" cm="1">
        <f t="array" ref="M535:Q535">_xlfn.LET(
_xlpm.Options, {"J","2","3","4","5","6","7","8","9","T","Q","K","A"},
MATCH(_xlfn.ANCHORARRAY(C535),_xlpm.Options,0)
)</f>
        <v>13</v>
      </c>
      <c r="N535" s="7">
        <v>3</v>
      </c>
      <c r="O535" s="7">
        <v>6</v>
      </c>
      <c r="P535" s="7">
        <v>8</v>
      </c>
      <c r="Q535" s="8">
        <v>12</v>
      </c>
      <c r="R535" s="6" t="str" cm="1">
        <f t="array" ref="R535:V535">TEXT(_xlfn.ANCHORARRAY(M535),"00")</f>
        <v>13</v>
      </c>
      <c r="S535" s="7" t="str">
        <v>03</v>
      </c>
      <c r="T535" s="7" t="str">
        <v>06</v>
      </c>
      <c r="U535" s="7" t="str">
        <v>08</v>
      </c>
      <c r="V535" s="8" t="str">
        <v>12</v>
      </c>
      <c r="W535" s="7">
        <f t="shared" si="193"/>
        <v>0</v>
      </c>
      <c r="X535" s="6" t="b">
        <f t="shared" si="183"/>
        <v>0</v>
      </c>
      <c r="Y535" s="7" t="b">
        <f t="shared" si="184"/>
        <v>0</v>
      </c>
      <c r="Z535" s="7" t="b" cm="1">
        <f t="array" ref="Z535">_xlfn.LET(
_xlpm.TrueFullHouseCheck, AND(OR(H535:L535=3),OR(H535:L535=2)),
_xlpm.JokerAndTrueTwoPairCheck, AND(W535=1,COUNTIF(H535:L535,2)=4),
OR(_xlpm.TrueFullHouseCheck, _xlpm.JokerAndTrueTwoPairCheck)
)</f>
        <v>0</v>
      </c>
      <c r="AA535" s="7" t="b">
        <f t="shared" si="185"/>
        <v>0</v>
      </c>
      <c r="AB535" s="7" t="b">
        <f t="shared" si="186"/>
        <v>0</v>
      </c>
      <c r="AC535" s="7" t="b">
        <f t="shared" si="187"/>
        <v>0</v>
      </c>
      <c r="AD535" s="8" t="b">
        <f t="shared" si="194"/>
        <v>1</v>
      </c>
      <c r="AE535">
        <f t="shared" si="195"/>
        <v>1</v>
      </c>
      <c r="AF535" t="str">
        <f t="shared" si="196"/>
        <v>11303060812</v>
      </c>
      <c r="AG535">
        <f t="shared" si="192"/>
        <v>11303060812</v>
      </c>
      <c r="AH535">
        <f t="shared" si="197"/>
        <v>120</v>
      </c>
      <c r="AI535">
        <f t="shared" si="198"/>
        <v>988</v>
      </c>
      <c r="AJ535">
        <f t="shared" si="199"/>
        <v>118560</v>
      </c>
      <c r="AM535">
        <f t="shared" si="188"/>
        <v>1</v>
      </c>
      <c r="AN535">
        <f t="shared" si="189"/>
        <v>1</v>
      </c>
      <c r="AO535">
        <f t="shared" si="190"/>
        <v>1</v>
      </c>
    </row>
    <row r="536" spans="1:41" x14ac:dyDescent="0.2">
      <c r="A536" t="s">
        <v>555</v>
      </c>
      <c r="B536" t="str">
        <f t="shared" si="191"/>
        <v>QQA5Q</v>
      </c>
      <c r="C536" s="6" t="str" cm="1">
        <f t="array" ref="C536:G536">_xlfn.LET(
_xlpm.MyHand, B536,
_xlpm.MySplitHand, MID(_xlpm.MyHand,_xlfn.SEQUENCE(1,LEN(_xlpm.MyHand)),1),
_xlpm.MySplitHand
)</f>
        <v>Q</v>
      </c>
      <c r="D536" s="7" t="str">
        <v>Q</v>
      </c>
      <c r="E536" s="7" t="str">
        <v>A</v>
      </c>
      <c r="F536" s="7" t="str">
        <v>5</v>
      </c>
      <c r="G536" s="8" t="str">
        <v>Q</v>
      </c>
      <c r="H536">
        <f t="shared" si="178"/>
        <v>3</v>
      </c>
      <c r="I536">
        <f t="shared" si="179"/>
        <v>3</v>
      </c>
      <c r="J536">
        <f t="shared" si="180"/>
        <v>1</v>
      </c>
      <c r="K536">
        <f t="shared" si="181"/>
        <v>1</v>
      </c>
      <c r="L536">
        <f t="shared" si="182"/>
        <v>3</v>
      </c>
      <c r="M536" s="6" cm="1">
        <f t="array" ref="M536:Q536">_xlfn.LET(
_xlpm.Options, {"J","2","3","4","5","6","7","8","9","T","Q","K","A"},
MATCH(_xlfn.ANCHORARRAY(C536),_xlpm.Options,0)
)</f>
        <v>11</v>
      </c>
      <c r="N536" s="7">
        <v>11</v>
      </c>
      <c r="O536" s="7">
        <v>13</v>
      </c>
      <c r="P536" s="7">
        <v>5</v>
      </c>
      <c r="Q536" s="8">
        <v>11</v>
      </c>
      <c r="R536" s="6" t="str" cm="1">
        <f t="array" ref="R536:V536">TEXT(_xlfn.ANCHORARRAY(M536),"00")</f>
        <v>11</v>
      </c>
      <c r="S536" s="7" t="str">
        <v>11</v>
      </c>
      <c r="T536" s="7" t="str">
        <v>13</v>
      </c>
      <c r="U536" s="7" t="str">
        <v>05</v>
      </c>
      <c r="V536" s="8" t="str">
        <v>11</v>
      </c>
      <c r="W536" s="7">
        <f t="shared" si="193"/>
        <v>0</v>
      </c>
      <c r="X536" s="6" t="b">
        <f t="shared" si="183"/>
        <v>0</v>
      </c>
      <c r="Y536" s="7" t="b">
        <f t="shared" si="184"/>
        <v>0</v>
      </c>
      <c r="Z536" s="7" t="b" cm="1">
        <f t="array" ref="Z536">_xlfn.LET(
_xlpm.TrueFullHouseCheck, AND(OR(H536:L536=3),OR(H536:L536=2)),
_xlpm.JokerAndTrueTwoPairCheck, AND(W536=1,COUNTIF(H536:L536,2)=4),
OR(_xlpm.TrueFullHouseCheck, _xlpm.JokerAndTrueTwoPairCheck)
)</f>
        <v>0</v>
      </c>
      <c r="AA536" s="7" t="b">
        <f t="shared" si="185"/>
        <v>1</v>
      </c>
      <c r="AB536" s="7" t="b">
        <f t="shared" si="186"/>
        <v>0</v>
      </c>
      <c r="AC536" s="7" t="b">
        <f t="shared" si="187"/>
        <v>0</v>
      </c>
      <c r="AD536" s="8" t="b">
        <f t="shared" si="194"/>
        <v>0</v>
      </c>
      <c r="AE536">
        <f t="shared" si="195"/>
        <v>4</v>
      </c>
      <c r="AF536" t="str">
        <f t="shared" si="196"/>
        <v>41111130511</v>
      </c>
      <c r="AG536">
        <f t="shared" si="192"/>
        <v>41111130511</v>
      </c>
      <c r="AH536">
        <f t="shared" si="197"/>
        <v>649</v>
      </c>
      <c r="AI536">
        <f t="shared" si="198"/>
        <v>858</v>
      </c>
      <c r="AJ536">
        <f t="shared" si="199"/>
        <v>556842</v>
      </c>
      <c r="AM536">
        <f t="shared" si="188"/>
        <v>1</v>
      </c>
      <c r="AN536">
        <f t="shared" si="189"/>
        <v>1</v>
      </c>
      <c r="AO536">
        <f t="shared" si="190"/>
        <v>1</v>
      </c>
    </row>
    <row r="537" spans="1:41" x14ac:dyDescent="0.2">
      <c r="A537" t="s">
        <v>556</v>
      </c>
      <c r="B537" t="str">
        <f t="shared" si="191"/>
        <v>5999J</v>
      </c>
      <c r="C537" s="6" t="str" cm="1">
        <f t="array" ref="C537:G537">_xlfn.LET(
_xlpm.MyHand, B537,
_xlpm.MySplitHand, MID(_xlpm.MyHand,_xlfn.SEQUENCE(1,LEN(_xlpm.MyHand)),1),
_xlpm.MySplitHand
)</f>
        <v>5</v>
      </c>
      <c r="D537" s="7" t="str">
        <v>9</v>
      </c>
      <c r="E537" s="7" t="str">
        <v>9</v>
      </c>
      <c r="F537" s="7" t="str">
        <v>9</v>
      </c>
      <c r="G537" s="8" t="str">
        <v>J</v>
      </c>
      <c r="H537">
        <f t="shared" si="178"/>
        <v>1</v>
      </c>
      <c r="I537">
        <f t="shared" si="179"/>
        <v>3</v>
      </c>
      <c r="J537">
        <f t="shared" si="180"/>
        <v>3</v>
      </c>
      <c r="K537">
        <f t="shared" si="181"/>
        <v>3</v>
      </c>
      <c r="L537">
        <f t="shared" si="182"/>
        <v>0</v>
      </c>
      <c r="M537" s="6" cm="1">
        <f t="array" ref="M537:Q537">_xlfn.LET(
_xlpm.Options, {"J","2","3","4","5","6","7","8","9","T","Q","K","A"},
MATCH(_xlfn.ANCHORARRAY(C537),_xlpm.Options,0)
)</f>
        <v>5</v>
      </c>
      <c r="N537" s="7">
        <v>9</v>
      </c>
      <c r="O537" s="7">
        <v>9</v>
      </c>
      <c r="P537" s="7">
        <v>9</v>
      </c>
      <c r="Q537" s="8">
        <v>1</v>
      </c>
      <c r="R537" s="6" t="str" cm="1">
        <f t="array" ref="R537:V537">TEXT(_xlfn.ANCHORARRAY(M537),"00")</f>
        <v>05</v>
      </c>
      <c r="S537" s="7" t="str">
        <v>09</v>
      </c>
      <c r="T537" s="7" t="str">
        <v>09</v>
      </c>
      <c r="U537" s="7" t="str">
        <v>09</v>
      </c>
      <c r="V537" s="8" t="str">
        <v>01</v>
      </c>
      <c r="W537" s="7">
        <f t="shared" si="193"/>
        <v>1</v>
      </c>
      <c r="X537" s="6" t="b">
        <f t="shared" si="183"/>
        <v>0</v>
      </c>
      <c r="Y537" s="7" t="b">
        <f t="shared" si="184"/>
        <v>1</v>
      </c>
      <c r="Z537" s="7" t="b" cm="1">
        <f t="array" ref="Z537">_xlfn.LET(
_xlpm.TrueFullHouseCheck, AND(OR(H537:L537=3),OR(H537:L537=2)),
_xlpm.JokerAndTrueTwoPairCheck, AND(W537=1,COUNTIF(H537:L537,2)=4),
OR(_xlpm.TrueFullHouseCheck, _xlpm.JokerAndTrueTwoPairCheck)
)</f>
        <v>0</v>
      </c>
      <c r="AA537" s="7" t="b">
        <f t="shared" si="185"/>
        <v>0</v>
      </c>
      <c r="AB537" s="7" t="b">
        <f t="shared" si="186"/>
        <v>0</v>
      </c>
      <c r="AC537" s="7" t="b">
        <f t="shared" si="187"/>
        <v>0</v>
      </c>
      <c r="AD537" s="8" t="b">
        <f t="shared" si="194"/>
        <v>0</v>
      </c>
      <c r="AE537">
        <f t="shared" si="195"/>
        <v>6</v>
      </c>
      <c r="AF537" t="str">
        <f t="shared" si="196"/>
        <v>60509090901</v>
      </c>
      <c r="AG537">
        <f t="shared" si="192"/>
        <v>60509090901</v>
      </c>
      <c r="AH537">
        <f t="shared" si="197"/>
        <v>866</v>
      </c>
      <c r="AI537">
        <f t="shared" si="198"/>
        <v>848</v>
      </c>
      <c r="AJ537">
        <f t="shared" si="199"/>
        <v>734368</v>
      </c>
      <c r="AM537">
        <f t="shared" si="188"/>
        <v>1</v>
      </c>
      <c r="AN537">
        <f t="shared" si="189"/>
        <v>1</v>
      </c>
      <c r="AO537">
        <f t="shared" si="190"/>
        <v>1</v>
      </c>
    </row>
    <row r="538" spans="1:41" x14ac:dyDescent="0.2">
      <c r="A538" t="s">
        <v>557</v>
      </c>
      <c r="B538" t="str">
        <f t="shared" si="191"/>
        <v>KK9JK</v>
      </c>
      <c r="C538" s="6" t="str" cm="1">
        <f t="array" ref="C538:G538">_xlfn.LET(
_xlpm.MyHand, B538,
_xlpm.MySplitHand, MID(_xlpm.MyHand,_xlfn.SEQUENCE(1,LEN(_xlpm.MyHand)),1),
_xlpm.MySplitHand
)</f>
        <v>K</v>
      </c>
      <c r="D538" s="7" t="str">
        <v>K</v>
      </c>
      <c r="E538" s="7" t="str">
        <v>9</v>
      </c>
      <c r="F538" s="7" t="str">
        <v>J</v>
      </c>
      <c r="G538" s="8" t="str">
        <v>K</v>
      </c>
      <c r="H538">
        <f t="shared" si="178"/>
        <v>3</v>
      </c>
      <c r="I538">
        <f t="shared" si="179"/>
        <v>3</v>
      </c>
      <c r="J538">
        <f t="shared" si="180"/>
        <v>1</v>
      </c>
      <c r="K538">
        <f t="shared" si="181"/>
        <v>0</v>
      </c>
      <c r="L538">
        <f t="shared" si="182"/>
        <v>3</v>
      </c>
      <c r="M538" s="6" cm="1">
        <f t="array" ref="M538:Q538">_xlfn.LET(
_xlpm.Options, {"J","2","3","4","5","6","7","8","9","T","Q","K","A"},
MATCH(_xlfn.ANCHORARRAY(C538),_xlpm.Options,0)
)</f>
        <v>12</v>
      </c>
      <c r="N538" s="7">
        <v>12</v>
      </c>
      <c r="O538" s="7">
        <v>9</v>
      </c>
      <c r="P538" s="7">
        <v>1</v>
      </c>
      <c r="Q538" s="8">
        <v>12</v>
      </c>
      <c r="R538" s="6" t="str" cm="1">
        <f t="array" ref="R538:V538">TEXT(_xlfn.ANCHORARRAY(M538),"00")</f>
        <v>12</v>
      </c>
      <c r="S538" s="7" t="str">
        <v>12</v>
      </c>
      <c r="T538" s="7" t="str">
        <v>09</v>
      </c>
      <c r="U538" s="7" t="str">
        <v>01</v>
      </c>
      <c r="V538" s="8" t="str">
        <v>12</v>
      </c>
      <c r="W538" s="7">
        <f t="shared" si="193"/>
        <v>1</v>
      </c>
      <c r="X538" s="6" t="b">
        <f t="shared" si="183"/>
        <v>0</v>
      </c>
      <c r="Y538" s="7" t="b">
        <f t="shared" si="184"/>
        <v>1</v>
      </c>
      <c r="Z538" s="7" t="b" cm="1">
        <f t="array" ref="Z538">_xlfn.LET(
_xlpm.TrueFullHouseCheck, AND(OR(H538:L538=3),OR(H538:L538=2)),
_xlpm.JokerAndTrueTwoPairCheck, AND(W538=1,COUNTIF(H538:L538,2)=4),
OR(_xlpm.TrueFullHouseCheck, _xlpm.JokerAndTrueTwoPairCheck)
)</f>
        <v>0</v>
      </c>
      <c r="AA538" s="7" t="b">
        <f t="shared" si="185"/>
        <v>0</v>
      </c>
      <c r="AB538" s="7" t="b">
        <f t="shared" si="186"/>
        <v>0</v>
      </c>
      <c r="AC538" s="7" t="b">
        <f t="shared" si="187"/>
        <v>0</v>
      </c>
      <c r="AD538" s="8" t="b">
        <f t="shared" si="194"/>
        <v>0</v>
      </c>
      <c r="AE538">
        <f t="shared" si="195"/>
        <v>6</v>
      </c>
      <c r="AF538" t="str">
        <f t="shared" si="196"/>
        <v>61212090112</v>
      </c>
      <c r="AG538">
        <f t="shared" si="192"/>
        <v>61212090112</v>
      </c>
      <c r="AH538">
        <f t="shared" si="197"/>
        <v>958</v>
      </c>
      <c r="AI538">
        <f t="shared" si="198"/>
        <v>110</v>
      </c>
      <c r="AJ538">
        <f t="shared" si="199"/>
        <v>105380</v>
      </c>
      <c r="AM538">
        <f t="shared" si="188"/>
        <v>1</v>
      </c>
      <c r="AN538">
        <f t="shared" si="189"/>
        <v>1</v>
      </c>
      <c r="AO538">
        <f t="shared" si="190"/>
        <v>1</v>
      </c>
    </row>
    <row r="539" spans="1:41" x14ac:dyDescent="0.2">
      <c r="A539" t="s">
        <v>558</v>
      </c>
      <c r="B539" t="str">
        <f t="shared" si="191"/>
        <v>6Q2Q2</v>
      </c>
      <c r="C539" s="6" t="str" cm="1">
        <f t="array" ref="C539:G539">_xlfn.LET(
_xlpm.MyHand, B539,
_xlpm.MySplitHand, MID(_xlpm.MyHand,_xlfn.SEQUENCE(1,LEN(_xlpm.MyHand)),1),
_xlpm.MySplitHand
)</f>
        <v>6</v>
      </c>
      <c r="D539" s="7" t="str">
        <v>Q</v>
      </c>
      <c r="E539" s="7" t="str">
        <v>2</v>
      </c>
      <c r="F539" s="7" t="str">
        <v>Q</v>
      </c>
      <c r="G539" s="8" t="str">
        <v>2</v>
      </c>
      <c r="H539">
        <f t="shared" si="178"/>
        <v>1</v>
      </c>
      <c r="I539">
        <f t="shared" si="179"/>
        <v>2</v>
      </c>
      <c r="J539">
        <f t="shared" si="180"/>
        <v>2</v>
      </c>
      <c r="K539">
        <f t="shared" si="181"/>
        <v>2</v>
      </c>
      <c r="L539">
        <f t="shared" si="182"/>
        <v>2</v>
      </c>
      <c r="M539" s="6" cm="1">
        <f t="array" ref="M539:Q539">_xlfn.LET(
_xlpm.Options, {"J","2","3","4","5","6","7","8","9","T","Q","K","A"},
MATCH(_xlfn.ANCHORARRAY(C539),_xlpm.Options,0)
)</f>
        <v>6</v>
      </c>
      <c r="N539" s="7">
        <v>11</v>
      </c>
      <c r="O539" s="7">
        <v>2</v>
      </c>
      <c r="P539" s="7">
        <v>11</v>
      </c>
      <c r="Q539" s="8">
        <v>2</v>
      </c>
      <c r="R539" s="6" t="str" cm="1">
        <f t="array" ref="R539:V539">TEXT(_xlfn.ANCHORARRAY(M539),"00")</f>
        <v>06</v>
      </c>
      <c r="S539" s="7" t="str">
        <v>11</v>
      </c>
      <c r="T539" s="7" t="str">
        <v>02</v>
      </c>
      <c r="U539" s="7" t="str">
        <v>11</v>
      </c>
      <c r="V539" s="8" t="str">
        <v>02</v>
      </c>
      <c r="W539" s="7">
        <f t="shared" si="193"/>
        <v>0</v>
      </c>
      <c r="X539" s="6" t="b">
        <f t="shared" si="183"/>
        <v>0</v>
      </c>
      <c r="Y539" s="7" t="b">
        <f t="shared" si="184"/>
        <v>0</v>
      </c>
      <c r="Z539" s="7" t="b" cm="1">
        <f t="array" ref="Z539">_xlfn.LET(
_xlpm.TrueFullHouseCheck, AND(OR(H539:L539=3),OR(H539:L539=2)),
_xlpm.JokerAndTrueTwoPairCheck, AND(W539=1,COUNTIF(H539:L539,2)=4),
OR(_xlpm.TrueFullHouseCheck, _xlpm.JokerAndTrueTwoPairCheck)
)</f>
        <v>0</v>
      </c>
      <c r="AA539" s="7" t="b">
        <f t="shared" si="185"/>
        <v>0</v>
      </c>
      <c r="AB539" s="7" t="b">
        <f t="shared" si="186"/>
        <v>1</v>
      </c>
      <c r="AC539" s="7" t="b">
        <f t="shared" si="187"/>
        <v>0</v>
      </c>
      <c r="AD539" s="8" t="b">
        <f t="shared" si="194"/>
        <v>0</v>
      </c>
      <c r="AE539">
        <f t="shared" si="195"/>
        <v>3</v>
      </c>
      <c r="AF539" t="str">
        <f t="shared" si="196"/>
        <v>30611021102</v>
      </c>
      <c r="AG539">
        <f t="shared" si="192"/>
        <v>30611021102</v>
      </c>
      <c r="AH539">
        <f t="shared" si="197"/>
        <v>378</v>
      </c>
      <c r="AI539">
        <f t="shared" si="198"/>
        <v>570</v>
      </c>
      <c r="AJ539">
        <f t="shared" si="199"/>
        <v>215460</v>
      </c>
      <c r="AM539">
        <f t="shared" si="188"/>
        <v>1</v>
      </c>
      <c r="AN539">
        <f t="shared" si="189"/>
        <v>1</v>
      </c>
      <c r="AO539">
        <f t="shared" si="190"/>
        <v>1</v>
      </c>
    </row>
    <row r="540" spans="1:41" x14ac:dyDescent="0.2">
      <c r="A540" t="s">
        <v>559</v>
      </c>
      <c r="B540" t="str">
        <f t="shared" si="191"/>
        <v>AAKK7</v>
      </c>
      <c r="C540" s="6" t="str" cm="1">
        <f t="array" ref="C540:G540">_xlfn.LET(
_xlpm.MyHand, B540,
_xlpm.MySplitHand, MID(_xlpm.MyHand,_xlfn.SEQUENCE(1,LEN(_xlpm.MyHand)),1),
_xlpm.MySplitHand
)</f>
        <v>A</v>
      </c>
      <c r="D540" s="7" t="str">
        <v>A</v>
      </c>
      <c r="E540" s="7" t="str">
        <v>K</v>
      </c>
      <c r="F540" s="7" t="str">
        <v>K</v>
      </c>
      <c r="G540" s="8" t="str">
        <v>7</v>
      </c>
      <c r="H540">
        <f t="shared" si="178"/>
        <v>2</v>
      </c>
      <c r="I540">
        <f t="shared" si="179"/>
        <v>2</v>
      </c>
      <c r="J540">
        <f t="shared" si="180"/>
        <v>2</v>
      </c>
      <c r="K540">
        <f t="shared" si="181"/>
        <v>2</v>
      </c>
      <c r="L540">
        <f t="shared" si="182"/>
        <v>1</v>
      </c>
      <c r="M540" s="6" cm="1">
        <f t="array" ref="M540:Q540">_xlfn.LET(
_xlpm.Options, {"J","2","3","4","5","6","7","8","9","T","Q","K","A"},
MATCH(_xlfn.ANCHORARRAY(C540),_xlpm.Options,0)
)</f>
        <v>13</v>
      </c>
      <c r="N540" s="7">
        <v>13</v>
      </c>
      <c r="O540" s="7">
        <v>12</v>
      </c>
      <c r="P540" s="7">
        <v>12</v>
      </c>
      <c r="Q540" s="8">
        <v>7</v>
      </c>
      <c r="R540" s="6" t="str" cm="1">
        <f t="array" ref="R540:V540">TEXT(_xlfn.ANCHORARRAY(M540),"00")</f>
        <v>13</v>
      </c>
      <c r="S540" s="7" t="str">
        <v>13</v>
      </c>
      <c r="T540" s="7" t="str">
        <v>12</v>
      </c>
      <c r="U540" s="7" t="str">
        <v>12</v>
      </c>
      <c r="V540" s="8" t="str">
        <v>07</v>
      </c>
      <c r="W540" s="7">
        <f t="shared" si="193"/>
        <v>0</v>
      </c>
      <c r="X540" s="6" t="b">
        <f t="shared" si="183"/>
        <v>0</v>
      </c>
      <c r="Y540" s="7" t="b">
        <f t="shared" si="184"/>
        <v>0</v>
      </c>
      <c r="Z540" s="7" t="b" cm="1">
        <f t="array" ref="Z540">_xlfn.LET(
_xlpm.TrueFullHouseCheck, AND(OR(H540:L540=3),OR(H540:L540=2)),
_xlpm.JokerAndTrueTwoPairCheck, AND(W540=1,COUNTIF(H540:L540,2)=4),
OR(_xlpm.TrueFullHouseCheck, _xlpm.JokerAndTrueTwoPairCheck)
)</f>
        <v>0</v>
      </c>
      <c r="AA540" s="7" t="b">
        <f t="shared" si="185"/>
        <v>0</v>
      </c>
      <c r="AB540" s="7" t="b">
        <f t="shared" si="186"/>
        <v>1</v>
      </c>
      <c r="AC540" s="7" t="b">
        <f t="shared" si="187"/>
        <v>0</v>
      </c>
      <c r="AD540" s="8" t="b">
        <f t="shared" si="194"/>
        <v>0</v>
      </c>
      <c r="AE540">
        <f t="shared" si="195"/>
        <v>3</v>
      </c>
      <c r="AF540" t="str">
        <f t="shared" si="196"/>
        <v>31313121207</v>
      </c>
      <c r="AG540">
        <f t="shared" si="192"/>
        <v>31313121207</v>
      </c>
      <c r="AH540">
        <f t="shared" si="197"/>
        <v>454</v>
      </c>
      <c r="AI540">
        <f t="shared" si="198"/>
        <v>600</v>
      </c>
      <c r="AJ540">
        <f t="shared" si="199"/>
        <v>272400</v>
      </c>
      <c r="AM540">
        <f t="shared" si="188"/>
        <v>1</v>
      </c>
      <c r="AN540">
        <f t="shared" si="189"/>
        <v>1</v>
      </c>
      <c r="AO540">
        <f t="shared" si="190"/>
        <v>1</v>
      </c>
    </row>
    <row r="541" spans="1:41" x14ac:dyDescent="0.2">
      <c r="A541" t="s">
        <v>560</v>
      </c>
      <c r="B541" t="str">
        <f t="shared" si="191"/>
        <v>555Q3</v>
      </c>
      <c r="C541" s="6" t="str" cm="1">
        <f t="array" ref="C541:G541">_xlfn.LET(
_xlpm.MyHand, B541,
_xlpm.MySplitHand, MID(_xlpm.MyHand,_xlfn.SEQUENCE(1,LEN(_xlpm.MyHand)),1),
_xlpm.MySplitHand
)</f>
        <v>5</v>
      </c>
      <c r="D541" s="7" t="str">
        <v>5</v>
      </c>
      <c r="E541" s="7" t="str">
        <v>5</v>
      </c>
      <c r="F541" s="7" t="str">
        <v>Q</v>
      </c>
      <c r="G541" s="8" t="str">
        <v>3</v>
      </c>
      <c r="H541">
        <f t="shared" si="178"/>
        <v>3</v>
      </c>
      <c r="I541">
        <f t="shared" si="179"/>
        <v>3</v>
      </c>
      <c r="J541">
        <f t="shared" si="180"/>
        <v>3</v>
      </c>
      <c r="K541">
        <f t="shared" si="181"/>
        <v>1</v>
      </c>
      <c r="L541">
        <f t="shared" si="182"/>
        <v>1</v>
      </c>
      <c r="M541" s="6" cm="1">
        <f t="array" ref="M541:Q541">_xlfn.LET(
_xlpm.Options, {"J","2","3","4","5","6","7","8","9","T","Q","K","A"},
MATCH(_xlfn.ANCHORARRAY(C541),_xlpm.Options,0)
)</f>
        <v>5</v>
      </c>
      <c r="N541" s="7">
        <v>5</v>
      </c>
      <c r="O541" s="7">
        <v>5</v>
      </c>
      <c r="P541" s="7">
        <v>11</v>
      </c>
      <c r="Q541" s="8">
        <v>3</v>
      </c>
      <c r="R541" s="6" t="str" cm="1">
        <f t="array" ref="R541:V541">TEXT(_xlfn.ANCHORARRAY(M541),"00")</f>
        <v>05</v>
      </c>
      <c r="S541" s="7" t="str">
        <v>05</v>
      </c>
      <c r="T541" s="7" t="str">
        <v>05</v>
      </c>
      <c r="U541" s="7" t="str">
        <v>11</v>
      </c>
      <c r="V541" s="8" t="str">
        <v>03</v>
      </c>
      <c r="W541" s="7">
        <f t="shared" si="193"/>
        <v>0</v>
      </c>
      <c r="X541" s="6" t="b">
        <f t="shared" si="183"/>
        <v>0</v>
      </c>
      <c r="Y541" s="7" t="b">
        <f t="shared" si="184"/>
        <v>0</v>
      </c>
      <c r="Z541" s="7" t="b" cm="1">
        <f t="array" ref="Z541">_xlfn.LET(
_xlpm.TrueFullHouseCheck, AND(OR(H541:L541=3),OR(H541:L541=2)),
_xlpm.JokerAndTrueTwoPairCheck, AND(W541=1,COUNTIF(H541:L541,2)=4),
OR(_xlpm.TrueFullHouseCheck, _xlpm.JokerAndTrueTwoPairCheck)
)</f>
        <v>0</v>
      </c>
      <c r="AA541" s="7" t="b">
        <f t="shared" si="185"/>
        <v>1</v>
      </c>
      <c r="AB541" s="7" t="b">
        <f t="shared" si="186"/>
        <v>0</v>
      </c>
      <c r="AC541" s="7" t="b">
        <f t="shared" si="187"/>
        <v>0</v>
      </c>
      <c r="AD541" s="8" t="b">
        <f t="shared" si="194"/>
        <v>0</v>
      </c>
      <c r="AE541">
        <f t="shared" si="195"/>
        <v>4</v>
      </c>
      <c r="AF541" t="str">
        <f t="shared" si="196"/>
        <v>40505051103</v>
      </c>
      <c r="AG541">
        <f t="shared" si="192"/>
        <v>40505051103</v>
      </c>
      <c r="AH541">
        <f t="shared" si="197"/>
        <v>537</v>
      </c>
      <c r="AI541">
        <f t="shared" si="198"/>
        <v>277</v>
      </c>
      <c r="AJ541">
        <f t="shared" si="199"/>
        <v>148749</v>
      </c>
      <c r="AM541">
        <f t="shared" si="188"/>
        <v>1</v>
      </c>
      <c r="AN541">
        <f t="shared" si="189"/>
        <v>1</v>
      </c>
      <c r="AO541">
        <f t="shared" si="190"/>
        <v>1</v>
      </c>
    </row>
    <row r="542" spans="1:41" x14ac:dyDescent="0.2">
      <c r="A542" t="s">
        <v>561</v>
      </c>
      <c r="B542" t="str">
        <f t="shared" si="191"/>
        <v>2A2A6</v>
      </c>
      <c r="C542" s="6" t="str" cm="1">
        <f t="array" ref="C542:G542">_xlfn.LET(
_xlpm.MyHand, B542,
_xlpm.MySplitHand, MID(_xlpm.MyHand,_xlfn.SEQUENCE(1,LEN(_xlpm.MyHand)),1),
_xlpm.MySplitHand
)</f>
        <v>2</v>
      </c>
      <c r="D542" s="7" t="str">
        <v>A</v>
      </c>
      <c r="E542" s="7" t="str">
        <v>2</v>
      </c>
      <c r="F542" s="7" t="str">
        <v>A</v>
      </c>
      <c r="G542" s="8" t="str">
        <v>6</v>
      </c>
      <c r="H542">
        <f t="shared" si="178"/>
        <v>2</v>
      </c>
      <c r="I542">
        <f t="shared" si="179"/>
        <v>2</v>
      </c>
      <c r="J542">
        <f t="shared" si="180"/>
        <v>2</v>
      </c>
      <c r="K542">
        <f t="shared" si="181"/>
        <v>2</v>
      </c>
      <c r="L542">
        <f t="shared" si="182"/>
        <v>1</v>
      </c>
      <c r="M542" s="6" cm="1">
        <f t="array" ref="M542:Q542">_xlfn.LET(
_xlpm.Options, {"J","2","3","4","5","6","7","8","9","T","Q","K","A"},
MATCH(_xlfn.ANCHORARRAY(C542),_xlpm.Options,0)
)</f>
        <v>2</v>
      </c>
      <c r="N542" s="7">
        <v>13</v>
      </c>
      <c r="O542" s="7">
        <v>2</v>
      </c>
      <c r="P542" s="7">
        <v>13</v>
      </c>
      <c r="Q542" s="8">
        <v>6</v>
      </c>
      <c r="R542" s="6" t="str" cm="1">
        <f t="array" ref="R542:V542">TEXT(_xlfn.ANCHORARRAY(M542),"00")</f>
        <v>02</v>
      </c>
      <c r="S542" s="7" t="str">
        <v>13</v>
      </c>
      <c r="T542" s="7" t="str">
        <v>02</v>
      </c>
      <c r="U542" s="7" t="str">
        <v>13</v>
      </c>
      <c r="V542" s="8" t="str">
        <v>06</v>
      </c>
      <c r="W542" s="7">
        <f t="shared" si="193"/>
        <v>0</v>
      </c>
      <c r="X542" s="6" t="b">
        <f t="shared" si="183"/>
        <v>0</v>
      </c>
      <c r="Y542" s="7" t="b">
        <f t="shared" si="184"/>
        <v>0</v>
      </c>
      <c r="Z542" s="7" t="b" cm="1">
        <f t="array" ref="Z542">_xlfn.LET(
_xlpm.TrueFullHouseCheck, AND(OR(H542:L542=3),OR(H542:L542=2)),
_xlpm.JokerAndTrueTwoPairCheck, AND(W542=1,COUNTIF(H542:L542,2)=4),
OR(_xlpm.TrueFullHouseCheck, _xlpm.JokerAndTrueTwoPairCheck)
)</f>
        <v>0</v>
      </c>
      <c r="AA542" s="7" t="b">
        <f t="shared" si="185"/>
        <v>0</v>
      </c>
      <c r="AB542" s="7" t="b">
        <f t="shared" si="186"/>
        <v>1</v>
      </c>
      <c r="AC542" s="7" t="b">
        <f t="shared" si="187"/>
        <v>0</v>
      </c>
      <c r="AD542" s="8" t="b">
        <f t="shared" si="194"/>
        <v>0</v>
      </c>
      <c r="AE542">
        <f t="shared" si="195"/>
        <v>3</v>
      </c>
      <c r="AF542" t="str">
        <f t="shared" si="196"/>
        <v>30213021306</v>
      </c>
      <c r="AG542">
        <f t="shared" si="192"/>
        <v>30213021306</v>
      </c>
      <c r="AH542">
        <f t="shared" si="197"/>
        <v>335</v>
      </c>
      <c r="AI542">
        <f t="shared" si="198"/>
        <v>614</v>
      </c>
      <c r="AJ542">
        <f t="shared" si="199"/>
        <v>205690</v>
      </c>
      <c r="AM542">
        <f t="shared" si="188"/>
        <v>1</v>
      </c>
      <c r="AN542">
        <f t="shared" si="189"/>
        <v>1</v>
      </c>
      <c r="AO542">
        <f t="shared" si="190"/>
        <v>1</v>
      </c>
    </row>
    <row r="543" spans="1:41" x14ac:dyDescent="0.2">
      <c r="A543" t="s">
        <v>562</v>
      </c>
      <c r="B543" t="str">
        <f t="shared" si="191"/>
        <v>38853</v>
      </c>
      <c r="C543" s="6" t="str" cm="1">
        <f t="array" ref="C543:G543">_xlfn.LET(
_xlpm.MyHand, B543,
_xlpm.MySplitHand, MID(_xlpm.MyHand,_xlfn.SEQUENCE(1,LEN(_xlpm.MyHand)),1),
_xlpm.MySplitHand
)</f>
        <v>3</v>
      </c>
      <c r="D543" s="7" t="str">
        <v>8</v>
      </c>
      <c r="E543" s="7" t="str">
        <v>8</v>
      </c>
      <c r="F543" s="7" t="str">
        <v>5</v>
      </c>
      <c r="G543" s="8" t="str">
        <v>3</v>
      </c>
      <c r="H543">
        <f t="shared" si="178"/>
        <v>2</v>
      </c>
      <c r="I543">
        <f t="shared" si="179"/>
        <v>2</v>
      </c>
      <c r="J543">
        <f t="shared" si="180"/>
        <v>2</v>
      </c>
      <c r="K543">
        <f t="shared" si="181"/>
        <v>1</v>
      </c>
      <c r="L543">
        <f t="shared" si="182"/>
        <v>2</v>
      </c>
      <c r="M543" s="6" cm="1">
        <f t="array" ref="M543:Q543">_xlfn.LET(
_xlpm.Options, {"J","2","3","4","5","6","7","8","9","T","Q","K","A"},
MATCH(_xlfn.ANCHORARRAY(C543),_xlpm.Options,0)
)</f>
        <v>3</v>
      </c>
      <c r="N543" s="7">
        <v>8</v>
      </c>
      <c r="O543" s="7">
        <v>8</v>
      </c>
      <c r="P543" s="7">
        <v>5</v>
      </c>
      <c r="Q543" s="8">
        <v>3</v>
      </c>
      <c r="R543" s="6" t="str" cm="1">
        <f t="array" ref="R543:V543">TEXT(_xlfn.ANCHORARRAY(M543),"00")</f>
        <v>03</v>
      </c>
      <c r="S543" s="7" t="str">
        <v>08</v>
      </c>
      <c r="T543" s="7" t="str">
        <v>08</v>
      </c>
      <c r="U543" s="7" t="str">
        <v>05</v>
      </c>
      <c r="V543" s="8" t="str">
        <v>03</v>
      </c>
      <c r="W543" s="7">
        <f t="shared" si="193"/>
        <v>0</v>
      </c>
      <c r="X543" s="6" t="b">
        <f t="shared" si="183"/>
        <v>0</v>
      </c>
      <c r="Y543" s="7" t="b">
        <f t="shared" si="184"/>
        <v>0</v>
      </c>
      <c r="Z543" s="7" t="b" cm="1">
        <f t="array" ref="Z543">_xlfn.LET(
_xlpm.TrueFullHouseCheck, AND(OR(H543:L543=3),OR(H543:L543=2)),
_xlpm.JokerAndTrueTwoPairCheck, AND(W543=1,COUNTIF(H543:L543,2)=4),
OR(_xlpm.TrueFullHouseCheck, _xlpm.JokerAndTrueTwoPairCheck)
)</f>
        <v>0</v>
      </c>
      <c r="AA543" s="7" t="b">
        <f t="shared" si="185"/>
        <v>0</v>
      </c>
      <c r="AB543" s="7" t="b">
        <f t="shared" si="186"/>
        <v>1</v>
      </c>
      <c r="AC543" s="7" t="b">
        <f t="shared" si="187"/>
        <v>0</v>
      </c>
      <c r="AD543" s="8" t="b">
        <f t="shared" si="194"/>
        <v>0</v>
      </c>
      <c r="AE543">
        <f t="shared" si="195"/>
        <v>3</v>
      </c>
      <c r="AF543" t="str">
        <f t="shared" si="196"/>
        <v>30308080503</v>
      </c>
      <c r="AG543">
        <f t="shared" si="192"/>
        <v>30308080503</v>
      </c>
      <c r="AH543">
        <f t="shared" si="197"/>
        <v>345</v>
      </c>
      <c r="AI543">
        <f t="shared" si="198"/>
        <v>2</v>
      </c>
      <c r="AJ543">
        <f t="shared" si="199"/>
        <v>690</v>
      </c>
      <c r="AM543">
        <f t="shared" si="188"/>
        <v>1</v>
      </c>
      <c r="AN543">
        <f t="shared" si="189"/>
        <v>1</v>
      </c>
      <c r="AO543">
        <f t="shared" si="190"/>
        <v>1</v>
      </c>
    </row>
    <row r="544" spans="1:41" x14ac:dyDescent="0.2">
      <c r="A544" t="s">
        <v>563</v>
      </c>
      <c r="B544" t="str">
        <f t="shared" si="191"/>
        <v>JTA82</v>
      </c>
      <c r="C544" s="6" t="str" cm="1">
        <f t="array" ref="C544:G544">_xlfn.LET(
_xlpm.MyHand, B544,
_xlpm.MySplitHand, MID(_xlpm.MyHand,_xlfn.SEQUENCE(1,LEN(_xlpm.MyHand)),1),
_xlpm.MySplitHand
)</f>
        <v>J</v>
      </c>
      <c r="D544" s="7" t="str">
        <v>T</v>
      </c>
      <c r="E544" s="7" t="str">
        <v>A</v>
      </c>
      <c r="F544" s="7" t="str">
        <v>8</v>
      </c>
      <c r="G544" s="8" t="str">
        <v>2</v>
      </c>
      <c r="H544">
        <f t="shared" si="178"/>
        <v>0</v>
      </c>
      <c r="I544">
        <f t="shared" si="179"/>
        <v>1</v>
      </c>
      <c r="J544">
        <f t="shared" si="180"/>
        <v>1</v>
      </c>
      <c r="K544">
        <f t="shared" si="181"/>
        <v>1</v>
      </c>
      <c r="L544">
        <f t="shared" si="182"/>
        <v>1</v>
      </c>
      <c r="M544" s="6" cm="1">
        <f t="array" ref="M544:Q544">_xlfn.LET(
_xlpm.Options, {"J","2","3","4","5","6","7","8","9","T","Q","K","A"},
MATCH(_xlfn.ANCHORARRAY(C544),_xlpm.Options,0)
)</f>
        <v>1</v>
      </c>
      <c r="N544" s="7">
        <v>10</v>
      </c>
      <c r="O544" s="7">
        <v>13</v>
      </c>
      <c r="P544" s="7">
        <v>8</v>
      </c>
      <c r="Q544" s="8">
        <v>2</v>
      </c>
      <c r="R544" s="6" t="str" cm="1">
        <f t="array" ref="R544:V544">TEXT(_xlfn.ANCHORARRAY(M544),"00")</f>
        <v>01</v>
      </c>
      <c r="S544" s="7" t="str">
        <v>10</v>
      </c>
      <c r="T544" s="7" t="str">
        <v>13</v>
      </c>
      <c r="U544" s="7" t="str">
        <v>08</v>
      </c>
      <c r="V544" s="8" t="str">
        <v>02</v>
      </c>
      <c r="W544" s="7">
        <f t="shared" si="193"/>
        <v>1</v>
      </c>
      <c r="X544" s="6" t="b">
        <f t="shared" si="183"/>
        <v>0</v>
      </c>
      <c r="Y544" s="7" t="b">
        <f t="shared" si="184"/>
        <v>0</v>
      </c>
      <c r="Z544" s="7" t="b" cm="1">
        <f t="array" ref="Z544">_xlfn.LET(
_xlpm.TrueFullHouseCheck, AND(OR(H544:L544=3),OR(H544:L544=2)),
_xlpm.JokerAndTrueTwoPairCheck, AND(W544=1,COUNTIF(H544:L544,2)=4),
OR(_xlpm.TrueFullHouseCheck, _xlpm.JokerAndTrueTwoPairCheck)
)</f>
        <v>0</v>
      </c>
      <c r="AA544" s="7" t="b">
        <f t="shared" si="185"/>
        <v>0</v>
      </c>
      <c r="AB544" s="7" t="b">
        <f t="shared" si="186"/>
        <v>0</v>
      </c>
      <c r="AC544" s="7" t="b">
        <f t="shared" si="187"/>
        <v>1</v>
      </c>
      <c r="AD544" s="8" t="b">
        <f t="shared" si="194"/>
        <v>0</v>
      </c>
      <c r="AE544">
        <f t="shared" si="195"/>
        <v>2</v>
      </c>
      <c r="AF544" t="str">
        <f t="shared" si="196"/>
        <v>20110130802</v>
      </c>
      <c r="AG544">
        <f t="shared" si="192"/>
        <v>20110130802</v>
      </c>
      <c r="AH544">
        <f t="shared" si="197"/>
        <v>138</v>
      </c>
      <c r="AI544">
        <f t="shared" si="198"/>
        <v>608</v>
      </c>
      <c r="AJ544">
        <f t="shared" si="199"/>
        <v>83904</v>
      </c>
      <c r="AM544">
        <f t="shared" si="188"/>
        <v>1</v>
      </c>
      <c r="AN544">
        <f t="shared" si="189"/>
        <v>1</v>
      </c>
      <c r="AO544">
        <f t="shared" si="190"/>
        <v>1</v>
      </c>
    </row>
    <row r="545" spans="1:41" x14ac:dyDescent="0.2">
      <c r="A545" t="s">
        <v>564</v>
      </c>
      <c r="B545" t="str">
        <f t="shared" si="191"/>
        <v>8J668</v>
      </c>
      <c r="C545" s="6" t="str" cm="1">
        <f t="array" ref="C545:G545">_xlfn.LET(
_xlpm.MyHand, B545,
_xlpm.MySplitHand, MID(_xlpm.MyHand,_xlfn.SEQUENCE(1,LEN(_xlpm.MyHand)),1),
_xlpm.MySplitHand
)</f>
        <v>8</v>
      </c>
      <c r="D545" s="7" t="str">
        <v>J</v>
      </c>
      <c r="E545" s="7" t="str">
        <v>6</v>
      </c>
      <c r="F545" s="7" t="str">
        <v>6</v>
      </c>
      <c r="G545" s="8" t="str">
        <v>8</v>
      </c>
      <c r="H545">
        <f t="shared" si="178"/>
        <v>2</v>
      </c>
      <c r="I545">
        <f t="shared" si="179"/>
        <v>0</v>
      </c>
      <c r="J545">
        <f t="shared" si="180"/>
        <v>2</v>
      </c>
      <c r="K545">
        <f t="shared" si="181"/>
        <v>2</v>
      </c>
      <c r="L545">
        <f t="shared" si="182"/>
        <v>2</v>
      </c>
      <c r="M545" s="6" cm="1">
        <f t="array" ref="M545:Q545">_xlfn.LET(
_xlpm.Options, {"J","2","3","4","5","6","7","8","9","T","Q","K","A"},
MATCH(_xlfn.ANCHORARRAY(C545),_xlpm.Options,0)
)</f>
        <v>8</v>
      </c>
      <c r="N545" s="7">
        <v>1</v>
      </c>
      <c r="O545" s="7">
        <v>6</v>
      </c>
      <c r="P545" s="7">
        <v>6</v>
      </c>
      <c r="Q545" s="8">
        <v>8</v>
      </c>
      <c r="R545" s="6" t="str" cm="1">
        <f t="array" ref="R545:V545">TEXT(_xlfn.ANCHORARRAY(M545),"00")</f>
        <v>08</v>
      </c>
      <c r="S545" s="7" t="str">
        <v>01</v>
      </c>
      <c r="T545" s="7" t="str">
        <v>06</v>
      </c>
      <c r="U545" s="7" t="str">
        <v>06</v>
      </c>
      <c r="V545" s="8" t="str">
        <v>08</v>
      </c>
      <c r="W545" s="7">
        <f t="shared" si="193"/>
        <v>1</v>
      </c>
      <c r="X545" s="6" t="b">
        <f t="shared" si="183"/>
        <v>0</v>
      </c>
      <c r="Y545" s="7" t="b">
        <f t="shared" si="184"/>
        <v>0</v>
      </c>
      <c r="Z545" s="7" t="b" cm="1">
        <f t="array" ref="Z545">_xlfn.LET(
_xlpm.TrueFullHouseCheck, AND(OR(H545:L545=3),OR(H545:L545=2)),
_xlpm.JokerAndTrueTwoPairCheck, AND(W545=1,COUNTIF(H545:L545,2)=4),
OR(_xlpm.TrueFullHouseCheck, _xlpm.JokerAndTrueTwoPairCheck)
)</f>
        <v>1</v>
      </c>
      <c r="AA545" s="7" t="b">
        <f t="shared" si="185"/>
        <v>0</v>
      </c>
      <c r="AB545" s="7" t="b">
        <f t="shared" si="186"/>
        <v>1</v>
      </c>
      <c r="AC545" s="7" t="b">
        <f t="shared" si="187"/>
        <v>0</v>
      </c>
      <c r="AD545" s="8" t="b">
        <f t="shared" si="194"/>
        <v>0</v>
      </c>
      <c r="AE545">
        <f t="shared" si="195"/>
        <v>5</v>
      </c>
      <c r="AF545" t="str">
        <f t="shared" si="196"/>
        <v>50801060608</v>
      </c>
      <c r="AG545">
        <f t="shared" si="192"/>
        <v>50801060608</v>
      </c>
      <c r="AH545">
        <f t="shared" si="197"/>
        <v>770</v>
      </c>
      <c r="AI545">
        <f t="shared" si="198"/>
        <v>636</v>
      </c>
      <c r="AJ545">
        <f t="shared" si="199"/>
        <v>489720</v>
      </c>
      <c r="AM545">
        <f t="shared" si="188"/>
        <v>2</v>
      </c>
      <c r="AN545">
        <f t="shared" si="189"/>
        <v>1</v>
      </c>
      <c r="AO545">
        <f t="shared" si="190"/>
        <v>1</v>
      </c>
    </row>
    <row r="546" spans="1:41" x14ac:dyDescent="0.2">
      <c r="A546" t="s">
        <v>565</v>
      </c>
      <c r="B546" t="str">
        <f t="shared" si="191"/>
        <v>J999K</v>
      </c>
      <c r="C546" s="6" t="str" cm="1">
        <f t="array" ref="C546:G546">_xlfn.LET(
_xlpm.MyHand, B546,
_xlpm.MySplitHand, MID(_xlpm.MyHand,_xlfn.SEQUENCE(1,LEN(_xlpm.MyHand)),1),
_xlpm.MySplitHand
)</f>
        <v>J</v>
      </c>
      <c r="D546" s="7" t="str">
        <v>9</v>
      </c>
      <c r="E546" s="7" t="str">
        <v>9</v>
      </c>
      <c r="F546" s="7" t="str">
        <v>9</v>
      </c>
      <c r="G546" s="8" t="str">
        <v>K</v>
      </c>
      <c r="H546">
        <f t="shared" si="178"/>
        <v>0</v>
      </c>
      <c r="I546">
        <f t="shared" si="179"/>
        <v>3</v>
      </c>
      <c r="J546">
        <f t="shared" si="180"/>
        <v>3</v>
      </c>
      <c r="K546">
        <f t="shared" si="181"/>
        <v>3</v>
      </c>
      <c r="L546">
        <f t="shared" si="182"/>
        <v>1</v>
      </c>
      <c r="M546" s="6" cm="1">
        <f t="array" ref="M546:Q546">_xlfn.LET(
_xlpm.Options, {"J","2","3","4","5","6","7","8","9","T","Q","K","A"},
MATCH(_xlfn.ANCHORARRAY(C546),_xlpm.Options,0)
)</f>
        <v>1</v>
      </c>
      <c r="N546" s="7">
        <v>9</v>
      </c>
      <c r="O546" s="7">
        <v>9</v>
      </c>
      <c r="P546" s="7">
        <v>9</v>
      </c>
      <c r="Q546" s="8">
        <v>12</v>
      </c>
      <c r="R546" s="6" t="str" cm="1">
        <f t="array" ref="R546:V546">TEXT(_xlfn.ANCHORARRAY(M546),"00")</f>
        <v>01</v>
      </c>
      <c r="S546" s="7" t="str">
        <v>09</v>
      </c>
      <c r="T546" s="7" t="str">
        <v>09</v>
      </c>
      <c r="U546" s="7" t="str">
        <v>09</v>
      </c>
      <c r="V546" s="8" t="str">
        <v>12</v>
      </c>
      <c r="W546" s="7">
        <f t="shared" si="193"/>
        <v>1</v>
      </c>
      <c r="X546" s="6" t="b">
        <f t="shared" si="183"/>
        <v>0</v>
      </c>
      <c r="Y546" s="7" t="b">
        <f t="shared" si="184"/>
        <v>1</v>
      </c>
      <c r="Z546" s="7" t="b" cm="1">
        <f t="array" ref="Z546">_xlfn.LET(
_xlpm.TrueFullHouseCheck, AND(OR(H546:L546=3),OR(H546:L546=2)),
_xlpm.JokerAndTrueTwoPairCheck, AND(W546=1,COUNTIF(H546:L546,2)=4),
OR(_xlpm.TrueFullHouseCheck, _xlpm.JokerAndTrueTwoPairCheck)
)</f>
        <v>0</v>
      </c>
      <c r="AA546" s="7" t="b">
        <f t="shared" si="185"/>
        <v>0</v>
      </c>
      <c r="AB546" s="7" t="b">
        <f t="shared" si="186"/>
        <v>0</v>
      </c>
      <c r="AC546" s="7" t="b">
        <f t="shared" si="187"/>
        <v>0</v>
      </c>
      <c r="AD546" s="8" t="b">
        <f t="shared" si="194"/>
        <v>0</v>
      </c>
      <c r="AE546">
        <f t="shared" si="195"/>
        <v>6</v>
      </c>
      <c r="AF546" t="str">
        <f t="shared" si="196"/>
        <v>60109090912</v>
      </c>
      <c r="AG546">
        <f t="shared" si="192"/>
        <v>60109090912</v>
      </c>
      <c r="AH546">
        <f t="shared" si="197"/>
        <v>826</v>
      </c>
      <c r="AI546">
        <f t="shared" si="198"/>
        <v>30</v>
      </c>
      <c r="AJ546">
        <f t="shared" si="199"/>
        <v>24780</v>
      </c>
      <c r="AM546">
        <f t="shared" si="188"/>
        <v>1</v>
      </c>
      <c r="AN546">
        <f t="shared" si="189"/>
        <v>1</v>
      </c>
      <c r="AO546">
        <f t="shared" si="190"/>
        <v>1</v>
      </c>
    </row>
    <row r="547" spans="1:41" x14ac:dyDescent="0.2">
      <c r="A547" t="s">
        <v>566</v>
      </c>
      <c r="B547" t="str">
        <f t="shared" si="191"/>
        <v>QJ35T</v>
      </c>
      <c r="C547" s="6" t="str" cm="1">
        <f t="array" ref="C547:G547">_xlfn.LET(
_xlpm.MyHand, B547,
_xlpm.MySplitHand, MID(_xlpm.MyHand,_xlfn.SEQUENCE(1,LEN(_xlpm.MyHand)),1),
_xlpm.MySplitHand
)</f>
        <v>Q</v>
      </c>
      <c r="D547" s="7" t="str">
        <v>J</v>
      </c>
      <c r="E547" s="7" t="str">
        <v>3</v>
      </c>
      <c r="F547" s="7" t="str">
        <v>5</v>
      </c>
      <c r="G547" s="8" t="str">
        <v>T</v>
      </c>
      <c r="H547">
        <f t="shared" si="178"/>
        <v>1</v>
      </c>
      <c r="I547">
        <f t="shared" si="179"/>
        <v>0</v>
      </c>
      <c r="J547">
        <f t="shared" si="180"/>
        <v>1</v>
      </c>
      <c r="K547">
        <f t="shared" si="181"/>
        <v>1</v>
      </c>
      <c r="L547">
        <f t="shared" si="182"/>
        <v>1</v>
      </c>
      <c r="M547" s="6" cm="1">
        <f t="array" ref="M547:Q547">_xlfn.LET(
_xlpm.Options, {"J","2","3","4","5","6","7","8","9","T","Q","K","A"},
MATCH(_xlfn.ANCHORARRAY(C547),_xlpm.Options,0)
)</f>
        <v>11</v>
      </c>
      <c r="N547" s="7">
        <v>1</v>
      </c>
      <c r="O547" s="7">
        <v>3</v>
      </c>
      <c r="P547" s="7">
        <v>5</v>
      </c>
      <c r="Q547" s="8">
        <v>10</v>
      </c>
      <c r="R547" s="6" t="str" cm="1">
        <f t="array" ref="R547:V547">TEXT(_xlfn.ANCHORARRAY(M547),"00")</f>
        <v>11</v>
      </c>
      <c r="S547" s="7" t="str">
        <v>01</v>
      </c>
      <c r="T547" s="7" t="str">
        <v>03</v>
      </c>
      <c r="U547" s="7" t="str">
        <v>05</v>
      </c>
      <c r="V547" s="8" t="str">
        <v>10</v>
      </c>
      <c r="W547" s="7">
        <f t="shared" si="193"/>
        <v>1</v>
      </c>
      <c r="X547" s="6" t="b">
        <f t="shared" si="183"/>
        <v>0</v>
      </c>
      <c r="Y547" s="7" t="b">
        <f t="shared" si="184"/>
        <v>0</v>
      </c>
      <c r="Z547" s="7" t="b" cm="1">
        <f t="array" ref="Z547">_xlfn.LET(
_xlpm.TrueFullHouseCheck, AND(OR(H547:L547=3),OR(H547:L547=2)),
_xlpm.JokerAndTrueTwoPairCheck, AND(W547=1,COUNTIF(H547:L547,2)=4),
OR(_xlpm.TrueFullHouseCheck, _xlpm.JokerAndTrueTwoPairCheck)
)</f>
        <v>0</v>
      </c>
      <c r="AA547" s="7" t="b">
        <f t="shared" si="185"/>
        <v>0</v>
      </c>
      <c r="AB547" s="7" t="b">
        <f t="shared" si="186"/>
        <v>0</v>
      </c>
      <c r="AC547" s="7" t="b">
        <f t="shared" si="187"/>
        <v>1</v>
      </c>
      <c r="AD547" s="8" t="b">
        <f t="shared" si="194"/>
        <v>0</v>
      </c>
      <c r="AE547">
        <f t="shared" si="195"/>
        <v>2</v>
      </c>
      <c r="AF547" t="str">
        <f t="shared" si="196"/>
        <v>21101030510</v>
      </c>
      <c r="AG547">
        <f t="shared" si="192"/>
        <v>21101030510</v>
      </c>
      <c r="AH547">
        <f t="shared" si="197"/>
        <v>277</v>
      </c>
      <c r="AI547">
        <f t="shared" si="198"/>
        <v>505</v>
      </c>
      <c r="AJ547">
        <f t="shared" si="199"/>
        <v>139885</v>
      </c>
      <c r="AM547">
        <f t="shared" si="188"/>
        <v>1</v>
      </c>
      <c r="AN547">
        <f t="shared" si="189"/>
        <v>1</v>
      </c>
      <c r="AO547">
        <f t="shared" si="190"/>
        <v>1</v>
      </c>
    </row>
    <row r="548" spans="1:41" x14ac:dyDescent="0.2">
      <c r="A548" t="s">
        <v>567</v>
      </c>
      <c r="B548" t="str">
        <f t="shared" si="191"/>
        <v>AQ7AA</v>
      </c>
      <c r="C548" s="6" t="str" cm="1">
        <f t="array" ref="C548:G548">_xlfn.LET(
_xlpm.MyHand, B548,
_xlpm.MySplitHand, MID(_xlpm.MyHand,_xlfn.SEQUENCE(1,LEN(_xlpm.MyHand)),1),
_xlpm.MySplitHand
)</f>
        <v>A</v>
      </c>
      <c r="D548" s="7" t="str">
        <v>Q</v>
      </c>
      <c r="E548" s="7" t="str">
        <v>7</v>
      </c>
      <c r="F548" s="7" t="str">
        <v>A</v>
      </c>
      <c r="G548" s="8" t="str">
        <v>A</v>
      </c>
      <c r="H548">
        <f t="shared" si="178"/>
        <v>3</v>
      </c>
      <c r="I548">
        <f t="shared" si="179"/>
        <v>1</v>
      </c>
      <c r="J548">
        <f t="shared" si="180"/>
        <v>1</v>
      </c>
      <c r="K548">
        <f t="shared" si="181"/>
        <v>3</v>
      </c>
      <c r="L548">
        <f t="shared" si="182"/>
        <v>3</v>
      </c>
      <c r="M548" s="6" cm="1">
        <f t="array" ref="M548:Q548">_xlfn.LET(
_xlpm.Options, {"J","2","3","4","5","6","7","8","9","T","Q","K","A"},
MATCH(_xlfn.ANCHORARRAY(C548),_xlpm.Options,0)
)</f>
        <v>13</v>
      </c>
      <c r="N548" s="7">
        <v>11</v>
      </c>
      <c r="O548" s="7">
        <v>7</v>
      </c>
      <c r="P548" s="7">
        <v>13</v>
      </c>
      <c r="Q548" s="8">
        <v>13</v>
      </c>
      <c r="R548" s="6" t="str" cm="1">
        <f t="array" ref="R548:V548">TEXT(_xlfn.ANCHORARRAY(M548),"00")</f>
        <v>13</v>
      </c>
      <c r="S548" s="7" t="str">
        <v>11</v>
      </c>
      <c r="T548" s="7" t="str">
        <v>07</v>
      </c>
      <c r="U548" s="7" t="str">
        <v>13</v>
      </c>
      <c r="V548" s="8" t="str">
        <v>13</v>
      </c>
      <c r="W548" s="7">
        <f t="shared" si="193"/>
        <v>0</v>
      </c>
      <c r="X548" s="6" t="b">
        <f t="shared" si="183"/>
        <v>0</v>
      </c>
      <c r="Y548" s="7" t="b">
        <f t="shared" si="184"/>
        <v>0</v>
      </c>
      <c r="Z548" s="7" t="b" cm="1">
        <f t="array" ref="Z548">_xlfn.LET(
_xlpm.TrueFullHouseCheck, AND(OR(H548:L548=3),OR(H548:L548=2)),
_xlpm.JokerAndTrueTwoPairCheck, AND(W548=1,COUNTIF(H548:L548,2)=4),
OR(_xlpm.TrueFullHouseCheck, _xlpm.JokerAndTrueTwoPairCheck)
)</f>
        <v>0</v>
      </c>
      <c r="AA548" s="7" t="b">
        <f t="shared" si="185"/>
        <v>1</v>
      </c>
      <c r="AB548" s="7" t="b">
        <f t="shared" si="186"/>
        <v>0</v>
      </c>
      <c r="AC548" s="7" t="b">
        <f t="shared" si="187"/>
        <v>0</v>
      </c>
      <c r="AD548" s="8" t="b">
        <f t="shared" si="194"/>
        <v>0</v>
      </c>
      <c r="AE548">
        <f t="shared" si="195"/>
        <v>4</v>
      </c>
      <c r="AF548" t="str">
        <f t="shared" si="196"/>
        <v>41311071313</v>
      </c>
      <c r="AG548">
        <f t="shared" si="192"/>
        <v>41311071313</v>
      </c>
      <c r="AH548">
        <f t="shared" si="197"/>
        <v>679</v>
      </c>
      <c r="AI548">
        <f t="shared" si="198"/>
        <v>121</v>
      </c>
      <c r="AJ548">
        <f t="shared" si="199"/>
        <v>82159</v>
      </c>
      <c r="AM548">
        <f t="shared" si="188"/>
        <v>1</v>
      </c>
      <c r="AN548">
        <f t="shared" si="189"/>
        <v>1</v>
      </c>
      <c r="AO548">
        <f t="shared" si="190"/>
        <v>1</v>
      </c>
    </row>
    <row r="549" spans="1:41" x14ac:dyDescent="0.2">
      <c r="A549" t="s">
        <v>568</v>
      </c>
      <c r="B549" t="str">
        <f t="shared" si="191"/>
        <v>777KJ</v>
      </c>
      <c r="C549" s="6" t="str" cm="1">
        <f t="array" ref="C549:G549">_xlfn.LET(
_xlpm.MyHand, B549,
_xlpm.MySplitHand, MID(_xlpm.MyHand,_xlfn.SEQUENCE(1,LEN(_xlpm.MyHand)),1),
_xlpm.MySplitHand
)</f>
        <v>7</v>
      </c>
      <c r="D549" s="7" t="str">
        <v>7</v>
      </c>
      <c r="E549" s="7" t="str">
        <v>7</v>
      </c>
      <c r="F549" s="7" t="str">
        <v>K</v>
      </c>
      <c r="G549" s="8" t="str">
        <v>J</v>
      </c>
      <c r="H549">
        <f t="shared" si="178"/>
        <v>3</v>
      </c>
      <c r="I549">
        <f t="shared" si="179"/>
        <v>3</v>
      </c>
      <c r="J549">
        <f t="shared" si="180"/>
        <v>3</v>
      </c>
      <c r="K549">
        <f t="shared" si="181"/>
        <v>1</v>
      </c>
      <c r="L549">
        <f t="shared" si="182"/>
        <v>0</v>
      </c>
      <c r="M549" s="6" cm="1">
        <f t="array" ref="M549:Q549">_xlfn.LET(
_xlpm.Options, {"J","2","3","4","5","6","7","8","9","T","Q","K","A"},
MATCH(_xlfn.ANCHORARRAY(C549),_xlpm.Options,0)
)</f>
        <v>7</v>
      </c>
      <c r="N549" s="7">
        <v>7</v>
      </c>
      <c r="O549" s="7">
        <v>7</v>
      </c>
      <c r="P549" s="7">
        <v>12</v>
      </c>
      <c r="Q549" s="8">
        <v>1</v>
      </c>
      <c r="R549" s="6" t="str" cm="1">
        <f t="array" ref="R549:V549">TEXT(_xlfn.ANCHORARRAY(M549),"00")</f>
        <v>07</v>
      </c>
      <c r="S549" s="7" t="str">
        <v>07</v>
      </c>
      <c r="T549" s="7" t="str">
        <v>07</v>
      </c>
      <c r="U549" s="7" t="str">
        <v>12</v>
      </c>
      <c r="V549" s="8" t="str">
        <v>01</v>
      </c>
      <c r="W549" s="7">
        <f t="shared" si="193"/>
        <v>1</v>
      </c>
      <c r="X549" s="6" t="b">
        <f t="shared" si="183"/>
        <v>0</v>
      </c>
      <c r="Y549" s="7" t="b">
        <f t="shared" si="184"/>
        <v>1</v>
      </c>
      <c r="Z549" s="7" t="b" cm="1">
        <f t="array" ref="Z549">_xlfn.LET(
_xlpm.TrueFullHouseCheck, AND(OR(H549:L549=3),OR(H549:L549=2)),
_xlpm.JokerAndTrueTwoPairCheck, AND(W549=1,COUNTIF(H549:L549,2)=4),
OR(_xlpm.TrueFullHouseCheck, _xlpm.JokerAndTrueTwoPairCheck)
)</f>
        <v>0</v>
      </c>
      <c r="AA549" s="7" t="b">
        <f t="shared" si="185"/>
        <v>0</v>
      </c>
      <c r="AB549" s="7" t="b">
        <f t="shared" si="186"/>
        <v>0</v>
      </c>
      <c r="AC549" s="7" t="b">
        <f t="shared" si="187"/>
        <v>0</v>
      </c>
      <c r="AD549" s="8" t="b">
        <f t="shared" si="194"/>
        <v>0</v>
      </c>
      <c r="AE549">
        <f t="shared" si="195"/>
        <v>6</v>
      </c>
      <c r="AF549" t="str">
        <f t="shared" si="196"/>
        <v>60707071201</v>
      </c>
      <c r="AG549">
        <f t="shared" si="192"/>
        <v>60707071201</v>
      </c>
      <c r="AH549">
        <f t="shared" si="197"/>
        <v>889</v>
      </c>
      <c r="AI549">
        <f t="shared" si="198"/>
        <v>389</v>
      </c>
      <c r="AJ549">
        <f t="shared" si="199"/>
        <v>345821</v>
      </c>
      <c r="AM549">
        <f t="shared" si="188"/>
        <v>1</v>
      </c>
      <c r="AN549">
        <f t="shared" si="189"/>
        <v>1</v>
      </c>
      <c r="AO549">
        <f t="shared" si="190"/>
        <v>1</v>
      </c>
    </row>
    <row r="550" spans="1:41" x14ac:dyDescent="0.2">
      <c r="A550" t="s">
        <v>569</v>
      </c>
      <c r="B550" t="str">
        <f t="shared" si="191"/>
        <v>J6282</v>
      </c>
      <c r="C550" s="6" t="str" cm="1">
        <f t="array" ref="C550:G550">_xlfn.LET(
_xlpm.MyHand, B550,
_xlpm.MySplitHand, MID(_xlpm.MyHand,_xlfn.SEQUENCE(1,LEN(_xlpm.MyHand)),1),
_xlpm.MySplitHand
)</f>
        <v>J</v>
      </c>
      <c r="D550" s="7" t="str">
        <v>6</v>
      </c>
      <c r="E550" s="7" t="str">
        <v>2</v>
      </c>
      <c r="F550" s="7" t="str">
        <v>8</v>
      </c>
      <c r="G550" s="8" t="str">
        <v>2</v>
      </c>
      <c r="H550">
        <f t="shared" si="178"/>
        <v>0</v>
      </c>
      <c r="I550">
        <f t="shared" si="179"/>
        <v>1</v>
      </c>
      <c r="J550">
        <f t="shared" si="180"/>
        <v>2</v>
      </c>
      <c r="K550">
        <f t="shared" si="181"/>
        <v>1</v>
      </c>
      <c r="L550">
        <f t="shared" si="182"/>
        <v>2</v>
      </c>
      <c r="M550" s="6" cm="1">
        <f t="array" ref="M550:Q550">_xlfn.LET(
_xlpm.Options, {"J","2","3","4","5","6","7","8","9","T","Q","K","A"},
MATCH(_xlfn.ANCHORARRAY(C550),_xlpm.Options,0)
)</f>
        <v>1</v>
      </c>
      <c r="N550" s="7">
        <v>6</v>
      </c>
      <c r="O550" s="7">
        <v>2</v>
      </c>
      <c r="P550" s="7">
        <v>8</v>
      </c>
      <c r="Q550" s="8">
        <v>2</v>
      </c>
      <c r="R550" s="6" t="str" cm="1">
        <f t="array" ref="R550:V550">TEXT(_xlfn.ANCHORARRAY(M550),"00")</f>
        <v>01</v>
      </c>
      <c r="S550" s="7" t="str">
        <v>06</v>
      </c>
      <c r="T550" s="7" t="str">
        <v>02</v>
      </c>
      <c r="U550" s="7" t="str">
        <v>08</v>
      </c>
      <c r="V550" s="8" t="str">
        <v>02</v>
      </c>
      <c r="W550" s="7">
        <f t="shared" si="193"/>
        <v>1</v>
      </c>
      <c r="X550" s="6" t="b">
        <f t="shared" si="183"/>
        <v>0</v>
      </c>
      <c r="Y550" s="7" t="b">
        <f t="shared" si="184"/>
        <v>0</v>
      </c>
      <c r="Z550" s="7" t="b" cm="1">
        <f t="array" ref="Z550">_xlfn.LET(
_xlpm.TrueFullHouseCheck, AND(OR(H550:L550=3),OR(H550:L550=2)),
_xlpm.JokerAndTrueTwoPairCheck, AND(W550=1,COUNTIF(H550:L550,2)=4),
OR(_xlpm.TrueFullHouseCheck, _xlpm.JokerAndTrueTwoPairCheck)
)</f>
        <v>0</v>
      </c>
      <c r="AA550" s="7" t="b">
        <f t="shared" si="185"/>
        <v>1</v>
      </c>
      <c r="AB550" s="7" t="b">
        <f t="shared" si="186"/>
        <v>0</v>
      </c>
      <c r="AC550" s="7" t="b">
        <f t="shared" si="187"/>
        <v>0</v>
      </c>
      <c r="AD550" s="8" t="b">
        <f t="shared" si="194"/>
        <v>0</v>
      </c>
      <c r="AE550">
        <f t="shared" si="195"/>
        <v>4</v>
      </c>
      <c r="AF550" t="str">
        <f t="shared" si="196"/>
        <v>40106020802</v>
      </c>
      <c r="AG550">
        <f t="shared" si="192"/>
        <v>40106020802</v>
      </c>
      <c r="AH550">
        <f t="shared" si="197"/>
        <v>460</v>
      </c>
      <c r="AI550">
        <f t="shared" si="198"/>
        <v>465</v>
      </c>
      <c r="AJ550">
        <f t="shared" si="199"/>
        <v>213900</v>
      </c>
      <c r="AM550">
        <f t="shared" si="188"/>
        <v>1</v>
      </c>
      <c r="AN550">
        <f t="shared" si="189"/>
        <v>1</v>
      </c>
      <c r="AO550">
        <f t="shared" si="190"/>
        <v>1</v>
      </c>
    </row>
    <row r="551" spans="1:41" x14ac:dyDescent="0.2">
      <c r="A551" t="s">
        <v>570</v>
      </c>
      <c r="B551" t="str">
        <f t="shared" si="191"/>
        <v>8K2T3</v>
      </c>
      <c r="C551" s="6" t="str" cm="1">
        <f t="array" ref="C551:G551">_xlfn.LET(
_xlpm.MyHand, B551,
_xlpm.MySplitHand, MID(_xlpm.MyHand,_xlfn.SEQUENCE(1,LEN(_xlpm.MyHand)),1),
_xlpm.MySplitHand
)</f>
        <v>8</v>
      </c>
      <c r="D551" s="7" t="str">
        <v>K</v>
      </c>
      <c r="E551" s="7" t="str">
        <v>2</v>
      </c>
      <c r="F551" s="7" t="str">
        <v>T</v>
      </c>
      <c r="G551" s="8" t="str">
        <v>3</v>
      </c>
      <c r="H551">
        <f t="shared" si="178"/>
        <v>1</v>
      </c>
      <c r="I551">
        <f t="shared" si="179"/>
        <v>1</v>
      </c>
      <c r="J551">
        <f t="shared" si="180"/>
        <v>1</v>
      </c>
      <c r="K551">
        <f t="shared" si="181"/>
        <v>1</v>
      </c>
      <c r="L551">
        <f t="shared" si="182"/>
        <v>1</v>
      </c>
      <c r="M551" s="6" cm="1">
        <f t="array" ref="M551:Q551">_xlfn.LET(
_xlpm.Options, {"J","2","3","4","5","6","7","8","9","T","Q","K","A"},
MATCH(_xlfn.ANCHORARRAY(C551),_xlpm.Options,0)
)</f>
        <v>8</v>
      </c>
      <c r="N551" s="7">
        <v>12</v>
      </c>
      <c r="O551" s="7">
        <v>2</v>
      </c>
      <c r="P551" s="7">
        <v>10</v>
      </c>
      <c r="Q551" s="8">
        <v>3</v>
      </c>
      <c r="R551" s="6" t="str" cm="1">
        <f t="array" ref="R551:V551">TEXT(_xlfn.ANCHORARRAY(M551),"00")</f>
        <v>08</v>
      </c>
      <c r="S551" s="7" t="str">
        <v>12</v>
      </c>
      <c r="T551" s="7" t="str">
        <v>02</v>
      </c>
      <c r="U551" s="7" t="str">
        <v>10</v>
      </c>
      <c r="V551" s="8" t="str">
        <v>03</v>
      </c>
      <c r="W551" s="7">
        <f t="shared" si="193"/>
        <v>0</v>
      </c>
      <c r="X551" s="6" t="b">
        <f t="shared" si="183"/>
        <v>0</v>
      </c>
      <c r="Y551" s="7" t="b">
        <f t="shared" si="184"/>
        <v>0</v>
      </c>
      <c r="Z551" s="7" t="b" cm="1">
        <f t="array" ref="Z551">_xlfn.LET(
_xlpm.TrueFullHouseCheck, AND(OR(H551:L551=3),OR(H551:L551=2)),
_xlpm.JokerAndTrueTwoPairCheck, AND(W551=1,COUNTIF(H551:L551,2)=4),
OR(_xlpm.TrueFullHouseCheck, _xlpm.JokerAndTrueTwoPairCheck)
)</f>
        <v>0</v>
      </c>
      <c r="AA551" s="7" t="b">
        <f t="shared" si="185"/>
        <v>0</v>
      </c>
      <c r="AB551" s="7" t="b">
        <f t="shared" si="186"/>
        <v>0</v>
      </c>
      <c r="AC551" s="7" t="b">
        <f t="shared" si="187"/>
        <v>0</v>
      </c>
      <c r="AD551" s="8" t="b">
        <f t="shared" si="194"/>
        <v>1</v>
      </c>
      <c r="AE551">
        <f t="shared" si="195"/>
        <v>1</v>
      </c>
      <c r="AF551" t="str">
        <f t="shared" si="196"/>
        <v>10812021003</v>
      </c>
      <c r="AG551">
        <f t="shared" si="192"/>
        <v>10812021003</v>
      </c>
      <c r="AH551">
        <f t="shared" si="197"/>
        <v>71</v>
      </c>
      <c r="AI551">
        <f t="shared" si="198"/>
        <v>332</v>
      </c>
      <c r="AJ551">
        <f t="shared" si="199"/>
        <v>23572</v>
      </c>
      <c r="AM551">
        <f t="shared" si="188"/>
        <v>1</v>
      </c>
      <c r="AN551">
        <f t="shared" si="189"/>
        <v>1</v>
      </c>
      <c r="AO551">
        <f t="shared" si="190"/>
        <v>1</v>
      </c>
    </row>
    <row r="552" spans="1:41" x14ac:dyDescent="0.2">
      <c r="A552" t="s">
        <v>571</v>
      </c>
      <c r="B552" t="str">
        <f t="shared" si="191"/>
        <v>43Q82</v>
      </c>
      <c r="C552" s="6" t="str" cm="1">
        <f t="array" ref="C552:G552">_xlfn.LET(
_xlpm.MyHand, B552,
_xlpm.MySplitHand, MID(_xlpm.MyHand,_xlfn.SEQUENCE(1,LEN(_xlpm.MyHand)),1),
_xlpm.MySplitHand
)</f>
        <v>4</v>
      </c>
      <c r="D552" s="7" t="str">
        <v>3</v>
      </c>
      <c r="E552" s="7" t="str">
        <v>Q</v>
      </c>
      <c r="F552" s="7" t="str">
        <v>8</v>
      </c>
      <c r="G552" s="8" t="str">
        <v>2</v>
      </c>
      <c r="H552">
        <f t="shared" si="178"/>
        <v>1</v>
      </c>
      <c r="I552">
        <f t="shared" si="179"/>
        <v>1</v>
      </c>
      <c r="J552">
        <f t="shared" si="180"/>
        <v>1</v>
      </c>
      <c r="K552">
        <f t="shared" si="181"/>
        <v>1</v>
      </c>
      <c r="L552">
        <f t="shared" si="182"/>
        <v>1</v>
      </c>
      <c r="M552" s="6" cm="1">
        <f t="array" ref="M552:Q552">_xlfn.LET(
_xlpm.Options, {"J","2","3","4","5","6","7","8","9","T","Q","K","A"},
MATCH(_xlfn.ANCHORARRAY(C552),_xlpm.Options,0)
)</f>
        <v>4</v>
      </c>
      <c r="N552" s="7">
        <v>3</v>
      </c>
      <c r="O552" s="7">
        <v>11</v>
      </c>
      <c r="P552" s="7">
        <v>8</v>
      </c>
      <c r="Q552" s="8">
        <v>2</v>
      </c>
      <c r="R552" s="6" t="str" cm="1">
        <f t="array" ref="R552:V552">TEXT(_xlfn.ANCHORARRAY(M552),"00")</f>
        <v>04</v>
      </c>
      <c r="S552" s="7" t="str">
        <v>03</v>
      </c>
      <c r="T552" s="7" t="str">
        <v>11</v>
      </c>
      <c r="U552" s="7" t="str">
        <v>08</v>
      </c>
      <c r="V552" s="8" t="str">
        <v>02</v>
      </c>
      <c r="W552" s="7">
        <f t="shared" si="193"/>
        <v>0</v>
      </c>
      <c r="X552" s="6" t="b">
        <f t="shared" si="183"/>
        <v>0</v>
      </c>
      <c r="Y552" s="7" t="b">
        <f t="shared" si="184"/>
        <v>0</v>
      </c>
      <c r="Z552" s="7" t="b" cm="1">
        <f t="array" ref="Z552">_xlfn.LET(
_xlpm.TrueFullHouseCheck, AND(OR(H552:L552=3),OR(H552:L552=2)),
_xlpm.JokerAndTrueTwoPairCheck, AND(W552=1,COUNTIF(H552:L552,2)=4),
OR(_xlpm.TrueFullHouseCheck, _xlpm.JokerAndTrueTwoPairCheck)
)</f>
        <v>0</v>
      </c>
      <c r="AA552" s="7" t="b">
        <f t="shared" si="185"/>
        <v>0</v>
      </c>
      <c r="AB552" s="7" t="b">
        <f t="shared" si="186"/>
        <v>0</v>
      </c>
      <c r="AC552" s="7" t="b">
        <f t="shared" si="187"/>
        <v>0</v>
      </c>
      <c r="AD552" s="8" t="b">
        <f t="shared" si="194"/>
        <v>1</v>
      </c>
      <c r="AE552">
        <f t="shared" si="195"/>
        <v>1</v>
      </c>
      <c r="AF552" t="str">
        <f t="shared" si="196"/>
        <v>10403110802</v>
      </c>
      <c r="AG552">
        <f t="shared" si="192"/>
        <v>10403110802</v>
      </c>
      <c r="AH552">
        <f t="shared" si="197"/>
        <v>20</v>
      </c>
      <c r="AI552">
        <f t="shared" si="198"/>
        <v>760</v>
      </c>
      <c r="AJ552">
        <f t="shared" si="199"/>
        <v>15200</v>
      </c>
      <c r="AM552">
        <f t="shared" si="188"/>
        <v>1</v>
      </c>
      <c r="AN552">
        <f t="shared" si="189"/>
        <v>1</v>
      </c>
      <c r="AO552">
        <f t="shared" si="190"/>
        <v>1</v>
      </c>
    </row>
    <row r="553" spans="1:41" x14ac:dyDescent="0.2">
      <c r="A553" t="s">
        <v>572</v>
      </c>
      <c r="B553" t="str">
        <f t="shared" si="191"/>
        <v>66T6K</v>
      </c>
      <c r="C553" s="6" t="str" cm="1">
        <f t="array" ref="C553:G553">_xlfn.LET(
_xlpm.MyHand, B553,
_xlpm.MySplitHand, MID(_xlpm.MyHand,_xlfn.SEQUENCE(1,LEN(_xlpm.MyHand)),1),
_xlpm.MySplitHand
)</f>
        <v>6</v>
      </c>
      <c r="D553" s="7" t="str">
        <v>6</v>
      </c>
      <c r="E553" s="7" t="str">
        <v>T</v>
      </c>
      <c r="F553" s="7" t="str">
        <v>6</v>
      </c>
      <c r="G553" s="8" t="str">
        <v>K</v>
      </c>
      <c r="H553">
        <f t="shared" si="178"/>
        <v>3</v>
      </c>
      <c r="I553">
        <f t="shared" si="179"/>
        <v>3</v>
      </c>
      <c r="J553">
        <f t="shared" si="180"/>
        <v>1</v>
      </c>
      <c r="K553">
        <f t="shared" si="181"/>
        <v>3</v>
      </c>
      <c r="L553">
        <f t="shared" si="182"/>
        <v>1</v>
      </c>
      <c r="M553" s="6" cm="1">
        <f t="array" ref="M553:Q553">_xlfn.LET(
_xlpm.Options, {"J","2","3","4","5","6","7","8","9","T","Q","K","A"},
MATCH(_xlfn.ANCHORARRAY(C553),_xlpm.Options,0)
)</f>
        <v>6</v>
      </c>
      <c r="N553" s="7">
        <v>6</v>
      </c>
      <c r="O553" s="7">
        <v>10</v>
      </c>
      <c r="P553" s="7">
        <v>6</v>
      </c>
      <c r="Q553" s="8">
        <v>12</v>
      </c>
      <c r="R553" s="6" t="str" cm="1">
        <f t="array" ref="R553:V553">TEXT(_xlfn.ANCHORARRAY(M553),"00")</f>
        <v>06</v>
      </c>
      <c r="S553" s="7" t="str">
        <v>06</v>
      </c>
      <c r="T553" s="7" t="str">
        <v>10</v>
      </c>
      <c r="U553" s="7" t="str">
        <v>06</v>
      </c>
      <c r="V553" s="8" t="str">
        <v>12</v>
      </c>
      <c r="W553" s="7">
        <f t="shared" si="193"/>
        <v>0</v>
      </c>
      <c r="X553" s="6" t="b">
        <f t="shared" si="183"/>
        <v>0</v>
      </c>
      <c r="Y553" s="7" t="b">
        <f t="shared" si="184"/>
        <v>0</v>
      </c>
      <c r="Z553" s="7" t="b" cm="1">
        <f t="array" ref="Z553">_xlfn.LET(
_xlpm.TrueFullHouseCheck, AND(OR(H553:L553=3),OR(H553:L553=2)),
_xlpm.JokerAndTrueTwoPairCheck, AND(W553=1,COUNTIF(H553:L553,2)=4),
OR(_xlpm.TrueFullHouseCheck, _xlpm.JokerAndTrueTwoPairCheck)
)</f>
        <v>0</v>
      </c>
      <c r="AA553" s="7" t="b">
        <f t="shared" si="185"/>
        <v>1</v>
      </c>
      <c r="AB553" s="7" t="b">
        <f t="shared" si="186"/>
        <v>0</v>
      </c>
      <c r="AC553" s="7" t="b">
        <f t="shared" si="187"/>
        <v>0</v>
      </c>
      <c r="AD553" s="8" t="b">
        <f t="shared" si="194"/>
        <v>0</v>
      </c>
      <c r="AE553">
        <f t="shared" si="195"/>
        <v>4</v>
      </c>
      <c r="AF553" t="str">
        <f t="shared" si="196"/>
        <v>40606100612</v>
      </c>
      <c r="AG553">
        <f t="shared" si="192"/>
        <v>40606100612</v>
      </c>
      <c r="AH553">
        <f t="shared" si="197"/>
        <v>554</v>
      </c>
      <c r="AI553">
        <f t="shared" si="198"/>
        <v>734</v>
      </c>
      <c r="AJ553">
        <f t="shared" si="199"/>
        <v>406636</v>
      </c>
      <c r="AM553">
        <f t="shared" si="188"/>
        <v>1</v>
      </c>
      <c r="AN553">
        <f t="shared" si="189"/>
        <v>1</v>
      </c>
      <c r="AO553">
        <f t="shared" si="190"/>
        <v>1</v>
      </c>
    </row>
    <row r="554" spans="1:41" x14ac:dyDescent="0.2">
      <c r="A554" t="s">
        <v>573</v>
      </c>
      <c r="B554" t="str">
        <f t="shared" si="191"/>
        <v>7A77A</v>
      </c>
      <c r="C554" s="6" t="str" cm="1">
        <f t="array" ref="C554:G554">_xlfn.LET(
_xlpm.MyHand, B554,
_xlpm.MySplitHand, MID(_xlpm.MyHand,_xlfn.SEQUENCE(1,LEN(_xlpm.MyHand)),1),
_xlpm.MySplitHand
)</f>
        <v>7</v>
      </c>
      <c r="D554" s="7" t="str">
        <v>A</v>
      </c>
      <c r="E554" s="7" t="str">
        <v>7</v>
      </c>
      <c r="F554" s="7" t="str">
        <v>7</v>
      </c>
      <c r="G554" s="8" t="str">
        <v>A</v>
      </c>
      <c r="H554">
        <f t="shared" si="178"/>
        <v>3</v>
      </c>
      <c r="I554">
        <f t="shared" si="179"/>
        <v>2</v>
      </c>
      <c r="J554">
        <f t="shared" si="180"/>
        <v>3</v>
      </c>
      <c r="K554">
        <f t="shared" si="181"/>
        <v>3</v>
      </c>
      <c r="L554">
        <f t="shared" si="182"/>
        <v>2</v>
      </c>
      <c r="M554" s="6" cm="1">
        <f t="array" ref="M554:Q554">_xlfn.LET(
_xlpm.Options, {"J","2","3","4","5","6","7","8","9","T","Q","K","A"},
MATCH(_xlfn.ANCHORARRAY(C554),_xlpm.Options,0)
)</f>
        <v>7</v>
      </c>
      <c r="N554" s="7">
        <v>13</v>
      </c>
      <c r="O554" s="7">
        <v>7</v>
      </c>
      <c r="P554" s="7">
        <v>7</v>
      </c>
      <c r="Q554" s="8">
        <v>13</v>
      </c>
      <c r="R554" s="6" t="str" cm="1">
        <f t="array" ref="R554:V554">TEXT(_xlfn.ANCHORARRAY(M554),"00")</f>
        <v>07</v>
      </c>
      <c r="S554" s="7" t="str">
        <v>13</v>
      </c>
      <c r="T554" s="7" t="str">
        <v>07</v>
      </c>
      <c r="U554" s="7" t="str">
        <v>07</v>
      </c>
      <c r="V554" s="8" t="str">
        <v>13</v>
      </c>
      <c r="W554" s="7">
        <f t="shared" si="193"/>
        <v>0</v>
      </c>
      <c r="X554" s="6" t="b">
        <f t="shared" si="183"/>
        <v>0</v>
      </c>
      <c r="Y554" s="7" t="b">
        <f t="shared" si="184"/>
        <v>0</v>
      </c>
      <c r="Z554" s="7" t="b" cm="1">
        <f t="array" ref="Z554">_xlfn.LET(
_xlpm.TrueFullHouseCheck, AND(OR(H554:L554=3),OR(H554:L554=2)),
_xlpm.JokerAndTrueTwoPairCheck, AND(W554=1,COUNTIF(H554:L554,2)=4),
OR(_xlpm.TrueFullHouseCheck, _xlpm.JokerAndTrueTwoPairCheck)
)</f>
        <v>1</v>
      </c>
      <c r="AA554" s="7" t="b">
        <f t="shared" si="185"/>
        <v>0</v>
      </c>
      <c r="AB554" s="7" t="b">
        <f t="shared" si="186"/>
        <v>0</v>
      </c>
      <c r="AC554" s="7" t="b">
        <f t="shared" si="187"/>
        <v>0</v>
      </c>
      <c r="AD554" s="8" t="b">
        <f t="shared" si="194"/>
        <v>0</v>
      </c>
      <c r="AE554">
        <f t="shared" si="195"/>
        <v>5</v>
      </c>
      <c r="AF554" t="str">
        <f t="shared" si="196"/>
        <v>50713070713</v>
      </c>
      <c r="AG554">
        <f t="shared" si="192"/>
        <v>50713070713</v>
      </c>
      <c r="AH554">
        <f t="shared" si="197"/>
        <v>768</v>
      </c>
      <c r="AI554">
        <f t="shared" si="198"/>
        <v>454</v>
      </c>
      <c r="AJ554">
        <f t="shared" si="199"/>
        <v>348672</v>
      </c>
      <c r="AM554">
        <f t="shared" si="188"/>
        <v>1</v>
      </c>
      <c r="AN554">
        <f t="shared" si="189"/>
        <v>1</v>
      </c>
      <c r="AO554">
        <f t="shared" si="190"/>
        <v>1</v>
      </c>
    </row>
    <row r="555" spans="1:41" x14ac:dyDescent="0.2">
      <c r="A555" t="s">
        <v>574</v>
      </c>
      <c r="B555" t="str">
        <f t="shared" si="191"/>
        <v>A98AA</v>
      </c>
      <c r="C555" s="6" t="str" cm="1">
        <f t="array" ref="C555:G555">_xlfn.LET(
_xlpm.MyHand, B555,
_xlpm.MySplitHand, MID(_xlpm.MyHand,_xlfn.SEQUENCE(1,LEN(_xlpm.MyHand)),1),
_xlpm.MySplitHand
)</f>
        <v>A</v>
      </c>
      <c r="D555" s="7" t="str">
        <v>9</v>
      </c>
      <c r="E555" s="7" t="str">
        <v>8</v>
      </c>
      <c r="F555" s="7" t="str">
        <v>A</v>
      </c>
      <c r="G555" s="8" t="str">
        <v>A</v>
      </c>
      <c r="H555">
        <f t="shared" si="178"/>
        <v>3</v>
      </c>
      <c r="I555">
        <f t="shared" si="179"/>
        <v>1</v>
      </c>
      <c r="J555">
        <f t="shared" si="180"/>
        <v>1</v>
      </c>
      <c r="K555">
        <f t="shared" si="181"/>
        <v>3</v>
      </c>
      <c r="L555">
        <f t="shared" si="182"/>
        <v>3</v>
      </c>
      <c r="M555" s="6" cm="1">
        <f t="array" ref="M555:Q555">_xlfn.LET(
_xlpm.Options, {"J","2","3","4","5","6","7","8","9","T","Q","K","A"},
MATCH(_xlfn.ANCHORARRAY(C555),_xlpm.Options,0)
)</f>
        <v>13</v>
      </c>
      <c r="N555" s="7">
        <v>9</v>
      </c>
      <c r="O555" s="7">
        <v>8</v>
      </c>
      <c r="P555" s="7">
        <v>13</v>
      </c>
      <c r="Q555" s="8">
        <v>13</v>
      </c>
      <c r="R555" s="6" t="str" cm="1">
        <f t="array" ref="R555:V555">TEXT(_xlfn.ANCHORARRAY(M555),"00")</f>
        <v>13</v>
      </c>
      <c r="S555" s="7" t="str">
        <v>09</v>
      </c>
      <c r="T555" s="7" t="str">
        <v>08</v>
      </c>
      <c r="U555" s="7" t="str">
        <v>13</v>
      </c>
      <c r="V555" s="8" t="str">
        <v>13</v>
      </c>
      <c r="W555" s="7">
        <f t="shared" si="193"/>
        <v>0</v>
      </c>
      <c r="X555" s="6" t="b">
        <f t="shared" si="183"/>
        <v>0</v>
      </c>
      <c r="Y555" s="7" t="b">
        <f t="shared" si="184"/>
        <v>0</v>
      </c>
      <c r="Z555" s="7" t="b" cm="1">
        <f t="array" ref="Z555">_xlfn.LET(
_xlpm.TrueFullHouseCheck, AND(OR(H555:L555=3),OR(H555:L555=2)),
_xlpm.JokerAndTrueTwoPairCheck, AND(W555=1,COUNTIF(H555:L555,2)=4),
OR(_xlpm.TrueFullHouseCheck, _xlpm.JokerAndTrueTwoPairCheck)
)</f>
        <v>0</v>
      </c>
      <c r="AA555" s="7" t="b">
        <f t="shared" si="185"/>
        <v>1</v>
      </c>
      <c r="AB555" s="7" t="b">
        <f t="shared" si="186"/>
        <v>0</v>
      </c>
      <c r="AC555" s="7" t="b">
        <f t="shared" si="187"/>
        <v>0</v>
      </c>
      <c r="AD555" s="8" t="b">
        <f t="shared" si="194"/>
        <v>0</v>
      </c>
      <c r="AE555">
        <f t="shared" si="195"/>
        <v>4</v>
      </c>
      <c r="AF555" t="str">
        <f t="shared" si="196"/>
        <v>41309081313</v>
      </c>
      <c r="AG555">
        <f t="shared" si="192"/>
        <v>41309081313</v>
      </c>
      <c r="AH555">
        <f t="shared" si="197"/>
        <v>677</v>
      </c>
      <c r="AI555">
        <f t="shared" si="198"/>
        <v>99</v>
      </c>
      <c r="AJ555">
        <f t="shared" si="199"/>
        <v>67023</v>
      </c>
      <c r="AM555">
        <f t="shared" si="188"/>
        <v>1</v>
      </c>
      <c r="AN555">
        <f t="shared" si="189"/>
        <v>1</v>
      </c>
      <c r="AO555">
        <f t="shared" si="190"/>
        <v>1</v>
      </c>
    </row>
    <row r="556" spans="1:41" x14ac:dyDescent="0.2">
      <c r="A556" t="s">
        <v>575</v>
      </c>
      <c r="B556" t="str">
        <f t="shared" si="191"/>
        <v>QQ7QQ</v>
      </c>
      <c r="C556" s="6" t="str" cm="1">
        <f t="array" ref="C556:G556">_xlfn.LET(
_xlpm.MyHand, B556,
_xlpm.MySplitHand, MID(_xlpm.MyHand,_xlfn.SEQUENCE(1,LEN(_xlpm.MyHand)),1),
_xlpm.MySplitHand
)</f>
        <v>Q</v>
      </c>
      <c r="D556" s="7" t="str">
        <v>Q</v>
      </c>
      <c r="E556" s="7" t="str">
        <v>7</v>
      </c>
      <c r="F556" s="7" t="str">
        <v>Q</v>
      </c>
      <c r="G556" s="8" t="str">
        <v>Q</v>
      </c>
      <c r="H556">
        <f t="shared" si="178"/>
        <v>4</v>
      </c>
      <c r="I556">
        <f t="shared" si="179"/>
        <v>4</v>
      </c>
      <c r="J556">
        <f t="shared" si="180"/>
        <v>1</v>
      </c>
      <c r="K556">
        <f t="shared" si="181"/>
        <v>4</v>
      </c>
      <c r="L556">
        <f t="shared" si="182"/>
        <v>4</v>
      </c>
      <c r="M556" s="6" cm="1">
        <f t="array" ref="M556:Q556">_xlfn.LET(
_xlpm.Options, {"J","2","3","4","5","6","7","8","9","T","Q","K","A"},
MATCH(_xlfn.ANCHORARRAY(C556),_xlpm.Options,0)
)</f>
        <v>11</v>
      </c>
      <c r="N556" s="7">
        <v>11</v>
      </c>
      <c r="O556" s="7">
        <v>7</v>
      </c>
      <c r="P556" s="7">
        <v>11</v>
      </c>
      <c r="Q556" s="8">
        <v>11</v>
      </c>
      <c r="R556" s="6" t="str" cm="1">
        <f t="array" ref="R556:V556">TEXT(_xlfn.ANCHORARRAY(M556),"00")</f>
        <v>11</v>
      </c>
      <c r="S556" s="7" t="str">
        <v>11</v>
      </c>
      <c r="T556" s="7" t="str">
        <v>07</v>
      </c>
      <c r="U556" s="7" t="str">
        <v>11</v>
      </c>
      <c r="V556" s="8" t="str">
        <v>11</v>
      </c>
      <c r="W556" s="7">
        <f t="shared" si="193"/>
        <v>0</v>
      </c>
      <c r="X556" s="6" t="b">
        <f t="shared" si="183"/>
        <v>0</v>
      </c>
      <c r="Y556" s="7" t="b">
        <f t="shared" si="184"/>
        <v>1</v>
      </c>
      <c r="Z556" s="7" t="b" cm="1">
        <f t="array" ref="Z556">_xlfn.LET(
_xlpm.TrueFullHouseCheck, AND(OR(H556:L556=3),OR(H556:L556=2)),
_xlpm.JokerAndTrueTwoPairCheck, AND(W556=1,COUNTIF(H556:L556,2)=4),
OR(_xlpm.TrueFullHouseCheck, _xlpm.JokerAndTrueTwoPairCheck)
)</f>
        <v>0</v>
      </c>
      <c r="AA556" s="7" t="b">
        <f t="shared" si="185"/>
        <v>0</v>
      </c>
      <c r="AB556" s="7" t="b">
        <f t="shared" si="186"/>
        <v>0</v>
      </c>
      <c r="AC556" s="7" t="b">
        <f t="shared" si="187"/>
        <v>0</v>
      </c>
      <c r="AD556" s="8" t="b">
        <f t="shared" si="194"/>
        <v>0</v>
      </c>
      <c r="AE556">
        <f t="shared" si="195"/>
        <v>6</v>
      </c>
      <c r="AF556" t="str">
        <f t="shared" si="196"/>
        <v>61111071111</v>
      </c>
      <c r="AG556">
        <f t="shared" si="192"/>
        <v>61111071111</v>
      </c>
      <c r="AH556">
        <f t="shared" si="197"/>
        <v>939</v>
      </c>
      <c r="AI556">
        <f t="shared" si="198"/>
        <v>362</v>
      </c>
      <c r="AJ556">
        <f t="shared" si="199"/>
        <v>339918</v>
      </c>
      <c r="AM556">
        <f t="shared" si="188"/>
        <v>1</v>
      </c>
      <c r="AN556">
        <f t="shared" si="189"/>
        <v>1</v>
      </c>
      <c r="AO556">
        <f t="shared" si="190"/>
        <v>1</v>
      </c>
    </row>
    <row r="557" spans="1:41" x14ac:dyDescent="0.2">
      <c r="A557" t="s">
        <v>576</v>
      </c>
      <c r="B557" t="str">
        <f t="shared" si="191"/>
        <v>99J9J</v>
      </c>
      <c r="C557" s="6" t="str" cm="1">
        <f t="array" ref="C557:G557">_xlfn.LET(
_xlpm.MyHand, B557,
_xlpm.MySplitHand, MID(_xlpm.MyHand,_xlfn.SEQUENCE(1,LEN(_xlpm.MyHand)),1),
_xlpm.MySplitHand
)</f>
        <v>9</v>
      </c>
      <c r="D557" s="7" t="str">
        <v>9</v>
      </c>
      <c r="E557" s="7" t="str">
        <v>J</v>
      </c>
      <c r="F557" s="7" t="str">
        <v>9</v>
      </c>
      <c r="G557" s="8" t="str">
        <v>J</v>
      </c>
      <c r="H557">
        <f t="shared" si="178"/>
        <v>3</v>
      </c>
      <c r="I557">
        <f t="shared" si="179"/>
        <v>3</v>
      </c>
      <c r="J557">
        <f t="shared" si="180"/>
        <v>0</v>
      </c>
      <c r="K557">
        <f t="shared" si="181"/>
        <v>3</v>
      </c>
      <c r="L557">
        <f t="shared" si="182"/>
        <v>0</v>
      </c>
      <c r="M557" s="6" cm="1">
        <f t="array" ref="M557:Q557">_xlfn.LET(
_xlpm.Options, {"J","2","3","4","5","6","7","8","9","T","Q","K","A"},
MATCH(_xlfn.ANCHORARRAY(C557),_xlpm.Options,0)
)</f>
        <v>9</v>
      </c>
      <c r="N557" s="7">
        <v>9</v>
      </c>
      <c r="O557" s="7">
        <v>1</v>
      </c>
      <c r="P557" s="7">
        <v>9</v>
      </c>
      <c r="Q557" s="8">
        <v>1</v>
      </c>
      <c r="R557" s="6" t="str" cm="1">
        <f t="array" ref="R557:V557">TEXT(_xlfn.ANCHORARRAY(M557),"00")</f>
        <v>09</v>
      </c>
      <c r="S557" s="7" t="str">
        <v>09</v>
      </c>
      <c r="T557" s="7" t="str">
        <v>01</v>
      </c>
      <c r="U557" s="7" t="str">
        <v>09</v>
      </c>
      <c r="V557" s="8" t="str">
        <v>01</v>
      </c>
      <c r="W557" s="7">
        <f t="shared" si="193"/>
        <v>2</v>
      </c>
      <c r="X557" s="6" t="b">
        <f t="shared" si="183"/>
        <v>1</v>
      </c>
      <c r="Y557" s="7" t="b">
        <f t="shared" si="184"/>
        <v>0</v>
      </c>
      <c r="Z557" s="7" t="b" cm="1">
        <f t="array" ref="Z557">_xlfn.LET(
_xlpm.TrueFullHouseCheck, AND(OR(H557:L557=3),OR(H557:L557=2)),
_xlpm.JokerAndTrueTwoPairCheck, AND(W557=1,COUNTIF(H557:L557,2)=4),
OR(_xlpm.TrueFullHouseCheck, _xlpm.JokerAndTrueTwoPairCheck)
)</f>
        <v>0</v>
      </c>
      <c r="AA557" s="7" t="b">
        <f t="shared" si="185"/>
        <v>0</v>
      </c>
      <c r="AB557" s="7" t="b">
        <f t="shared" si="186"/>
        <v>0</v>
      </c>
      <c r="AC557" s="7" t="b">
        <f t="shared" si="187"/>
        <v>0</v>
      </c>
      <c r="AD557" s="8" t="b">
        <f t="shared" si="194"/>
        <v>0</v>
      </c>
      <c r="AE557">
        <f t="shared" si="195"/>
        <v>7</v>
      </c>
      <c r="AF557" t="str">
        <f t="shared" si="196"/>
        <v>70909010901</v>
      </c>
      <c r="AG557">
        <f t="shared" si="192"/>
        <v>70909010901</v>
      </c>
      <c r="AH557">
        <f t="shared" si="197"/>
        <v>995</v>
      </c>
      <c r="AI557">
        <f t="shared" si="198"/>
        <v>129</v>
      </c>
      <c r="AJ557">
        <f t="shared" si="199"/>
        <v>128355</v>
      </c>
      <c r="AM557">
        <f t="shared" si="188"/>
        <v>1</v>
      </c>
      <c r="AN557">
        <f t="shared" si="189"/>
        <v>1</v>
      </c>
      <c r="AO557">
        <f t="shared" si="190"/>
        <v>1</v>
      </c>
    </row>
    <row r="558" spans="1:41" x14ac:dyDescent="0.2">
      <c r="A558" t="s">
        <v>577</v>
      </c>
      <c r="B558" t="str">
        <f t="shared" si="191"/>
        <v>444TJ</v>
      </c>
      <c r="C558" s="6" t="str" cm="1">
        <f t="array" ref="C558:G558">_xlfn.LET(
_xlpm.MyHand, B558,
_xlpm.MySplitHand, MID(_xlpm.MyHand,_xlfn.SEQUENCE(1,LEN(_xlpm.MyHand)),1),
_xlpm.MySplitHand
)</f>
        <v>4</v>
      </c>
      <c r="D558" s="7" t="str">
        <v>4</v>
      </c>
      <c r="E558" s="7" t="str">
        <v>4</v>
      </c>
      <c r="F558" s="7" t="str">
        <v>T</v>
      </c>
      <c r="G558" s="8" t="str">
        <v>J</v>
      </c>
      <c r="H558">
        <f t="shared" si="178"/>
        <v>3</v>
      </c>
      <c r="I558">
        <f t="shared" si="179"/>
        <v>3</v>
      </c>
      <c r="J558">
        <f t="shared" si="180"/>
        <v>3</v>
      </c>
      <c r="K558">
        <f t="shared" si="181"/>
        <v>1</v>
      </c>
      <c r="L558">
        <f t="shared" si="182"/>
        <v>0</v>
      </c>
      <c r="M558" s="6" cm="1">
        <f t="array" ref="M558:Q558">_xlfn.LET(
_xlpm.Options, {"J","2","3","4","5","6","7","8","9","T","Q","K","A"},
MATCH(_xlfn.ANCHORARRAY(C558),_xlpm.Options,0)
)</f>
        <v>4</v>
      </c>
      <c r="N558" s="7">
        <v>4</v>
      </c>
      <c r="O558" s="7">
        <v>4</v>
      </c>
      <c r="P558" s="7">
        <v>10</v>
      </c>
      <c r="Q558" s="8">
        <v>1</v>
      </c>
      <c r="R558" s="6" t="str" cm="1">
        <f t="array" ref="R558:V558">TEXT(_xlfn.ANCHORARRAY(M558),"00")</f>
        <v>04</v>
      </c>
      <c r="S558" s="7" t="str">
        <v>04</v>
      </c>
      <c r="T558" s="7" t="str">
        <v>04</v>
      </c>
      <c r="U558" s="7" t="str">
        <v>10</v>
      </c>
      <c r="V558" s="8" t="str">
        <v>01</v>
      </c>
      <c r="W558" s="7">
        <f t="shared" si="193"/>
        <v>1</v>
      </c>
      <c r="X558" s="6" t="b">
        <f t="shared" si="183"/>
        <v>0</v>
      </c>
      <c r="Y558" s="7" t="b">
        <f t="shared" si="184"/>
        <v>1</v>
      </c>
      <c r="Z558" s="7" t="b" cm="1">
        <f t="array" ref="Z558">_xlfn.LET(
_xlpm.TrueFullHouseCheck, AND(OR(H558:L558=3),OR(H558:L558=2)),
_xlpm.JokerAndTrueTwoPairCheck, AND(W558=1,COUNTIF(H558:L558,2)=4),
OR(_xlpm.TrueFullHouseCheck, _xlpm.JokerAndTrueTwoPairCheck)
)</f>
        <v>0</v>
      </c>
      <c r="AA558" s="7" t="b">
        <f t="shared" si="185"/>
        <v>0</v>
      </c>
      <c r="AB558" s="7" t="b">
        <f t="shared" si="186"/>
        <v>0</v>
      </c>
      <c r="AC558" s="7" t="b">
        <f t="shared" si="187"/>
        <v>0</v>
      </c>
      <c r="AD558" s="8" t="b">
        <f t="shared" si="194"/>
        <v>0</v>
      </c>
      <c r="AE558">
        <f t="shared" si="195"/>
        <v>6</v>
      </c>
      <c r="AF558" t="str">
        <f t="shared" si="196"/>
        <v>60404041001</v>
      </c>
      <c r="AG558">
        <f t="shared" si="192"/>
        <v>60404041001</v>
      </c>
      <c r="AH558">
        <f t="shared" si="197"/>
        <v>851</v>
      </c>
      <c r="AI558">
        <f t="shared" si="198"/>
        <v>74</v>
      </c>
      <c r="AJ558">
        <f t="shared" si="199"/>
        <v>62974</v>
      </c>
      <c r="AM558">
        <f t="shared" si="188"/>
        <v>1</v>
      </c>
      <c r="AN558">
        <f t="shared" si="189"/>
        <v>1</v>
      </c>
      <c r="AO558">
        <f t="shared" si="190"/>
        <v>1</v>
      </c>
    </row>
    <row r="559" spans="1:41" x14ac:dyDescent="0.2">
      <c r="A559" t="s">
        <v>578</v>
      </c>
      <c r="B559" t="str">
        <f t="shared" si="191"/>
        <v>A7263</v>
      </c>
      <c r="C559" s="6" t="str" cm="1">
        <f t="array" ref="C559:G559">_xlfn.LET(
_xlpm.MyHand, B559,
_xlpm.MySplitHand, MID(_xlpm.MyHand,_xlfn.SEQUENCE(1,LEN(_xlpm.MyHand)),1),
_xlpm.MySplitHand
)</f>
        <v>A</v>
      </c>
      <c r="D559" s="7" t="str">
        <v>7</v>
      </c>
      <c r="E559" s="7" t="str">
        <v>2</v>
      </c>
      <c r="F559" s="7" t="str">
        <v>6</v>
      </c>
      <c r="G559" s="8" t="str">
        <v>3</v>
      </c>
      <c r="H559">
        <f t="shared" si="178"/>
        <v>1</v>
      </c>
      <c r="I559">
        <f t="shared" si="179"/>
        <v>1</v>
      </c>
      <c r="J559">
        <f t="shared" si="180"/>
        <v>1</v>
      </c>
      <c r="K559">
        <f t="shared" si="181"/>
        <v>1</v>
      </c>
      <c r="L559">
        <f t="shared" si="182"/>
        <v>1</v>
      </c>
      <c r="M559" s="6" cm="1">
        <f t="array" ref="M559:Q559">_xlfn.LET(
_xlpm.Options, {"J","2","3","4","5","6","7","8","9","T","Q","K","A"},
MATCH(_xlfn.ANCHORARRAY(C559),_xlpm.Options,0)
)</f>
        <v>13</v>
      </c>
      <c r="N559" s="7">
        <v>7</v>
      </c>
      <c r="O559" s="7">
        <v>2</v>
      </c>
      <c r="P559" s="7">
        <v>6</v>
      </c>
      <c r="Q559" s="8">
        <v>3</v>
      </c>
      <c r="R559" s="6" t="str" cm="1">
        <f t="array" ref="R559:V559">TEXT(_xlfn.ANCHORARRAY(M559),"00")</f>
        <v>13</v>
      </c>
      <c r="S559" s="7" t="str">
        <v>07</v>
      </c>
      <c r="T559" s="7" t="str">
        <v>02</v>
      </c>
      <c r="U559" s="7" t="str">
        <v>06</v>
      </c>
      <c r="V559" s="8" t="str">
        <v>03</v>
      </c>
      <c r="W559" s="7">
        <f t="shared" si="193"/>
        <v>0</v>
      </c>
      <c r="X559" s="6" t="b">
        <f t="shared" si="183"/>
        <v>0</v>
      </c>
      <c r="Y559" s="7" t="b">
        <f t="shared" si="184"/>
        <v>0</v>
      </c>
      <c r="Z559" s="7" t="b" cm="1">
        <f t="array" ref="Z559">_xlfn.LET(
_xlpm.TrueFullHouseCheck, AND(OR(H559:L559=3),OR(H559:L559=2)),
_xlpm.JokerAndTrueTwoPairCheck, AND(W559=1,COUNTIF(H559:L559,2)=4),
OR(_xlpm.TrueFullHouseCheck, _xlpm.JokerAndTrueTwoPairCheck)
)</f>
        <v>0</v>
      </c>
      <c r="AA559" s="7" t="b">
        <f t="shared" si="185"/>
        <v>0</v>
      </c>
      <c r="AB559" s="7" t="b">
        <f t="shared" si="186"/>
        <v>0</v>
      </c>
      <c r="AC559" s="7" t="b">
        <f t="shared" si="187"/>
        <v>0</v>
      </c>
      <c r="AD559" s="8" t="b">
        <f t="shared" si="194"/>
        <v>1</v>
      </c>
      <c r="AE559">
        <f t="shared" si="195"/>
        <v>1</v>
      </c>
      <c r="AF559" t="str">
        <f t="shared" si="196"/>
        <v>11307020603</v>
      </c>
      <c r="AG559">
        <f t="shared" si="192"/>
        <v>11307020603</v>
      </c>
      <c r="AH559">
        <f t="shared" si="197"/>
        <v>122</v>
      </c>
      <c r="AI559">
        <f t="shared" si="198"/>
        <v>16</v>
      </c>
      <c r="AJ559">
        <f t="shared" si="199"/>
        <v>1952</v>
      </c>
      <c r="AM559">
        <f t="shared" si="188"/>
        <v>1</v>
      </c>
      <c r="AN559">
        <f t="shared" si="189"/>
        <v>1</v>
      </c>
      <c r="AO559">
        <f t="shared" si="190"/>
        <v>1</v>
      </c>
    </row>
    <row r="560" spans="1:41" x14ac:dyDescent="0.2">
      <c r="A560" t="s">
        <v>579</v>
      </c>
      <c r="B560" t="str">
        <f t="shared" si="191"/>
        <v>74749</v>
      </c>
      <c r="C560" s="6" t="str" cm="1">
        <f t="array" ref="C560:G560">_xlfn.LET(
_xlpm.MyHand, B560,
_xlpm.MySplitHand, MID(_xlpm.MyHand,_xlfn.SEQUENCE(1,LEN(_xlpm.MyHand)),1),
_xlpm.MySplitHand
)</f>
        <v>7</v>
      </c>
      <c r="D560" s="7" t="str">
        <v>4</v>
      </c>
      <c r="E560" s="7" t="str">
        <v>7</v>
      </c>
      <c r="F560" s="7" t="str">
        <v>4</v>
      </c>
      <c r="G560" s="8" t="str">
        <v>9</v>
      </c>
      <c r="H560">
        <f t="shared" si="178"/>
        <v>2</v>
      </c>
      <c r="I560">
        <f t="shared" si="179"/>
        <v>2</v>
      </c>
      <c r="J560">
        <f t="shared" si="180"/>
        <v>2</v>
      </c>
      <c r="K560">
        <f t="shared" si="181"/>
        <v>2</v>
      </c>
      <c r="L560">
        <f t="shared" si="182"/>
        <v>1</v>
      </c>
      <c r="M560" s="6" cm="1">
        <f t="array" ref="M560:Q560">_xlfn.LET(
_xlpm.Options, {"J","2","3","4","5","6","7","8","9","T","Q","K","A"},
MATCH(_xlfn.ANCHORARRAY(C560),_xlpm.Options,0)
)</f>
        <v>7</v>
      </c>
      <c r="N560" s="7">
        <v>4</v>
      </c>
      <c r="O560" s="7">
        <v>7</v>
      </c>
      <c r="P560" s="7">
        <v>4</v>
      </c>
      <c r="Q560" s="8">
        <v>9</v>
      </c>
      <c r="R560" s="6" t="str" cm="1">
        <f t="array" ref="R560:V560">TEXT(_xlfn.ANCHORARRAY(M560),"00")</f>
        <v>07</v>
      </c>
      <c r="S560" s="7" t="str">
        <v>04</v>
      </c>
      <c r="T560" s="7" t="str">
        <v>07</v>
      </c>
      <c r="U560" s="7" t="str">
        <v>04</v>
      </c>
      <c r="V560" s="8" t="str">
        <v>09</v>
      </c>
      <c r="W560" s="7">
        <f t="shared" si="193"/>
        <v>0</v>
      </c>
      <c r="X560" s="6" t="b">
        <f t="shared" si="183"/>
        <v>0</v>
      </c>
      <c r="Y560" s="7" t="b">
        <f t="shared" si="184"/>
        <v>0</v>
      </c>
      <c r="Z560" s="7" t="b" cm="1">
        <f t="array" ref="Z560">_xlfn.LET(
_xlpm.TrueFullHouseCheck, AND(OR(H560:L560=3),OR(H560:L560=2)),
_xlpm.JokerAndTrueTwoPairCheck, AND(W560=1,COUNTIF(H560:L560,2)=4),
OR(_xlpm.TrueFullHouseCheck, _xlpm.JokerAndTrueTwoPairCheck)
)</f>
        <v>0</v>
      </c>
      <c r="AA560" s="7" t="b">
        <f t="shared" si="185"/>
        <v>0</v>
      </c>
      <c r="AB560" s="7" t="b">
        <f t="shared" si="186"/>
        <v>1</v>
      </c>
      <c r="AC560" s="7" t="b">
        <f t="shared" si="187"/>
        <v>0</v>
      </c>
      <c r="AD560" s="8" t="b">
        <f t="shared" si="194"/>
        <v>0</v>
      </c>
      <c r="AE560">
        <f t="shared" si="195"/>
        <v>3</v>
      </c>
      <c r="AF560" t="str">
        <f t="shared" si="196"/>
        <v>30704070409</v>
      </c>
      <c r="AG560">
        <f t="shared" si="192"/>
        <v>30704070409</v>
      </c>
      <c r="AH560">
        <f t="shared" si="197"/>
        <v>383</v>
      </c>
      <c r="AI560">
        <f t="shared" si="198"/>
        <v>699</v>
      </c>
      <c r="AJ560">
        <f t="shared" si="199"/>
        <v>267717</v>
      </c>
      <c r="AM560">
        <f t="shared" si="188"/>
        <v>1</v>
      </c>
      <c r="AN560">
        <f t="shared" si="189"/>
        <v>1</v>
      </c>
      <c r="AO560">
        <f t="shared" si="190"/>
        <v>1</v>
      </c>
    </row>
    <row r="561" spans="1:41" x14ac:dyDescent="0.2">
      <c r="A561" t="s">
        <v>580</v>
      </c>
      <c r="B561" t="str">
        <f t="shared" si="191"/>
        <v>2K2KK</v>
      </c>
      <c r="C561" s="6" t="str" cm="1">
        <f t="array" ref="C561:G561">_xlfn.LET(
_xlpm.MyHand, B561,
_xlpm.MySplitHand, MID(_xlpm.MyHand,_xlfn.SEQUENCE(1,LEN(_xlpm.MyHand)),1),
_xlpm.MySplitHand
)</f>
        <v>2</v>
      </c>
      <c r="D561" s="7" t="str">
        <v>K</v>
      </c>
      <c r="E561" s="7" t="str">
        <v>2</v>
      </c>
      <c r="F561" s="7" t="str">
        <v>K</v>
      </c>
      <c r="G561" s="8" t="str">
        <v>K</v>
      </c>
      <c r="H561">
        <f t="shared" si="178"/>
        <v>2</v>
      </c>
      <c r="I561">
        <f t="shared" si="179"/>
        <v>3</v>
      </c>
      <c r="J561">
        <f t="shared" si="180"/>
        <v>2</v>
      </c>
      <c r="K561">
        <f t="shared" si="181"/>
        <v>3</v>
      </c>
      <c r="L561">
        <f t="shared" si="182"/>
        <v>3</v>
      </c>
      <c r="M561" s="6" cm="1">
        <f t="array" ref="M561:Q561">_xlfn.LET(
_xlpm.Options, {"J","2","3","4","5","6","7","8","9","T","Q","K","A"},
MATCH(_xlfn.ANCHORARRAY(C561),_xlpm.Options,0)
)</f>
        <v>2</v>
      </c>
      <c r="N561" s="7">
        <v>12</v>
      </c>
      <c r="O561" s="7">
        <v>2</v>
      </c>
      <c r="P561" s="7">
        <v>12</v>
      </c>
      <c r="Q561" s="8">
        <v>12</v>
      </c>
      <c r="R561" s="6" t="str" cm="1">
        <f t="array" ref="R561:V561">TEXT(_xlfn.ANCHORARRAY(M561),"00")</f>
        <v>02</v>
      </c>
      <c r="S561" s="7" t="str">
        <v>12</v>
      </c>
      <c r="T561" s="7" t="str">
        <v>02</v>
      </c>
      <c r="U561" s="7" t="str">
        <v>12</v>
      </c>
      <c r="V561" s="8" t="str">
        <v>12</v>
      </c>
      <c r="W561" s="7">
        <f t="shared" si="193"/>
        <v>0</v>
      </c>
      <c r="X561" s="6" t="b">
        <f t="shared" si="183"/>
        <v>0</v>
      </c>
      <c r="Y561" s="7" t="b">
        <f t="shared" si="184"/>
        <v>0</v>
      </c>
      <c r="Z561" s="7" t="b" cm="1">
        <f t="array" ref="Z561">_xlfn.LET(
_xlpm.TrueFullHouseCheck, AND(OR(H561:L561=3),OR(H561:L561=2)),
_xlpm.JokerAndTrueTwoPairCheck, AND(W561=1,COUNTIF(H561:L561,2)=4),
OR(_xlpm.TrueFullHouseCheck, _xlpm.JokerAndTrueTwoPairCheck)
)</f>
        <v>1</v>
      </c>
      <c r="AA561" s="7" t="b">
        <f t="shared" si="185"/>
        <v>0</v>
      </c>
      <c r="AB561" s="7" t="b">
        <f t="shared" si="186"/>
        <v>0</v>
      </c>
      <c r="AC561" s="7" t="b">
        <f t="shared" si="187"/>
        <v>0</v>
      </c>
      <c r="AD561" s="8" t="b">
        <f t="shared" si="194"/>
        <v>0</v>
      </c>
      <c r="AE561">
        <f t="shared" si="195"/>
        <v>5</v>
      </c>
      <c r="AF561" t="str">
        <f t="shared" si="196"/>
        <v>50212021212</v>
      </c>
      <c r="AG561">
        <f t="shared" si="192"/>
        <v>50212021212</v>
      </c>
      <c r="AH561">
        <f t="shared" si="197"/>
        <v>712</v>
      </c>
      <c r="AI561">
        <f t="shared" si="198"/>
        <v>137</v>
      </c>
      <c r="AJ561">
        <f t="shared" si="199"/>
        <v>97544</v>
      </c>
      <c r="AM561">
        <f t="shared" si="188"/>
        <v>1</v>
      </c>
      <c r="AN561">
        <f t="shared" si="189"/>
        <v>1</v>
      </c>
      <c r="AO561">
        <f t="shared" si="190"/>
        <v>1</v>
      </c>
    </row>
    <row r="562" spans="1:41" x14ac:dyDescent="0.2">
      <c r="A562" t="s">
        <v>581</v>
      </c>
      <c r="B562" t="str">
        <f t="shared" si="191"/>
        <v>8K6JQ</v>
      </c>
      <c r="C562" s="6" t="str" cm="1">
        <f t="array" ref="C562:G562">_xlfn.LET(
_xlpm.MyHand, B562,
_xlpm.MySplitHand, MID(_xlpm.MyHand,_xlfn.SEQUENCE(1,LEN(_xlpm.MyHand)),1),
_xlpm.MySplitHand
)</f>
        <v>8</v>
      </c>
      <c r="D562" s="7" t="str">
        <v>K</v>
      </c>
      <c r="E562" s="7" t="str">
        <v>6</v>
      </c>
      <c r="F562" s="7" t="str">
        <v>J</v>
      </c>
      <c r="G562" s="8" t="str">
        <v>Q</v>
      </c>
      <c r="H562">
        <f t="shared" si="178"/>
        <v>1</v>
      </c>
      <c r="I562">
        <f t="shared" si="179"/>
        <v>1</v>
      </c>
      <c r="J562">
        <f t="shared" si="180"/>
        <v>1</v>
      </c>
      <c r="K562">
        <f t="shared" si="181"/>
        <v>0</v>
      </c>
      <c r="L562">
        <f t="shared" si="182"/>
        <v>1</v>
      </c>
      <c r="M562" s="6" cm="1">
        <f t="array" ref="M562:Q562">_xlfn.LET(
_xlpm.Options, {"J","2","3","4","5","6","7","8","9","T","Q","K","A"},
MATCH(_xlfn.ANCHORARRAY(C562),_xlpm.Options,0)
)</f>
        <v>8</v>
      </c>
      <c r="N562" s="7">
        <v>12</v>
      </c>
      <c r="O562" s="7">
        <v>6</v>
      </c>
      <c r="P562" s="7">
        <v>1</v>
      </c>
      <c r="Q562" s="8">
        <v>11</v>
      </c>
      <c r="R562" s="6" t="str" cm="1">
        <f t="array" ref="R562:V562">TEXT(_xlfn.ANCHORARRAY(M562),"00")</f>
        <v>08</v>
      </c>
      <c r="S562" s="7" t="str">
        <v>12</v>
      </c>
      <c r="T562" s="7" t="str">
        <v>06</v>
      </c>
      <c r="U562" s="7" t="str">
        <v>01</v>
      </c>
      <c r="V562" s="8" t="str">
        <v>11</v>
      </c>
      <c r="W562" s="7">
        <f t="shared" si="193"/>
        <v>1</v>
      </c>
      <c r="X562" s="6" t="b">
        <f t="shared" si="183"/>
        <v>0</v>
      </c>
      <c r="Y562" s="7" t="b">
        <f t="shared" si="184"/>
        <v>0</v>
      </c>
      <c r="Z562" s="7" t="b" cm="1">
        <f t="array" ref="Z562">_xlfn.LET(
_xlpm.TrueFullHouseCheck, AND(OR(H562:L562=3),OR(H562:L562=2)),
_xlpm.JokerAndTrueTwoPairCheck, AND(W562=1,COUNTIF(H562:L562,2)=4),
OR(_xlpm.TrueFullHouseCheck, _xlpm.JokerAndTrueTwoPairCheck)
)</f>
        <v>0</v>
      </c>
      <c r="AA562" s="7" t="b">
        <f t="shared" si="185"/>
        <v>0</v>
      </c>
      <c r="AB562" s="7" t="b">
        <f t="shared" si="186"/>
        <v>0</v>
      </c>
      <c r="AC562" s="7" t="b">
        <f t="shared" si="187"/>
        <v>1</v>
      </c>
      <c r="AD562" s="8" t="b">
        <f t="shared" si="194"/>
        <v>0</v>
      </c>
      <c r="AE562">
        <f t="shared" si="195"/>
        <v>2</v>
      </c>
      <c r="AF562" t="str">
        <f t="shared" si="196"/>
        <v>20812060111</v>
      </c>
      <c r="AG562">
        <f t="shared" si="192"/>
        <v>20812060111</v>
      </c>
      <c r="AH562">
        <f t="shared" si="197"/>
        <v>251</v>
      </c>
      <c r="AI562">
        <f t="shared" si="198"/>
        <v>146</v>
      </c>
      <c r="AJ562">
        <f t="shared" si="199"/>
        <v>36646</v>
      </c>
      <c r="AM562">
        <f t="shared" si="188"/>
        <v>1</v>
      </c>
      <c r="AN562">
        <f t="shared" si="189"/>
        <v>1</v>
      </c>
      <c r="AO562">
        <f t="shared" si="190"/>
        <v>1</v>
      </c>
    </row>
    <row r="563" spans="1:41" x14ac:dyDescent="0.2">
      <c r="A563" t="s">
        <v>582</v>
      </c>
      <c r="B563" t="str">
        <f t="shared" si="191"/>
        <v>6TJ58</v>
      </c>
      <c r="C563" s="6" t="str" cm="1">
        <f t="array" ref="C563:G563">_xlfn.LET(
_xlpm.MyHand, B563,
_xlpm.MySplitHand, MID(_xlpm.MyHand,_xlfn.SEQUENCE(1,LEN(_xlpm.MyHand)),1),
_xlpm.MySplitHand
)</f>
        <v>6</v>
      </c>
      <c r="D563" s="7" t="str">
        <v>T</v>
      </c>
      <c r="E563" s="7" t="str">
        <v>J</v>
      </c>
      <c r="F563" s="7" t="str">
        <v>5</v>
      </c>
      <c r="G563" s="8" t="str">
        <v>8</v>
      </c>
      <c r="H563">
        <f t="shared" si="178"/>
        <v>1</v>
      </c>
      <c r="I563">
        <f t="shared" si="179"/>
        <v>1</v>
      </c>
      <c r="J563">
        <f t="shared" si="180"/>
        <v>0</v>
      </c>
      <c r="K563">
        <f t="shared" si="181"/>
        <v>1</v>
      </c>
      <c r="L563">
        <f t="shared" si="182"/>
        <v>1</v>
      </c>
      <c r="M563" s="6" cm="1">
        <f t="array" ref="M563:Q563">_xlfn.LET(
_xlpm.Options, {"J","2","3","4","5","6","7","8","9","T","Q","K","A"},
MATCH(_xlfn.ANCHORARRAY(C563),_xlpm.Options,0)
)</f>
        <v>6</v>
      </c>
      <c r="N563" s="7">
        <v>10</v>
      </c>
      <c r="O563" s="7">
        <v>1</v>
      </c>
      <c r="P563" s="7">
        <v>5</v>
      </c>
      <c r="Q563" s="8">
        <v>8</v>
      </c>
      <c r="R563" s="6" t="str" cm="1">
        <f t="array" ref="R563:V563">TEXT(_xlfn.ANCHORARRAY(M563),"00")</f>
        <v>06</v>
      </c>
      <c r="S563" s="7" t="str">
        <v>10</v>
      </c>
      <c r="T563" s="7" t="str">
        <v>01</v>
      </c>
      <c r="U563" s="7" t="str">
        <v>05</v>
      </c>
      <c r="V563" s="8" t="str">
        <v>08</v>
      </c>
      <c r="W563" s="7">
        <f t="shared" si="193"/>
        <v>1</v>
      </c>
      <c r="X563" s="6" t="b">
        <f t="shared" si="183"/>
        <v>0</v>
      </c>
      <c r="Y563" s="7" t="b">
        <f t="shared" si="184"/>
        <v>0</v>
      </c>
      <c r="Z563" s="7" t="b" cm="1">
        <f t="array" ref="Z563">_xlfn.LET(
_xlpm.TrueFullHouseCheck, AND(OR(H563:L563=3),OR(H563:L563=2)),
_xlpm.JokerAndTrueTwoPairCheck, AND(W563=1,COUNTIF(H563:L563,2)=4),
OR(_xlpm.TrueFullHouseCheck, _xlpm.JokerAndTrueTwoPairCheck)
)</f>
        <v>0</v>
      </c>
      <c r="AA563" s="7" t="b">
        <f t="shared" si="185"/>
        <v>0</v>
      </c>
      <c r="AB563" s="7" t="b">
        <f t="shared" si="186"/>
        <v>0</v>
      </c>
      <c r="AC563" s="7" t="b">
        <f t="shared" si="187"/>
        <v>1</v>
      </c>
      <c r="AD563" s="8" t="b">
        <f t="shared" si="194"/>
        <v>0</v>
      </c>
      <c r="AE563">
        <f t="shared" si="195"/>
        <v>2</v>
      </c>
      <c r="AF563" t="str">
        <f t="shared" si="196"/>
        <v>20610010508</v>
      </c>
      <c r="AG563">
        <f t="shared" si="192"/>
        <v>20610010508</v>
      </c>
      <c r="AH563">
        <f t="shared" si="197"/>
        <v>213</v>
      </c>
      <c r="AI563">
        <f t="shared" si="198"/>
        <v>902</v>
      </c>
      <c r="AJ563">
        <f t="shared" si="199"/>
        <v>192126</v>
      </c>
      <c r="AM563">
        <f t="shared" si="188"/>
        <v>1</v>
      </c>
      <c r="AN563">
        <f t="shared" si="189"/>
        <v>1</v>
      </c>
      <c r="AO563">
        <f t="shared" si="190"/>
        <v>1</v>
      </c>
    </row>
    <row r="564" spans="1:41" x14ac:dyDescent="0.2">
      <c r="A564" t="s">
        <v>583</v>
      </c>
      <c r="B564" t="str">
        <f t="shared" si="191"/>
        <v>72222</v>
      </c>
      <c r="C564" s="6" t="str" cm="1">
        <f t="array" ref="C564:G564">_xlfn.LET(
_xlpm.MyHand, B564,
_xlpm.MySplitHand, MID(_xlpm.MyHand,_xlfn.SEQUENCE(1,LEN(_xlpm.MyHand)),1),
_xlpm.MySplitHand
)</f>
        <v>7</v>
      </c>
      <c r="D564" s="7" t="str">
        <v>2</v>
      </c>
      <c r="E564" s="7" t="str">
        <v>2</v>
      </c>
      <c r="F564" s="7" t="str">
        <v>2</v>
      </c>
      <c r="G564" s="8" t="str">
        <v>2</v>
      </c>
      <c r="H564">
        <f t="shared" si="178"/>
        <v>1</v>
      </c>
      <c r="I564">
        <f t="shared" si="179"/>
        <v>4</v>
      </c>
      <c r="J564">
        <f t="shared" si="180"/>
        <v>4</v>
      </c>
      <c r="K564">
        <f t="shared" si="181"/>
        <v>4</v>
      </c>
      <c r="L564">
        <f t="shared" si="182"/>
        <v>4</v>
      </c>
      <c r="M564" s="6" cm="1">
        <f t="array" ref="M564:Q564">_xlfn.LET(
_xlpm.Options, {"J","2","3","4","5","6","7","8","9","T","Q","K","A"},
MATCH(_xlfn.ANCHORARRAY(C564),_xlpm.Options,0)
)</f>
        <v>7</v>
      </c>
      <c r="N564" s="7">
        <v>2</v>
      </c>
      <c r="O564" s="7">
        <v>2</v>
      </c>
      <c r="P564" s="7">
        <v>2</v>
      </c>
      <c r="Q564" s="8">
        <v>2</v>
      </c>
      <c r="R564" s="6" t="str" cm="1">
        <f t="array" ref="R564:V564">TEXT(_xlfn.ANCHORARRAY(M564),"00")</f>
        <v>07</v>
      </c>
      <c r="S564" s="7" t="str">
        <v>02</v>
      </c>
      <c r="T564" s="7" t="str">
        <v>02</v>
      </c>
      <c r="U564" s="7" t="str">
        <v>02</v>
      </c>
      <c r="V564" s="8" t="str">
        <v>02</v>
      </c>
      <c r="W564" s="7">
        <f t="shared" si="193"/>
        <v>0</v>
      </c>
      <c r="X564" s="6" t="b">
        <f t="shared" si="183"/>
        <v>0</v>
      </c>
      <c r="Y564" s="7" t="b">
        <f t="shared" si="184"/>
        <v>1</v>
      </c>
      <c r="Z564" s="7" t="b" cm="1">
        <f t="array" ref="Z564">_xlfn.LET(
_xlpm.TrueFullHouseCheck, AND(OR(H564:L564=3),OR(H564:L564=2)),
_xlpm.JokerAndTrueTwoPairCheck, AND(W564=1,COUNTIF(H564:L564,2)=4),
OR(_xlpm.TrueFullHouseCheck, _xlpm.JokerAndTrueTwoPairCheck)
)</f>
        <v>0</v>
      </c>
      <c r="AA564" s="7" t="b">
        <f t="shared" si="185"/>
        <v>0</v>
      </c>
      <c r="AB564" s="7" t="b">
        <f t="shared" si="186"/>
        <v>0</v>
      </c>
      <c r="AC564" s="7" t="b">
        <f t="shared" si="187"/>
        <v>0</v>
      </c>
      <c r="AD564" s="8" t="b">
        <f t="shared" si="194"/>
        <v>0</v>
      </c>
      <c r="AE564">
        <f t="shared" si="195"/>
        <v>6</v>
      </c>
      <c r="AF564" t="str">
        <f t="shared" si="196"/>
        <v>60702020202</v>
      </c>
      <c r="AG564">
        <f t="shared" si="192"/>
        <v>60702020202</v>
      </c>
      <c r="AH564">
        <f t="shared" si="197"/>
        <v>879</v>
      </c>
      <c r="AI564">
        <f t="shared" si="198"/>
        <v>123</v>
      </c>
      <c r="AJ564">
        <f t="shared" si="199"/>
        <v>108117</v>
      </c>
      <c r="AM564">
        <f t="shared" si="188"/>
        <v>1</v>
      </c>
      <c r="AN564">
        <f t="shared" si="189"/>
        <v>1</v>
      </c>
      <c r="AO564">
        <f t="shared" si="190"/>
        <v>1</v>
      </c>
    </row>
    <row r="565" spans="1:41" x14ac:dyDescent="0.2">
      <c r="A565" t="s">
        <v>584</v>
      </c>
      <c r="B565" t="str">
        <f t="shared" si="191"/>
        <v>9A97A</v>
      </c>
      <c r="C565" s="6" t="str" cm="1">
        <f t="array" ref="C565:G565">_xlfn.LET(
_xlpm.MyHand, B565,
_xlpm.MySplitHand, MID(_xlpm.MyHand,_xlfn.SEQUENCE(1,LEN(_xlpm.MyHand)),1),
_xlpm.MySplitHand
)</f>
        <v>9</v>
      </c>
      <c r="D565" s="7" t="str">
        <v>A</v>
      </c>
      <c r="E565" s="7" t="str">
        <v>9</v>
      </c>
      <c r="F565" s="7" t="str">
        <v>7</v>
      </c>
      <c r="G565" s="8" t="str">
        <v>A</v>
      </c>
      <c r="H565">
        <f t="shared" si="178"/>
        <v>2</v>
      </c>
      <c r="I565">
        <f t="shared" si="179"/>
        <v>2</v>
      </c>
      <c r="J565">
        <f t="shared" si="180"/>
        <v>2</v>
      </c>
      <c r="K565">
        <f t="shared" si="181"/>
        <v>1</v>
      </c>
      <c r="L565">
        <f t="shared" si="182"/>
        <v>2</v>
      </c>
      <c r="M565" s="6" cm="1">
        <f t="array" ref="M565:Q565">_xlfn.LET(
_xlpm.Options, {"J","2","3","4","5","6","7","8","9","T","Q","K","A"},
MATCH(_xlfn.ANCHORARRAY(C565),_xlpm.Options,0)
)</f>
        <v>9</v>
      </c>
      <c r="N565" s="7">
        <v>13</v>
      </c>
      <c r="O565" s="7">
        <v>9</v>
      </c>
      <c r="P565" s="7">
        <v>7</v>
      </c>
      <c r="Q565" s="8">
        <v>13</v>
      </c>
      <c r="R565" s="6" t="str" cm="1">
        <f t="array" ref="R565:V565">TEXT(_xlfn.ANCHORARRAY(M565),"00")</f>
        <v>09</v>
      </c>
      <c r="S565" s="7" t="str">
        <v>13</v>
      </c>
      <c r="T565" s="7" t="str">
        <v>09</v>
      </c>
      <c r="U565" s="7" t="str">
        <v>07</v>
      </c>
      <c r="V565" s="8" t="str">
        <v>13</v>
      </c>
      <c r="W565" s="7">
        <f t="shared" si="193"/>
        <v>0</v>
      </c>
      <c r="X565" s="6" t="b">
        <f t="shared" si="183"/>
        <v>0</v>
      </c>
      <c r="Y565" s="7" t="b">
        <f t="shared" si="184"/>
        <v>0</v>
      </c>
      <c r="Z565" s="7" t="b" cm="1">
        <f t="array" ref="Z565">_xlfn.LET(
_xlpm.TrueFullHouseCheck, AND(OR(H565:L565=3),OR(H565:L565=2)),
_xlpm.JokerAndTrueTwoPairCheck, AND(W565=1,COUNTIF(H565:L565,2)=4),
OR(_xlpm.TrueFullHouseCheck, _xlpm.JokerAndTrueTwoPairCheck)
)</f>
        <v>0</v>
      </c>
      <c r="AA565" s="7" t="b">
        <f t="shared" si="185"/>
        <v>0</v>
      </c>
      <c r="AB565" s="7" t="b">
        <f t="shared" si="186"/>
        <v>1</v>
      </c>
      <c r="AC565" s="7" t="b">
        <f t="shared" si="187"/>
        <v>0</v>
      </c>
      <c r="AD565" s="8" t="b">
        <f t="shared" si="194"/>
        <v>0</v>
      </c>
      <c r="AE565">
        <f t="shared" si="195"/>
        <v>3</v>
      </c>
      <c r="AF565" t="str">
        <f t="shared" si="196"/>
        <v>30913090713</v>
      </c>
      <c r="AG565">
        <f t="shared" si="192"/>
        <v>30913090713</v>
      </c>
      <c r="AH565">
        <f t="shared" si="197"/>
        <v>413</v>
      </c>
      <c r="AI565">
        <f t="shared" si="198"/>
        <v>415</v>
      </c>
      <c r="AJ565">
        <f t="shared" si="199"/>
        <v>171395</v>
      </c>
      <c r="AM565">
        <f t="shared" si="188"/>
        <v>1</v>
      </c>
      <c r="AN565">
        <f t="shared" si="189"/>
        <v>1</v>
      </c>
      <c r="AO565">
        <f t="shared" si="190"/>
        <v>1</v>
      </c>
    </row>
    <row r="566" spans="1:41" x14ac:dyDescent="0.2">
      <c r="A566" t="s">
        <v>585</v>
      </c>
      <c r="B566" t="str">
        <f t="shared" si="191"/>
        <v>37TT6</v>
      </c>
      <c r="C566" s="6" t="str" cm="1">
        <f t="array" ref="C566:G566">_xlfn.LET(
_xlpm.MyHand, B566,
_xlpm.MySplitHand, MID(_xlpm.MyHand,_xlfn.SEQUENCE(1,LEN(_xlpm.MyHand)),1),
_xlpm.MySplitHand
)</f>
        <v>3</v>
      </c>
      <c r="D566" s="7" t="str">
        <v>7</v>
      </c>
      <c r="E566" s="7" t="str">
        <v>T</v>
      </c>
      <c r="F566" s="7" t="str">
        <v>T</v>
      </c>
      <c r="G566" s="8" t="str">
        <v>6</v>
      </c>
      <c r="H566">
        <f t="shared" si="178"/>
        <v>1</v>
      </c>
      <c r="I566">
        <f t="shared" si="179"/>
        <v>1</v>
      </c>
      <c r="J566">
        <f t="shared" si="180"/>
        <v>2</v>
      </c>
      <c r="K566">
        <f t="shared" si="181"/>
        <v>2</v>
      </c>
      <c r="L566">
        <f t="shared" si="182"/>
        <v>1</v>
      </c>
      <c r="M566" s="6" cm="1">
        <f t="array" ref="M566:Q566">_xlfn.LET(
_xlpm.Options, {"J","2","3","4","5","6","7","8","9","T","Q","K","A"},
MATCH(_xlfn.ANCHORARRAY(C566),_xlpm.Options,0)
)</f>
        <v>3</v>
      </c>
      <c r="N566" s="7">
        <v>7</v>
      </c>
      <c r="O566" s="7">
        <v>10</v>
      </c>
      <c r="P566" s="7">
        <v>10</v>
      </c>
      <c r="Q566" s="8">
        <v>6</v>
      </c>
      <c r="R566" s="6" t="str" cm="1">
        <f t="array" ref="R566:V566">TEXT(_xlfn.ANCHORARRAY(M566),"00")</f>
        <v>03</v>
      </c>
      <c r="S566" s="7" t="str">
        <v>07</v>
      </c>
      <c r="T566" s="7" t="str">
        <v>10</v>
      </c>
      <c r="U566" s="7" t="str">
        <v>10</v>
      </c>
      <c r="V566" s="8" t="str">
        <v>06</v>
      </c>
      <c r="W566" s="7">
        <f t="shared" si="193"/>
        <v>0</v>
      </c>
      <c r="X566" s="6" t="b">
        <f t="shared" si="183"/>
        <v>0</v>
      </c>
      <c r="Y566" s="7" t="b">
        <f t="shared" si="184"/>
        <v>0</v>
      </c>
      <c r="Z566" s="7" t="b" cm="1">
        <f t="array" ref="Z566">_xlfn.LET(
_xlpm.TrueFullHouseCheck, AND(OR(H566:L566=3),OR(H566:L566=2)),
_xlpm.JokerAndTrueTwoPairCheck, AND(W566=1,COUNTIF(H566:L566,2)=4),
OR(_xlpm.TrueFullHouseCheck, _xlpm.JokerAndTrueTwoPairCheck)
)</f>
        <v>0</v>
      </c>
      <c r="AA566" s="7" t="b">
        <f t="shared" si="185"/>
        <v>0</v>
      </c>
      <c r="AB566" s="7" t="b">
        <f t="shared" si="186"/>
        <v>0</v>
      </c>
      <c r="AC566" s="7" t="b">
        <f t="shared" si="187"/>
        <v>1</v>
      </c>
      <c r="AD566" s="8" t="b">
        <f t="shared" si="194"/>
        <v>0</v>
      </c>
      <c r="AE566">
        <f t="shared" si="195"/>
        <v>2</v>
      </c>
      <c r="AF566" t="str">
        <f t="shared" si="196"/>
        <v>20307101006</v>
      </c>
      <c r="AG566">
        <f t="shared" si="192"/>
        <v>20307101006</v>
      </c>
      <c r="AH566">
        <f t="shared" si="197"/>
        <v>166</v>
      </c>
      <c r="AI566">
        <f t="shared" si="198"/>
        <v>380</v>
      </c>
      <c r="AJ566">
        <f t="shared" si="199"/>
        <v>63080</v>
      </c>
      <c r="AM566">
        <f t="shared" si="188"/>
        <v>1</v>
      </c>
      <c r="AN566">
        <f t="shared" si="189"/>
        <v>1</v>
      </c>
      <c r="AO566">
        <f t="shared" si="190"/>
        <v>1</v>
      </c>
    </row>
    <row r="567" spans="1:41" x14ac:dyDescent="0.2">
      <c r="A567" t="s">
        <v>586</v>
      </c>
      <c r="B567" t="str">
        <f t="shared" si="191"/>
        <v>88882</v>
      </c>
      <c r="C567" s="6" t="str" cm="1">
        <f t="array" ref="C567:G567">_xlfn.LET(
_xlpm.MyHand, B567,
_xlpm.MySplitHand, MID(_xlpm.MyHand,_xlfn.SEQUENCE(1,LEN(_xlpm.MyHand)),1),
_xlpm.MySplitHand
)</f>
        <v>8</v>
      </c>
      <c r="D567" s="7" t="str">
        <v>8</v>
      </c>
      <c r="E567" s="7" t="str">
        <v>8</v>
      </c>
      <c r="F567" s="7" t="str">
        <v>8</v>
      </c>
      <c r="G567" s="8" t="str">
        <v>2</v>
      </c>
      <c r="H567">
        <f t="shared" si="178"/>
        <v>4</v>
      </c>
      <c r="I567">
        <f t="shared" si="179"/>
        <v>4</v>
      </c>
      <c r="J567">
        <f t="shared" si="180"/>
        <v>4</v>
      </c>
      <c r="K567">
        <f t="shared" si="181"/>
        <v>4</v>
      </c>
      <c r="L567">
        <f t="shared" si="182"/>
        <v>1</v>
      </c>
      <c r="M567" s="6" cm="1">
        <f t="array" ref="M567:Q567">_xlfn.LET(
_xlpm.Options, {"J","2","3","4","5","6","7","8","9","T","Q","K","A"},
MATCH(_xlfn.ANCHORARRAY(C567),_xlpm.Options,0)
)</f>
        <v>8</v>
      </c>
      <c r="N567" s="7">
        <v>8</v>
      </c>
      <c r="O567" s="7">
        <v>8</v>
      </c>
      <c r="P567" s="7">
        <v>8</v>
      </c>
      <c r="Q567" s="8">
        <v>2</v>
      </c>
      <c r="R567" s="6" t="str" cm="1">
        <f t="array" ref="R567:V567">TEXT(_xlfn.ANCHORARRAY(M567),"00")</f>
        <v>08</v>
      </c>
      <c r="S567" s="7" t="str">
        <v>08</v>
      </c>
      <c r="T567" s="7" t="str">
        <v>08</v>
      </c>
      <c r="U567" s="7" t="str">
        <v>08</v>
      </c>
      <c r="V567" s="8" t="str">
        <v>02</v>
      </c>
      <c r="W567" s="7">
        <f t="shared" si="193"/>
        <v>0</v>
      </c>
      <c r="X567" s="6" t="b">
        <f t="shared" si="183"/>
        <v>0</v>
      </c>
      <c r="Y567" s="7" t="b">
        <f t="shared" si="184"/>
        <v>1</v>
      </c>
      <c r="Z567" s="7" t="b" cm="1">
        <f t="array" ref="Z567">_xlfn.LET(
_xlpm.TrueFullHouseCheck, AND(OR(H567:L567=3),OR(H567:L567=2)),
_xlpm.JokerAndTrueTwoPairCheck, AND(W567=1,COUNTIF(H567:L567,2)=4),
OR(_xlpm.TrueFullHouseCheck, _xlpm.JokerAndTrueTwoPairCheck)
)</f>
        <v>0</v>
      </c>
      <c r="AA567" s="7" t="b">
        <f t="shared" si="185"/>
        <v>0</v>
      </c>
      <c r="AB567" s="7" t="b">
        <f t="shared" si="186"/>
        <v>0</v>
      </c>
      <c r="AC567" s="7" t="b">
        <f t="shared" si="187"/>
        <v>0</v>
      </c>
      <c r="AD567" s="8" t="b">
        <f t="shared" si="194"/>
        <v>0</v>
      </c>
      <c r="AE567">
        <f t="shared" si="195"/>
        <v>6</v>
      </c>
      <c r="AF567" t="str">
        <f t="shared" si="196"/>
        <v>60808080802</v>
      </c>
      <c r="AG567">
        <f t="shared" si="192"/>
        <v>60808080802</v>
      </c>
      <c r="AH567">
        <f t="shared" si="197"/>
        <v>904</v>
      </c>
      <c r="AI567">
        <f t="shared" si="198"/>
        <v>651</v>
      </c>
      <c r="AJ567">
        <f t="shared" si="199"/>
        <v>588504</v>
      </c>
      <c r="AM567">
        <f t="shared" si="188"/>
        <v>1</v>
      </c>
      <c r="AN567">
        <f t="shared" si="189"/>
        <v>1</v>
      </c>
      <c r="AO567">
        <f t="shared" si="190"/>
        <v>1</v>
      </c>
    </row>
    <row r="568" spans="1:41" x14ac:dyDescent="0.2">
      <c r="A568" t="s">
        <v>587</v>
      </c>
      <c r="B568" t="str">
        <f t="shared" si="191"/>
        <v>66555</v>
      </c>
      <c r="C568" s="6" t="str" cm="1">
        <f t="array" ref="C568:G568">_xlfn.LET(
_xlpm.MyHand, B568,
_xlpm.MySplitHand, MID(_xlpm.MyHand,_xlfn.SEQUENCE(1,LEN(_xlpm.MyHand)),1),
_xlpm.MySplitHand
)</f>
        <v>6</v>
      </c>
      <c r="D568" s="7" t="str">
        <v>6</v>
      </c>
      <c r="E568" s="7" t="str">
        <v>5</v>
      </c>
      <c r="F568" s="7" t="str">
        <v>5</v>
      </c>
      <c r="G568" s="8" t="str">
        <v>5</v>
      </c>
      <c r="H568">
        <f t="shared" si="178"/>
        <v>2</v>
      </c>
      <c r="I568">
        <f t="shared" si="179"/>
        <v>2</v>
      </c>
      <c r="J568">
        <f t="shared" si="180"/>
        <v>3</v>
      </c>
      <c r="K568">
        <f t="shared" si="181"/>
        <v>3</v>
      </c>
      <c r="L568">
        <f t="shared" si="182"/>
        <v>3</v>
      </c>
      <c r="M568" s="6" cm="1">
        <f t="array" ref="M568:Q568">_xlfn.LET(
_xlpm.Options, {"J","2","3","4","5","6","7","8","9","T","Q","K","A"},
MATCH(_xlfn.ANCHORARRAY(C568),_xlpm.Options,0)
)</f>
        <v>6</v>
      </c>
      <c r="N568" s="7">
        <v>6</v>
      </c>
      <c r="O568" s="7">
        <v>5</v>
      </c>
      <c r="P568" s="7">
        <v>5</v>
      </c>
      <c r="Q568" s="8">
        <v>5</v>
      </c>
      <c r="R568" s="6" t="str" cm="1">
        <f t="array" ref="R568:V568">TEXT(_xlfn.ANCHORARRAY(M568),"00")</f>
        <v>06</v>
      </c>
      <c r="S568" s="7" t="str">
        <v>06</v>
      </c>
      <c r="T568" s="7" t="str">
        <v>05</v>
      </c>
      <c r="U568" s="7" t="str">
        <v>05</v>
      </c>
      <c r="V568" s="8" t="str">
        <v>05</v>
      </c>
      <c r="W568" s="7">
        <f t="shared" si="193"/>
        <v>0</v>
      </c>
      <c r="X568" s="6" t="b">
        <f t="shared" si="183"/>
        <v>0</v>
      </c>
      <c r="Y568" s="7" t="b">
        <f t="shared" si="184"/>
        <v>0</v>
      </c>
      <c r="Z568" s="7" t="b" cm="1">
        <f t="array" ref="Z568">_xlfn.LET(
_xlpm.TrueFullHouseCheck, AND(OR(H568:L568=3),OR(H568:L568=2)),
_xlpm.JokerAndTrueTwoPairCheck, AND(W568=1,COUNTIF(H568:L568,2)=4),
OR(_xlpm.TrueFullHouseCheck, _xlpm.JokerAndTrueTwoPairCheck)
)</f>
        <v>1</v>
      </c>
      <c r="AA568" s="7" t="b">
        <f t="shared" si="185"/>
        <v>0</v>
      </c>
      <c r="AB568" s="7" t="b">
        <f t="shared" si="186"/>
        <v>0</v>
      </c>
      <c r="AC568" s="7" t="b">
        <f t="shared" si="187"/>
        <v>0</v>
      </c>
      <c r="AD568" s="8" t="b">
        <f t="shared" si="194"/>
        <v>0</v>
      </c>
      <c r="AE568">
        <f t="shared" si="195"/>
        <v>5</v>
      </c>
      <c r="AF568" t="str">
        <f t="shared" si="196"/>
        <v>50606050505</v>
      </c>
      <c r="AG568">
        <f t="shared" si="192"/>
        <v>50606050505</v>
      </c>
      <c r="AH568">
        <f t="shared" si="197"/>
        <v>752</v>
      </c>
      <c r="AI568">
        <f t="shared" si="198"/>
        <v>311</v>
      </c>
      <c r="AJ568">
        <f t="shared" si="199"/>
        <v>233872</v>
      </c>
      <c r="AM568">
        <f t="shared" si="188"/>
        <v>1</v>
      </c>
      <c r="AN568">
        <f t="shared" si="189"/>
        <v>1</v>
      </c>
      <c r="AO568">
        <f t="shared" si="190"/>
        <v>1</v>
      </c>
    </row>
    <row r="569" spans="1:41" x14ac:dyDescent="0.2">
      <c r="A569" t="s">
        <v>588</v>
      </c>
      <c r="B569" t="str">
        <f t="shared" si="191"/>
        <v>55J55</v>
      </c>
      <c r="C569" s="6" t="str" cm="1">
        <f t="array" ref="C569:G569">_xlfn.LET(
_xlpm.MyHand, B569,
_xlpm.MySplitHand, MID(_xlpm.MyHand,_xlfn.SEQUENCE(1,LEN(_xlpm.MyHand)),1),
_xlpm.MySplitHand
)</f>
        <v>5</v>
      </c>
      <c r="D569" s="7" t="str">
        <v>5</v>
      </c>
      <c r="E569" s="7" t="str">
        <v>J</v>
      </c>
      <c r="F569" s="7" t="str">
        <v>5</v>
      </c>
      <c r="G569" s="8" t="str">
        <v>5</v>
      </c>
      <c r="H569">
        <f t="shared" si="178"/>
        <v>4</v>
      </c>
      <c r="I569">
        <f t="shared" si="179"/>
        <v>4</v>
      </c>
      <c r="J569">
        <f t="shared" si="180"/>
        <v>0</v>
      </c>
      <c r="K569">
        <f t="shared" si="181"/>
        <v>4</v>
      </c>
      <c r="L569">
        <f t="shared" si="182"/>
        <v>4</v>
      </c>
      <c r="M569" s="6" cm="1">
        <f t="array" ref="M569:Q569">_xlfn.LET(
_xlpm.Options, {"J","2","3","4","5","6","7","8","9","T","Q","K","A"},
MATCH(_xlfn.ANCHORARRAY(C569),_xlpm.Options,0)
)</f>
        <v>5</v>
      </c>
      <c r="N569" s="7">
        <v>5</v>
      </c>
      <c r="O569" s="7">
        <v>1</v>
      </c>
      <c r="P569" s="7">
        <v>5</v>
      </c>
      <c r="Q569" s="8">
        <v>5</v>
      </c>
      <c r="R569" s="6" t="str" cm="1">
        <f t="array" ref="R569:V569">TEXT(_xlfn.ANCHORARRAY(M569),"00")</f>
        <v>05</v>
      </c>
      <c r="S569" s="7" t="str">
        <v>05</v>
      </c>
      <c r="T569" s="7" t="str">
        <v>01</v>
      </c>
      <c r="U569" s="7" t="str">
        <v>05</v>
      </c>
      <c r="V569" s="8" t="str">
        <v>05</v>
      </c>
      <c r="W569" s="7">
        <f t="shared" si="193"/>
        <v>1</v>
      </c>
      <c r="X569" s="6" t="b">
        <f t="shared" si="183"/>
        <v>1</v>
      </c>
      <c r="Y569" s="7" t="b">
        <f t="shared" si="184"/>
        <v>0</v>
      </c>
      <c r="Z569" s="7" t="b" cm="1">
        <f t="array" ref="Z569">_xlfn.LET(
_xlpm.TrueFullHouseCheck, AND(OR(H569:L569=3),OR(H569:L569=2)),
_xlpm.JokerAndTrueTwoPairCheck, AND(W569=1,COUNTIF(H569:L569,2)=4),
OR(_xlpm.TrueFullHouseCheck, _xlpm.JokerAndTrueTwoPairCheck)
)</f>
        <v>0</v>
      </c>
      <c r="AA569" s="7" t="b">
        <f t="shared" si="185"/>
        <v>0</v>
      </c>
      <c r="AB569" s="7" t="b">
        <f t="shared" si="186"/>
        <v>0</v>
      </c>
      <c r="AC569" s="7" t="b">
        <f t="shared" si="187"/>
        <v>0</v>
      </c>
      <c r="AD569" s="8" t="b">
        <f t="shared" si="194"/>
        <v>0</v>
      </c>
      <c r="AE569">
        <f t="shared" si="195"/>
        <v>7</v>
      </c>
      <c r="AF569" t="str">
        <f t="shared" si="196"/>
        <v>70505010505</v>
      </c>
      <c r="AG569">
        <f t="shared" si="192"/>
        <v>70505010505</v>
      </c>
      <c r="AH569">
        <f t="shared" si="197"/>
        <v>989</v>
      </c>
      <c r="AI569">
        <f t="shared" si="198"/>
        <v>270</v>
      </c>
      <c r="AJ569">
        <f t="shared" si="199"/>
        <v>267030</v>
      </c>
      <c r="AM569">
        <f t="shared" si="188"/>
        <v>1</v>
      </c>
      <c r="AN569">
        <f t="shared" si="189"/>
        <v>1</v>
      </c>
      <c r="AO569">
        <f t="shared" si="190"/>
        <v>1</v>
      </c>
    </row>
    <row r="570" spans="1:41" x14ac:dyDescent="0.2">
      <c r="A570" t="s">
        <v>589</v>
      </c>
      <c r="B570" t="str">
        <f t="shared" si="191"/>
        <v>77A72</v>
      </c>
      <c r="C570" s="6" t="str" cm="1">
        <f t="array" ref="C570:G570">_xlfn.LET(
_xlpm.MyHand, B570,
_xlpm.MySplitHand, MID(_xlpm.MyHand,_xlfn.SEQUENCE(1,LEN(_xlpm.MyHand)),1),
_xlpm.MySplitHand
)</f>
        <v>7</v>
      </c>
      <c r="D570" s="7" t="str">
        <v>7</v>
      </c>
      <c r="E570" s="7" t="str">
        <v>A</v>
      </c>
      <c r="F570" s="7" t="str">
        <v>7</v>
      </c>
      <c r="G570" s="8" t="str">
        <v>2</v>
      </c>
      <c r="H570">
        <f t="shared" si="178"/>
        <v>3</v>
      </c>
      <c r="I570">
        <f t="shared" si="179"/>
        <v>3</v>
      </c>
      <c r="J570">
        <f t="shared" si="180"/>
        <v>1</v>
      </c>
      <c r="K570">
        <f t="shared" si="181"/>
        <v>3</v>
      </c>
      <c r="L570">
        <f t="shared" si="182"/>
        <v>1</v>
      </c>
      <c r="M570" s="6" cm="1">
        <f t="array" ref="M570:Q570">_xlfn.LET(
_xlpm.Options, {"J","2","3","4","5","6","7","8","9","T","Q","K","A"},
MATCH(_xlfn.ANCHORARRAY(C570),_xlpm.Options,0)
)</f>
        <v>7</v>
      </c>
      <c r="N570" s="7">
        <v>7</v>
      </c>
      <c r="O570" s="7">
        <v>13</v>
      </c>
      <c r="P570" s="7">
        <v>7</v>
      </c>
      <c r="Q570" s="8">
        <v>2</v>
      </c>
      <c r="R570" s="6" t="str" cm="1">
        <f t="array" ref="R570:V570">TEXT(_xlfn.ANCHORARRAY(M570),"00")</f>
        <v>07</v>
      </c>
      <c r="S570" s="7" t="str">
        <v>07</v>
      </c>
      <c r="T570" s="7" t="str">
        <v>13</v>
      </c>
      <c r="U570" s="7" t="str">
        <v>07</v>
      </c>
      <c r="V570" s="8" t="str">
        <v>02</v>
      </c>
      <c r="W570" s="7">
        <f t="shared" si="193"/>
        <v>0</v>
      </c>
      <c r="X570" s="6" t="b">
        <f t="shared" si="183"/>
        <v>0</v>
      </c>
      <c r="Y570" s="7" t="b">
        <f t="shared" si="184"/>
        <v>0</v>
      </c>
      <c r="Z570" s="7" t="b" cm="1">
        <f t="array" ref="Z570">_xlfn.LET(
_xlpm.TrueFullHouseCheck, AND(OR(H570:L570=3),OR(H570:L570=2)),
_xlpm.JokerAndTrueTwoPairCheck, AND(W570=1,COUNTIF(H570:L570,2)=4),
OR(_xlpm.TrueFullHouseCheck, _xlpm.JokerAndTrueTwoPairCheck)
)</f>
        <v>0</v>
      </c>
      <c r="AA570" s="7" t="b">
        <f t="shared" si="185"/>
        <v>1</v>
      </c>
      <c r="AB570" s="7" t="b">
        <f t="shared" si="186"/>
        <v>0</v>
      </c>
      <c r="AC570" s="7" t="b">
        <f t="shared" si="187"/>
        <v>0</v>
      </c>
      <c r="AD570" s="8" t="b">
        <f t="shared" si="194"/>
        <v>0</v>
      </c>
      <c r="AE570">
        <f t="shared" si="195"/>
        <v>4</v>
      </c>
      <c r="AF570" t="str">
        <f t="shared" si="196"/>
        <v>40707130702</v>
      </c>
      <c r="AG570">
        <f t="shared" si="192"/>
        <v>40707130702</v>
      </c>
      <c r="AH570">
        <f t="shared" si="197"/>
        <v>576</v>
      </c>
      <c r="AI570">
        <f t="shared" si="198"/>
        <v>430</v>
      </c>
      <c r="AJ570">
        <f t="shared" si="199"/>
        <v>247680</v>
      </c>
      <c r="AM570">
        <f t="shared" si="188"/>
        <v>1</v>
      </c>
      <c r="AN570">
        <f t="shared" si="189"/>
        <v>1</v>
      </c>
      <c r="AO570">
        <f t="shared" si="190"/>
        <v>1</v>
      </c>
    </row>
    <row r="571" spans="1:41" x14ac:dyDescent="0.2">
      <c r="A571" t="s">
        <v>590</v>
      </c>
      <c r="B571" t="str">
        <f t="shared" si="191"/>
        <v>33Q5Q</v>
      </c>
      <c r="C571" s="6" t="str" cm="1">
        <f t="array" ref="C571:G571">_xlfn.LET(
_xlpm.MyHand, B571,
_xlpm.MySplitHand, MID(_xlpm.MyHand,_xlfn.SEQUENCE(1,LEN(_xlpm.MyHand)),1),
_xlpm.MySplitHand
)</f>
        <v>3</v>
      </c>
      <c r="D571" s="7" t="str">
        <v>3</v>
      </c>
      <c r="E571" s="7" t="str">
        <v>Q</v>
      </c>
      <c r="F571" s="7" t="str">
        <v>5</v>
      </c>
      <c r="G571" s="8" t="str">
        <v>Q</v>
      </c>
      <c r="H571">
        <f t="shared" si="178"/>
        <v>2</v>
      </c>
      <c r="I571">
        <f t="shared" si="179"/>
        <v>2</v>
      </c>
      <c r="J571">
        <f t="shared" si="180"/>
        <v>2</v>
      </c>
      <c r="K571">
        <f t="shared" si="181"/>
        <v>1</v>
      </c>
      <c r="L571">
        <f t="shared" si="182"/>
        <v>2</v>
      </c>
      <c r="M571" s="6" cm="1">
        <f t="array" ref="M571:Q571">_xlfn.LET(
_xlpm.Options, {"J","2","3","4","5","6","7","8","9","T","Q","K","A"},
MATCH(_xlfn.ANCHORARRAY(C571),_xlpm.Options,0)
)</f>
        <v>3</v>
      </c>
      <c r="N571" s="7">
        <v>3</v>
      </c>
      <c r="O571" s="7">
        <v>11</v>
      </c>
      <c r="P571" s="7">
        <v>5</v>
      </c>
      <c r="Q571" s="8">
        <v>11</v>
      </c>
      <c r="R571" s="6" t="str" cm="1">
        <f t="array" ref="R571:V571">TEXT(_xlfn.ANCHORARRAY(M571),"00")</f>
        <v>03</v>
      </c>
      <c r="S571" s="7" t="str">
        <v>03</v>
      </c>
      <c r="T571" s="7" t="str">
        <v>11</v>
      </c>
      <c r="U571" s="7" t="str">
        <v>05</v>
      </c>
      <c r="V571" s="8" t="str">
        <v>11</v>
      </c>
      <c r="W571" s="7">
        <f t="shared" si="193"/>
        <v>0</v>
      </c>
      <c r="X571" s="6" t="b">
        <f t="shared" si="183"/>
        <v>0</v>
      </c>
      <c r="Y571" s="7" t="b">
        <f t="shared" si="184"/>
        <v>0</v>
      </c>
      <c r="Z571" s="7" t="b" cm="1">
        <f t="array" ref="Z571">_xlfn.LET(
_xlpm.TrueFullHouseCheck, AND(OR(H571:L571=3),OR(H571:L571=2)),
_xlpm.JokerAndTrueTwoPairCheck, AND(W571=1,COUNTIF(H571:L571,2)=4),
OR(_xlpm.TrueFullHouseCheck, _xlpm.JokerAndTrueTwoPairCheck)
)</f>
        <v>0</v>
      </c>
      <c r="AA571" s="7" t="b">
        <f t="shared" si="185"/>
        <v>0</v>
      </c>
      <c r="AB571" s="7" t="b">
        <f t="shared" si="186"/>
        <v>1</v>
      </c>
      <c r="AC571" s="7" t="b">
        <f t="shared" si="187"/>
        <v>0</v>
      </c>
      <c r="AD571" s="8" t="b">
        <f t="shared" si="194"/>
        <v>0</v>
      </c>
      <c r="AE571">
        <f t="shared" si="195"/>
        <v>3</v>
      </c>
      <c r="AF571" t="str">
        <f t="shared" si="196"/>
        <v>30303110511</v>
      </c>
      <c r="AG571">
        <f t="shared" si="192"/>
        <v>30303110511</v>
      </c>
      <c r="AH571">
        <f t="shared" si="197"/>
        <v>338</v>
      </c>
      <c r="AI571">
        <f t="shared" si="198"/>
        <v>193</v>
      </c>
      <c r="AJ571">
        <f t="shared" si="199"/>
        <v>65234</v>
      </c>
      <c r="AM571">
        <f t="shared" si="188"/>
        <v>1</v>
      </c>
      <c r="AN571">
        <f t="shared" si="189"/>
        <v>1</v>
      </c>
      <c r="AO571">
        <f t="shared" si="190"/>
        <v>1</v>
      </c>
    </row>
    <row r="572" spans="1:41" x14ac:dyDescent="0.2">
      <c r="A572" t="s">
        <v>591</v>
      </c>
      <c r="B572" t="str">
        <f t="shared" si="191"/>
        <v>TTQ44</v>
      </c>
      <c r="C572" s="6" t="str" cm="1">
        <f t="array" ref="C572:G572">_xlfn.LET(
_xlpm.MyHand, B572,
_xlpm.MySplitHand, MID(_xlpm.MyHand,_xlfn.SEQUENCE(1,LEN(_xlpm.MyHand)),1),
_xlpm.MySplitHand
)</f>
        <v>T</v>
      </c>
      <c r="D572" s="7" t="str">
        <v>T</v>
      </c>
      <c r="E572" s="7" t="str">
        <v>Q</v>
      </c>
      <c r="F572" s="7" t="str">
        <v>4</v>
      </c>
      <c r="G572" s="8" t="str">
        <v>4</v>
      </c>
      <c r="H572">
        <f t="shared" si="178"/>
        <v>2</v>
      </c>
      <c r="I572">
        <f t="shared" si="179"/>
        <v>2</v>
      </c>
      <c r="J572">
        <f t="shared" si="180"/>
        <v>1</v>
      </c>
      <c r="K572">
        <f t="shared" si="181"/>
        <v>2</v>
      </c>
      <c r="L572">
        <f t="shared" si="182"/>
        <v>2</v>
      </c>
      <c r="M572" s="6" cm="1">
        <f t="array" ref="M572:Q572">_xlfn.LET(
_xlpm.Options, {"J","2","3","4","5","6","7","8","9","T","Q","K","A"},
MATCH(_xlfn.ANCHORARRAY(C572),_xlpm.Options,0)
)</f>
        <v>10</v>
      </c>
      <c r="N572" s="7">
        <v>10</v>
      </c>
      <c r="O572" s="7">
        <v>11</v>
      </c>
      <c r="P572" s="7">
        <v>4</v>
      </c>
      <c r="Q572" s="8">
        <v>4</v>
      </c>
      <c r="R572" s="6" t="str" cm="1">
        <f t="array" ref="R572:V572">TEXT(_xlfn.ANCHORARRAY(M572),"00")</f>
        <v>10</v>
      </c>
      <c r="S572" s="7" t="str">
        <v>10</v>
      </c>
      <c r="T572" s="7" t="str">
        <v>11</v>
      </c>
      <c r="U572" s="7" t="str">
        <v>04</v>
      </c>
      <c r="V572" s="8" t="str">
        <v>04</v>
      </c>
      <c r="W572" s="7">
        <f t="shared" si="193"/>
        <v>0</v>
      </c>
      <c r="X572" s="6" t="b">
        <f t="shared" si="183"/>
        <v>0</v>
      </c>
      <c r="Y572" s="7" t="b">
        <f t="shared" si="184"/>
        <v>0</v>
      </c>
      <c r="Z572" s="7" t="b" cm="1">
        <f t="array" ref="Z572">_xlfn.LET(
_xlpm.TrueFullHouseCheck, AND(OR(H572:L572=3),OR(H572:L572=2)),
_xlpm.JokerAndTrueTwoPairCheck, AND(W572=1,COUNTIF(H572:L572,2)=4),
OR(_xlpm.TrueFullHouseCheck, _xlpm.JokerAndTrueTwoPairCheck)
)</f>
        <v>0</v>
      </c>
      <c r="AA572" s="7" t="b">
        <f t="shared" si="185"/>
        <v>0</v>
      </c>
      <c r="AB572" s="7" t="b">
        <f t="shared" si="186"/>
        <v>1</v>
      </c>
      <c r="AC572" s="7" t="b">
        <f t="shared" si="187"/>
        <v>0</v>
      </c>
      <c r="AD572" s="8" t="b">
        <f t="shared" si="194"/>
        <v>0</v>
      </c>
      <c r="AE572">
        <f t="shared" si="195"/>
        <v>3</v>
      </c>
      <c r="AF572" t="str">
        <f t="shared" si="196"/>
        <v>31010110404</v>
      </c>
      <c r="AG572">
        <f t="shared" si="192"/>
        <v>31010110404</v>
      </c>
      <c r="AH572">
        <f t="shared" si="197"/>
        <v>420</v>
      </c>
      <c r="AI572">
        <f t="shared" si="198"/>
        <v>369</v>
      </c>
      <c r="AJ572">
        <f t="shared" si="199"/>
        <v>154980</v>
      </c>
      <c r="AM572">
        <f t="shared" si="188"/>
        <v>1</v>
      </c>
      <c r="AN572">
        <f t="shared" si="189"/>
        <v>1</v>
      </c>
      <c r="AO572">
        <f t="shared" si="190"/>
        <v>1</v>
      </c>
    </row>
    <row r="573" spans="1:41" x14ac:dyDescent="0.2">
      <c r="A573" t="s">
        <v>592</v>
      </c>
      <c r="B573" t="str">
        <f t="shared" si="191"/>
        <v>3TT8T</v>
      </c>
      <c r="C573" s="6" t="str" cm="1">
        <f t="array" ref="C573:G573">_xlfn.LET(
_xlpm.MyHand, B573,
_xlpm.MySplitHand, MID(_xlpm.MyHand,_xlfn.SEQUENCE(1,LEN(_xlpm.MyHand)),1),
_xlpm.MySplitHand
)</f>
        <v>3</v>
      </c>
      <c r="D573" s="7" t="str">
        <v>T</v>
      </c>
      <c r="E573" s="7" t="str">
        <v>T</v>
      </c>
      <c r="F573" s="7" t="str">
        <v>8</v>
      </c>
      <c r="G573" s="8" t="str">
        <v>T</v>
      </c>
      <c r="H573">
        <f t="shared" si="178"/>
        <v>1</v>
      </c>
      <c r="I573">
        <f t="shared" si="179"/>
        <v>3</v>
      </c>
      <c r="J573">
        <f t="shared" si="180"/>
        <v>3</v>
      </c>
      <c r="K573">
        <f t="shared" si="181"/>
        <v>1</v>
      </c>
      <c r="L573">
        <f t="shared" si="182"/>
        <v>3</v>
      </c>
      <c r="M573" s="6" cm="1">
        <f t="array" ref="M573:Q573">_xlfn.LET(
_xlpm.Options, {"J","2","3","4","5","6","7","8","9","T","Q","K","A"},
MATCH(_xlfn.ANCHORARRAY(C573),_xlpm.Options,0)
)</f>
        <v>3</v>
      </c>
      <c r="N573" s="7">
        <v>10</v>
      </c>
      <c r="O573" s="7">
        <v>10</v>
      </c>
      <c r="P573" s="7">
        <v>8</v>
      </c>
      <c r="Q573" s="8">
        <v>10</v>
      </c>
      <c r="R573" s="6" t="str" cm="1">
        <f t="array" ref="R573:V573">TEXT(_xlfn.ANCHORARRAY(M573),"00")</f>
        <v>03</v>
      </c>
      <c r="S573" s="7" t="str">
        <v>10</v>
      </c>
      <c r="T573" s="7" t="str">
        <v>10</v>
      </c>
      <c r="U573" s="7" t="str">
        <v>08</v>
      </c>
      <c r="V573" s="8" t="str">
        <v>10</v>
      </c>
      <c r="W573" s="7">
        <f t="shared" si="193"/>
        <v>0</v>
      </c>
      <c r="X573" s="6" t="b">
        <f t="shared" si="183"/>
        <v>0</v>
      </c>
      <c r="Y573" s="7" t="b">
        <f t="shared" si="184"/>
        <v>0</v>
      </c>
      <c r="Z573" s="7" t="b" cm="1">
        <f t="array" ref="Z573">_xlfn.LET(
_xlpm.TrueFullHouseCheck, AND(OR(H573:L573=3),OR(H573:L573=2)),
_xlpm.JokerAndTrueTwoPairCheck, AND(W573=1,COUNTIF(H573:L573,2)=4),
OR(_xlpm.TrueFullHouseCheck, _xlpm.JokerAndTrueTwoPairCheck)
)</f>
        <v>0</v>
      </c>
      <c r="AA573" s="7" t="b">
        <f t="shared" si="185"/>
        <v>1</v>
      </c>
      <c r="AB573" s="7" t="b">
        <f t="shared" si="186"/>
        <v>0</v>
      </c>
      <c r="AC573" s="7" t="b">
        <f t="shared" si="187"/>
        <v>0</v>
      </c>
      <c r="AD573" s="8" t="b">
        <f t="shared" si="194"/>
        <v>0</v>
      </c>
      <c r="AE573">
        <f t="shared" si="195"/>
        <v>4</v>
      </c>
      <c r="AF573" t="str">
        <f t="shared" si="196"/>
        <v>40310100810</v>
      </c>
      <c r="AG573">
        <f t="shared" si="192"/>
        <v>40310100810</v>
      </c>
      <c r="AH573">
        <f t="shared" si="197"/>
        <v>508</v>
      </c>
      <c r="AI573">
        <f t="shared" si="198"/>
        <v>278</v>
      </c>
      <c r="AJ573">
        <f t="shared" si="199"/>
        <v>141224</v>
      </c>
      <c r="AM573">
        <f t="shared" si="188"/>
        <v>1</v>
      </c>
      <c r="AN573">
        <f t="shared" si="189"/>
        <v>1</v>
      </c>
      <c r="AO573">
        <f t="shared" si="190"/>
        <v>1</v>
      </c>
    </row>
    <row r="574" spans="1:41" x14ac:dyDescent="0.2">
      <c r="A574" t="s">
        <v>593</v>
      </c>
      <c r="B574" t="str">
        <f t="shared" si="191"/>
        <v>428T3</v>
      </c>
      <c r="C574" s="6" t="str" cm="1">
        <f t="array" ref="C574:G574">_xlfn.LET(
_xlpm.MyHand, B574,
_xlpm.MySplitHand, MID(_xlpm.MyHand,_xlfn.SEQUENCE(1,LEN(_xlpm.MyHand)),1),
_xlpm.MySplitHand
)</f>
        <v>4</v>
      </c>
      <c r="D574" s="7" t="str">
        <v>2</v>
      </c>
      <c r="E574" s="7" t="str">
        <v>8</v>
      </c>
      <c r="F574" s="7" t="str">
        <v>T</v>
      </c>
      <c r="G574" s="8" t="str">
        <v>3</v>
      </c>
      <c r="H574">
        <f t="shared" si="178"/>
        <v>1</v>
      </c>
      <c r="I574">
        <f t="shared" si="179"/>
        <v>1</v>
      </c>
      <c r="J574">
        <f t="shared" si="180"/>
        <v>1</v>
      </c>
      <c r="K574">
        <f t="shared" si="181"/>
        <v>1</v>
      </c>
      <c r="L574">
        <f t="shared" si="182"/>
        <v>1</v>
      </c>
      <c r="M574" s="6" cm="1">
        <f t="array" ref="M574:Q574">_xlfn.LET(
_xlpm.Options, {"J","2","3","4","5","6","7","8","9","T","Q","K","A"},
MATCH(_xlfn.ANCHORARRAY(C574),_xlpm.Options,0)
)</f>
        <v>4</v>
      </c>
      <c r="N574" s="7">
        <v>2</v>
      </c>
      <c r="O574" s="7">
        <v>8</v>
      </c>
      <c r="P574" s="7">
        <v>10</v>
      </c>
      <c r="Q574" s="8">
        <v>3</v>
      </c>
      <c r="R574" s="6" t="str" cm="1">
        <f t="array" ref="R574:V574">TEXT(_xlfn.ANCHORARRAY(M574),"00")</f>
        <v>04</v>
      </c>
      <c r="S574" s="7" t="str">
        <v>02</v>
      </c>
      <c r="T574" s="7" t="str">
        <v>08</v>
      </c>
      <c r="U574" s="7" t="str">
        <v>10</v>
      </c>
      <c r="V574" s="8" t="str">
        <v>03</v>
      </c>
      <c r="W574" s="7">
        <f t="shared" si="193"/>
        <v>0</v>
      </c>
      <c r="X574" s="6" t="b">
        <f t="shared" si="183"/>
        <v>0</v>
      </c>
      <c r="Y574" s="7" t="b">
        <f t="shared" si="184"/>
        <v>0</v>
      </c>
      <c r="Z574" s="7" t="b" cm="1">
        <f t="array" ref="Z574">_xlfn.LET(
_xlpm.TrueFullHouseCheck, AND(OR(H574:L574=3),OR(H574:L574=2)),
_xlpm.JokerAndTrueTwoPairCheck, AND(W574=1,COUNTIF(H574:L574,2)=4),
OR(_xlpm.TrueFullHouseCheck, _xlpm.JokerAndTrueTwoPairCheck)
)</f>
        <v>0</v>
      </c>
      <c r="AA574" s="7" t="b">
        <f t="shared" si="185"/>
        <v>0</v>
      </c>
      <c r="AB574" s="7" t="b">
        <f t="shared" si="186"/>
        <v>0</v>
      </c>
      <c r="AC574" s="7" t="b">
        <f t="shared" si="187"/>
        <v>0</v>
      </c>
      <c r="AD574" s="8" t="b">
        <f t="shared" si="194"/>
        <v>1</v>
      </c>
      <c r="AE574">
        <f t="shared" si="195"/>
        <v>1</v>
      </c>
      <c r="AF574" t="str">
        <f t="shared" si="196"/>
        <v>10402081003</v>
      </c>
      <c r="AG574">
        <f t="shared" si="192"/>
        <v>10402081003</v>
      </c>
      <c r="AH574">
        <f t="shared" si="197"/>
        <v>18</v>
      </c>
      <c r="AI574">
        <f t="shared" si="198"/>
        <v>132</v>
      </c>
      <c r="AJ574">
        <f t="shared" si="199"/>
        <v>2376</v>
      </c>
      <c r="AM574">
        <f t="shared" si="188"/>
        <v>1</v>
      </c>
      <c r="AN574">
        <f t="shared" si="189"/>
        <v>1</v>
      </c>
      <c r="AO574">
        <f t="shared" si="190"/>
        <v>1</v>
      </c>
    </row>
    <row r="575" spans="1:41" x14ac:dyDescent="0.2">
      <c r="A575" t="s">
        <v>594</v>
      </c>
      <c r="B575" t="str">
        <f t="shared" si="191"/>
        <v>AK897</v>
      </c>
      <c r="C575" s="6" t="str" cm="1">
        <f t="array" ref="C575:G575">_xlfn.LET(
_xlpm.MyHand, B575,
_xlpm.MySplitHand, MID(_xlpm.MyHand,_xlfn.SEQUENCE(1,LEN(_xlpm.MyHand)),1),
_xlpm.MySplitHand
)</f>
        <v>A</v>
      </c>
      <c r="D575" s="7" t="str">
        <v>K</v>
      </c>
      <c r="E575" s="7" t="str">
        <v>8</v>
      </c>
      <c r="F575" s="7" t="str">
        <v>9</v>
      </c>
      <c r="G575" s="8" t="str">
        <v>7</v>
      </c>
      <c r="H575">
        <f t="shared" si="178"/>
        <v>1</v>
      </c>
      <c r="I575">
        <f t="shared" si="179"/>
        <v>1</v>
      </c>
      <c r="J575">
        <f t="shared" si="180"/>
        <v>1</v>
      </c>
      <c r="K575">
        <f t="shared" si="181"/>
        <v>1</v>
      </c>
      <c r="L575">
        <f t="shared" si="182"/>
        <v>1</v>
      </c>
      <c r="M575" s="6" cm="1">
        <f t="array" ref="M575:Q575">_xlfn.LET(
_xlpm.Options, {"J","2","3","4","5","6","7","8","9","T","Q","K","A"},
MATCH(_xlfn.ANCHORARRAY(C575),_xlpm.Options,0)
)</f>
        <v>13</v>
      </c>
      <c r="N575" s="7">
        <v>12</v>
      </c>
      <c r="O575" s="7">
        <v>8</v>
      </c>
      <c r="P575" s="7">
        <v>9</v>
      </c>
      <c r="Q575" s="8">
        <v>7</v>
      </c>
      <c r="R575" s="6" t="str" cm="1">
        <f t="array" ref="R575:V575">TEXT(_xlfn.ANCHORARRAY(M575),"00")</f>
        <v>13</v>
      </c>
      <c r="S575" s="7" t="str">
        <v>12</v>
      </c>
      <c r="T575" s="7" t="str">
        <v>08</v>
      </c>
      <c r="U575" s="7" t="str">
        <v>09</v>
      </c>
      <c r="V575" s="8" t="str">
        <v>07</v>
      </c>
      <c r="W575" s="7">
        <f t="shared" si="193"/>
        <v>0</v>
      </c>
      <c r="X575" s="6" t="b">
        <f t="shared" si="183"/>
        <v>0</v>
      </c>
      <c r="Y575" s="7" t="b">
        <f t="shared" si="184"/>
        <v>0</v>
      </c>
      <c r="Z575" s="7" t="b" cm="1">
        <f t="array" ref="Z575">_xlfn.LET(
_xlpm.TrueFullHouseCheck, AND(OR(H575:L575=3),OR(H575:L575=2)),
_xlpm.JokerAndTrueTwoPairCheck, AND(W575=1,COUNTIF(H575:L575,2)=4),
OR(_xlpm.TrueFullHouseCheck, _xlpm.JokerAndTrueTwoPairCheck)
)</f>
        <v>0</v>
      </c>
      <c r="AA575" s="7" t="b">
        <f t="shared" si="185"/>
        <v>0</v>
      </c>
      <c r="AB575" s="7" t="b">
        <f t="shared" si="186"/>
        <v>0</v>
      </c>
      <c r="AC575" s="7" t="b">
        <f t="shared" si="187"/>
        <v>0</v>
      </c>
      <c r="AD575" s="8" t="b">
        <f t="shared" si="194"/>
        <v>1</v>
      </c>
      <c r="AE575">
        <f t="shared" si="195"/>
        <v>1</v>
      </c>
      <c r="AF575" t="str">
        <f t="shared" si="196"/>
        <v>11312080907</v>
      </c>
      <c r="AG575">
        <f t="shared" si="192"/>
        <v>11312080907</v>
      </c>
      <c r="AH575">
        <f t="shared" si="197"/>
        <v>128</v>
      </c>
      <c r="AI575">
        <f t="shared" si="198"/>
        <v>214</v>
      </c>
      <c r="AJ575">
        <f t="shared" si="199"/>
        <v>27392</v>
      </c>
      <c r="AM575">
        <f t="shared" si="188"/>
        <v>1</v>
      </c>
      <c r="AN575">
        <f t="shared" si="189"/>
        <v>1</v>
      </c>
      <c r="AO575">
        <f t="shared" si="190"/>
        <v>1</v>
      </c>
    </row>
    <row r="576" spans="1:41" x14ac:dyDescent="0.2">
      <c r="A576" t="s">
        <v>595</v>
      </c>
      <c r="B576" t="str">
        <f t="shared" si="191"/>
        <v>7QQQJ</v>
      </c>
      <c r="C576" s="6" t="str" cm="1">
        <f t="array" ref="C576:G576">_xlfn.LET(
_xlpm.MyHand, B576,
_xlpm.MySplitHand, MID(_xlpm.MyHand,_xlfn.SEQUENCE(1,LEN(_xlpm.MyHand)),1),
_xlpm.MySplitHand
)</f>
        <v>7</v>
      </c>
      <c r="D576" s="7" t="str">
        <v>Q</v>
      </c>
      <c r="E576" s="7" t="str">
        <v>Q</v>
      </c>
      <c r="F576" s="7" t="str">
        <v>Q</v>
      </c>
      <c r="G576" s="8" t="str">
        <v>J</v>
      </c>
      <c r="H576">
        <f t="shared" si="178"/>
        <v>1</v>
      </c>
      <c r="I576">
        <f t="shared" si="179"/>
        <v>3</v>
      </c>
      <c r="J576">
        <f t="shared" si="180"/>
        <v>3</v>
      </c>
      <c r="K576">
        <f t="shared" si="181"/>
        <v>3</v>
      </c>
      <c r="L576">
        <f t="shared" si="182"/>
        <v>0</v>
      </c>
      <c r="M576" s="6" cm="1">
        <f t="array" ref="M576:Q576">_xlfn.LET(
_xlpm.Options, {"J","2","3","4","5","6","7","8","9","T","Q","K","A"},
MATCH(_xlfn.ANCHORARRAY(C576),_xlpm.Options,0)
)</f>
        <v>7</v>
      </c>
      <c r="N576" s="7">
        <v>11</v>
      </c>
      <c r="O576" s="7">
        <v>11</v>
      </c>
      <c r="P576" s="7">
        <v>11</v>
      </c>
      <c r="Q576" s="8">
        <v>1</v>
      </c>
      <c r="R576" s="6" t="str" cm="1">
        <f t="array" ref="R576:V576">TEXT(_xlfn.ANCHORARRAY(M576),"00")</f>
        <v>07</v>
      </c>
      <c r="S576" s="7" t="str">
        <v>11</v>
      </c>
      <c r="T576" s="7" t="str">
        <v>11</v>
      </c>
      <c r="U576" s="7" t="str">
        <v>11</v>
      </c>
      <c r="V576" s="8" t="str">
        <v>01</v>
      </c>
      <c r="W576" s="7">
        <f t="shared" si="193"/>
        <v>1</v>
      </c>
      <c r="X576" s="6" t="b">
        <f t="shared" si="183"/>
        <v>0</v>
      </c>
      <c r="Y576" s="7" t="b">
        <f t="shared" si="184"/>
        <v>1</v>
      </c>
      <c r="Z576" s="7" t="b" cm="1">
        <f t="array" ref="Z576">_xlfn.LET(
_xlpm.TrueFullHouseCheck, AND(OR(H576:L576=3),OR(H576:L576=2)),
_xlpm.JokerAndTrueTwoPairCheck, AND(W576=1,COUNTIF(H576:L576,2)=4),
OR(_xlpm.TrueFullHouseCheck, _xlpm.JokerAndTrueTwoPairCheck)
)</f>
        <v>0</v>
      </c>
      <c r="AA576" s="7" t="b">
        <f t="shared" si="185"/>
        <v>0</v>
      </c>
      <c r="AB576" s="7" t="b">
        <f t="shared" si="186"/>
        <v>0</v>
      </c>
      <c r="AC576" s="7" t="b">
        <f t="shared" si="187"/>
        <v>0</v>
      </c>
      <c r="AD576" s="8" t="b">
        <f t="shared" si="194"/>
        <v>0</v>
      </c>
      <c r="AE576">
        <f t="shared" si="195"/>
        <v>6</v>
      </c>
      <c r="AF576" t="str">
        <f t="shared" si="196"/>
        <v>60711111101</v>
      </c>
      <c r="AG576">
        <f t="shared" si="192"/>
        <v>60711111101</v>
      </c>
      <c r="AH576">
        <f t="shared" si="197"/>
        <v>892</v>
      </c>
      <c r="AI576">
        <f t="shared" si="198"/>
        <v>697</v>
      </c>
      <c r="AJ576">
        <f t="shared" si="199"/>
        <v>621724</v>
      </c>
      <c r="AM576">
        <f t="shared" si="188"/>
        <v>1</v>
      </c>
      <c r="AN576">
        <f t="shared" si="189"/>
        <v>1</v>
      </c>
      <c r="AO576">
        <f t="shared" si="190"/>
        <v>1</v>
      </c>
    </row>
    <row r="577" spans="1:41" x14ac:dyDescent="0.2">
      <c r="A577" t="s">
        <v>596</v>
      </c>
      <c r="B577" t="str">
        <f t="shared" si="191"/>
        <v>9AK62</v>
      </c>
      <c r="C577" s="6" t="str" cm="1">
        <f t="array" ref="C577:G577">_xlfn.LET(
_xlpm.MyHand, B577,
_xlpm.MySplitHand, MID(_xlpm.MyHand,_xlfn.SEQUENCE(1,LEN(_xlpm.MyHand)),1),
_xlpm.MySplitHand
)</f>
        <v>9</v>
      </c>
      <c r="D577" s="7" t="str">
        <v>A</v>
      </c>
      <c r="E577" s="7" t="str">
        <v>K</v>
      </c>
      <c r="F577" s="7" t="str">
        <v>6</v>
      </c>
      <c r="G577" s="8" t="str">
        <v>2</v>
      </c>
      <c r="H577">
        <f t="shared" si="178"/>
        <v>1</v>
      </c>
      <c r="I577">
        <f t="shared" si="179"/>
        <v>1</v>
      </c>
      <c r="J577">
        <f t="shared" si="180"/>
        <v>1</v>
      </c>
      <c r="K577">
        <f t="shared" si="181"/>
        <v>1</v>
      </c>
      <c r="L577">
        <f t="shared" si="182"/>
        <v>1</v>
      </c>
      <c r="M577" s="6" cm="1">
        <f t="array" ref="M577:Q577">_xlfn.LET(
_xlpm.Options, {"J","2","3","4","5","6","7","8","9","T","Q","K","A"},
MATCH(_xlfn.ANCHORARRAY(C577),_xlpm.Options,0)
)</f>
        <v>9</v>
      </c>
      <c r="N577" s="7">
        <v>13</v>
      </c>
      <c r="O577" s="7">
        <v>12</v>
      </c>
      <c r="P577" s="7">
        <v>6</v>
      </c>
      <c r="Q577" s="8">
        <v>2</v>
      </c>
      <c r="R577" s="6" t="str" cm="1">
        <f t="array" ref="R577:V577">TEXT(_xlfn.ANCHORARRAY(M577),"00")</f>
        <v>09</v>
      </c>
      <c r="S577" s="7" t="str">
        <v>13</v>
      </c>
      <c r="T577" s="7" t="str">
        <v>12</v>
      </c>
      <c r="U577" s="7" t="str">
        <v>06</v>
      </c>
      <c r="V577" s="8" t="str">
        <v>02</v>
      </c>
      <c r="W577" s="7">
        <f t="shared" si="193"/>
        <v>0</v>
      </c>
      <c r="X577" s="6" t="b">
        <f t="shared" si="183"/>
        <v>0</v>
      </c>
      <c r="Y577" s="7" t="b">
        <f t="shared" si="184"/>
        <v>0</v>
      </c>
      <c r="Z577" s="7" t="b" cm="1">
        <f t="array" ref="Z577">_xlfn.LET(
_xlpm.TrueFullHouseCheck, AND(OR(H577:L577=3),OR(H577:L577=2)),
_xlpm.JokerAndTrueTwoPairCheck, AND(W577=1,COUNTIF(H577:L577,2)=4),
OR(_xlpm.TrueFullHouseCheck, _xlpm.JokerAndTrueTwoPairCheck)
)</f>
        <v>0</v>
      </c>
      <c r="AA577" s="7" t="b">
        <f t="shared" si="185"/>
        <v>0</v>
      </c>
      <c r="AB577" s="7" t="b">
        <f t="shared" si="186"/>
        <v>0</v>
      </c>
      <c r="AC577" s="7" t="b">
        <f t="shared" si="187"/>
        <v>0</v>
      </c>
      <c r="AD577" s="8" t="b">
        <f t="shared" si="194"/>
        <v>1</v>
      </c>
      <c r="AE577">
        <f t="shared" si="195"/>
        <v>1</v>
      </c>
      <c r="AF577" t="str">
        <f t="shared" si="196"/>
        <v>10913120602</v>
      </c>
      <c r="AG577">
        <f t="shared" si="192"/>
        <v>10913120602</v>
      </c>
      <c r="AH577">
        <f t="shared" si="197"/>
        <v>83</v>
      </c>
      <c r="AI577">
        <f t="shared" si="198"/>
        <v>157</v>
      </c>
      <c r="AJ577">
        <f t="shared" si="199"/>
        <v>13031</v>
      </c>
      <c r="AM577">
        <f t="shared" si="188"/>
        <v>1</v>
      </c>
      <c r="AN577">
        <f t="shared" si="189"/>
        <v>1</v>
      </c>
      <c r="AO577">
        <f t="shared" si="190"/>
        <v>1</v>
      </c>
    </row>
    <row r="578" spans="1:41" x14ac:dyDescent="0.2">
      <c r="A578" t="s">
        <v>597</v>
      </c>
      <c r="B578" t="str">
        <f t="shared" si="191"/>
        <v>96466</v>
      </c>
      <c r="C578" s="6" t="str" cm="1">
        <f t="array" ref="C578:G578">_xlfn.LET(
_xlpm.MyHand, B578,
_xlpm.MySplitHand, MID(_xlpm.MyHand,_xlfn.SEQUENCE(1,LEN(_xlpm.MyHand)),1),
_xlpm.MySplitHand
)</f>
        <v>9</v>
      </c>
      <c r="D578" s="7" t="str">
        <v>6</v>
      </c>
      <c r="E578" s="7" t="str">
        <v>4</v>
      </c>
      <c r="F578" s="7" t="str">
        <v>6</v>
      </c>
      <c r="G578" s="8" t="str">
        <v>6</v>
      </c>
      <c r="H578">
        <f t="shared" si="178"/>
        <v>1</v>
      </c>
      <c r="I578">
        <f t="shared" si="179"/>
        <v>3</v>
      </c>
      <c r="J578">
        <f t="shared" si="180"/>
        <v>1</v>
      </c>
      <c r="K578">
        <f t="shared" si="181"/>
        <v>3</v>
      </c>
      <c r="L578">
        <f t="shared" si="182"/>
        <v>3</v>
      </c>
      <c r="M578" s="6" cm="1">
        <f t="array" ref="M578:Q578">_xlfn.LET(
_xlpm.Options, {"J","2","3","4","5","6","7","8","9","T","Q","K","A"},
MATCH(_xlfn.ANCHORARRAY(C578),_xlpm.Options,0)
)</f>
        <v>9</v>
      </c>
      <c r="N578" s="7">
        <v>6</v>
      </c>
      <c r="O578" s="7">
        <v>4</v>
      </c>
      <c r="P578" s="7">
        <v>6</v>
      </c>
      <c r="Q578" s="8">
        <v>6</v>
      </c>
      <c r="R578" s="6" t="str" cm="1">
        <f t="array" ref="R578:V578">TEXT(_xlfn.ANCHORARRAY(M578),"00")</f>
        <v>09</v>
      </c>
      <c r="S578" s="7" t="str">
        <v>06</v>
      </c>
      <c r="T578" s="7" t="str">
        <v>04</v>
      </c>
      <c r="U578" s="7" t="str">
        <v>06</v>
      </c>
      <c r="V578" s="8" t="str">
        <v>06</v>
      </c>
      <c r="W578" s="7">
        <f t="shared" si="193"/>
        <v>0</v>
      </c>
      <c r="X578" s="6" t="b">
        <f t="shared" si="183"/>
        <v>0</v>
      </c>
      <c r="Y578" s="7" t="b">
        <f t="shared" si="184"/>
        <v>0</v>
      </c>
      <c r="Z578" s="7" t="b" cm="1">
        <f t="array" ref="Z578">_xlfn.LET(
_xlpm.TrueFullHouseCheck, AND(OR(H578:L578=3),OR(H578:L578=2)),
_xlpm.JokerAndTrueTwoPairCheck, AND(W578=1,COUNTIF(H578:L578,2)=4),
OR(_xlpm.TrueFullHouseCheck, _xlpm.JokerAndTrueTwoPairCheck)
)</f>
        <v>0</v>
      </c>
      <c r="AA578" s="7" t="b">
        <f t="shared" si="185"/>
        <v>1</v>
      </c>
      <c r="AB578" s="7" t="b">
        <f t="shared" si="186"/>
        <v>0</v>
      </c>
      <c r="AC578" s="7" t="b">
        <f t="shared" si="187"/>
        <v>0</v>
      </c>
      <c r="AD578" s="8" t="b">
        <f t="shared" si="194"/>
        <v>0</v>
      </c>
      <c r="AE578">
        <f t="shared" si="195"/>
        <v>4</v>
      </c>
      <c r="AF578" t="str">
        <f t="shared" si="196"/>
        <v>40906040606</v>
      </c>
      <c r="AG578">
        <f t="shared" si="192"/>
        <v>40906040606</v>
      </c>
      <c r="AH578">
        <f t="shared" si="197"/>
        <v>609</v>
      </c>
      <c r="AI578">
        <f t="shared" si="198"/>
        <v>487</v>
      </c>
      <c r="AJ578">
        <f t="shared" si="199"/>
        <v>296583</v>
      </c>
      <c r="AM578">
        <f t="shared" si="188"/>
        <v>1</v>
      </c>
      <c r="AN578">
        <f t="shared" si="189"/>
        <v>1</v>
      </c>
      <c r="AO578">
        <f t="shared" si="190"/>
        <v>1</v>
      </c>
    </row>
    <row r="579" spans="1:41" x14ac:dyDescent="0.2">
      <c r="A579" t="s">
        <v>598</v>
      </c>
      <c r="B579" t="str">
        <f t="shared" si="191"/>
        <v>J522J</v>
      </c>
      <c r="C579" s="6" t="str" cm="1">
        <f t="array" ref="C579:G579">_xlfn.LET(
_xlpm.MyHand, B579,
_xlpm.MySplitHand, MID(_xlpm.MyHand,_xlfn.SEQUENCE(1,LEN(_xlpm.MyHand)),1),
_xlpm.MySplitHand
)</f>
        <v>J</v>
      </c>
      <c r="D579" s="7" t="str">
        <v>5</v>
      </c>
      <c r="E579" s="7" t="str">
        <v>2</v>
      </c>
      <c r="F579" s="7" t="str">
        <v>2</v>
      </c>
      <c r="G579" s="8" t="str">
        <v>J</v>
      </c>
      <c r="H579">
        <f t="shared" ref="H579:H642" si="200">IF(C579="J",0,COUNTIF($C579:$G579,C579))</f>
        <v>0</v>
      </c>
      <c r="I579">
        <f t="shared" ref="I579:I642" si="201">IF(D579="J",0,COUNTIF($C579:$G579,D579))</f>
        <v>1</v>
      </c>
      <c r="J579">
        <f t="shared" ref="J579:J642" si="202">IF(E579="J",0,COUNTIF($C579:$G579,E579))</f>
        <v>2</v>
      </c>
      <c r="K579">
        <f t="shared" ref="K579:K642" si="203">IF(F579="J",0,COUNTIF($C579:$G579,F579))</f>
        <v>2</v>
      </c>
      <c r="L579">
        <f t="shared" ref="L579:L642" si="204">IF(G579="J",0,COUNTIF($C579:$G579,G579))</f>
        <v>0</v>
      </c>
      <c r="M579" s="6" cm="1">
        <f t="array" ref="M579:Q579">_xlfn.LET(
_xlpm.Options, {"J","2","3","4","5","6","7","8","9","T","Q","K","A"},
MATCH(_xlfn.ANCHORARRAY(C579),_xlpm.Options,0)
)</f>
        <v>1</v>
      </c>
      <c r="N579" s="7">
        <v>5</v>
      </c>
      <c r="O579" s="7">
        <v>2</v>
      </c>
      <c r="P579" s="7">
        <v>2</v>
      </c>
      <c r="Q579" s="8">
        <v>1</v>
      </c>
      <c r="R579" s="6" t="str" cm="1">
        <f t="array" ref="R579:V579">TEXT(_xlfn.ANCHORARRAY(M579),"00")</f>
        <v>01</v>
      </c>
      <c r="S579" s="7" t="str">
        <v>05</v>
      </c>
      <c r="T579" s="7" t="str">
        <v>02</v>
      </c>
      <c r="U579" s="7" t="str">
        <v>02</v>
      </c>
      <c r="V579" s="8" t="str">
        <v>01</v>
      </c>
      <c r="W579" s="7">
        <f t="shared" si="193"/>
        <v>2</v>
      </c>
      <c r="X579" s="6" t="b">
        <f t="shared" ref="X579:X642" si="205">MAX(H579:L579)+W579=5</f>
        <v>0</v>
      </c>
      <c r="Y579" s="7" t="b">
        <f t="shared" ref="Y579:Y642" si="206">MAX(H579:L579)+W579=4</f>
        <v>1</v>
      </c>
      <c r="Z579" s="7" t="b" cm="1">
        <f t="array" ref="Z579">_xlfn.LET(
_xlpm.TrueFullHouseCheck, AND(OR(H579:L579=3),OR(H579:L579=2)),
_xlpm.JokerAndTrueTwoPairCheck, AND(W579=1,COUNTIF(H579:L579,2)=4),
OR(_xlpm.TrueFullHouseCheck, _xlpm.JokerAndTrueTwoPairCheck)
)</f>
        <v>0</v>
      </c>
      <c r="AA579" s="7" t="b">
        <f t="shared" ref="AA579:AA642" si="207">IF(Z579,FALSE,MAX(H579:L579)+W579=3)</f>
        <v>0</v>
      </c>
      <c r="AB579" s="7" t="b">
        <f t="shared" ref="AB579:AB642" si="208">COUNTIF(H579:L579,2)=4</f>
        <v>0</v>
      </c>
      <c r="AC579" s="7" t="b">
        <f t="shared" ref="AC579:AC642" si="209">IF(AB579,FALSE,MAX(H579:L579)+W579=2)</f>
        <v>0</v>
      </c>
      <c r="AD579" s="8" t="b">
        <f t="shared" si="194"/>
        <v>0</v>
      </c>
      <c r="AE579">
        <f t="shared" si="195"/>
        <v>6</v>
      </c>
      <c r="AF579" t="str">
        <f t="shared" si="196"/>
        <v>60105020201</v>
      </c>
      <c r="AG579">
        <f t="shared" si="192"/>
        <v>60105020201</v>
      </c>
      <c r="AH579">
        <f t="shared" si="197"/>
        <v>821</v>
      </c>
      <c r="AI579">
        <f t="shared" si="198"/>
        <v>238</v>
      </c>
      <c r="AJ579">
        <f t="shared" si="199"/>
        <v>195398</v>
      </c>
      <c r="AM579">
        <f t="shared" ref="AM579:AM642" si="210">COUNTIF(X579:AD579,TRUE)</f>
        <v>1</v>
      </c>
      <c r="AN579">
        <f t="shared" ref="AN579:AN642" si="211">COUNTIF(AF:AF,AF579)</f>
        <v>1</v>
      </c>
      <c r="AO579">
        <f t="shared" ref="AO579:AO642" si="212">COUNTIF(AH:AH,AH579)</f>
        <v>1</v>
      </c>
    </row>
    <row r="580" spans="1:41" x14ac:dyDescent="0.2">
      <c r="A580" t="s">
        <v>599</v>
      </c>
      <c r="B580" t="str">
        <f t="shared" si="191"/>
        <v>9J7A9</v>
      </c>
      <c r="C580" s="6" t="str" cm="1">
        <f t="array" ref="C580:G580">_xlfn.LET(
_xlpm.MyHand, B580,
_xlpm.MySplitHand, MID(_xlpm.MyHand,_xlfn.SEQUENCE(1,LEN(_xlpm.MyHand)),1),
_xlpm.MySplitHand
)</f>
        <v>9</v>
      </c>
      <c r="D580" s="7" t="str">
        <v>J</v>
      </c>
      <c r="E580" s="7" t="str">
        <v>7</v>
      </c>
      <c r="F580" s="7" t="str">
        <v>A</v>
      </c>
      <c r="G580" s="8" t="str">
        <v>9</v>
      </c>
      <c r="H580">
        <f t="shared" si="200"/>
        <v>2</v>
      </c>
      <c r="I580">
        <f t="shared" si="201"/>
        <v>0</v>
      </c>
      <c r="J580">
        <f t="shared" si="202"/>
        <v>1</v>
      </c>
      <c r="K580">
        <f t="shared" si="203"/>
        <v>1</v>
      </c>
      <c r="L580">
        <f t="shared" si="204"/>
        <v>2</v>
      </c>
      <c r="M580" s="6" cm="1">
        <f t="array" ref="M580:Q580">_xlfn.LET(
_xlpm.Options, {"J","2","3","4","5","6","7","8","9","T","Q","K","A"},
MATCH(_xlfn.ANCHORARRAY(C580),_xlpm.Options,0)
)</f>
        <v>9</v>
      </c>
      <c r="N580" s="7">
        <v>1</v>
      </c>
      <c r="O580" s="7">
        <v>7</v>
      </c>
      <c r="P580" s="7">
        <v>13</v>
      </c>
      <c r="Q580" s="8">
        <v>9</v>
      </c>
      <c r="R580" s="6" t="str" cm="1">
        <f t="array" ref="R580:V580">TEXT(_xlfn.ANCHORARRAY(M580),"00")</f>
        <v>09</v>
      </c>
      <c r="S580" s="7" t="str">
        <v>01</v>
      </c>
      <c r="T580" s="7" t="str">
        <v>07</v>
      </c>
      <c r="U580" s="7" t="str">
        <v>13</v>
      </c>
      <c r="V580" s="8" t="str">
        <v>09</v>
      </c>
      <c r="W580" s="7">
        <f t="shared" si="193"/>
        <v>1</v>
      </c>
      <c r="X580" s="6" t="b">
        <f t="shared" si="205"/>
        <v>0</v>
      </c>
      <c r="Y580" s="7" t="b">
        <f t="shared" si="206"/>
        <v>0</v>
      </c>
      <c r="Z580" s="7" t="b" cm="1">
        <f t="array" ref="Z580">_xlfn.LET(
_xlpm.TrueFullHouseCheck, AND(OR(H580:L580=3),OR(H580:L580=2)),
_xlpm.JokerAndTrueTwoPairCheck, AND(W580=1,COUNTIF(H580:L580,2)=4),
OR(_xlpm.TrueFullHouseCheck, _xlpm.JokerAndTrueTwoPairCheck)
)</f>
        <v>0</v>
      </c>
      <c r="AA580" s="7" t="b">
        <f t="shared" si="207"/>
        <v>1</v>
      </c>
      <c r="AB580" s="7" t="b">
        <f t="shared" si="208"/>
        <v>0</v>
      </c>
      <c r="AC580" s="7" t="b">
        <f t="shared" si="209"/>
        <v>0</v>
      </c>
      <c r="AD580" s="8" t="b">
        <f t="shared" si="194"/>
        <v>0</v>
      </c>
      <c r="AE580">
        <f t="shared" si="195"/>
        <v>4</v>
      </c>
      <c r="AF580" t="str">
        <f t="shared" si="196"/>
        <v>40901071309</v>
      </c>
      <c r="AG580">
        <f t="shared" si="192"/>
        <v>40901071309</v>
      </c>
      <c r="AH580">
        <f t="shared" si="197"/>
        <v>601</v>
      </c>
      <c r="AI580">
        <f t="shared" si="198"/>
        <v>394</v>
      </c>
      <c r="AJ580">
        <f t="shared" si="199"/>
        <v>236794</v>
      </c>
      <c r="AM580">
        <f t="shared" si="210"/>
        <v>1</v>
      </c>
      <c r="AN580">
        <f t="shared" si="211"/>
        <v>1</v>
      </c>
      <c r="AO580">
        <f t="shared" si="212"/>
        <v>1</v>
      </c>
    </row>
    <row r="581" spans="1:41" x14ac:dyDescent="0.2">
      <c r="A581" t="s">
        <v>600</v>
      </c>
      <c r="B581" t="str">
        <f t="shared" si="191"/>
        <v>QQK77</v>
      </c>
      <c r="C581" s="6" t="str" cm="1">
        <f t="array" ref="C581:G581">_xlfn.LET(
_xlpm.MyHand, B581,
_xlpm.MySplitHand, MID(_xlpm.MyHand,_xlfn.SEQUENCE(1,LEN(_xlpm.MyHand)),1),
_xlpm.MySplitHand
)</f>
        <v>Q</v>
      </c>
      <c r="D581" s="7" t="str">
        <v>Q</v>
      </c>
      <c r="E581" s="7" t="str">
        <v>K</v>
      </c>
      <c r="F581" s="7" t="str">
        <v>7</v>
      </c>
      <c r="G581" s="8" t="str">
        <v>7</v>
      </c>
      <c r="H581">
        <f t="shared" si="200"/>
        <v>2</v>
      </c>
      <c r="I581">
        <f t="shared" si="201"/>
        <v>2</v>
      </c>
      <c r="J581">
        <f t="shared" si="202"/>
        <v>1</v>
      </c>
      <c r="K581">
        <f t="shared" si="203"/>
        <v>2</v>
      </c>
      <c r="L581">
        <f t="shared" si="204"/>
        <v>2</v>
      </c>
      <c r="M581" s="6" cm="1">
        <f t="array" ref="M581:Q581">_xlfn.LET(
_xlpm.Options, {"J","2","3","4","5","6","7","8","9","T","Q","K","A"},
MATCH(_xlfn.ANCHORARRAY(C581),_xlpm.Options,0)
)</f>
        <v>11</v>
      </c>
      <c r="N581" s="7">
        <v>11</v>
      </c>
      <c r="O581" s="7">
        <v>12</v>
      </c>
      <c r="P581" s="7">
        <v>7</v>
      </c>
      <c r="Q581" s="8">
        <v>7</v>
      </c>
      <c r="R581" s="6" t="str" cm="1">
        <f t="array" ref="R581:V581">TEXT(_xlfn.ANCHORARRAY(M581),"00")</f>
        <v>11</v>
      </c>
      <c r="S581" s="7" t="str">
        <v>11</v>
      </c>
      <c r="T581" s="7" t="str">
        <v>12</v>
      </c>
      <c r="U581" s="7" t="str">
        <v>07</v>
      </c>
      <c r="V581" s="8" t="str">
        <v>07</v>
      </c>
      <c r="W581" s="7">
        <f t="shared" si="193"/>
        <v>0</v>
      </c>
      <c r="X581" s="6" t="b">
        <f t="shared" si="205"/>
        <v>0</v>
      </c>
      <c r="Y581" s="7" t="b">
        <f t="shared" si="206"/>
        <v>0</v>
      </c>
      <c r="Z581" s="7" t="b" cm="1">
        <f t="array" ref="Z581">_xlfn.LET(
_xlpm.TrueFullHouseCheck, AND(OR(H581:L581=3),OR(H581:L581=2)),
_xlpm.JokerAndTrueTwoPairCheck, AND(W581=1,COUNTIF(H581:L581,2)=4),
OR(_xlpm.TrueFullHouseCheck, _xlpm.JokerAndTrueTwoPairCheck)
)</f>
        <v>0</v>
      </c>
      <c r="AA581" s="7" t="b">
        <f t="shared" si="207"/>
        <v>0</v>
      </c>
      <c r="AB581" s="7" t="b">
        <f t="shared" si="208"/>
        <v>1</v>
      </c>
      <c r="AC581" s="7" t="b">
        <f t="shared" si="209"/>
        <v>0</v>
      </c>
      <c r="AD581" s="8" t="b">
        <f t="shared" si="194"/>
        <v>0</v>
      </c>
      <c r="AE581">
        <f t="shared" si="195"/>
        <v>3</v>
      </c>
      <c r="AF581" t="str">
        <f t="shared" si="196"/>
        <v>31111120707</v>
      </c>
      <c r="AG581">
        <f t="shared" si="192"/>
        <v>31111120707</v>
      </c>
      <c r="AH581">
        <f t="shared" si="197"/>
        <v>428</v>
      </c>
      <c r="AI581">
        <f t="shared" si="198"/>
        <v>584</v>
      </c>
      <c r="AJ581">
        <f t="shared" si="199"/>
        <v>249952</v>
      </c>
      <c r="AM581">
        <f t="shared" si="210"/>
        <v>1</v>
      </c>
      <c r="AN581">
        <f t="shared" si="211"/>
        <v>1</v>
      </c>
      <c r="AO581">
        <f t="shared" si="212"/>
        <v>1</v>
      </c>
    </row>
    <row r="582" spans="1:41" x14ac:dyDescent="0.2">
      <c r="A582" t="s">
        <v>601</v>
      </c>
      <c r="B582" t="str">
        <f t="shared" ref="B582:B645" si="213">_xlfn.TEXTBEFORE(A582," ")</f>
        <v>Q72T4</v>
      </c>
      <c r="C582" s="6" t="str" cm="1">
        <f t="array" ref="C582:G582">_xlfn.LET(
_xlpm.MyHand, B582,
_xlpm.MySplitHand, MID(_xlpm.MyHand,_xlfn.SEQUENCE(1,LEN(_xlpm.MyHand)),1),
_xlpm.MySplitHand
)</f>
        <v>Q</v>
      </c>
      <c r="D582" s="7" t="str">
        <v>7</v>
      </c>
      <c r="E582" s="7" t="str">
        <v>2</v>
      </c>
      <c r="F582" s="7" t="str">
        <v>T</v>
      </c>
      <c r="G582" s="8" t="str">
        <v>4</v>
      </c>
      <c r="H582">
        <f t="shared" si="200"/>
        <v>1</v>
      </c>
      <c r="I582">
        <f t="shared" si="201"/>
        <v>1</v>
      </c>
      <c r="J582">
        <f t="shared" si="202"/>
        <v>1</v>
      </c>
      <c r="K582">
        <f t="shared" si="203"/>
        <v>1</v>
      </c>
      <c r="L582">
        <f t="shared" si="204"/>
        <v>1</v>
      </c>
      <c r="M582" s="6" cm="1">
        <f t="array" ref="M582:Q582">_xlfn.LET(
_xlpm.Options, {"J","2","3","4","5","6","7","8","9","T","Q","K","A"},
MATCH(_xlfn.ANCHORARRAY(C582),_xlpm.Options,0)
)</f>
        <v>11</v>
      </c>
      <c r="N582" s="7">
        <v>7</v>
      </c>
      <c r="O582" s="7">
        <v>2</v>
      </c>
      <c r="P582" s="7">
        <v>10</v>
      </c>
      <c r="Q582" s="8">
        <v>4</v>
      </c>
      <c r="R582" s="6" t="str" cm="1">
        <f t="array" ref="R582:V582">TEXT(_xlfn.ANCHORARRAY(M582),"00")</f>
        <v>11</v>
      </c>
      <c r="S582" s="7" t="str">
        <v>07</v>
      </c>
      <c r="T582" s="7" t="str">
        <v>02</v>
      </c>
      <c r="U582" s="7" t="str">
        <v>10</v>
      </c>
      <c r="V582" s="8" t="str">
        <v>04</v>
      </c>
      <c r="W582" s="7">
        <f t="shared" si="193"/>
        <v>0</v>
      </c>
      <c r="X582" s="6" t="b">
        <f t="shared" si="205"/>
        <v>0</v>
      </c>
      <c r="Y582" s="7" t="b">
        <f t="shared" si="206"/>
        <v>0</v>
      </c>
      <c r="Z582" s="7" t="b" cm="1">
        <f t="array" ref="Z582">_xlfn.LET(
_xlpm.TrueFullHouseCheck, AND(OR(H582:L582=3),OR(H582:L582=2)),
_xlpm.JokerAndTrueTwoPairCheck, AND(W582=1,COUNTIF(H582:L582,2)=4),
OR(_xlpm.TrueFullHouseCheck, _xlpm.JokerAndTrueTwoPairCheck)
)</f>
        <v>0</v>
      </c>
      <c r="AA582" s="7" t="b">
        <f t="shared" si="207"/>
        <v>0</v>
      </c>
      <c r="AB582" s="7" t="b">
        <f t="shared" si="208"/>
        <v>0</v>
      </c>
      <c r="AC582" s="7" t="b">
        <f t="shared" si="209"/>
        <v>0</v>
      </c>
      <c r="AD582" s="8" t="b">
        <f t="shared" si="194"/>
        <v>1</v>
      </c>
      <c r="AE582">
        <f t="shared" si="195"/>
        <v>1</v>
      </c>
      <c r="AF582" t="str">
        <f t="shared" si="196"/>
        <v>11107021004</v>
      </c>
      <c r="AG582">
        <f t="shared" ref="AG582:AG645" si="214">INT(AF582)</f>
        <v>11107021004</v>
      </c>
      <c r="AH582">
        <f t="shared" si="197"/>
        <v>101</v>
      </c>
      <c r="AI582">
        <f t="shared" si="198"/>
        <v>24</v>
      </c>
      <c r="AJ582">
        <f t="shared" si="199"/>
        <v>2424</v>
      </c>
      <c r="AM582">
        <f t="shared" si="210"/>
        <v>1</v>
      </c>
      <c r="AN582">
        <f t="shared" si="211"/>
        <v>1</v>
      </c>
      <c r="AO582">
        <f t="shared" si="212"/>
        <v>1</v>
      </c>
    </row>
    <row r="583" spans="1:41" x14ac:dyDescent="0.2">
      <c r="A583" t="s">
        <v>602</v>
      </c>
      <c r="B583" t="str">
        <f t="shared" si="213"/>
        <v>26662</v>
      </c>
      <c r="C583" s="6" t="str" cm="1">
        <f t="array" ref="C583:G583">_xlfn.LET(
_xlpm.MyHand, B583,
_xlpm.MySplitHand, MID(_xlpm.MyHand,_xlfn.SEQUENCE(1,LEN(_xlpm.MyHand)),1),
_xlpm.MySplitHand
)</f>
        <v>2</v>
      </c>
      <c r="D583" s="7" t="str">
        <v>6</v>
      </c>
      <c r="E583" s="7" t="str">
        <v>6</v>
      </c>
      <c r="F583" s="7" t="str">
        <v>6</v>
      </c>
      <c r="G583" s="8" t="str">
        <v>2</v>
      </c>
      <c r="H583">
        <f t="shared" si="200"/>
        <v>2</v>
      </c>
      <c r="I583">
        <f t="shared" si="201"/>
        <v>3</v>
      </c>
      <c r="J583">
        <f t="shared" si="202"/>
        <v>3</v>
      </c>
      <c r="K583">
        <f t="shared" si="203"/>
        <v>3</v>
      </c>
      <c r="L583">
        <f t="shared" si="204"/>
        <v>2</v>
      </c>
      <c r="M583" s="6" cm="1">
        <f t="array" ref="M583:Q583">_xlfn.LET(
_xlpm.Options, {"J","2","3","4","5","6","7","8","9","T","Q","K","A"},
MATCH(_xlfn.ANCHORARRAY(C583),_xlpm.Options,0)
)</f>
        <v>2</v>
      </c>
      <c r="N583" s="7">
        <v>6</v>
      </c>
      <c r="O583" s="7">
        <v>6</v>
      </c>
      <c r="P583" s="7">
        <v>6</v>
      </c>
      <c r="Q583" s="8">
        <v>2</v>
      </c>
      <c r="R583" s="6" t="str" cm="1">
        <f t="array" ref="R583:V583">TEXT(_xlfn.ANCHORARRAY(M583),"00")</f>
        <v>02</v>
      </c>
      <c r="S583" s="7" t="str">
        <v>06</v>
      </c>
      <c r="T583" s="7" t="str">
        <v>06</v>
      </c>
      <c r="U583" s="7" t="str">
        <v>06</v>
      </c>
      <c r="V583" s="8" t="str">
        <v>02</v>
      </c>
      <c r="W583" s="7">
        <f t="shared" ref="W583:W646" si="215">COUNTIF(_xlfn.ANCHORARRAY(C583),"J")</f>
        <v>0</v>
      </c>
      <c r="X583" s="6" t="b">
        <f t="shared" si="205"/>
        <v>0</v>
      </c>
      <c r="Y583" s="7" t="b">
        <f t="shared" si="206"/>
        <v>0</v>
      </c>
      <c r="Z583" s="7" t="b" cm="1">
        <f t="array" ref="Z583">_xlfn.LET(
_xlpm.TrueFullHouseCheck, AND(OR(H583:L583=3),OR(H583:L583=2)),
_xlpm.JokerAndTrueTwoPairCheck, AND(W583=1,COUNTIF(H583:L583,2)=4),
OR(_xlpm.TrueFullHouseCheck, _xlpm.JokerAndTrueTwoPairCheck)
)</f>
        <v>1</v>
      </c>
      <c r="AA583" s="7" t="b">
        <f t="shared" si="207"/>
        <v>0</v>
      </c>
      <c r="AB583" s="7" t="b">
        <f t="shared" si="208"/>
        <v>0</v>
      </c>
      <c r="AC583" s="7" t="b">
        <f t="shared" si="209"/>
        <v>0</v>
      </c>
      <c r="AD583" s="8" t="b">
        <f t="shared" ref="AD583:AD646" si="216">NOT(OR(X583:AC583))</f>
        <v>0</v>
      </c>
      <c r="AE583">
        <f t="shared" ref="AE583:AE646" si="217">8-MATCH(TRUE,X583:AD583,0)</f>
        <v>5</v>
      </c>
      <c r="AF583" t="str">
        <f t="shared" ref="AF583:AF646" si="218">_xlfn.CONCAT(AE583,_xlfn.ANCHORARRAY(R583))</f>
        <v>50206060602</v>
      </c>
      <c r="AG583">
        <f t="shared" si="214"/>
        <v>50206060602</v>
      </c>
      <c r="AH583">
        <f t="shared" ref="AH583:AH646" si="219">RANK(AG583,AG:AG,1)</f>
        <v>707</v>
      </c>
      <c r="AI583">
        <f t="shared" ref="AI583:AI646" si="220">INT(_xlfn.TEXTAFTER(A583," "))</f>
        <v>169</v>
      </c>
      <c r="AJ583">
        <f t="shared" ref="AJ583:AJ646" si="221">AH583*AI583</f>
        <v>119483</v>
      </c>
      <c r="AM583">
        <f t="shared" si="210"/>
        <v>1</v>
      </c>
      <c r="AN583">
        <f t="shared" si="211"/>
        <v>1</v>
      </c>
      <c r="AO583">
        <f t="shared" si="212"/>
        <v>1</v>
      </c>
    </row>
    <row r="584" spans="1:41" x14ac:dyDescent="0.2">
      <c r="A584" t="s">
        <v>603</v>
      </c>
      <c r="B584" t="str">
        <f t="shared" si="213"/>
        <v>9KK32</v>
      </c>
      <c r="C584" s="6" t="str" cm="1">
        <f t="array" ref="C584:G584">_xlfn.LET(
_xlpm.MyHand, B584,
_xlpm.MySplitHand, MID(_xlpm.MyHand,_xlfn.SEQUENCE(1,LEN(_xlpm.MyHand)),1),
_xlpm.MySplitHand
)</f>
        <v>9</v>
      </c>
      <c r="D584" s="7" t="str">
        <v>K</v>
      </c>
      <c r="E584" s="7" t="str">
        <v>K</v>
      </c>
      <c r="F584" s="7" t="str">
        <v>3</v>
      </c>
      <c r="G584" s="8" t="str">
        <v>2</v>
      </c>
      <c r="H584">
        <f t="shared" si="200"/>
        <v>1</v>
      </c>
      <c r="I584">
        <f t="shared" si="201"/>
        <v>2</v>
      </c>
      <c r="J584">
        <f t="shared" si="202"/>
        <v>2</v>
      </c>
      <c r="K584">
        <f t="shared" si="203"/>
        <v>1</v>
      </c>
      <c r="L584">
        <f t="shared" si="204"/>
        <v>1</v>
      </c>
      <c r="M584" s="6" cm="1">
        <f t="array" ref="M584:Q584">_xlfn.LET(
_xlpm.Options, {"J","2","3","4","5","6","7","8","9","T","Q","K","A"},
MATCH(_xlfn.ANCHORARRAY(C584),_xlpm.Options,0)
)</f>
        <v>9</v>
      </c>
      <c r="N584" s="7">
        <v>12</v>
      </c>
      <c r="O584" s="7">
        <v>12</v>
      </c>
      <c r="P584" s="7">
        <v>3</v>
      </c>
      <c r="Q584" s="8">
        <v>2</v>
      </c>
      <c r="R584" s="6" t="str" cm="1">
        <f t="array" ref="R584:V584">TEXT(_xlfn.ANCHORARRAY(M584),"00")</f>
        <v>09</v>
      </c>
      <c r="S584" s="7" t="str">
        <v>12</v>
      </c>
      <c r="T584" s="7" t="str">
        <v>12</v>
      </c>
      <c r="U584" s="7" t="str">
        <v>03</v>
      </c>
      <c r="V584" s="8" t="str">
        <v>02</v>
      </c>
      <c r="W584" s="7">
        <f t="shared" si="215"/>
        <v>0</v>
      </c>
      <c r="X584" s="6" t="b">
        <f t="shared" si="205"/>
        <v>0</v>
      </c>
      <c r="Y584" s="7" t="b">
        <f t="shared" si="206"/>
        <v>0</v>
      </c>
      <c r="Z584" s="7" t="b" cm="1">
        <f t="array" ref="Z584">_xlfn.LET(
_xlpm.TrueFullHouseCheck, AND(OR(H584:L584=3),OR(H584:L584=2)),
_xlpm.JokerAndTrueTwoPairCheck, AND(W584=1,COUNTIF(H584:L584,2)=4),
OR(_xlpm.TrueFullHouseCheck, _xlpm.JokerAndTrueTwoPairCheck)
)</f>
        <v>0</v>
      </c>
      <c r="AA584" s="7" t="b">
        <f t="shared" si="207"/>
        <v>0</v>
      </c>
      <c r="AB584" s="7" t="b">
        <f t="shared" si="208"/>
        <v>0</v>
      </c>
      <c r="AC584" s="7" t="b">
        <f t="shared" si="209"/>
        <v>1</v>
      </c>
      <c r="AD584" s="8" t="b">
        <f t="shared" si="216"/>
        <v>0</v>
      </c>
      <c r="AE584">
        <f t="shared" si="217"/>
        <v>2</v>
      </c>
      <c r="AF584" t="str">
        <f t="shared" si="218"/>
        <v>20912120302</v>
      </c>
      <c r="AG584">
        <f t="shared" si="214"/>
        <v>20912120302</v>
      </c>
      <c r="AH584">
        <f t="shared" si="219"/>
        <v>265</v>
      </c>
      <c r="AI584">
        <f t="shared" si="220"/>
        <v>908</v>
      </c>
      <c r="AJ584">
        <f t="shared" si="221"/>
        <v>240620</v>
      </c>
      <c r="AM584">
        <f t="shared" si="210"/>
        <v>1</v>
      </c>
      <c r="AN584">
        <f t="shared" si="211"/>
        <v>1</v>
      </c>
      <c r="AO584">
        <f t="shared" si="212"/>
        <v>1</v>
      </c>
    </row>
    <row r="585" spans="1:41" x14ac:dyDescent="0.2">
      <c r="A585" t="s">
        <v>604</v>
      </c>
      <c r="B585" t="str">
        <f t="shared" si="213"/>
        <v>45QJ6</v>
      </c>
      <c r="C585" s="6" t="str" cm="1">
        <f t="array" ref="C585:G585">_xlfn.LET(
_xlpm.MyHand, B585,
_xlpm.MySplitHand, MID(_xlpm.MyHand,_xlfn.SEQUENCE(1,LEN(_xlpm.MyHand)),1),
_xlpm.MySplitHand
)</f>
        <v>4</v>
      </c>
      <c r="D585" s="7" t="str">
        <v>5</v>
      </c>
      <c r="E585" s="7" t="str">
        <v>Q</v>
      </c>
      <c r="F585" s="7" t="str">
        <v>J</v>
      </c>
      <c r="G585" s="8" t="str">
        <v>6</v>
      </c>
      <c r="H585">
        <f t="shared" si="200"/>
        <v>1</v>
      </c>
      <c r="I585">
        <f t="shared" si="201"/>
        <v>1</v>
      </c>
      <c r="J585">
        <f t="shared" si="202"/>
        <v>1</v>
      </c>
      <c r="K585">
        <f t="shared" si="203"/>
        <v>0</v>
      </c>
      <c r="L585">
        <f t="shared" si="204"/>
        <v>1</v>
      </c>
      <c r="M585" s="6" cm="1">
        <f t="array" ref="M585:Q585">_xlfn.LET(
_xlpm.Options, {"J","2","3","4","5","6","7","8","9","T","Q","K","A"},
MATCH(_xlfn.ANCHORARRAY(C585),_xlpm.Options,0)
)</f>
        <v>4</v>
      </c>
      <c r="N585" s="7">
        <v>5</v>
      </c>
      <c r="O585" s="7">
        <v>11</v>
      </c>
      <c r="P585" s="7">
        <v>1</v>
      </c>
      <c r="Q585" s="8">
        <v>6</v>
      </c>
      <c r="R585" s="6" t="str" cm="1">
        <f t="array" ref="R585:V585">TEXT(_xlfn.ANCHORARRAY(M585),"00")</f>
        <v>04</v>
      </c>
      <c r="S585" s="7" t="str">
        <v>05</v>
      </c>
      <c r="T585" s="7" t="str">
        <v>11</v>
      </c>
      <c r="U585" s="7" t="str">
        <v>01</v>
      </c>
      <c r="V585" s="8" t="str">
        <v>06</v>
      </c>
      <c r="W585" s="7">
        <f t="shared" si="215"/>
        <v>1</v>
      </c>
      <c r="X585" s="6" t="b">
        <f t="shared" si="205"/>
        <v>0</v>
      </c>
      <c r="Y585" s="7" t="b">
        <f t="shared" si="206"/>
        <v>0</v>
      </c>
      <c r="Z585" s="7" t="b" cm="1">
        <f t="array" ref="Z585">_xlfn.LET(
_xlpm.TrueFullHouseCheck, AND(OR(H585:L585=3),OR(H585:L585=2)),
_xlpm.JokerAndTrueTwoPairCheck, AND(W585=1,COUNTIF(H585:L585,2)=4),
OR(_xlpm.TrueFullHouseCheck, _xlpm.JokerAndTrueTwoPairCheck)
)</f>
        <v>0</v>
      </c>
      <c r="AA585" s="7" t="b">
        <f t="shared" si="207"/>
        <v>0</v>
      </c>
      <c r="AB585" s="7" t="b">
        <f t="shared" si="208"/>
        <v>0</v>
      </c>
      <c r="AC585" s="7" t="b">
        <f t="shared" si="209"/>
        <v>1</v>
      </c>
      <c r="AD585" s="8" t="b">
        <f t="shared" si="216"/>
        <v>0</v>
      </c>
      <c r="AE585">
        <f t="shared" si="217"/>
        <v>2</v>
      </c>
      <c r="AF585" t="str">
        <f t="shared" si="218"/>
        <v>20405110106</v>
      </c>
      <c r="AG585">
        <f t="shared" si="214"/>
        <v>20405110106</v>
      </c>
      <c r="AH585">
        <f t="shared" si="219"/>
        <v>177</v>
      </c>
      <c r="AI585">
        <f t="shared" si="220"/>
        <v>576</v>
      </c>
      <c r="AJ585">
        <f t="shared" si="221"/>
        <v>101952</v>
      </c>
      <c r="AM585">
        <f t="shared" si="210"/>
        <v>1</v>
      </c>
      <c r="AN585">
        <f t="shared" si="211"/>
        <v>1</v>
      </c>
      <c r="AO585">
        <f t="shared" si="212"/>
        <v>1</v>
      </c>
    </row>
    <row r="586" spans="1:41" x14ac:dyDescent="0.2">
      <c r="A586" t="s">
        <v>605</v>
      </c>
      <c r="B586" t="str">
        <f t="shared" si="213"/>
        <v>45QKJ</v>
      </c>
      <c r="C586" s="6" t="str" cm="1">
        <f t="array" ref="C586:G586">_xlfn.LET(
_xlpm.MyHand, B586,
_xlpm.MySplitHand, MID(_xlpm.MyHand,_xlfn.SEQUENCE(1,LEN(_xlpm.MyHand)),1),
_xlpm.MySplitHand
)</f>
        <v>4</v>
      </c>
      <c r="D586" s="7" t="str">
        <v>5</v>
      </c>
      <c r="E586" s="7" t="str">
        <v>Q</v>
      </c>
      <c r="F586" s="7" t="str">
        <v>K</v>
      </c>
      <c r="G586" s="8" t="str">
        <v>J</v>
      </c>
      <c r="H586">
        <f t="shared" si="200"/>
        <v>1</v>
      </c>
      <c r="I586">
        <f t="shared" si="201"/>
        <v>1</v>
      </c>
      <c r="J586">
        <f t="shared" si="202"/>
        <v>1</v>
      </c>
      <c r="K586">
        <f t="shared" si="203"/>
        <v>1</v>
      </c>
      <c r="L586">
        <f t="shared" si="204"/>
        <v>0</v>
      </c>
      <c r="M586" s="6" cm="1">
        <f t="array" ref="M586:Q586">_xlfn.LET(
_xlpm.Options, {"J","2","3","4","5","6","7","8","9","T","Q","K","A"},
MATCH(_xlfn.ANCHORARRAY(C586),_xlpm.Options,0)
)</f>
        <v>4</v>
      </c>
      <c r="N586" s="7">
        <v>5</v>
      </c>
      <c r="O586" s="7">
        <v>11</v>
      </c>
      <c r="P586" s="7">
        <v>12</v>
      </c>
      <c r="Q586" s="8">
        <v>1</v>
      </c>
      <c r="R586" s="6" t="str" cm="1">
        <f t="array" ref="R586:V586">TEXT(_xlfn.ANCHORARRAY(M586),"00")</f>
        <v>04</v>
      </c>
      <c r="S586" s="7" t="str">
        <v>05</v>
      </c>
      <c r="T586" s="7" t="str">
        <v>11</v>
      </c>
      <c r="U586" s="7" t="str">
        <v>12</v>
      </c>
      <c r="V586" s="8" t="str">
        <v>01</v>
      </c>
      <c r="W586" s="7">
        <f t="shared" si="215"/>
        <v>1</v>
      </c>
      <c r="X586" s="6" t="b">
        <f t="shared" si="205"/>
        <v>0</v>
      </c>
      <c r="Y586" s="7" t="b">
        <f t="shared" si="206"/>
        <v>0</v>
      </c>
      <c r="Z586" s="7" t="b" cm="1">
        <f t="array" ref="Z586">_xlfn.LET(
_xlpm.TrueFullHouseCheck, AND(OR(H586:L586=3),OR(H586:L586=2)),
_xlpm.JokerAndTrueTwoPairCheck, AND(W586=1,COUNTIF(H586:L586,2)=4),
OR(_xlpm.TrueFullHouseCheck, _xlpm.JokerAndTrueTwoPairCheck)
)</f>
        <v>0</v>
      </c>
      <c r="AA586" s="7" t="b">
        <f t="shared" si="207"/>
        <v>0</v>
      </c>
      <c r="AB586" s="7" t="b">
        <f t="shared" si="208"/>
        <v>0</v>
      </c>
      <c r="AC586" s="7" t="b">
        <f t="shared" si="209"/>
        <v>1</v>
      </c>
      <c r="AD586" s="8" t="b">
        <f t="shared" si="216"/>
        <v>0</v>
      </c>
      <c r="AE586">
        <f t="shared" si="217"/>
        <v>2</v>
      </c>
      <c r="AF586" t="str">
        <f t="shared" si="218"/>
        <v>20405111201</v>
      </c>
      <c r="AG586">
        <f t="shared" si="214"/>
        <v>20405111201</v>
      </c>
      <c r="AH586">
        <f t="shared" si="219"/>
        <v>178</v>
      </c>
      <c r="AI586">
        <f t="shared" si="220"/>
        <v>690</v>
      </c>
      <c r="AJ586">
        <f t="shared" si="221"/>
        <v>122820</v>
      </c>
      <c r="AM586">
        <f t="shared" si="210"/>
        <v>1</v>
      </c>
      <c r="AN586">
        <f t="shared" si="211"/>
        <v>1</v>
      </c>
      <c r="AO586">
        <f t="shared" si="212"/>
        <v>1</v>
      </c>
    </row>
    <row r="587" spans="1:41" x14ac:dyDescent="0.2">
      <c r="A587" t="s">
        <v>606</v>
      </c>
      <c r="B587" t="str">
        <f t="shared" si="213"/>
        <v>KK248</v>
      </c>
      <c r="C587" s="6" t="str" cm="1">
        <f t="array" ref="C587:G587">_xlfn.LET(
_xlpm.MyHand, B587,
_xlpm.MySplitHand, MID(_xlpm.MyHand,_xlfn.SEQUENCE(1,LEN(_xlpm.MyHand)),1),
_xlpm.MySplitHand
)</f>
        <v>K</v>
      </c>
      <c r="D587" s="7" t="str">
        <v>K</v>
      </c>
      <c r="E587" s="7" t="str">
        <v>2</v>
      </c>
      <c r="F587" s="7" t="str">
        <v>4</v>
      </c>
      <c r="G587" s="8" t="str">
        <v>8</v>
      </c>
      <c r="H587">
        <f t="shared" si="200"/>
        <v>2</v>
      </c>
      <c r="I587">
        <f t="shared" si="201"/>
        <v>2</v>
      </c>
      <c r="J587">
        <f t="shared" si="202"/>
        <v>1</v>
      </c>
      <c r="K587">
        <f t="shared" si="203"/>
        <v>1</v>
      </c>
      <c r="L587">
        <f t="shared" si="204"/>
        <v>1</v>
      </c>
      <c r="M587" s="6" cm="1">
        <f t="array" ref="M587:Q587">_xlfn.LET(
_xlpm.Options, {"J","2","3","4","5","6","7","8","9","T","Q","K","A"},
MATCH(_xlfn.ANCHORARRAY(C587),_xlpm.Options,0)
)</f>
        <v>12</v>
      </c>
      <c r="N587" s="7">
        <v>12</v>
      </c>
      <c r="O587" s="7">
        <v>2</v>
      </c>
      <c r="P587" s="7">
        <v>4</v>
      </c>
      <c r="Q587" s="8">
        <v>8</v>
      </c>
      <c r="R587" s="6" t="str" cm="1">
        <f t="array" ref="R587:V587">TEXT(_xlfn.ANCHORARRAY(M587),"00")</f>
        <v>12</v>
      </c>
      <c r="S587" s="7" t="str">
        <v>12</v>
      </c>
      <c r="T587" s="7" t="str">
        <v>02</v>
      </c>
      <c r="U587" s="7" t="str">
        <v>04</v>
      </c>
      <c r="V587" s="8" t="str">
        <v>08</v>
      </c>
      <c r="W587" s="7">
        <f t="shared" si="215"/>
        <v>0</v>
      </c>
      <c r="X587" s="6" t="b">
        <f t="shared" si="205"/>
        <v>0</v>
      </c>
      <c r="Y587" s="7" t="b">
        <f t="shared" si="206"/>
        <v>0</v>
      </c>
      <c r="Z587" s="7" t="b" cm="1">
        <f t="array" ref="Z587">_xlfn.LET(
_xlpm.TrueFullHouseCheck, AND(OR(H587:L587=3),OR(H587:L587=2)),
_xlpm.JokerAndTrueTwoPairCheck, AND(W587=1,COUNTIF(H587:L587,2)=4),
OR(_xlpm.TrueFullHouseCheck, _xlpm.JokerAndTrueTwoPairCheck)
)</f>
        <v>0</v>
      </c>
      <c r="AA587" s="7" t="b">
        <f t="shared" si="207"/>
        <v>0</v>
      </c>
      <c r="AB587" s="7" t="b">
        <f t="shared" si="208"/>
        <v>0</v>
      </c>
      <c r="AC587" s="7" t="b">
        <f t="shared" si="209"/>
        <v>1</v>
      </c>
      <c r="AD587" s="8" t="b">
        <f t="shared" si="216"/>
        <v>0</v>
      </c>
      <c r="AE587">
        <f t="shared" si="217"/>
        <v>2</v>
      </c>
      <c r="AF587" t="str">
        <f t="shared" si="218"/>
        <v>21212020408</v>
      </c>
      <c r="AG587">
        <f t="shared" si="214"/>
        <v>21212020408</v>
      </c>
      <c r="AH587">
        <f t="shared" si="219"/>
        <v>303</v>
      </c>
      <c r="AI587">
        <f t="shared" si="220"/>
        <v>696</v>
      </c>
      <c r="AJ587">
        <f t="shared" si="221"/>
        <v>210888</v>
      </c>
      <c r="AM587">
        <f t="shared" si="210"/>
        <v>1</v>
      </c>
      <c r="AN587">
        <f t="shared" si="211"/>
        <v>1</v>
      </c>
      <c r="AO587">
        <f t="shared" si="212"/>
        <v>1</v>
      </c>
    </row>
    <row r="588" spans="1:41" x14ac:dyDescent="0.2">
      <c r="A588" t="s">
        <v>607</v>
      </c>
      <c r="B588" t="str">
        <f t="shared" si="213"/>
        <v>AAAA4</v>
      </c>
      <c r="C588" s="6" t="str" cm="1">
        <f t="array" ref="C588:G588">_xlfn.LET(
_xlpm.MyHand, B588,
_xlpm.MySplitHand, MID(_xlpm.MyHand,_xlfn.SEQUENCE(1,LEN(_xlpm.MyHand)),1),
_xlpm.MySplitHand
)</f>
        <v>A</v>
      </c>
      <c r="D588" s="7" t="str">
        <v>A</v>
      </c>
      <c r="E588" s="7" t="str">
        <v>A</v>
      </c>
      <c r="F588" s="7" t="str">
        <v>A</v>
      </c>
      <c r="G588" s="8" t="str">
        <v>4</v>
      </c>
      <c r="H588">
        <f t="shared" si="200"/>
        <v>4</v>
      </c>
      <c r="I588">
        <f t="shared" si="201"/>
        <v>4</v>
      </c>
      <c r="J588">
        <f t="shared" si="202"/>
        <v>4</v>
      </c>
      <c r="K588">
        <f t="shared" si="203"/>
        <v>4</v>
      </c>
      <c r="L588">
        <f t="shared" si="204"/>
        <v>1</v>
      </c>
      <c r="M588" s="6" cm="1">
        <f t="array" ref="M588:Q588">_xlfn.LET(
_xlpm.Options, {"J","2","3","4","5","6","7","8","9","T","Q","K","A"},
MATCH(_xlfn.ANCHORARRAY(C588),_xlpm.Options,0)
)</f>
        <v>13</v>
      </c>
      <c r="N588" s="7">
        <v>13</v>
      </c>
      <c r="O588" s="7">
        <v>13</v>
      </c>
      <c r="P588" s="7">
        <v>13</v>
      </c>
      <c r="Q588" s="8">
        <v>4</v>
      </c>
      <c r="R588" s="6" t="str" cm="1">
        <f t="array" ref="R588:V588">TEXT(_xlfn.ANCHORARRAY(M588),"00")</f>
        <v>13</v>
      </c>
      <c r="S588" s="7" t="str">
        <v>13</v>
      </c>
      <c r="T588" s="7" t="str">
        <v>13</v>
      </c>
      <c r="U588" s="7" t="str">
        <v>13</v>
      </c>
      <c r="V588" s="8" t="str">
        <v>04</v>
      </c>
      <c r="W588" s="7">
        <f t="shared" si="215"/>
        <v>0</v>
      </c>
      <c r="X588" s="6" t="b">
        <f t="shared" si="205"/>
        <v>0</v>
      </c>
      <c r="Y588" s="7" t="b">
        <f t="shared" si="206"/>
        <v>1</v>
      </c>
      <c r="Z588" s="7" t="b" cm="1">
        <f t="array" ref="Z588">_xlfn.LET(
_xlpm.TrueFullHouseCheck, AND(OR(H588:L588=3),OR(H588:L588=2)),
_xlpm.JokerAndTrueTwoPairCheck, AND(W588=1,COUNTIF(H588:L588,2)=4),
OR(_xlpm.TrueFullHouseCheck, _xlpm.JokerAndTrueTwoPairCheck)
)</f>
        <v>0</v>
      </c>
      <c r="AA588" s="7" t="b">
        <f t="shared" si="207"/>
        <v>0</v>
      </c>
      <c r="AB588" s="7" t="b">
        <f t="shared" si="208"/>
        <v>0</v>
      </c>
      <c r="AC588" s="7" t="b">
        <f t="shared" si="209"/>
        <v>0</v>
      </c>
      <c r="AD588" s="8" t="b">
        <f t="shared" si="216"/>
        <v>0</v>
      </c>
      <c r="AE588">
        <f t="shared" si="217"/>
        <v>6</v>
      </c>
      <c r="AF588" t="str">
        <f t="shared" si="218"/>
        <v>61313131304</v>
      </c>
      <c r="AG588">
        <f t="shared" si="214"/>
        <v>61313131304</v>
      </c>
      <c r="AH588">
        <f t="shared" si="219"/>
        <v>970</v>
      </c>
      <c r="AI588">
        <f t="shared" si="220"/>
        <v>652</v>
      </c>
      <c r="AJ588">
        <f t="shared" si="221"/>
        <v>632440</v>
      </c>
      <c r="AM588">
        <f t="shared" si="210"/>
        <v>1</v>
      </c>
      <c r="AN588">
        <f t="shared" si="211"/>
        <v>1</v>
      </c>
      <c r="AO588">
        <f t="shared" si="212"/>
        <v>1</v>
      </c>
    </row>
    <row r="589" spans="1:41" x14ac:dyDescent="0.2">
      <c r="A589" t="s">
        <v>608</v>
      </c>
      <c r="B589" t="str">
        <f t="shared" si="213"/>
        <v>2T2QQ</v>
      </c>
      <c r="C589" s="6" t="str" cm="1">
        <f t="array" ref="C589:G589">_xlfn.LET(
_xlpm.MyHand, B589,
_xlpm.MySplitHand, MID(_xlpm.MyHand,_xlfn.SEQUENCE(1,LEN(_xlpm.MyHand)),1),
_xlpm.MySplitHand
)</f>
        <v>2</v>
      </c>
      <c r="D589" s="7" t="str">
        <v>T</v>
      </c>
      <c r="E589" s="7" t="str">
        <v>2</v>
      </c>
      <c r="F589" s="7" t="str">
        <v>Q</v>
      </c>
      <c r="G589" s="8" t="str">
        <v>Q</v>
      </c>
      <c r="H589">
        <f t="shared" si="200"/>
        <v>2</v>
      </c>
      <c r="I589">
        <f t="shared" si="201"/>
        <v>1</v>
      </c>
      <c r="J589">
        <f t="shared" si="202"/>
        <v>2</v>
      </c>
      <c r="K589">
        <f t="shared" si="203"/>
        <v>2</v>
      </c>
      <c r="L589">
        <f t="shared" si="204"/>
        <v>2</v>
      </c>
      <c r="M589" s="6" cm="1">
        <f t="array" ref="M589:Q589">_xlfn.LET(
_xlpm.Options, {"J","2","3","4","5","6","7","8","9","T","Q","K","A"},
MATCH(_xlfn.ANCHORARRAY(C589),_xlpm.Options,0)
)</f>
        <v>2</v>
      </c>
      <c r="N589" s="7">
        <v>10</v>
      </c>
      <c r="O589" s="7">
        <v>2</v>
      </c>
      <c r="P589" s="7">
        <v>11</v>
      </c>
      <c r="Q589" s="8">
        <v>11</v>
      </c>
      <c r="R589" s="6" t="str" cm="1">
        <f t="array" ref="R589:V589">TEXT(_xlfn.ANCHORARRAY(M589),"00")</f>
        <v>02</v>
      </c>
      <c r="S589" s="7" t="str">
        <v>10</v>
      </c>
      <c r="T589" s="7" t="str">
        <v>02</v>
      </c>
      <c r="U589" s="7" t="str">
        <v>11</v>
      </c>
      <c r="V589" s="8" t="str">
        <v>11</v>
      </c>
      <c r="W589" s="7">
        <f t="shared" si="215"/>
        <v>0</v>
      </c>
      <c r="X589" s="6" t="b">
        <f t="shared" si="205"/>
        <v>0</v>
      </c>
      <c r="Y589" s="7" t="b">
        <f t="shared" si="206"/>
        <v>0</v>
      </c>
      <c r="Z589" s="7" t="b" cm="1">
        <f t="array" ref="Z589">_xlfn.LET(
_xlpm.TrueFullHouseCheck, AND(OR(H589:L589=3),OR(H589:L589=2)),
_xlpm.JokerAndTrueTwoPairCheck, AND(W589=1,COUNTIF(H589:L589,2)=4),
OR(_xlpm.TrueFullHouseCheck, _xlpm.JokerAndTrueTwoPairCheck)
)</f>
        <v>0</v>
      </c>
      <c r="AA589" s="7" t="b">
        <f t="shared" si="207"/>
        <v>0</v>
      </c>
      <c r="AB589" s="7" t="b">
        <f t="shared" si="208"/>
        <v>1</v>
      </c>
      <c r="AC589" s="7" t="b">
        <f t="shared" si="209"/>
        <v>0</v>
      </c>
      <c r="AD589" s="8" t="b">
        <f t="shared" si="216"/>
        <v>0</v>
      </c>
      <c r="AE589">
        <f t="shared" si="217"/>
        <v>3</v>
      </c>
      <c r="AF589" t="str">
        <f t="shared" si="218"/>
        <v>30210021111</v>
      </c>
      <c r="AG589">
        <f t="shared" si="214"/>
        <v>30210021111</v>
      </c>
      <c r="AH589">
        <f t="shared" si="219"/>
        <v>331</v>
      </c>
      <c r="AI589">
        <f t="shared" si="220"/>
        <v>681</v>
      </c>
      <c r="AJ589">
        <f t="shared" si="221"/>
        <v>225411</v>
      </c>
      <c r="AM589">
        <f t="shared" si="210"/>
        <v>1</v>
      </c>
      <c r="AN589">
        <f t="shared" si="211"/>
        <v>1</v>
      </c>
      <c r="AO589">
        <f t="shared" si="212"/>
        <v>1</v>
      </c>
    </row>
    <row r="590" spans="1:41" x14ac:dyDescent="0.2">
      <c r="A590" t="s">
        <v>609</v>
      </c>
      <c r="B590" t="str">
        <f t="shared" si="213"/>
        <v>9992J</v>
      </c>
      <c r="C590" s="6" t="str" cm="1">
        <f t="array" ref="C590:G590">_xlfn.LET(
_xlpm.MyHand, B590,
_xlpm.MySplitHand, MID(_xlpm.MyHand,_xlfn.SEQUENCE(1,LEN(_xlpm.MyHand)),1),
_xlpm.MySplitHand
)</f>
        <v>9</v>
      </c>
      <c r="D590" s="7" t="str">
        <v>9</v>
      </c>
      <c r="E590" s="7" t="str">
        <v>9</v>
      </c>
      <c r="F590" s="7" t="str">
        <v>2</v>
      </c>
      <c r="G590" s="8" t="str">
        <v>J</v>
      </c>
      <c r="H590">
        <f t="shared" si="200"/>
        <v>3</v>
      </c>
      <c r="I590">
        <f t="shared" si="201"/>
        <v>3</v>
      </c>
      <c r="J590">
        <f t="shared" si="202"/>
        <v>3</v>
      </c>
      <c r="K590">
        <f t="shared" si="203"/>
        <v>1</v>
      </c>
      <c r="L590">
        <f t="shared" si="204"/>
        <v>0</v>
      </c>
      <c r="M590" s="6" cm="1">
        <f t="array" ref="M590:Q590">_xlfn.LET(
_xlpm.Options, {"J","2","3","4","5","6","7","8","9","T","Q","K","A"},
MATCH(_xlfn.ANCHORARRAY(C590),_xlpm.Options,0)
)</f>
        <v>9</v>
      </c>
      <c r="N590" s="7">
        <v>9</v>
      </c>
      <c r="O590" s="7">
        <v>9</v>
      </c>
      <c r="P590" s="7">
        <v>2</v>
      </c>
      <c r="Q590" s="8">
        <v>1</v>
      </c>
      <c r="R590" s="6" t="str" cm="1">
        <f t="array" ref="R590:V590">TEXT(_xlfn.ANCHORARRAY(M590),"00")</f>
        <v>09</v>
      </c>
      <c r="S590" s="7" t="str">
        <v>09</v>
      </c>
      <c r="T590" s="7" t="str">
        <v>09</v>
      </c>
      <c r="U590" s="7" t="str">
        <v>02</v>
      </c>
      <c r="V590" s="8" t="str">
        <v>01</v>
      </c>
      <c r="W590" s="7">
        <f t="shared" si="215"/>
        <v>1</v>
      </c>
      <c r="X590" s="6" t="b">
        <f t="shared" si="205"/>
        <v>0</v>
      </c>
      <c r="Y590" s="7" t="b">
        <f t="shared" si="206"/>
        <v>1</v>
      </c>
      <c r="Z590" s="7" t="b" cm="1">
        <f t="array" ref="Z590">_xlfn.LET(
_xlpm.TrueFullHouseCheck, AND(OR(H590:L590=3),OR(H590:L590=2)),
_xlpm.JokerAndTrueTwoPairCheck, AND(W590=1,COUNTIF(H590:L590,2)=4),
OR(_xlpm.TrueFullHouseCheck, _xlpm.JokerAndTrueTwoPairCheck)
)</f>
        <v>0</v>
      </c>
      <c r="AA590" s="7" t="b">
        <f t="shared" si="207"/>
        <v>0</v>
      </c>
      <c r="AB590" s="7" t="b">
        <f t="shared" si="208"/>
        <v>0</v>
      </c>
      <c r="AC590" s="7" t="b">
        <f t="shared" si="209"/>
        <v>0</v>
      </c>
      <c r="AD590" s="8" t="b">
        <f t="shared" si="216"/>
        <v>0</v>
      </c>
      <c r="AE590">
        <f t="shared" si="217"/>
        <v>6</v>
      </c>
      <c r="AF590" t="str">
        <f t="shared" si="218"/>
        <v>60909090201</v>
      </c>
      <c r="AG590">
        <f t="shared" si="214"/>
        <v>60909090201</v>
      </c>
      <c r="AH590">
        <f t="shared" si="219"/>
        <v>914</v>
      </c>
      <c r="AI590">
        <f t="shared" si="220"/>
        <v>216</v>
      </c>
      <c r="AJ590">
        <f t="shared" si="221"/>
        <v>197424</v>
      </c>
      <c r="AM590">
        <f t="shared" si="210"/>
        <v>1</v>
      </c>
      <c r="AN590">
        <f t="shared" si="211"/>
        <v>1</v>
      </c>
      <c r="AO590">
        <f t="shared" si="212"/>
        <v>1</v>
      </c>
    </row>
    <row r="591" spans="1:41" x14ac:dyDescent="0.2">
      <c r="A591" t="s">
        <v>610</v>
      </c>
      <c r="B591" t="str">
        <f t="shared" si="213"/>
        <v>47777</v>
      </c>
      <c r="C591" s="6" t="str" cm="1">
        <f t="array" ref="C591:G591">_xlfn.LET(
_xlpm.MyHand, B591,
_xlpm.MySplitHand, MID(_xlpm.MyHand,_xlfn.SEQUENCE(1,LEN(_xlpm.MyHand)),1),
_xlpm.MySplitHand
)</f>
        <v>4</v>
      </c>
      <c r="D591" s="7" t="str">
        <v>7</v>
      </c>
      <c r="E591" s="7" t="str">
        <v>7</v>
      </c>
      <c r="F591" s="7" t="str">
        <v>7</v>
      </c>
      <c r="G591" s="8" t="str">
        <v>7</v>
      </c>
      <c r="H591">
        <f t="shared" si="200"/>
        <v>1</v>
      </c>
      <c r="I591">
        <f t="shared" si="201"/>
        <v>4</v>
      </c>
      <c r="J591">
        <f t="shared" si="202"/>
        <v>4</v>
      </c>
      <c r="K591">
        <f t="shared" si="203"/>
        <v>4</v>
      </c>
      <c r="L591">
        <f t="shared" si="204"/>
        <v>4</v>
      </c>
      <c r="M591" s="6" cm="1">
        <f t="array" ref="M591:Q591">_xlfn.LET(
_xlpm.Options, {"J","2","3","4","5","6","7","8","9","T","Q","K","A"},
MATCH(_xlfn.ANCHORARRAY(C591),_xlpm.Options,0)
)</f>
        <v>4</v>
      </c>
      <c r="N591" s="7">
        <v>7</v>
      </c>
      <c r="O591" s="7">
        <v>7</v>
      </c>
      <c r="P591" s="7">
        <v>7</v>
      </c>
      <c r="Q591" s="8">
        <v>7</v>
      </c>
      <c r="R591" s="6" t="str" cm="1">
        <f t="array" ref="R591:V591">TEXT(_xlfn.ANCHORARRAY(M591),"00")</f>
        <v>04</v>
      </c>
      <c r="S591" s="7" t="str">
        <v>07</v>
      </c>
      <c r="T591" s="7" t="str">
        <v>07</v>
      </c>
      <c r="U591" s="7" t="str">
        <v>07</v>
      </c>
      <c r="V591" s="8" t="str">
        <v>07</v>
      </c>
      <c r="W591" s="7">
        <f t="shared" si="215"/>
        <v>0</v>
      </c>
      <c r="X591" s="6" t="b">
        <f t="shared" si="205"/>
        <v>0</v>
      </c>
      <c r="Y591" s="7" t="b">
        <f t="shared" si="206"/>
        <v>1</v>
      </c>
      <c r="Z591" s="7" t="b" cm="1">
        <f t="array" ref="Z591">_xlfn.LET(
_xlpm.TrueFullHouseCheck, AND(OR(H591:L591=3),OR(H591:L591=2)),
_xlpm.JokerAndTrueTwoPairCheck, AND(W591=1,COUNTIF(H591:L591,2)=4),
OR(_xlpm.TrueFullHouseCheck, _xlpm.JokerAndTrueTwoPairCheck)
)</f>
        <v>0</v>
      </c>
      <c r="AA591" s="7" t="b">
        <f t="shared" si="207"/>
        <v>0</v>
      </c>
      <c r="AB591" s="7" t="b">
        <f t="shared" si="208"/>
        <v>0</v>
      </c>
      <c r="AC591" s="7" t="b">
        <f t="shared" si="209"/>
        <v>0</v>
      </c>
      <c r="AD591" s="8" t="b">
        <f t="shared" si="216"/>
        <v>0</v>
      </c>
      <c r="AE591">
        <f t="shared" si="217"/>
        <v>6</v>
      </c>
      <c r="AF591" t="str">
        <f t="shared" si="218"/>
        <v>60407070707</v>
      </c>
      <c r="AG591">
        <f t="shared" si="214"/>
        <v>60407070707</v>
      </c>
      <c r="AH591">
        <f t="shared" si="219"/>
        <v>856</v>
      </c>
      <c r="AI591">
        <f t="shared" si="220"/>
        <v>929</v>
      </c>
      <c r="AJ591">
        <f t="shared" si="221"/>
        <v>795224</v>
      </c>
      <c r="AM591">
        <f t="shared" si="210"/>
        <v>1</v>
      </c>
      <c r="AN591">
        <f t="shared" si="211"/>
        <v>1</v>
      </c>
      <c r="AO591">
        <f t="shared" si="212"/>
        <v>1</v>
      </c>
    </row>
    <row r="592" spans="1:41" x14ac:dyDescent="0.2">
      <c r="A592" t="s">
        <v>611</v>
      </c>
      <c r="B592" t="str">
        <f t="shared" si="213"/>
        <v>KJT5J</v>
      </c>
      <c r="C592" s="6" t="str" cm="1">
        <f t="array" ref="C592:G592">_xlfn.LET(
_xlpm.MyHand, B592,
_xlpm.MySplitHand, MID(_xlpm.MyHand,_xlfn.SEQUENCE(1,LEN(_xlpm.MyHand)),1),
_xlpm.MySplitHand
)</f>
        <v>K</v>
      </c>
      <c r="D592" s="7" t="str">
        <v>J</v>
      </c>
      <c r="E592" s="7" t="str">
        <v>T</v>
      </c>
      <c r="F592" s="7" t="str">
        <v>5</v>
      </c>
      <c r="G592" s="8" t="str">
        <v>J</v>
      </c>
      <c r="H592">
        <f t="shared" si="200"/>
        <v>1</v>
      </c>
      <c r="I592">
        <f t="shared" si="201"/>
        <v>0</v>
      </c>
      <c r="J592">
        <f t="shared" si="202"/>
        <v>1</v>
      </c>
      <c r="K592">
        <f t="shared" si="203"/>
        <v>1</v>
      </c>
      <c r="L592">
        <f t="shared" si="204"/>
        <v>0</v>
      </c>
      <c r="M592" s="6" cm="1">
        <f t="array" ref="M592:Q592">_xlfn.LET(
_xlpm.Options, {"J","2","3","4","5","6","7","8","9","T","Q","K","A"},
MATCH(_xlfn.ANCHORARRAY(C592),_xlpm.Options,0)
)</f>
        <v>12</v>
      </c>
      <c r="N592" s="7">
        <v>1</v>
      </c>
      <c r="O592" s="7">
        <v>10</v>
      </c>
      <c r="P592" s="7">
        <v>5</v>
      </c>
      <c r="Q592" s="8">
        <v>1</v>
      </c>
      <c r="R592" s="6" t="str" cm="1">
        <f t="array" ref="R592:V592">TEXT(_xlfn.ANCHORARRAY(M592),"00")</f>
        <v>12</v>
      </c>
      <c r="S592" s="7" t="str">
        <v>01</v>
      </c>
      <c r="T592" s="7" t="str">
        <v>10</v>
      </c>
      <c r="U592" s="7" t="str">
        <v>05</v>
      </c>
      <c r="V592" s="8" t="str">
        <v>01</v>
      </c>
      <c r="W592" s="7">
        <f t="shared" si="215"/>
        <v>2</v>
      </c>
      <c r="X592" s="6" t="b">
        <f t="shared" si="205"/>
        <v>0</v>
      </c>
      <c r="Y592" s="7" t="b">
        <f t="shared" si="206"/>
        <v>0</v>
      </c>
      <c r="Z592" s="7" t="b" cm="1">
        <f t="array" ref="Z592">_xlfn.LET(
_xlpm.TrueFullHouseCheck, AND(OR(H592:L592=3),OR(H592:L592=2)),
_xlpm.JokerAndTrueTwoPairCheck, AND(W592=1,COUNTIF(H592:L592,2)=4),
OR(_xlpm.TrueFullHouseCheck, _xlpm.JokerAndTrueTwoPairCheck)
)</f>
        <v>0</v>
      </c>
      <c r="AA592" s="7" t="b">
        <f t="shared" si="207"/>
        <v>1</v>
      </c>
      <c r="AB592" s="7" t="b">
        <f t="shared" si="208"/>
        <v>0</v>
      </c>
      <c r="AC592" s="7" t="b">
        <f t="shared" si="209"/>
        <v>0</v>
      </c>
      <c r="AD592" s="8" t="b">
        <f t="shared" si="216"/>
        <v>0</v>
      </c>
      <c r="AE592">
        <f t="shared" si="217"/>
        <v>4</v>
      </c>
      <c r="AF592" t="str">
        <f t="shared" si="218"/>
        <v>41201100501</v>
      </c>
      <c r="AG592">
        <f t="shared" si="214"/>
        <v>41201100501</v>
      </c>
      <c r="AH592">
        <f t="shared" si="219"/>
        <v>652</v>
      </c>
      <c r="AI592">
        <f t="shared" si="220"/>
        <v>73</v>
      </c>
      <c r="AJ592">
        <f t="shared" si="221"/>
        <v>47596</v>
      </c>
      <c r="AM592">
        <f t="shared" si="210"/>
        <v>1</v>
      </c>
      <c r="AN592">
        <f t="shared" si="211"/>
        <v>1</v>
      </c>
      <c r="AO592">
        <f t="shared" si="212"/>
        <v>1</v>
      </c>
    </row>
    <row r="593" spans="1:41" x14ac:dyDescent="0.2">
      <c r="A593" t="s">
        <v>612</v>
      </c>
      <c r="B593" t="str">
        <f t="shared" si="213"/>
        <v>5TA64</v>
      </c>
      <c r="C593" s="6" t="str" cm="1">
        <f t="array" ref="C593:G593">_xlfn.LET(
_xlpm.MyHand, B593,
_xlpm.MySplitHand, MID(_xlpm.MyHand,_xlfn.SEQUENCE(1,LEN(_xlpm.MyHand)),1),
_xlpm.MySplitHand
)</f>
        <v>5</v>
      </c>
      <c r="D593" s="7" t="str">
        <v>T</v>
      </c>
      <c r="E593" s="7" t="str">
        <v>A</v>
      </c>
      <c r="F593" s="7" t="str">
        <v>6</v>
      </c>
      <c r="G593" s="8" t="str">
        <v>4</v>
      </c>
      <c r="H593">
        <f t="shared" si="200"/>
        <v>1</v>
      </c>
      <c r="I593">
        <f t="shared" si="201"/>
        <v>1</v>
      </c>
      <c r="J593">
        <f t="shared" si="202"/>
        <v>1</v>
      </c>
      <c r="K593">
        <f t="shared" si="203"/>
        <v>1</v>
      </c>
      <c r="L593">
        <f t="shared" si="204"/>
        <v>1</v>
      </c>
      <c r="M593" s="6" cm="1">
        <f t="array" ref="M593:Q593">_xlfn.LET(
_xlpm.Options, {"J","2","3","4","5","6","7","8","9","T","Q","K","A"},
MATCH(_xlfn.ANCHORARRAY(C593),_xlpm.Options,0)
)</f>
        <v>5</v>
      </c>
      <c r="N593" s="7">
        <v>10</v>
      </c>
      <c r="O593" s="7">
        <v>13</v>
      </c>
      <c r="P593" s="7">
        <v>6</v>
      </c>
      <c r="Q593" s="8">
        <v>4</v>
      </c>
      <c r="R593" s="6" t="str" cm="1">
        <f t="array" ref="R593:V593">TEXT(_xlfn.ANCHORARRAY(M593),"00")</f>
        <v>05</v>
      </c>
      <c r="S593" s="7" t="str">
        <v>10</v>
      </c>
      <c r="T593" s="7" t="str">
        <v>13</v>
      </c>
      <c r="U593" s="7" t="str">
        <v>06</v>
      </c>
      <c r="V593" s="8" t="str">
        <v>04</v>
      </c>
      <c r="W593" s="7">
        <f t="shared" si="215"/>
        <v>0</v>
      </c>
      <c r="X593" s="6" t="b">
        <f t="shared" si="205"/>
        <v>0</v>
      </c>
      <c r="Y593" s="7" t="b">
        <f t="shared" si="206"/>
        <v>0</v>
      </c>
      <c r="Z593" s="7" t="b" cm="1">
        <f t="array" ref="Z593">_xlfn.LET(
_xlpm.TrueFullHouseCheck, AND(OR(H593:L593=3),OR(H593:L593=2)),
_xlpm.JokerAndTrueTwoPairCheck, AND(W593=1,COUNTIF(H593:L593,2)=4),
OR(_xlpm.TrueFullHouseCheck, _xlpm.JokerAndTrueTwoPairCheck)
)</f>
        <v>0</v>
      </c>
      <c r="AA593" s="7" t="b">
        <f t="shared" si="207"/>
        <v>0</v>
      </c>
      <c r="AB593" s="7" t="b">
        <f t="shared" si="208"/>
        <v>0</v>
      </c>
      <c r="AC593" s="7" t="b">
        <f t="shared" si="209"/>
        <v>0</v>
      </c>
      <c r="AD593" s="8" t="b">
        <f t="shared" si="216"/>
        <v>1</v>
      </c>
      <c r="AE593">
        <f t="shared" si="217"/>
        <v>1</v>
      </c>
      <c r="AF593" t="str">
        <f t="shared" si="218"/>
        <v>10510130604</v>
      </c>
      <c r="AG593">
        <f t="shared" si="214"/>
        <v>10510130604</v>
      </c>
      <c r="AH593">
        <f t="shared" si="219"/>
        <v>41</v>
      </c>
      <c r="AI593">
        <f t="shared" si="220"/>
        <v>593</v>
      </c>
      <c r="AJ593">
        <f t="shared" si="221"/>
        <v>24313</v>
      </c>
      <c r="AM593">
        <f t="shared" si="210"/>
        <v>1</v>
      </c>
      <c r="AN593">
        <f t="shared" si="211"/>
        <v>1</v>
      </c>
      <c r="AO593">
        <f t="shared" si="212"/>
        <v>1</v>
      </c>
    </row>
    <row r="594" spans="1:41" x14ac:dyDescent="0.2">
      <c r="A594" t="s">
        <v>613</v>
      </c>
      <c r="B594" t="str">
        <f t="shared" si="213"/>
        <v>55AA5</v>
      </c>
      <c r="C594" s="6" t="str" cm="1">
        <f t="array" ref="C594:G594">_xlfn.LET(
_xlpm.MyHand, B594,
_xlpm.MySplitHand, MID(_xlpm.MyHand,_xlfn.SEQUENCE(1,LEN(_xlpm.MyHand)),1),
_xlpm.MySplitHand
)</f>
        <v>5</v>
      </c>
      <c r="D594" s="7" t="str">
        <v>5</v>
      </c>
      <c r="E594" s="7" t="str">
        <v>A</v>
      </c>
      <c r="F594" s="7" t="str">
        <v>A</v>
      </c>
      <c r="G594" s="8" t="str">
        <v>5</v>
      </c>
      <c r="H594">
        <f t="shared" si="200"/>
        <v>3</v>
      </c>
      <c r="I594">
        <f t="shared" si="201"/>
        <v>3</v>
      </c>
      <c r="J594">
        <f t="shared" si="202"/>
        <v>2</v>
      </c>
      <c r="K594">
        <f t="shared" si="203"/>
        <v>2</v>
      </c>
      <c r="L594">
        <f t="shared" si="204"/>
        <v>3</v>
      </c>
      <c r="M594" s="6" cm="1">
        <f t="array" ref="M594:Q594">_xlfn.LET(
_xlpm.Options, {"J","2","3","4","5","6","7","8","9","T","Q","K","A"},
MATCH(_xlfn.ANCHORARRAY(C594),_xlpm.Options,0)
)</f>
        <v>5</v>
      </c>
      <c r="N594" s="7">
        <v>5</v>
      </c>
      <c r="O594" s="7">
        <v>13</v>
      </c>
      <c r="P594" s="7">
        <v>13</v>
      </c>
      <c r="Q594" s="8">
        <v>5</v>
      </c>
      <c r="R594" s="6" t="str" cm="1">
        <f t="array" ref="R594:V594">TEXT(_xlfn.ANCHORARRAY(M594),"00")</f>
        <v>05</v>
      </c>
      <c r="S594" s="7" t="str">
        <v>05</v>
      </c>
      <c r="T594" s="7" t="str">
        <v>13</v>
      </c>
      <c r="U594" s="7" t="str">
        <v>13</v>
      </c>
      <c r="V594" s="8" t="str">
        <v>05</v>
      </c>
      <c r="W594" s="7">
        <f t="shared" si="215"/>
        <v>0</v>
      </c>
      <c r="X594" s="6" t="b">
        <f t="shared" si="205"/>
        <v>0</v>
      </c>
      <c r="Y594" s="7" t="b">
        <f t="shared" si="206"/>
        <v>0</v>
      </c>
      <c r="Z594" s="7" t="b" cm="1">
        <f t="array" ref="Z594">_xlfn.LET(
_xlpm.TrueFullHouseCheck, AND(OR(H594:L594=3),OR(H594:L594=2)),
_xlpm.JokerAndTrueTwoPairCheck, AND(W594=1,COUNTIF(H594:L594,2)=4),
OR(_xlpm.TrueFullHouseCheck, _xlpm.JokerAndTrueTwoPairCheck)
)</f>
        <v>1</v>
      </c>
      <c r="AA594" s="7" t="b">
        <f t="shared" si="207"/>
        <v>0</v>
      </c>
      <c r="AB594" s="7" t="b">
        <f t="shared" si="208"/>
        <v>0</v>
      </c>
      <c r="AC594" s="7" t="b">
        <f t="shared" si="209"/>
        <v>0</v>
      </c>
      <c r="AD594" s="8" t="b">
        <f t="shared" si="216"/>
        <v>0</v>
      </c>
      <c r="AE594">
        <f t="shared" si="217"/>
        <v>5</v>
      </c>
      <c r="AF594" t="str">
        <f t="shared" si="218"/>
        <v>50505131305</v>
      </c>
      <c r="AG594">
        <f t="shared" si="214"/>
        <v>50505131305</v>
      </c>
      <c r="AH594">
        <f t="shared" si="219"/>
        <v>741</v>
      </c>
      <c r="AI594">
        <f t="shared" si="220"/>
        <v>780</v>
      </c>
      <c r="AJ594">
        <f t="shared" si="221"/>
        <v>577980</v>
      </c>
      <c r="AM594">
        <f t="shared" si="210"/>
        <v>1</v>
      </c>
      <c r="AN594">
        <f t="shared" si="211"/>
        <v>1</v>
      </c>
      <c r="AO594">
        <f t="shared" si="212"/>
        <v>1</v>
      </c>
    </row>
    <row r="595" spans="1:41" x14ac:dyDescent="0.2">
      <c r="A595" t="s">
        <v>614</v>
      </c>
      <c r="B595" t="str">
        <f t="shared" si="213"/>
        <v>7QT35</v>
      </c>
      <c r="C595" s="6" t="str" cm="1">
        <f t="array" ref="C595:G595">_xlfn.LET(
_xlpm.MyHand, B595,
_xlpm.MySplitHand, MID(_xlpm.MyHand,_xlfn.SEQUENCE(1,LEN(_xlpm.MyHand)),1),
_xlpm.MySplitHand
)</f>
        <v>7</v>
      </c>
      <c r="D595" s="7" t="str">
        <v>Q</v>
      </c>
      <c r="E595" s="7" t="str">
        <v>T</v>
      </c>
      <c r="F595" s="7" t="str">
        <v>3</v>
      </c>
      <c r="G595" s="8" t="str">
        <v>5</v>
      </c>
      <c r="H595">
        <f t="shared" si="200"/>
        <v>1</v>
      </c>
      <c r="I595">
        <f t="shared" si="201"/>
        <v>1</v>
      </c>
      <c r="J595">
        <f t="shared" si="202"/>
        <v>1</v>
      </c>
      <c r="K595">
        <f t="shared" si="203"/>
        <v>1</v>
      </c>
      <c r="L595">
        <f t="shared" si="204"/>
        <v>1</v>
      </c>
      <c r="M595" s="6" cm="1">
        <f t="array" ref="M595:Q595">_xlfn.LET(
_xlpm.Options, {"J","2","3","4","5","6","7","8","9","T","Q","K","A"},
MATCH(_xlfn.ANCHORARRAY(C595),_xlpm.Options,0)
)</f>
        <v>7</v>
      </c>
      <c r="N595" s="7">
        <v>11</v>
      </c>
      <c r="O595" s="7">
        <v>10</v>
      </c>
      <c r="P595" s="7">
        <v>3</v>
      </c>
      <c r="Q595" s="8">
        <v>5</v>
      </c>
      <c r="R595" s="6" t="str" cm="1">
        <f t="array" ref="R595:V595">TEXT(_xlfn.ANCHORARRAY(M595),"00")</f>
        <v>07</v>
      </c>
      <c r="S595" s="7" t="str">
        <v>11</v>
      </c>
      <c r="T595" s="7" t="str">
        <v>10</v>
      </c>
      <c r="U595" s="7" t="str">
        <v>03</v>
      </c>
      <c r="V595" s="8" t="str">
        <v>05</v>
      </c>
      <c r="W595" s="7">
        <f t="shared" si="215"/>
        <v>0</v>
      </c>
      <c r="X595" s="6" t="b">
        <f t="shared" si="205"/>
        <v>0</v>
      </c>
      <c r="Y595" s="7" t="b">
        <f t="shared" si="206"/>
        <v>0</v>
      </c>
      <c r="Z595" s="7" t="b" cm="1">
        <f t="array" ref="Z595">_xlfn.LET(
_xlpm.TrueFullHouseCheck, AND(OR(H595:L595=3),OR(H595:L595=2)),
_xlpm.JokerAndTrueTwoPairCheck, AND(W595=1,COUNTIF(H595:L595,2)=4),
OR(_xlpm.TrueFullHouseCheck, _xlpm.JokerAndTrueTwoPairCheck)
)</f>
        <v>0</v>
      </c>
      <c r="AA595" s="7" t="b">
        <f t="shared" si="207"/>
        <v>0</v>
      </c>
      <c r="AB595" s="7" t="b">
        <f t="shared" si="208"/>
        <v>0</v>
      </c>
      <c r="AC595" s="7" t="b">
        <f t="shared" si="209"/>
        <v>0</v>
      </c>
      <c r="AD595" s="8" t="b">
        <f t="shared" si="216"/>
        <v>1</v>
      </c>
      <c r="AE595">
        <f t="shared" si="217"/>
        <v>1</v>
      </c>
      <c r="AF595" t="str">
        <f t="shared" si="218"/>
        <v>10711100305</v>
      </c>
      <c r="AG595">
        <f t="shared" si="214"/>
        <v>10711100305</v>
      </c>
      <c r="AH595">
        <f t="shared" si="219"/>
        <v>64</v>
      </c>
      <c r="AI595">
        <f t="shared" si="220"/>
        <v>58</v>
      </c>
      <c r="AJ595">
        <f t="shared" si="221"/>
        <v>3712</v>
      </c>
      <c r="AM595">
        <f t="shared" si="210"/>
        <v>1</v>
      </c>
      <c r="AN595">
        <f t="shared" si="211"/>
        <v>1</v>
      </c>
      <c r="AO595">
        <f t="shared" si="212"/>
        <v>1</v>
      </c>
    </row>
    <row r="596" spans="1:41" x14ac:dyDescent="0.2">
      <c r="A596" t="s">
        <v>615</v>
      </c>
      <c r="B596" t="str">
        <f t="shared" si="213"/>
        <v>8JTJ6</v>
      </c>
      <c r="C596" s="6" t="str" cm="1">
        <f t="array" ref="C596:G596">_xlfn.LET(
_xlpm.MyHand, B596,
_xlpm.MySplitHand, MID(_xlpm.MyHand,_xlfn.SEQUENCE(1,LEN(_xlpm.MyHand)),1),
_xlpm.MySplitHand
)</f>
        <v>8</v>
      </c>
      <c r="D596" s="7" t="str">
        <v>J</v>
      </c>
      <c r="E596" s="7" t="str">
        <v>T</v>
      </c>
      <c r="F596" s="7" t="str">
        <v>J</v>
      </c>
      <c r="G596" s="8" t="str">
        <v>6</v>
      </c>
      <c r="H596">
        <f t="shared" si="200"/>
        <v>1</v>
      </c>
      <c r="I596">
        <f t="shared" si="201"/>
        <v>0</v>
      </c>
      <c r="J596">
        <f t="shared" si="202"/>
        <v>1</v>
      </c>
      <c r="K596">
        <f t="shared" si="203"/>
        <v>0</v>
      </c>
      <c r="L596">
        <f t="shared" si="204"/>
        <v>1</v>
      </c>
      <c r="M596" s="6" cm="1">
        <f t="array" ref="M596:Q596">_xlfn.LET(
_xlpm.Options, {"J","2","3","4","5","6","7","8","9","T","Q","K","A"},
MATCH(_xlfn.ANCHORARRAY(C596),_xlpm.Options,0)
)</f>
        <v>8</v>
      </c>
      <c r="N596" s="7">
        <v>1</v>
      </c>
      <c r="O596" s="7">
        <v>10</v>
      </c>
      <c r="P596" s="7">
        <v>1</v>
      </c>
      <c r="Q596" s="8">
        <v>6</v>
      </c>
      <c r="R596" s="6" t="str" cm="1">
        <f t="array" ref="R596:V596">TEXT(_xlfn.ANCHORARRAY(M596),"00")</f>
        <v>08</v>
      </c>
      <c r="S596" s="7" t="str">
        <v>01</v>
      </c>
      <c r="T596" s="7" t="str">
        <v>10</v>
      </c>
      <c r="U596" s="7" t="str">
        <v>01</v>
      </c>
      <c r="V596" s="8" t="str">
        <v>06</v>
      </c>
      <c r="W596" s="7">
        <f t="shared" si="215"/>
        <v>2</v>
      </c>
      <c r="X596" s="6" t="b">
        <f t="shared" si="205"/>
        <v>0</v>
      </c>
      <c r="Y596" s="7" t="b">
        <f t="shared" si="206"/>
        <v>0</v>
      </c>
      <c r="Z596" s="7" t="b" cm="1">
        <f t="array" ref="Z596">_xlfn.LET(
_xlpm.TrueFullHouseCheck, AND(OR(H596:L596=3),OR(H596:L596=2)),
_xlpm.JokerAndTrueTwoPairCheck, AND(W596=1,COUNTIF(H596:L596,2)=4),
OR(_xlpm.TrueFullHouseCheck, _xlpm.JokerAndTrueTwoPairCheck)
)</f>
        <v>0</v>
      </c>
      <c r="AA596" s="7" t="b">
        <f t="shared" si="207"/>
        <v>1</v>
      </c>
      <c r="AB596" s="7" t="b">
        <f t="shared" si="208"/>
        <v>0</v>
      </c>
      <c r="AC596" s="7" t="b">
        <f t="shared" si="209"/>
        <v>0</v>
      </c>
      <c r="AD596" s="8" t="b">
        <f t="shared" si="216"/>
        <v>0</v>
      </c>
      <c r="AE596">
        <f t="shared" si="217"/>
        <v>4</v>
      </c>
      <c r="AF596" t="str">
        <f t="shared" si="218"/>
        <v>40801100106</v>
      </c>
      <c r="AG596">
        <f t="shared" si="214"/>
        <v>40801100106</v>
      </c>
      <c r="AH596">
        <f t="shared" si="219"/>
        <v>585</v>
      </c>
      <c r="AI596">
        <f t="shared" si="220"/>
        <v>648</v>
      </c>
      <c r="AJ596">
        <f t="shared" si="221"/>
        <v>379080</v>
      </c>
      <c r="AM596">
        <f t="shared" si="210"/>
        <v>1</v>
      </c>
      <c r="AN596">
        <f t="shared" si="211"/>
        <v>1</v>
      </c>
      <c r="AO596">
        <f t="shared" si="212"/>
        <v>1</v>
      </c>
    </row>
    <row r="597" spans="1:41" x14ac:dyDescent="0.2">
      <c r="A597" t="s">
        <v>616</v>
      </c>
      <c r="B597" t="str">
        <f t="shared" si="213"/>
        <v>K4K54</v>
      </c>
      <c r="C597" s="6" t="str" cm="1">
        <f t="array" ref="C597:G597">_xlfn.LET(
_xlpm.MyHand, B597,
_xlpm.MySplitHand, MID(_xlpm.MyHand,_xlfn.SEQUENCE(1,LEN(_xlpm.MyHand)),1),
_xlpm.MySplitHand
)</f>
        <v>K</v>
      </c>
      <c r="D597" s="7" t="str">
        <v>4</v>
      </c>
      <c r="E597" s="7" t="str">
        <v>K</v>
      </c>
      <c r="F597" s="7" t="str">
        <v>5</v>
      </c>
      <c r="G597" s="8" t="str">
        <v>4</v>
      </c>
      <c r="H597">
        <f t="shared" si="200"/>
        <v>2</v>
      </c>
      <c r="I597">
        <f t="shared" si="201"/>
        <v>2</v>
      </c>
      <c r="J597">
        <f t="shared" si="202"/>
        <v>2</v>
      </c>
      <c r="K597">
        <f t="shared" si="203"/>
        <v>1</v>
      </c>
      <c r="L597">
        <f t="shared" si="204"/>
        <v>2</v>
      </c>
      <c r="M597" s="6" cm="1">
        <f t="array" ref="M597:Q597">_xlfn.LET(
_xlpm.Options, {"J","2","3","4","5","6","7","8","9","T","Q","K","A"},
MATCH(_xlfn.ANCHORARRAY(C597),_xlpm.Options,0)
)</f>
        <v>12</v>
      </c>
      <c r="N597" s="7">
        <v>4</v>
      </c>
      <c r="O597" s="7">
        <v>12</v>
      </c>
      <c r="P597" s="7">
        <v>5</v>
      </c>
      <c r="Q597" s="8">
        <v>4</v>
      </c>
      <c r="R597" s="6" t="str" cm="1">
        <f t="array" ref="R597:V597">TEXT(_xlfn.ANCHORARRAY(M597),"00")</f>
        <v>12</v>
      </c>
      <c r="S597" s="7" t="str">
        <v>04</v>
      </c>
      <c r="T597" s="7" t="str">
        <v>12</v>
      </c>
      <c r="U597" s="7" t="str">
        <v>05</v>
      </c>
      <c r="V597" s="8" t="str">
        <v>04</v>
      </c>
      <c r="W597" s="7">
        <f t="shared" si="215"/>
        <v>0</v>
      </c>
      <c r="X597" s="6" t="b">
        <f t="shared" si="205"/>
        <v>0</v>
      </c>
      <c r="Y597" s="7" t="b">
        <f t="shared" si="206"/>
        <v>0</v>
      </c>
      <c r="Z597" s="7" t="b" cm="1">
        <f t="array" ref="Z597">_xlfn.LET(
_xlpm.TrueFullHouseCheck, AND(OR(H597:L597=3),OR(H597:L597=2)),
_xlpm.JokerAndTrueTwoPairCheck, AND(W597=1,COUNTIF(H597:L597,2)=4),
OR(_xlpm.TrueFullHouseCheck, _xlpm.JokerAndTrueTwoPairCheck)
)</f>
        <v>0</v>
      </c>
      <c r="AA597" s="7" t="b">
        <f t="shared" si="207"/>
        <v>0</v>
      </c>
      <c r="AB597" s="7" t="b">
        <f t="shared" si="208"/>
        <v>1</v>
      </c>
      <c r="AC597" s="7" t="b">
        <f t="shared" si="209"/>
        <v>0</v>
      </c>
      <c r="AD597" s="8" t="b">
        <f t="shared" si="216"/>
        <v>0</v>
      </c>
      <c r="AE597">
        <f t="shared" si="217"/>
        <v>3</v>
      </c>
      <c r="AF597" t="str">
        <f t="shared" si="218"/>
        <v>31204120504</v>
      </c>
      <c r="AG597">
        <f t="shared" si="214"/>
        <v>31204120504</v>
      </c>
      <c r="AH597">
        <f t="shared" si="219"/>
        <v>437</v>
      </c>
      <c r="AI597">
        <f t="shared" si="220"/>
        <v>712</v>
      </c>
      <c r="AJ597">
        <f t="shared" si="221"/>
        <v>311144</v>
      </c>
      <c r="AM597">
        <f t="shared" si="210"/>
        <v>1</v>
      </c>
      <c r="AN597">
        <f t="shared" si="211"/>
        <v>1</v>
      </c>
      <c r="AO597">
        <f t="shared" si="212"/>
        <v>1</v>
      </c>
    </row>
    <row r="598" spans="1:41" x14ac:dyDescent="0.2">
      <c r="A598" t="s">
        <v>617</v>
      </c>
      <c r="B598" t="str">
        <f t="shared" si="213"/>
        <v>44Q49</v>
      </c>
      <c r="C598" s="6" t="str" cm="1">
        <f t="array" ref="C598:G598">_xlfn.LET(
_xlpm.MyHand, B598,
_xlpm.MySplitHand, MID(_xlpm.MyHand,_xlfn.SEQUENCE(1,LEN(_xlpm.MyHand)),1),
_xlpm.MySplitHand
)</f>
        <v>4</v>
      </c>
      <c r="D598" s="7" t="str">
        <v>4</v>
      </c>
      <c r="E598" s="7" t="str">
        <v>Q</v>
      </c>
      <c r="F598" s="7" t="str">
        <v>4</v>
      </c>
      <c r="G598" s="8" t="str">
        <v>9</v>
      </c>
      <c r="H598">
        <f t="shared" si="200"/>
        <v>3</v>
      </c>
      <c r="I598">
        <f t="shared" si="201"/>
        <v>3</v>
      </c>
      <c r="J598">
        <f t="shared" si="202"/>
        <v>1</v>
      </c>
      <c r="K598">
        <f t="shared" si="203"/>
        <v>3</v>
      </c>
      <c r="L598">
        <f t="shared" si="204"/>
        <v>1</v>
      </c>
      <c r="M598" s="6" cm="1">
        <f t="array" ref="M598:Q598">_xlfn.LET(
_xlpm.Options, {"J","2","3","4","5","6","7","8","9","T","Q","K","A"},
MATCH(_xlfn.ANCHORARRAY(C598),_xlpm.Options,0)
)</f>
        <v>4</v>
      </c>
      <c r="N598" s="7">
        <v>4</v>
      </c>
      <c r="O598" s="7">
        <v>11</v>
      </c>
      <c r="P598" s="7">
        <v>4</v>
      </c>
      <c r="Q598" s="8">
        <v>9</v>
      </c>
      <c r="R598" s="6" t="str" cm="1">
        <f t="array" ref="R598:V598">TEXT(_xlfn.ANCHORARRAY(M598),"00")</f>
        <v>04</v>
      </c>
      <c r="S598" s="7" t="str">
        <v>04</v>
      </c>
      <c r="T598" s="7" t="str">
        <v>11</v>
      </c>
      <c r="U598" s="7" t="str">
        <v>04</v>
      </c>
      <c r="V598" s="8" t="str">
        <v>09</v>
      </c>
      <c r="W598" s="7">
        <f t="shared" si="215"/>
        <v>0</v>
      </c>
      <c r="X598" s="6" t="b">
        <f t="shared" si="205"/>
        <v>0</v>
      </c>
      <c r="Y598" s="7" t="b">
        <f t="shared" si="206"/>
        <v>0</v>
      </c>
      <c r="Z598" s="7" t="b" cm="1">
        <f t="array" ref="Z598">_xlfn.LET(
_xlpm.TrueFullHouseCheck, AND(OR(H598:L598=3),OR(H598:L598=2)),
_xlpm.JokerAndTrueTwoPairCheck, AND(W598=1,COUNTIF(H598:L598,2)=4),
OR(_xlpm.TrueFullHouseCheck, _xlpm.JokerAndTrueTwoPairCheck)
)</f>
        <v>0</v>
      </c>
      <c r="AA598" s="7" t="b">
        <f t="shared" si="207"/>
        <v>1</v>
      </c>
      <c r="AB598" s="7" t="b">
        <f t="shared" si="208"/>
        <v>0</v>
      </c>
      <c r="AC598" s="7" t="b">
        <f t="shared" si="209"/>
        <v>0</v>
      </c>
      <c r="AD598" s="8" t="b">
        <f t="shared" si="216"/>
        <v>0</v>
      </c>
      <c r="AE598">
        <f t="shared" si="217"/>
        <v>4</v>
      </c>
      <c r="AF598" t="str">
        <f t="shared" si="218"/>
        <v>40404110409</v>
      </c>
      <c r="AG598">
        <f t="shared" si="214"/>
        <v>40404110409</v>
      </c>
      <c r="AH598">
        <f t="shared" si="219"/>
        <v>518</v>
      </c>
      <c r="AI598">
        <f t="shared" si="220"/>
        <v>539</v>
      </c>
      <c r="AJ598">
        <f t="shared" si="221"/>
        <v>279202</v>
      </c>
      <c r="AM598">
        <f t="shared" si="210"/>
        <v>1</v>
      </c>
      <c r="AN598">
        <f t="shared" si="211"/>
        <v>1</v>
      </c>
      <c r="AO598">
        <f t="shared" si="212"/>
        <v>1</v>
      </c>
    </row>
    <row r="599" spans="1:41" x14ac:dyDescent="0.2">
      <c r="A599" t="s">
        <v>618</v>
      </c>
      <c r="B599" t="str">
        <f t="shared" si="213"/>
        <v>KT427</v>
      </c>
      <c r="C599" s="6" t="str" cm="1">
        <f t="array" ref="C599:G599">_xlfn.LET(
_xlpm.MyHand, B599,
_xlpm.MySplitHand, MID(_xlpm.MyHand,_xlfn.SEQUENCE(1,LEN(_xlpm.MyHand)),1),
_xlpm.MySplitHand
)</f>
        <v>K</v>
      </c>
      <c r="D599" s="7" t="str">
        <v>T</v>
      </c>
      <c r="E599" s="7" t="str">
        <v>4</v>
      </c>
      <c r="F599" s="7" t="str">
        <v>2</v>
      </c>
      <c r="G599" s="8" t="str">
        <v>7</v>
      </c>
      <c r="H599">
        <f t="shared" si="200"/>
        <v>1</v>
      </c>
      <c r="I599">
        <f t="shared" si="201"/>
        <v>1</v>
      </c>
      <c r="J599">
        <f t="shared" si="202"/>
        <v>1</v>
      </c>
      <c r="K599">
        <f t="shared" si="203"/>
        <v>1</v>
      </c>
      <c r="L599">
        <f t="shared" si="204"/>
        <v>1</v>
      </c>
      <c r="M599" s="6" cm="1">
        <f t="array" ref="M599:Q599">_xlfn.LET(
_xlpm.Options, {"J","2","3","4","5","6","7","8","9","T","Q","K","A"},
MATCH(_xlfn.ANCHORARRAY(C599),_xlpm.Options,0)
)</f>
        <v>12</v>
      </c>
      <c r="N599" s="7">
        <v>10</v>
      </c>
      <c r="O599" s="7">
        <v>4</v>
      </c>
      <c r="P599" s="7">
        <v>2</v>
      </c>
      <c r="Q599" s="8">
        <v>7</v>
      </c>
      <c r="R599" s="6" t="str" cm="1">
        <f t="array" ref="R599:V599">TEXT(_xlfn.ANCHORARRAY(M599),"00")</f>
        <v>12</v>
      </c>
      <c r="S599" s="7" t="str">
        <v>10</v>
      </c>
      <c r="T599" s="7" t="str">
        <v>04</v>
      </c>
      <c r="U599" s="7" t="str">
        <v>02</v>
      </c>
      <c r="V599" s="8" t="str">
        <v>07</v>
      </c>
      <c r="W599" s="7">
        <f t="shared" si="215"/>
        <v>0</v>
      </c>
      <c r="X599" s="6" t="b">
        <f t="shared" si="205"/>
        <v>0</v>
      </c>
      <c r="Y599" s="7" t="b">
        <f t="shared" si="206"/>
        <v>0</v>
      </c>
      <c r="Z599" s="7" t="b" cm="1">
        <f t="array" ref="Z599">_xlfn.LET(
_xlpm.TrueFullHouseCheck, AND(OR(H599:L599=3),OR(H599:L599=2)),
_xlpm.JokerAndTrueTwoPairCheck, AND(W599=1,COUNTIF(H599:L599,2)=4),
OR(_xlpm.TrueFullHouseCheck, _xlpm.JokerAndTrueTwoPairCheck)
)</f>
        <v>0</v>
      </c>
      <c r="AA599" s="7" t="b">
        <f t="shared" si="207"/>
        <v>0</v>
      </c>
      <c r="AB599" s="7" t="b">
        <f t="shared" si="208"/>
        <v>0</v>
      </c>
      <c r="AC599" s="7" t="b">
        <f t="shared" si="209"/>
        <v>0</v>
      </c>
      <c r="AD599" s="8" t="b">
        <f t="shared" si="216"/>
        <v>1</v>
      </c>
      <c r="AE599">
        <f t="shared" si="217"/>
        <v>1</v>
      </c>
      <c r="AF599" t="str">
        <f t="shared" si="218"/>
        <v>11210040207</v>
      </c>
      <c r="AG599">
        <f t="shared" si="214"/>
        <v>11210040207</v>
      </c>
      <c r="AH599">
        <f t="shared" si="219"/>
        <v>115</v>
      </c>
      <c r="AI599">
        <f t="shared" si="220"/>
        <v>665</v>
      </c>
      <c r="AJ599">
        <f t="shared" si="221"/>
        <v>76475</v>
      </c>
      <c r="AM599">
        <f t="shared" si="210"/>
        <v>1</v>
      </c>
      <c r="AN599">
        <f t="shared" si="211"/>
        <v>1</v>
      </c>
      <c r="AO599">
        <f t="shared" si="212"/>
        <v>1</v>
      </c>
    </row>
    <row r="600" spans="1:41" x14ac:dyDescent="0.2">
      <c r="A600" t="s">
        <v>619</v>
      </c>
      <c r="B600" t="str">
        <f t="shared" si="213"/>
        <v>TJ3T3</v>
      </c>
      <c r="C600" s="6" t="str" cm="1">
        <f t="array" ref="C600:G600">_xlfn.LET(
_xlpm.MyHand, B600,
_xlpm.MySplitHand, MID(_xlpm.MyHand,_xlfn.SEQUENCE(1,LEN(_xlpm.MyHand)),1),
_xlpm.MySplitHand
)</f>
        <v>T</v>
      </c>
      <c r="D600" s="7" t="str">
        <v>J</v>
      </c>
      <c r="E600" s="7" t="str">
        <v>3</v>
      </c>
      <c r="F600" s="7" t="str">
        <v>T</v>
      </c>
      <c r="G600" s="8" t="str">
        <v>3</v>
      </c>
      <c r="H600">
        <f t="shared" si="200"/>
        <v>2</v>
      </c>
      <c r="I600">
        <f t="shared" si="201"/>
        <v>0</v>
      </c>
      <c r="J600">
        <f t="shared" si="202"/>
        <v>2</v>
      </c>
      <c r="K600">
        <f t="shared" si="203"/>
        <v>2</v>
      </c>
      <c r="L600">
        <f t="shared" si="204"/>
        <v>2</v>
      </c>
      <c r="M600" s="6" cm="1">
        <f t="array" ref="M600:Q600">_xlfn.LET(
_xlpm.Options, {"J","2","3","4","5","6","7","8","9","T","Q","K","A"},
MATCH(_xlfn.ANCHORARRAY(C600),_xlpm.Options,0)
)</f>
        <v>10</v>
      </c>
      <c r="N600" s="7">
        <v>1</v>
      </c>
      <c r="O600" s="7">
        <v>3</v>
      </c>
      <c r="P600" s="7">
        <v>10</v>
      </c>
      <c r="Q600" s="8">
        <v>3</v>
      </c>
      <c r="R600" s="6" t="str" cm="1">
        <f t="array" ref="R600:V600">TEXT(_xlfn.ANCHORARRAY(M600),"00")</f>
        <v>10</v>
      </c>
      <c r="S600" s="7" t="str">
        <v>01</v>
      </c>
      <c r="T600" s="7" t="str">
        <v>03</v>
      </c>
      <c r="U600" s="7" t="str">
        <v>10</v>
      </c>
      <c r="V600" s="8" t="str">
        <v>03</v>
      </c>
      <c r="W600" s="7">
        <f t="shared" si="215"/>
        <v>1</v>
      </c>
      <c r="X600" s="6" t="b">
        <f t="shared" si="205"/>
        <v>0</v>
      </c>
      <c r="Y600" s="7" t="b">
        <f t="shared" si="206"/>
        <v>0</v>
      </c>
      <c r="Z600" s="7" t="b" cm="1">
        <f t="array" ref="Z600">_xlfn.LET(
_xlpm.TrueFullHouseCheck, AND(OR(H600:L600=3),OR(H600:L600=2)),
_xlpm.JokerAndTrueTwoPairCheck, AND(W600=1,COUNTIF(H600:L600,2)=4),
OR(_xlpm.TrueFullHouseCheck, _xlpm.JokerAndTrueTwoPairCheck)
)</f>
        <v>1</v>
      </c>
      <c r="AA600" s="7" t="b">
        <f t="shared" si="207"/>
        <v>0</v>
      </c>
      <c r="AB600" s="7" t="b">
        <f t="shared" si="208"/>
        <v>1</v>
      </c>
      <c r="AC600" s="7" t="b">
        <f t="shared" si="209"/>
        <v>0</v>
      </c>
      <c r="AD600" s="8" t="b">
        <f t="shared" si="216"/>
        <v>0</v>
      </c>
      <c r="AE600">
        <f t="shared" si="217"/>
        <v>5</v>
      </c>
      <c r="AF600" t="str">
        <f t="shared" si="218"/>
        <v>51001031003</v>
      </c>
      <c r="AG600">
        <f t="shared" si="214"/>
        <v>51001031003</v>
      </c>
      <c r="AH600">
        <f t="shared" si="219"/>
        <v>784</v>
      </c>
      <c r="AI600">
        <f t="shared" si="220"/>
        <v>191</v>
      </c>
      <c r="AJ600">
        <f t="shared" si="221"/>
        <v>149744</v>
      </c>
      <c r="AM600">
        <f t="shared" si="210"/>
        <v>2</v>
      </c>
      <c r="AN600">
        <f t="shared" si="211"/>
        <v>1</v>
      </c>
      <c r="AO600">
        <f t="shared" si="212"/>
        <v>1</v>
      </c>
    </row>
    <row r="601" spans="1:41" x14ac:dyDescent="0.2">
      <c r="A601" t="s">
        <v>620</v>
      </c>
      <c r="B601" t="str">
        <f t="shared" si="213"/>
        <v>T7758</v>
      </c>
      <c r="C601" s="6" t="str" cm="1">
        <f t="array" ref="C601:G601">_xlfn.LET(
_xlpm.MyHand, B601,
_xlpm.MySplitHand, MID(_xlpm.MyHand,_xlfn.SEQUENCE(1,LEN(_xlpm.MyHand)),1),
_xlpm.MySplitHand
)</f>
        <v>T</v>
      </c>
      <c r="D601" s="7" t="str">
        <v>7</v>
      </c>
      <c r="E601" s="7" t="str">
        <v>7</v>
      </c>
      <c r="F601" s="7" t="str">
        <v>5</v>
      </c>
      <c r="G601" s="8" t="str">
        <v>8</v>
      </c>
      <c r="H601">
        <f t="shared" si="200"/>
        <v>1</v>
      </c>
      <c r="I601">
        <f t="shared" si="201"/>
        <v>2</v>
      </c>
      <c r="J601">
        <f t="shared" si="202"/>
        <v>2</v>
      </c>
      <c r="K601">
        <f t="shared" si="203"/>
        <v>1</v>
      </c>
      <c r="L601">
        <f t="shared" si="204"/>
        <v>1</v>
      </c>
      <c r="M601" s="6" cm="1">
        <f t="array" ref="M601:Q601">_xlfn.LET(
_xlpm.Options, {"J","2","3","4","5","6","7","8","9","T","Q","K","A"},
MATCH(_xlfn.ANCHORARRAY(C601),_xlpm.Options,0)
)</f>
        <v>10</v>
      </c>
      <c r="N601" s="7">
        <v>7</v>
      </c>
      <c r="O601" s="7">
        <v>7</v>
      </c>
      <c r="P601" s="7">
        <v>5</v>
      </c>
      <c r="Q601" s="8">
        <v>8</v>
      </c>
      <c r="R601" s="6" t="str" cm="1">
        <f t="array" ref="R601:V601">TEXT(_xlfn.ANCHORARRAY(M601),"00")</f>
        <v>10</v>
      </c>
      <c r="S601" s="7" t="str">
        <v>07</v>
      </c>
      <c r="T601" s="7" t="str">
        <v>07</v>
      </c>
      <c r="U601" s="7" t="str">
        <v>05</v>
      </c>
      <c r="V601" s="8" t="str">
        <v>08</v>
      </c>
      <c r="W601" s="7">
        <f t="shared" si="215"/>
        <v>0</v>
      </c>
      <c r="X601" s="6" t="b">
        <f t="shared" si="205"/>
        <v>0</v>
      </c>
      <c r="Y601" s="7" t="b">
        <f t="shared" si="206"/>
        <v>0</v>
      </c>
      <c r="Z601" s="7" t="b" cm="1">
        <f t="array" ref="Z601">_xlfn.LET(
_xlpm.TrueFullHouseCheck, AND(OR(H601:L601=3),OR(H601:L601=2)),
_xlpm.JokerAndTrueTwoPairCheck, AND(W601=1,COUNTIF(H601:L601,2)=4),
OR(_xlpm.TrueFullHouseCheck, _xlpm.JokerAndTrueTwoPairCheck)
)</f>
        <v>0</v>
      </c>
      <c r="AA601" s="7" t="b">
        <f t="shared" si="207"/>
        <v>0</v>
      </c>
      <c r="AB601" s="7" t="b">
        <f t="shared" si="208"/>
        <v>0</v>
      </c>
      <c r="AC601" s="7" t="b">
        <f t="shared" si="209"/>
        <v>1</v>
      </c>
      <c r="AD601" s="8" t="b">
        <f t="shared" si="216"/>
        <v>0</v>
      </c>
      <c r="AE601">
        <f t="shared" si="217"/>
        <v>2</v>
      </c>
      <c r="AF601" t="str">
        <f t="shared" si="218"/>
        <v>21007070508</v>
      </c>
      <c r="AG601">
        <f t="shared" si="214"/>
        <v>21007070508</v>
      </c>
      <c r="AH601">
        <f t="shared" si="219"/>
        <v>270</v>
      </c>
      <c r="AI601">
        <f t="shared" si="220"/>
        <v>945</v>
      </c>
      <c r="AJ601">
        <f t="shared" si="221"/>
        <v>255150</v>
      </c>
      <c r="AM601">
        <f t="shared" si="210"/>
        <v>1</v>
      </c>
      <c r="AN601">
        <f t="shared" si="211"/>
        <v>1</v>
      </c>
      <c r="AO601">
        <f t="shared" si="212"/>
        <v>1</v>
      </c>
    </row>
    <row r="602" spans="1:41" x14ac:dyDescent="0.2">
      <c r="A602" t="s">
        <v>621</v>
      </c>
      <c r="B602" t="str">
        <f t="shared" si="213"/>
        <v>A9347</v>
      </c>
      <c r="C602" s="6" t="str" cm="1">
        <f t="array" ref="C602:G602">_xlfn.LET(
_xlpm.MyHand, B602,
_xlpm.MySplitHand, MID(_xlpm.MyHand,_xlfn.SEQUENCE(1,LEN(_xlpm.MyHand)),1),
_xlpm.MySplitHand
)</f>
        <v>A</v>
      </c>
      <c r="D602" s="7" t="str">
        <v>9</v>
      </c>
      <c r="E602" s="7" t="str">
        <v>3</v>
      </c>
      <c r="F602" s="7" t="str">
        <v>4</v>
      </c>
      <c r="G602" s="8" t="str">
        <v>7</v>
      </c>
      <c r="H602">
        <f t="shared" si="200"/>
        <v>1</v>
      </c>
      <c r="I602">
        <f t="shared" si="201"/>
        <v>1</v>
      </c>
      <c r="J602">
        <f t="shared" si="202"/>
        <v>1</v>
      </c>
      <c r="K602">
        <f t="shared" si="203"/>
        <v>1</v>
      </c>
      <c r="L602">
        <f t="shared" si="204"/>
        <v>1</v>
      </c>
      <c r="M602" s="6" cm="1">
        <f t="array" ref="M602:Q602">_xlfn.LET(
_xlpm.Options, {"J","2","3","4","5","6","7","8","9","T","Q","K","A"},
MATCH(_xlfn.ANCHORARRAY(C602),_xlpm.Options,0)
)</f>
        <v>13</v>
      </c>
      <c r="N602" s="7">
        <v>9</v>
      </c>
      <c r="O602" s="7">
        <v>3</v>
      </c>
      <c r="P602" s="7">
        <v>4</v>
      </c>
      <c r="Q602" s="8">
        <v>7</v>
      </c>
      <c r="R602" s="6" t="str" cm="1">
        <f t="array" ref="R602:V602">TEXT(_xlfn.ANCHORARRAY(M602),"00")</f>
        <v>13</v>
      </c>
      <c r="S602" s="7" t="str">
        <v>09</v>
      </c>
      <c r="T602" s="7" t="str">
        <v>03</v>
      </c>
      <c r="U602" s="7" t="str">
        <v>04</v>
      </c>
      <c r="V602" s="8" t="str">
        <v>07</v>
      </c>
      <c r="W602" s="7">
        <f t="shared" si="215"/>
        <v>0</v>
      </c>
      <c r="X602" s="6" t="b">
        <f t="shared" si="205"/>
        <v>0</v>
      </c>
      <c r="Y602" s="7" t="b">
        <f t="shared" si="206"/>
        <v>0</v>
      </c>
      <c r="Z602" s="7" t="b" cm="1">
        <f t="array" ref="Z602">_xlfn.LET(
_xlpm.TrueFullHouseCheck, AND(OR(H602:L602=3),OR(H602:L602=2)),
_xlpm.JokerAndTrueTwoPairCheck, AND(W602=1,COUNTIF(H602:L602,2)=4),
OR(_xlpm.TrueFullHouseCheck, _xlpm.JokerAndTrueTwoPairCheck)
)</f>
        <v>0</v>
      </c>
      <c r="AA602" s="7" t="b">
        <f t="shared" si="207"/>
        <v>0</v>
      </c>
      <c r="AB602" s="7" t="b">
        <f t="shared" si="208"/>
        <v>0</v>
      </c>
      <c r="AC602" s="7" t="b">
        <f t="shared" si="209"/>
        <v>0</v>
      </c>
      <c r="AD602" s="8" t="b">
        <f t="shared" si="216"/>
        <v>1</v>
      </c>
      <c r="AE602">
        <f t="shared" si="217"/>
        <v>1</v>
      </c>
      <c r="AF602" t="str">
        <f t="shared" si="218"/>
        <v>11309030407</v>
      </c>
      <c r="AG602">
        <f t="shared" si="214"/>
        <v>11309030407</v>
      </c>
      <c r="AH602">
        <f t="shared" si="219"/>
        <v>125</v>
      </c>
      <c r="AI602">
        <f t="shared" si="220"/>
        <v>609</v>
      </c>
      <c r="AJ602">
        <f t="shared" si="221"/>
        <v>76125</v>
      </c>
      <c r="AM602">
        <f t="shared" si="210"/>
        <v>1</v>
      </c>
      <c r="AN602">
        <f t="shared" si="211"/>
        <v>1</v>
      </c>
      <c r="AO602">
        <f t="shared" si="212"/>
        <v>1</v>
      </c>
    </row>
    <row r="603" spans="1:41" x14ac:dyDescent="0.2">
      <c r="A603" t="s">
        <v>622</v>
      </c>
      <c r="B603" t="str">
        <f t="shared" si="213"/>
        <v>942J2</v>
      </c>
      <c r="C603" s="6" t="str" cm="1">
        <f t="array" ref="C603:G603">_xlfn.LET(
_xlpm.MyHand, B603,
_xlpm.MySplitHand, MID(_xlpm.MyHand,_xlfn.SEQUENCE(1,LEN(_xlpm.MyHand)),1),
_xlpm.MySplitHand
)</f>
        <v>9</v>
      </c>
      <c r="D603" s="7" t="str">
        <v>4</v>
      </c>
      <c r="E603" s="7" t="str">
        <v>2</v>
      </c>
      <c r="F603" s="7" t="str">
        <v>J</v>
      </c>
      <c r="G603" s="8" t="str">
        <v>2</v>
      </c>
      <c r="H603">
        <f t="shared" si="200"/>
        <v>1</v>
      </c>
      <c r="I603">
        <f t="shared" si="201"/>
        <v>1</v>
      </c>
      <c r="J603">
        <f t="shared" si="202"/>
        <v>2</v>
      </c>
      <c r="K603">
        <f t="shared" si="203"/>
        <v>0</v>
      </c>
      <c r="L603">
        <f t="shared" si="204"/>
        <v>2</v>
      </c>
      <c r="M603" s="6" cm="1">
        <f t="array" ref="M603:Q603">_xlfn.LET(
_xlpm.Options, {"J","2","3","4","5","6","7","8","9","T","Q","K","A"},
MATCH(_xlfn.ANCHORARRAY(C603),_xlpm.Options,0)
)</f>
        <v>9</v>
      </c>
      <c r="N603" s="7">
        <v>4</v>
      </c>
      <c r="O603" s="7">
        <v>2</v>
      </c>
      <c r="P603" s="7">
        <v>1</v>
      </c>
      <c r="Q603" s="8">
        <v>2</v>
      </c>
      <c r="R603" s="6" t="str" cm="1">
        <f t="array" ref="R603:V603">TEXT(_xlfn.ANCHORARRAY(M603),"00")</f>
        <v>09</v>
      </c>
      <c r="S603" s="7" t="str">
        <v>04</v>
      </c>
      <c r="T603" s="7" t="str">
        <v>02</v>
      </c>
      <c r="U603" s="7" t="str">
        <v>01</v>
      </c>
      <c r="V603" s="8" t="str">
        <v>02</v>
      </c>
      <c r="W603" s="7">
        <f t="shared" si="215"/>
        <v>1</v>
      </c>
      <c r="X603" s="6" t="b">
        <f t="shared" si="205"/>
        <v>0</v>
      </c>
      <c r="Y603" s="7" t="b">
        <f t="shared" si="206"/>
        <v>0</v>
      </c>
      <c r="Z603" s="7" t="b" cm="1">
        <f t="array" ref="Z603">_xlfn.LET(
_xlpm.TrueFullHouseCheck, AND(OR(H603:L603=3),OR(H603:L603=2)),
_xlpm.JokerAndTrueTwoPairCheck, AND(W603=1,COUNTIF(H603:L603,2)=4),
OR(_xlpm.TrueFullHouseCheck, _xlpm.JokerAndTrueTwoPairCheck)
)</f>
        <v>0</v>
      </c>
      <c r="AA603" s="7" t="b">
        <f t="shared" si="207"/>
        <v>1</v>
      </c>
      <c r="AB603" s="7" t="b">
        <f t="shared" si="208"/>
        <v>0</v>
      </c>
      <c r="AC603" s="7" t="b">
        <f t="shared" si="209"/>
        <v>0</v>
      </c>
      <c r="AD603" s="8" t="b">
        <f t="shared" si="216"/>
        <v>0</v>
      </c>
      <c r="AE603">
        <f t="shared" si="217"/>
        <v>4</v>
      </c>
      <c r="AF603" t="str">
        <f t="shared" si="218"/>
        <v>40904020102</v>
      </c>
      <c r="AG603">
        <f t="shared" si="214"/>
        <v>40904020102</v>
      </c>
      <c r="AH603">
        <f t="shared" si="219"/>
        <v>603</v>
      </c>
      <c r="AI603">
        <f t="shared" si="220"/>
        <v>386</v>
      </c>
      <c r="AJ603">
        <f t="shared" si="221"/>
        <v>232758</v>
      </c>
      <c r="AM603">
        <f t="shared" si="210"/>
        <v>1</v>
      </c>
      <c r="AN603">
        <f t="shared" si="211"/>
        <v>1</v>
      </c>
      <c r="AO603">
        <f t="shared" si="212"/>
        <v>1</v>
      </c>
    </row>
    <row r="604" spans="1:41" x14ac:dyDescent="0.2">
      <c r="A604" t="s">
        <v>623</v>
      </c>
      <c r="B604" t="str">
        <f t="shared" si="213"/>
        <v>QQ9J9</v>
      </c>
      <c r="C604" s="6" t="str" cm="1">
        <f t="array" ref="C604:G604">_xlfn.LET(
_xlpm.MyHand, B604,
_xlpm.MySplitHand, MID(_xlpm.MyHand,_xlfn.SEQUENCE(1,LEN(_xlpm.MyHand)),1),
_xlpm.MySplitHand
)</f>
        <v>Q</v>
      </c>
      <c r="D604" s="7" t="str">
        <v>Q</v>
      </c>
      <c r="E604" s="7" t="str">
        <v>9</v>
      </c>
      <c r="F604" s="7" t="str">
        <v>J</v>
      </c>
      <c r="G604" s="8" t="str">
        <v>9</v>
      </c>
      <c r="H604">
        <f t="shared" si="200"/>
        <v>2</v>
      </c>
      <c r="I604">
        <f t="shared" si="201"/>
        <v>2</v>
      </c>
      <c r="J604">
        <f t="shared" si="202"/>
        <v>2</v>
      </c>
      <c r="K604">
        <f t="shared" si="203"/>
        <v>0</v>
      </c>
      <c r="L604">
        <f t="shared" si="204"/>
        <v>2</v>
      </c>
      <c r="M604" s="6" cm="1">
        <f t="array" ref="M604:Q604">_xlfn.LET(
_xlpm.Options, {"J","2","3","4","5","6","7","8","9","T","Q","K","A"},
MATCH(_xlfn.ANCHORARRAY(C604),_xlpm.Options,0)
)</f>
        <v>11</v>
      </c>
      <c r="N604" s="7">
        <v>11</v>
      </c>
      <c r="O604" s="7">
        <v>9</v>
      </c>
      <c r="P604" s="7">
        <v>1</v>
      </c>
      <c r="Q604" s="8">
        <v>9</v>
      </c>
      <c r="R604" s="6" t="str" cm="1">
        <f t="array" ref="R604:V604">TEXT(_xlfn.ANCHORARRAY(M604),"00")</f>
        <v>11</v>
      </c>
      <c r="S604" s="7" t="str">
        <v>11</v>
      </c>
      <c r="T604" s="7" t="str">
        <v>09</v>
      </c>
      <c r="U604" s="7" t="str">
        <v>01</v>
      </c>
      <c r="V604" s="8" t="str">
        <v>09</v>
      </c>
      <c r="W604" s="7">
        <f t="shared" si="215"/>
        <v>1</v>
      </c>
      <c r="X604" s="6" t="b">
        <f t="shared" si="205"/>
        <v>0</v>
      </c>
      <c r="Y604" s="7" t="b">
        <f t="shared" si="206"/>
        <v>0</v>
      </c>
      <c r="Z604" s="7" t="b" cm="1">
        <f t="array" ref="Z604">_xlfn.LET(
_xlpm.TrueFullHouseCheck, AND(OR(H604:L604=3),OR(H604:L604=2)),
_xlpm.JokerAndTrueTwoPairCheck, AND(W604=1,COUNTIF(H604:L604,2)=4),
OR(_xlpm.TrueFullHouseCheck, _xlpm.JokerAndTrueTwoPairCheck)
)</f>
        <v>1</v>
      </c>
      <c r="AA604" s="7" t="b">
        <f t="shared" si="207"/>
        <v>0</v>
      </c>
      <c r="AB604" s="7" t="b">
        <f t="shared" si="208"/>
        <v>1</v>
      </c>
      <c r="AC604" s="7" t="b">
        <f t="shared" si="209"/>
        <v>0</v>
      </c>
      <c r="AD604" s="8" t="b">
        <f t="shared" si="216"/>
        <v>0</v>
      </c>
      <c r="AE604">
        <f t="shared" si="217"/>
        <v>5</v>
      </c>
      <c r="AF604" t="str">
        <f t="shared" si="218"/>
        <v>51111090109</v>
      </c>
      <c r="AG604">
        <f t="shared" si="214"/>
        <v>51111090109</v>
      </c>
      <c r="AH604">
        <f t="shared" si="219"/>
        <v>796</v>
      </c>
      <c r="AI604">
        <f t="shared" si="220"/>
        <v>81</v>
      </c>
      <c r="AJ604">
        <f t="shared" si="221"/>
        <v>64476</v>
      </c>
      <c r="AM604">
        <f t="shared" si="210"/>
        <v>2</v>
      </c>
      <c r="AN604">
        <f t="shared" si="211"/>
        <v>1</v>
      </c>
      <c r="AO604">
        <f t="shared" si="212"/>
        <v>1</v>
      </c>
    </row>
    <row r="605" spans="1:41" x14ac:dyDescent="0.2">
      <c r="A605" t="s">
        <v>624</v>
      </c>
      <c r="B605" t="str">
        <f t="shared" si="213"/>
        <v>J7445</v>
      </c>
      <c r="C605" s="6" t="str" cm="1">
        <f t="array" ref="C605:G605">_xlfn.LET(
_xlpm.MyHand, B605,
_xlpm.MySplitHand, MID(_xlpm.MyHand,_xlfn.SEQUENCE(1,LEN(_xlpm.MyHand)),1),
_xlpm.MySplitHand
)</f>
        <v>J</v>
      </c>
      <c r="D605" s="7" t="str">
        <v>7</v>
      </c>
      <c r="E605" s="7" t="str">
        <v>4</v>
      </c>
      <c r="F605" s="7" t="str">
        <v>4</v>
      </c>
      <c r="G605" s="8" t="str">
        <v>5</v>
      </c>
      <c r="H605">
        <f t="shared" si="200"/>
        <v>0</v>
      </c>
      <c r="I605">
        <f t="shared" si="201"/>
        <v>1</v>
      </c>
      <c r="J605">
        <f t="shared" si="202"/>
        <v>2</v>
      </c>
      <c r="K605">
        <f t="shared" si="203"/>
        <v>2</v>
      </c>
      <c r="L605">
        <f t="shared" si="204"/>
        <v>1</v>
      </c>
      <c r="M605" s="6" cm="1">
        <f t="array" ref="M605:Q605">_xlfn.LET(
_xlpm.Options, {"J","2","3","4","5","6","7","8","9","T","Q","K","A"},
MATCH(_xlfn.ANCHORARRAY(C605),_xlpm.Options,0)
)</f>
        <v>1</v>
      </c>
      <c r="N605" s="7">
        <v>7</v>
      </c>
      <c r="O605" s="7">
        <v>4</v>
      </c>
      <c r="P605" s="7">
        <v>4</v>
      </c>
      <c r="Q605" s="8">
        <v>5</v>
      </c>
      <c r="R605" s="6" t="str" cm="1">
        <f t="array" ref="R605:V605">TEXT(_xlfn.ANCHORARRAY(M605),"00")</f>
        <v>01</v>
      </c>
      <c r="S605" s="7" t="str">
        <v>07</v>
      </c>
      <c r="T605" s="7" t="str">
        <v>04</v>
      </c>
      <c r="U605" s="7" t="str">
        <v>04</v>
      </c>
      <c r="V605" s="8" t="str">
        <v>05</v>
      </c>
      <c r="W605" s="7">
        <f t="shared" si="215"/>
        <v>1</v>
      </c>
      <c r="X605" s="6" t="b">
        <f t="shared" si="205"/>
        <v>0</v>
      </c>
      <c r="Y605" s="7" t="b">
        <f t="shared" si="206"/>
        <v>0</v>
      </c>
      <c r="Z605" s="7" t="b" cm="1">
        <f t="array" ref="Z605">_xlfn.LET(
_xlpm.TrueFullHouseCheck, AND(OR(H605:L605=3),OR(H605:L605=2)),
_xlpm.JokerAndTrueTwoPairCheck, AND(W605=1,COUNTIF(H605:L605,2)=4),
OR(_xlpm.TrueFullHouseCheck, _xlpm.JokerAndTrueTwoPairCheck)
)</f>
        <v>0</v>
      </c>
      <c r="AA605" s="7" t="b">
        <f t="shared" si="207"/>
        <v>1</v>
      </c>
      <c r="AB605" s="7" t="b">
        <f t="shared" si="208"/>
        <v>0</v>
      </c>
      <c r="AC605" s="7" t="b">
        <f t="shared" si="209"/>
        <v>0</v>
      </c>
      <c r="AD605" s="8" t="b">
        <f t="shared" si="216"/>
        <v>0</v>
      </c>
      <c r="AE605">
        <f t="shared" si="217"/>
        <v>4</v>
      </c>
      <c r="AF605" t="str">
        <f t="shared" si="218"/>
        <v>40107040405</v>
      </c>
      <c r="AG605">
        <f t="shared" si="214"/>
        <v>40107040405</v>
      </c>
      <c r="AH605">
        <f t="shared" si="219"/>
        <v>462</v>
      </c>
      <c r="AI605">
        <f t="shared" si="220"/>
        <v>957</v>
      </c>
      <c r="AJ605">
        <f t="shared" si="221"/>
        <v>442134</v>
      </c>
      <c r="AM605">
        <f t="shared" si="210"/>
        <v>1</v>
      </c>
      <c r="AN605">
        <f t="shared" si="211"/>
        <v>1</v>
      </c>
      <c r="AO605">
        <f t="shared" si="212"/>
        <v>1</v>
      </c>
    </row>
    <row r="606" spans="1:41" x14ac:dyDescent="0.2">
      <c r="A606" t="s">
        <v>625</v>
      </c>
      <c r="B606" t="str">
        <f t="shared" si="213"/>
        <v>7A54J</v>
      </c>
      <c r="C606" s="6" t="str" cm="1">
        <f t="array" ref="C606:G606">_xlfn.LET(
_xlpm.MyHand, B606,
_xlpm.MySplitHand, MID(_xlpm.MyHand,_xlfn.SEQUENCE(1,LEN(_xlpm.MyHand)),1),
_xlpm.MySplitHand
)</f>
        <v>7</v>
      </c>
      <c r="D606" s="7" t="str">
        <v>A</v>
      </c>
      <c r="E606" s="7" t="str">
        <v>5</v>
      </c>
      <c r="F606" s="7" t="str">
        <v>4</v>
      </c>
      <c r="G606" s="8" t="str">
        <v>J</v>
      </c>
      <c r="H606">
        <f t="shared" si="200"/>
        <v>1</v>
      </c>
      <c r="I606">
        <f t="shared" si="201"/>
        <v>1</v>
      </c>
      <c r="J606">
        <f t="shared" si="202"/>
        <v>1</v>
      </c>
      <c r="K606">
        <f t="shared" si="203"/>
        <v>1</v>
      </c>
      <c r="L606">
        <f t="shared" si="204"/>
        <v>0</v>
      </c>
      <c r="M606" s="6" cm="1">
        <f t="array" ref="M606:Q606">_xlfn.LET(
_xlpm.Options, {"J","2","3","4","5","6","7","8","9","T","Q","K","A"},
MATCH(_xlfn.ANCHORARRAY(C606),_xlpm.Options,0)
)</f>
        <v>7</v>
      </c>
      <c r="N606" s="7">
        <v>13</v>
      </c>
      <c r="O606" s="7">
        <v>5</v>
      </c>
      <c r="P606" s="7">
        <v>4</v>
      </c>
      <c r="Q606" s="8">
        <v>1</v>
      </c>
      <c r="R606" s="6" t="str" cm="1">
        <f t="array" ref="R606:V606">TEXT(_xlfn.ANCHORARRAY(M606),"00")</f>
        <v>07</v>
      </c>
      <c r="S606" s="7" t="str">
        <v>13</v>
      </c>
      <c r="T606" s="7" t="str">
        <v>05</v>
      </c>
      <c r="U606" s="7" t="str">
        <v>04</v>
      </c>
      <c r="V606" s="8" t="str">
        <v>01</v>
      </c>
      <c r="W606" s="7">
        <f t="shared" si="215"/>
        <v>1</v>
      </c>
      <c r="X606" s="6" t="b">
        <f t="shared" si="205"/>
        <v>0</v>
      </c>
      <c r="Y606" s="7" t="b">
        <f t="shared" si="206"/>
        <v>0</v>
      </c>
      <c r="Z606" s="7" t="b" cm="1">
        <f t="array" ref="Z606">_xlfn.LET(
_xlpm.TrueFullHouseCheck, AND(OR(H606:L606=3),OR(H606:L606=2)),
_xlpm.JokerAndTrueTwoPairCheck, AND(W606=1,COUNTIF(H606:L606,2)=4),
OR(_xlpm.TrueFullHouseCheck, _xlpm.JokerAndTrueTwoPairCheck)
)</f>
        <v>0</v>
      </c>
      <c r="AA606" s="7" t="b">
        <f t="shared" si="207"/>
        <v>0</v>
      </c>
      <c r="AB606" s="7" t="b">
        <f t="shared" si="208"/>
        <v>0</v>
      </c>
      <c r="AC606" s="7" t="b">
        <f t="shared" si="209"/>
        <v>1</v>
      </c>
      <c r="AD606" s="8" t="b">
        <f t="shared" si="216"/>
        <v>0</v>
      </c>
      <c r="AE606">
        <f t="shared" si="217"/>
        <v>2</v>
      </c>
      <c r="AF606" t="str">
        <f t="shared" si="218"/>
        <v>20713050401</v>
      </c>
      <c r="AG606">
        <f t="shared" si="214"/>
        <v>20713050401</v>
      </c>
      <c r="AH606">
        <f t="shared" si="219"/>
        <v>234</v>
      </c>
      <c r="AI606">
        <f t="shared" si="220"/>
        <v>889</v>
      </c>
      <c r="AJ606">
        <f t="shared" si="221"/>
        <v>208026</v>
      </c>
      <c r="AM606">
        <f t="shared" si="210"/>
        <v>1</v>
      </c>
      <c r="AN606">
        <f t="shared" si="211"/>
        <v>1</v>
      </c>
      <c r="AO606">
        <f t="shared" si="212"/>
        <v>1</v>
      </c>
    </row>
    <row r="607" spans="1:41" x14ac:dyDescent="0.2">
      <c r="A607" t="s">
        <v>626</v>
      </c>
      <c r="B607" t="str">
        <f t="shared" si="213"/>
        <v>QK44K</v>
      </c>
      <c r="C607" s="6" t="str" cm="1">
        <f t="array" ref="C607:G607">_xlfn.LET(
_xlpm.MyHand, B607,
_xlpm.MySplitHand, MID(_xlpm.MyHand,_xlfn.SEQUENCE(1,LEN(_xlpm.MyHand)),1),
_xlpm.MySplitHand
)</f>
        <v>Q</v>
      </c>
      <c r="D607" s="7" t="str">
        <v>K</v>
      </c>
      <c r="E607" s="7" t="str">
        <v>4</v>
      </c>
      <c r="F607" s="7" t="str">
        <v>4</v>
      </c>
      <c r="G607" s="8" t="str">
        <v>K</v>
      </c>
      <c r="H607">
        <f t="shared" si="200"/>
        <v>1</v>
      </c>
      <c r="I607">
        <f t="shared" si="201"/>
        <v>2</v>
      </c>
      <c r="J607">
        <f t="shared" si="202"/>
        <v>2</v>
      </c>
      <c r="K607">
        <f t="shared" si="203"/>
        <v>2</v>
      </c>
      <c r="L607">
        <f t="shared" si="204"/>
        <v>2</v>
      </c>
      <c r="M607" s="6" cm="1">
        <f t="array" ref="M607:Q607">_xlfn.LET(
_xlpm.Options, {"J","2","3","4","5","6","7","8","9","T","Q","K","A"},
MATCH(_xlfn.ANCHORARRAY(C607),_xlpm.Options,0)
)</f>
        <v>11</v>
      </c>
      <c r="N607" s="7">
        <v>12</v>
      </c>
      <c r="O607" s="7">
        <v>4</v>
      </c>
      <c r="P607" s="7">
        <v>4</v>
      </c>
      <c r="Q607" s="8">
        <v>12</v>
      </c>
      <c r="R607" s="6" t="str" cm="1">
        <f t="array" ref="R607:V607">TEXT(_xlfn.ANCHORARRAY(M607),"00")</f>
        <v>11</v>
      </c>
      <c r="S607" s="7" t="str">
        <v>12</v>
      </c>
      <c r="T607" s="7" t="str">
        <v>04</v>
      </c>
      <c r="U607" s="7" t="str">
        <v>04</v>
      </c>
      <c r="V607" s="8" t="str">
        <v>12</v>
      </c>
      <c r="W607" s="7">
        <f t="shared" si="215"/>
        <v>0</v>
      </c>
      <c r="X607" s="6" t="b">
        <f t="shared" si="205"/>
        <v>0</v>
      </c>
      <c r="Y607" s="7" t="b">
        <f t="shared" si="206"/>
        <v>0</v>
      </c>
      <c r="Z607" s="7" t="b" cm="1">
        <f t="array" ref="Z607">_xlfn.LET(
_xlpm.TrueFullHouseCheck, AND(OR(H607:L607=3),OR(H607:L607=2)),
_xlpm.JokerAndTrueTwoPairCheck, AND(W607=1,COUNTIF(H607:L607,2)=4),
OR(_xlpm.TrueFullHouseCheck, _xlpm.JokerAndTrueTwoPairCheck)
)</f>
        <v>0</v>
      </c>
      <c r="AA607" s="7" t="b">
        <f t="shared" si="207"/>
        <v>0</v>
      </c>
      <c r="AB607" s="7" t="b">
        <f t="shared" si="208"/>
        <v>1</v>
      </c>
      <c r="AC607" s="7" t="b">
        <f t="shared" si="209"/>
        <v>0</v>
      </c>
      <c r="AD607" s="8" t="b">
        <f t="shared" si="216"/>
        <v>0</v>
      </c>
      <c r="AE607">
        <f t="shared" si="217"/>
        <v>3</v>
      </c>
      <c r="AF607" t="str">
        <f t="shared" si="218"/>
        <v>31112040412</v>
      </c>
      <c r="AG607">
        <f t="shared" si="214"/>
        <v>31112040412</v>
      </c>
      <c r="AH607">
        <f t="shared" si="219"/>
        <v>429</v>
      </c>
      <c r="AI607">
        <f t="shared" si="220"/>
        <v>207</v>
      </c>
      <c r="AJ607">
        <f t="shared" si="221"/>
        <v>88803</v>
      </c>
      <c r="AM607">
        <f t="shared" si="210"/>
        <v>1</v>
      </c>
      <c r="AN607">
        <f t="shared" si="211"/>
        <v>1</v>
      </c>
      <c r="AO607">
        <f t="shared" si="212"/>
        <v>1</v>
      </c>
    </row>
    <row r="608" spans="1:41" x14ac:dyDescent="0.2">
      <c r="A608" t="s">
        <v>627</v>
      </c>
      <c r="B608" t="str">
        <f t="shared" si="213"/>
        <v>7KJ99</v>
      </c>
      <c r="C608" s="6" t="str" cm="1">
        <f t="array" ref="C608:G608">_xlfn.LET(
_xlpm.MyHand, B608,
_xlpm.MySplitHand, MID(_xlpm.MyHand,_xlfn.SEQUENCE(1,LEN(_xlpm.MyHand)),1),
_xlpm.MySplitHand
)</f>
        <v>7</v>
      </c>
      <c r="D608" s="7" t="str">
        <v>K</v>
      </c>
      <c r="E608" s="7" t="str">
        <v>J</v>
      </c>
      <c r="F608" s="7" t="str">
        <v>9</v>
      </c>
      <c r="G608" s="8" t="str">
        <v>9</v>
      </c>
      <c r="H608">
        <f t="shared" si="200"/>
        <v>1</v>
      </c>
      <c r="I608">
        <f t="shared" si="201"/>
        <v>1</v>
      </c>
      <c r="J608">
        <f t="shared" si="202"/>
        <v>0</v>
      </c>
      <c r="K608">
        <f t="shared" si="203"/>
        <v>2</v>
      </c>
      <c r="L608">
        <f t="shared" si="204"/>
        <v>2</v>
      </c>
      <c r="M608" s="6" cm="1">
        <f t="array" ref="M608:Q608">_xlfn.LET(
_xlpm.Options, {"J","2","3","4","5","6","7","8","9","T","Q","K","A"},
MATCH(_xlfn.ANCHORARRAY(C608),_xlpm.Options,0)
)</f>
        <v>7</v>
      </c>
      <c r="N608" s="7">
        <v>12</v>
      </c>
      <c r="O608" s="7">
        <v>1</v>
      </c>
      <c r="P608" s="7">
        <v>9</v>
      </c>
      <c r="Q608" s="8">
        <v>9</v>
      </c>
      <c r="R608" s="6" t="str" cm="1">
        <f t="array" ref="R608:V608">TEXT(_xlfn.ANCHORARRAY(M608),"00")</f>
        <v>07</v>
      </c>
      <c r="S608" s="7" t="str">
        <v>12</v>
      </c>
      <c r="T608" s="7" t="str">
        <v>01</v>
      </c>
      <c r="U608" s="7" t="str">
        <v>09</v>
      </c>
      <c r="V608" s="8" t="str">
        <v>09</v>
      </c>
      <c r="W608" s="7">
        <f t="shared" si="215"/>
        <v>1</v>
      </c>
      <c r="X608" s="6" t="b">
        <f t="shared" si="205"/>
        <v>0</v>
      </c>
      <c r="Y608" s="7" t="b">
        <f t="shared" si="206"/>
        <v>0</v>
      </c>
      <c r="Z608" s="7" t="b" cm="1">
        <f t="array" ref="Z608">_xlfn.LET(
_xlpm.TrueFullHouseCheck, AND(OR(H608:L608=3),OR(H608:L608=2)),
_xlpm.JokerAndTrueTwoPairCheck, AND(W608=1,COUNTIF(H608:L608,2)=4),
OR(_xlpm.TrueFullHouseCheck, _xlpm.JokerAndTrueTwoPairCheck)
)</f>
        <v>0</v>
      </c>
      <c r="AA608" s="7" t="b">
        <f t="shared" si="207"/>
        <v>1</v>
      </c>
      <c r="AB608" s="7" t="b">
        <f t="shared" si="208"/>
        <v>0</v>
      </c>
      <c r="AC608" s="7" t="b">
        <f t="shared" si="209"/>
        <v>0</v>
      </c>
      <c r="AD608" s="8" t="b">
        <f t="shared" si="216"/>
        <v>0</v>
      </c>
      <c r="AE608">
        <f t="shared" si="217"/>
        <v>4</v>
      </c>
      <c r="AF608" t="str">
        <f t="shared" si="218"/>
        <v>40712010909</v>
      </c>
      <c r="AG608">
        <f t="shared" si="214"/>
        <v>40712010909</v>
      </c>
      <c r="AH608">
        <f t="shared" si="219"/>
        <v>579</v>
      </c>
      <c r="AI608">
        <f t="shared" si="220"/>
        <v>683</v>
      </c>
      <c r="AJ608">
        <f t="shared" si="221"/>
        <v>395457</v>
      </c>
      <c r="AM608">
        <f t="shared" si="210"/>
        <v>1</v>
      </c>
      <c r="AN608">
        <f t="shared" si="211"/>
        <v>1</v>
      </c>
      <c r="AO608">
        <f t="shared" si="212"/>
        <v>1</v>
      </c>
    </row>
    <row r="609" spans="1:41" x14ac:dyDescent="0.2">
      <c r="A609" t="s">
        <v>628</v>
      </c>
      <c r="B609" t="str">
        <f t="shared" si="213"/>
        <v>7888Q</v>
      </c>
      <c r="C609" s="6" t="str" cm="1">
        <f t="array" ref="C609:G609">_xlfn.LET(
_xlpm.MyHand, B609,
_xlpm.MySplitHand, MID(_xlpm.MyHand,_xlfn.SEQUENCE(1,LEN(_xlpm.MyHand)),1),
_xlpm.MySplitHand
)</f>
        <v>7</v>
      </c>
      <c r="D609" s="7" t="str">
        <v>8</v>
      </c>
      <c r="E609" s="7" t="str">
        <v>8</v>
      </c>
      <c r="F609" s="7" t="str">
        <v>8</v>
      </c>
      <c r="G609" s="8" t="str">
        <v>Q</v>
      </c>
      <c r="H609">
        <f t="shared" si="200"/>
        <v>1</v>
      </c>
      <c r="I609">
        <f t="shared" si="201"/>
        <v>3</v>
      </c>
      <c r="J609">
        <f t="shared" si="202"/>
        <v>3</v>
      </c>
      <c r="K609">
        <f t="shared" si="203"/>
        <v>3</v>
      </c>
      <c r="L609">
        <f t="shared" si="204"/>
        <v>1</v>
      </c>
      <c r="M609" s="6" cm="1">
        <f t="array" ref="M609:Q609">_xlfn.LET(
_xlpm.Options, {"J","2","3","4","5","6","7","8","9","T","Q","K","A"},
MATCH(_xlfn.ANCHORARRAY(C609),_xlpm.Options,0)
)</f>
        <v>7</v>
      </c>
      <c r="N609" s="7">
        <v>8</v>
      </c>
      <c r="O609" s="7">
        <v>8</v>
      </c>
      <c r="P609" s="7">
        <v>8</v>
      </c>
      <c r="Q609" s="8">
        <v>11</v>
      </c>
      <c r="R609" s="6" t="str" cm="1">
        <f t="array" ref="R609:V609">TEXT(_xlfn.ANCHORARRAY(M609),"00")</f>
        <v>07</v>
      </c>
      <c r="S609" s="7" t="str">
        <v>08</v>
      </c>
      <c r="T609" s="7" t="str">
        <v>08</v>
      </c>
      <c r="U609" s="7" t="str">
        <v>08</v>
      </c>
      <c r="V609" s="8" t="str">
        <v>11</v>
      </c>
      <c r="W609" s="7">
        <f t="shared" si="215"/>
        <v>0</v>
      </c>
      <c r="X609" s="6" t="b">
        <f t="shared" si="205"/>
        <v>0</v>
      </c>
      <c r="Y609" s="7" t="b">
        <f t="shared" si="206"/>
        <v>0</v>
      </c>
      <c r="Z609" s="7" t="b" cm="1">
        <f t="array" ref="Z609">_xlfn.LET(
_xlpm.TrueFullHouseCheck, AND(OR(H609:L609=3),OR(H609:L609=2)),
_xlpm.JokerAndTrueTwoPairCheck, AND(W609=1,COUNTIF(H609:L609,2)=4),
OR(_xlpm.TrueFullHouseCheck, _xlpm.JokerAndTrueTwoPairCheck)
)</f>
        <v>0</v>
      </c>
      <c r="AA609" s="7" t="b">
        <f t="shared" si="207"/>
        <v>1</v>
      </c>
      <c r="AB609" s="7" t="b">
        <f t="shared" si="208"/>
        <v>0</v>
      </c>
      <c r="AC609" s="7" t="b">
        <f t="shared" si="209"/>
        <v>0</v>
      </c>
      <c r="AD609" s="8" t="b">
        <f t="shared" si="216"/>
        <v>0</v>
      </c>
      <c r="AE609">
        <f t="shared" si="217"/>
        <v>4</v>
      </c>
      <c r="AF609" t="str">
        <f t="shared" si="218"/>
        <v>40708080811</v>
      </c>
      <c r="AG609">
        <f t="shared" si="214"/>
        <v>40708080811</v>
      </c>
      <c r="AH609">
        <f t="shared" si="219"/>
        <v>577</v>
      </c>
      <c r="AI609">
        <f t="shared" si="220"/>
        <v>925</v>
      </c>
      <c r="AJ609">
        <f t="shared" si="221"/>
        <v>533725</v>
      </c>
      <c r="AM609">
        <f t="shared" si="210"/>
        <v>1</v>
      </c>
      <c r="AN609">
        <f t="shared" si="211"/>
        <v>1</v>
      </c>
      <c r="AO609">
        <f t="shared" si="212"/>
        <v>1</v>
      </c>
    </row>
    <row r="610" spans="1:41" x14ac:dyDescent="0.2">
      <c r="A610" t="s">
        <v>629</v>
      </c>
      <c r="B610" t="str">
        <f t="shared" si="213"/>
        <v>44J44</v>
      </c>
      <c r="C610" s="6" t="str" cm="1">
        <f t="array" ref="C610:G610">_xlfn.LET(
_xlpm.MyHand, B610,
_xlpm.MySplitHand, MID(_xlpm.MyHand,_xlfn.SEQUENCE(1,LEN(_xlpm.MyHand)),1),
_xlpm.MySplitHand
)</f>
        <v>4</v>
      </c>
      <c r="D610" s="7" t="str">
        <v>4</v>
      </c>
      <c r="E610" s="7" t="str">
        <v>J</v>
      </c>
      <c r="F610" s="7" t="str">
        <v>4</v>
      </c>
      <c r="G610" s="8" t="str">
        <v>4</v>
      </c>
      <c r="H610">
        <f t="shared" si="200"/>
        <v>4</v>
      </c>
      <c r="I610">
        <f t="shared" si="201"/>
        <v>4</v>
      </c>
      <c r="J610">
        <f t="shared" si="202"/>
        <v>0</v>
      </c>
      <c r="K610">
        <f t="shared" si="203"/>
        <v>4</v>
      </c>
      <c r="L610">
        <f t="shared" si="204"/>
        <v>4</v>
      </c>
      <c r="M610" s="6" cm="1">
        <f t="array" ref="M610:Q610">_xlfn.LET(
_xlpm.Options, {"J","2","3","4","5","6","7","8","9","T","Q","K","A"},
MATCH(_xlfn.ANCHORARRAY(C610),_xlpm.Options,0)
)</f>
        <v>4</v>
      </c>
      <c r="N610" s="7">
        <v>4</v>
      </c>
      <c r="O610" s="7">
        <v>1</v>
      </c>
      <c r="P610" s="7">
        <v>4</v>
      </c>
      <c r="Q610" s="8">
        <v>4</v>
      </c>
      <c r="R610" s="6" t="str" cm="1">
        <f t="array" ref="R610:V610">TEXT(_xlfn.ANCHORARRAY(M610),"00")</f>
        <v>04</v>
      </c>
      <c r="S610" s="7" t="str">
        <v>04</v>
      </c>
      <c r="T610" s="7" t="str">
        <v>01</v>
      </c>
      <c r="U610" s="7" t="str">
        <v>04</v>
      </c>
      <c r="V610" s="8" t="str">
        <v>04</v>
      </c>
      <c r="W610" s="7">
        <f t="shared" si="215"/>
        <v>1</v>
      </c>
      <c r="X610" s="6" t="b">
        <f t="shared" si="205"/>
        <v>1</v>
      </c>
      <c r="Y610" s="7" t="b">
        <f t="shared" si="206"/>
        <v>0</v>
      </c>
      <c r="Z610" s="7" t="b" cm="1">
        <f t="array" ref="Z610">_xlfn.LET(
_xlpm.TrueFullHouseCheck, AND(OR(H610:L610=3),OR(H610:L610=2)),
_xlpm.JokerAndTrueTwoPairCheck, AND(W610=1,COUNTIF(H610:L610,2)=4),
OR(_xlpm.TrueFullHouseCheck, _xlpm.JokerAndTrueTwoPairCheck)
)</f>
        <v>0</v>
      </c>
      <c r="AA610" s="7" t="b">
        <f t="shared" si="207"/>
        <v>0</v>
      </c>
      <c r="AB610" s="7" t="b">
        <f t="shared" si="208"/>
        <v>0</v>
      </c>
      <c r="AC610" s="7" t="b">
        <f t="shared" si="209"/>
        <v>0</v>
      </c>
      <c r="AD610" s="8" t="b">
        <f t="shared" si="216"/>
        <v>0</v>
      </c>
      <c r="AE610">
        <f t="shared" si="217"/>
        <v>7</v>
      </c>
      <c r="AF610" t="str">
        <f t="shared" si="218"/>
        <v>70404010404</v>
      </c>
      <c r="AG610">
        <f t="shared" si="214"/>
        <v>70404010404</v>
      </c>
      <c r="AH610">
        <f t="shared" si="219"/>
        <v>987</v>
      </c>
      <c r="AI610">
        <f t="shared" si="220"/>
        <v>583</v>
      </c>
      <c r="AJ610">
        <f t="shared" si="221"/>
        <v>575421</v>
      </c>
      <c r="AM610">
        <f t="shared" si="210"/>
        <v>1</v>
      </c>
      <c r="AN610">
        <f t="shared" si="211"/>
        <v>1</v>
      </c>
      <c r="AO610">
        <f t="shared" si="212"/>
        <v>1</v>
      </c>
    </row>
    <row r="611" spans="1:41" x14ac:dyDescent="0.2">
      <c r="A611" t="s">
        <v>630</v>
      </c>
      <c r="B611" t="str">
        <f t="shared" si="213"/>
        <v>365K8</v>
      </c>
      <c r="C611" s="6" t="str" cm="1">
        <f t="array" ref="C611:G611">_xlfn.LET(
_xlpm.MyHand, B611,
_xlpm.MySplitHand, MID(_xlpm.MyHand,_xlfn.SEQUENCE(1,LEN(_xlpm.MyHand)),1),
_xlpm.MySplitHand
)</f>
        <v>3</v>
      </c>
      <c r="D611" s="7" t="str">
        <v>6</v>
      </c>
      <c r="E611" s="7" t="str">
        <v>5</v>
      </c>
      <c r="F611" s="7" t="str">
        <v>K</v>
      </c>
      <c r="G611" s="8" t="str">
        <v>8</v>
      </c>
      <c r="H611">
        <f t="shared" si="200"/>
        <v>1</v>
      </c>
      <c r="I611">
        <f t="shared" si="201"/>
        <v>1</v>
      </c>
      <c r="J611">
        <f t="shared" si="202"/>
        <v>1</v>
      </c>
      <c r="K611">
        <f t="shared" si="203"/>
        <v>1</v>
      </c>
      <c r="L611">
        <f t="shared" si="204"/>
        <v>1</v>
      </c>
      <c r="M611" s="6" cm="1">
        <f t="array" ref="M611:Q611">_xlfn.LET(
_xlpm.Options, {"J","2","3","4","5","6","7","8","9","T","Q","K","A"},
MATCH(_xlfn.ANCHORARRAY(C611),_xlpm.Options,0)
)</f>
        <v>3</v>
      </c>
      <c r="N611" s="7">
        <v>6</v>
      </c>
      <c r="O611" s="7">
        <v>5</v>
      </c>
      <c r="P611" s="7">
        <v>12</v>
      </c>
      <c r="Q611" s="8">
        <v>8</v>
      </c>
      <c r="R611" s="6" t="str" cm="1">
        <f t="array" ref="R611:V611">TEXT(_xlfn.ANCHORARRAY(M611),"00")</f>
        <v>03</v>
      </c>
      <c r="S611" s="7" t="str">
        <v>06</v>
      </c>
      <c r="T611" s="7" t="str">
        <v>05</v>
      </c>
      <c r="U611" s="7" t="str">
        <v>12</v>
      </c>
      <c r="V611" s="8" t="str">
        <v>08</v>
      </c>
      <c r="W611" s="7">
        <f t="shared" si="215"/>
        <v>0</v>
      </c>
      <c r="X611" s="6" t="b">
        <f t="shared" si="205"/>
        <v>0</v>
      </c>
      <c r="Y611" s="7" t="b">
        <f t="shared" si="206"/>
        <v>0</v>
      </c>
      <c r="Z611" s="7" t="b" cm="1">
        <f t="array" ref="Z611">_xlfn.LET(
_xlpm.TrueFullHouseCheck, AND(OR(H611:L611=3),OR(H611:L611=2)),
_xlpm.JokerAndTrueTwoPairCheck, AND(W611=1,COUNTIF(H611:L611,2)=4),
OR(_xlpm.TrueFullHouseCheck, _xlpm.JokerAndTrueTwoPairCheck)
)</f>
        <v>0</v>
      </c>
      <c r="AA611" s="7" t="b">
        <f t="shared" si="207"/>
        <v>0</v>
      </c>
      <c r="AB611" s="7" t="b">
        <f t="shared" si="208"/>
        <v>0</v>
      </c>
      <c r="AC611" s="7" t="b">
        <f t="shared" si="209"/>
        <v>0</v>
      </c>
      <c r="AD611" s="8" t="b">
        <f t="shared" si="216"/>
        <v>1</v>
      </c>
      <c r="AE611">
        <f t="shared" si="217"/>
        <v>1</v>
      </c>
      <c r="AF611" t="str">
        <f t="shared" si="218"/>
        <v>10306051208</v>
      </c>
      <c r="AG611">
        <f t="shared" si="214"/>
        <v>10306051208</v>
      </c>
      <c r="AH611">
        <f t="shared" si="219"/>
        <v>13</v>
      </c>
      <c r="AI611">
        <f t="shared" si="220"/>
        <v>794</v>
      </c>
      <c r="AJ611">
        <f t="shared" si="221"/>
        <v>10322</v>
      </c>
      <c r="AM611">
        <f t="shared" si="210"/>
        <v>1</v>
      </c>
      <c r="AN611">
        <f t="shared" si="211"/>
        <v>1</v>
      </c>
      <c r="AO611">
        <f t="shared" si="212"/>
        <v>1</v>
      </c>
    </row>
    <row r="612" spans="1:41" x14ac:dyDescent="0.2">
      <c r="A612" t="s">
        <v>631</v>
      </c>
      <c r="B612" t="str">
        <f t="shared" si="213"/>
        <v>88983</v>
      </c>
      <c r="C612" s="6" t="str" cm="1">
        <f t="array" ref="C612:G612">_xlfn.LET(
_xlpm.MyHand, B612,
_xlpm.MySplitHand, MID(_xlpm.MyHand,_xlfn.SEQUENCE(1,LEN(_xlpm.MyHand)),1),
_xlpm.MySplitHand
)</f>
        <v>8</v>
      </c>
      <c r="D612" s="7" t="str">
        <v>8</v>
      </c>
      <c r="E612" s="7" t="str">
        <v>9</v>
      </c>
      <c r="F612" s="7" t="str">
        <v>8</v>
      </c>
      <c r="G612" s="8" t="str">
        <v>3</v>
      </c>
      <c r="H612">
        <f t="shared" si="200"/>
        <v>3</v>
      </c>
      <c r="I612">
        <f t="shared" si="201"/>
        <v>3</v>
      </c>
      <c r="J612">
        <f t="shared" si="202"/>
        <v>1</v>
      </c>
      <c r="K612">
        <f t="shared" si="203"/>
        <v>3</v>
      </c>
      <c r="L612">
        <f t="shared" si="204"/>
        <v>1</v>
      </c>
      <c r="M612" s="6" cm="1">
        <f t="array" ref="M612:Q612">_xlfn.LET(
_xlpm.Options, {"J","2","3","4","5","6","7","8","9","T","Q","K","A"},
MATCH(_xlfn.ANCHORARRAY(C612),_xlpm.Options,0)
)</f>
        <v>8</v>
      </c>
      <c r="N612" s="7">
        <v>8</v>
      </c>
      <c r="O612" s="7">
        <v>9</v>
      </c>
      <c r="P612" s="7">
        <v>8</v>
      </c>
      <c r="Q612" s="8">
        <v>3</v>
      </c>
      <c r="R612" s="6" t="str" cm="1">
        <f t="array" ref="R612:V612">TEXT(_xlfn.ANCHORARRAY(M612),"00")</f>
        <v>08</v>
      </c>
      <c r="S612" s="7" t="str">
        <v>08</v>
      </c>
      <c r="T612" s="7" t="str">
        <v>09</v>
      </c>
      <c r="U612" s="7" t="str">
        <v>08</v>
      </c>
      <c r="V612" s="8" t="str">
        <v>03</v>
      </c>
      <c r="W612" s="7">
        <f t="shared" si="215"/>
        <v>0</v>
      </c>
      <c r="X612" s="6" t="b">
        <f t="shared" si="205"/>
        <v>0</v>
      </c>
      <c r="Y612" s="7" t="b">
        <f t="shared" si="206"/>
        <v>0</v>
      </c>
      <c r="Z612" s="7" t="b" cm="1">
        <f t="array" ref="Z612">_xlfn.LET(
_xlpm.TrueFullHouseCheck, AND(OR(H612:L612=3),OR(H612:L612=2)),
_xlpm.JokerAndTrueTwoPairCheck, AND(W612=1,COUNTIF(H612:L612,2)=4),
OR(_xlpm.TrueFullHouseCheck, _xlpm.JokerAndTrueTwoPairCheck)
)</f>
        <v>0</v>
      </c>
      <c r="AA612" s="7" t="b">
        <f t="shared" si="207"/>
        <v>1</v>
      </c>
      <c r="AB612" s="7" t="b">
        <f t="shared" si="208"/>
        <v>0</v>
      </c>
      <c r="AC612" s="7" t="b">
        <f t="shared" si="209"/>
        <v>0</v>
      </c>
      <c r="AD612" s="8" t="b">
        <f t="shared" si="216"/>
        <v>0</v>
      </c>
      <c r="AE612">
        <f t="shared" si="217"/>
        <v>4</v>
      </c>
      <c r="AF612" t="str">
        <f t="shared" si="218"/>
        <v>40808090803</v>
      </c>
      <c r="AG612">
        <f t="shared" si="214"/>
        <v>40808090803</v>
      </c>
      <c r="AH612">
        <f t="shared" si="219"/>
        <v>594</v>
      </c>
      <c r="AI612">
        <f t="shared" si="220"/>
        <v>675</v>
      </c>
      <c r="AJ612">
        <f t="shared" si="221"/>
        <v>400950</v>
      </c>
      <c r="AM612">
        <f t="shared" si="210"/>
        <v>1</v>
      </c>
      <c r="AN612">
        <f t="shared" si="211"/>
        <v>1</v>
      </c>
      <c r="AO612">
        <f t="shared" si="212"/>
        <v>1</v>
      </c>
    </row>
    <row r="613" spans="1:41" x14ac:dyDescent="0.2">
      <c r="A613" t="s">
        <v>632</v>
      </c>
      <c r="B613" t="str">
        <f t="shared" si="213"/>
        <v>2T2QJ</v>
      </c>
      <c r="C613" s="6" t="str" cm="1">
        <f t="array" ref="C613:G613">_xlfn.LET(
_xlpm.MyHand, B613,
_xlpm.MySplitHand, MID(_xlpm.MyHand,_xlfn.SEQUENCE(1,LEN(_xlpm.MyHand)),1),
_xlpm.MySplitHand
)</f>
        <v>2</v>
      </c>
      <c r="D613" s="7" t="str">
        <v>T</v>
      </c>
      <c r="E613" s="7" t="str">
        <v>2</v>
      </c>
      <c r="F613" s="7" t="str">
        <v>Q</v>
      </c>
      <c r="G613" s="8" t="str">
        <v>J</v>
      </c>
      <c r="H613">
        <f t="shared" si="200"/>
        <v>2</v>
      </c>
      <c r="I613">
        <f t="shared" si="201"/>
        <v>1</v>
      </c>
      <c r="J613">
        <f t="shared" si="202"/>
        <v>2</v>
      </c>
      <c r="K613">
        <f t="shared" si="203"/>
        <v>1</v>
      </c>
      <c r="L613">
        <f t="shared" si="204"/>
        <v>0</v>
      </c>
      <c r="M613" s="6" cm="1">
        <f t="array" ref="M613:Q613">_xlfn.LET(
_xlpm.Options, {"J","2","3","4","5","6","7","8","9","T","Q","K","A"},
MATCH(_xlfn.ANCHORARRAY(C613),_xlpm.Options,0)
)</f>
        <v>2</v>
      </c>
      <c r="N613" s="7">
        <v>10</v>
      </c>
      <c r="O613" s="7">
        <v>2</v>
      </c>
      <c r="P613" s="7">
        <v>11</v>
      </c>
      <c r="Q613" s="8">
        <v>1</v>
      </c>
      <c r="R613" s="6" t="str" cm="1">
        <f t="array" ref="R613:V613">TEXT(_xlfn.ANCHORARRAY(M613),"00")</f>
        <v>02</v>
      </c>
      <c r="S613" s="7" t="str">
        <v>10</v>
      </c>
      <c r="T613" s="7" t="str">
        <v>02</v>
      </c>
      <c r="U613" s="7" t="str">
        <v>11</v>
      </c>
      <c r="V613" s="8" t="str">
        <v>01</v>
      </c>
      <c r="W613" s="7">
        <f t="shared" si="215"/>
        <v>1</v>
      </c>
      <c r="X613" s="6" t="b">
        <f t="shared" si="205"/>
        <v>0</v>
      </c>
      <c r="Y613" s="7" t="b">
        <f t="shared" si="206"/>
        <v>0</v>
      </c>
      <c r="Z613" s="7" t="b" cm="1">
        <f t="array" ref="Z613">_xlfn.LET(
_xlpm.TrueFullHouseCheck, AND(OR(H613:L613=3),OR(H613:L613=2)),
_xlpm.JokerAndTrueTwoPairCheck, AND(W613=1,COUNTIF(H613:L613,2)=4),
OR(_xlpm.TrueFullHouseCheck, _xlpm.JokerAndTrueTwoPairCheck)
)</f>
        <v>0</v>
      </c>
      <c r="AA613" s="7" t="b">
        <f t="shared" si="207"/>
        <v>1</v>
      </c>
      <c r="AB613" s="7" t="b">
        <f t="shared" si="208"/>
        <v>0</v>
      </c>
      <c r="AC613" s="7" t="b">
        <f t="shared" si="209"/>
        <v>0</v>
      </c>
      <c r="AD613" s="8" t="b">
        <f t="shared" si="216"/>
        <v>0</v>
      </c>
      <c r="AE613">
        <f t="shared" si="217"/>
        <v>4</v>
      </c>
      <c r="AF613" t="str">
        <f t="shared" si="218"/>
        <v>40210021101</v>
      </c>
      <c r="AG613">
        <f t="shared" si="214"/>
        <v>40210021101</v>
      </c>
      <c r="AH613">
        <f t="shared" si="219"/>
        <v>486</v>
      </c>
      <c r="AI613">
        <f t="shared" si="220"/>
        <v>375</v>
      </c>
      <c r="AJ613">
        <f t="shared" si="221"/>
        <v>182250</v>
      </c>
      <c r="AM613">
        <f t="shared" si="210"/>
        <v>1</v>
      </c>
      <c r="AN613">
        <f t="shared" si="211"/>
        <v>1</v>
      </c>
      <c r="AO613">
        <f t="shared" si="212"/>
        <v>1</v>
      </c>
    </row>
    <row r="614" spans="1:41" x14ac:dyDescent="0.2">
      <c r="A614" t="s">
        <v>633</v>
      </c>
      <c r="B614" t="str">
        <f t="shared" si="213"/>
        <v>28K2J</v>
      </c>
      <c r="C614" s="6" t="str" cm="1">
        <f t="array" ref="C614:G614">_xlfn.LET(
_xlpm.MyHand, B614,
_xlpm.MySplitHand, MID(_xlpm.MyHand,_xlfn.SEQUENCE(1,LEN(_xlpm.MyHand)),1),
_xlpm.MySplitHand
)</f>
        <v>2</v>
      </c>
      <c r="D614" s="7" t="str">
        <v>8</v>
      </c>
      <c r="E614" s="7" t="str">
        <v>K</v>
      </c>
      <c r="F614" s="7" t="str">
        <v>2</v>
      </c>
      <c r="G614" s="8" t="str">
        <v>J</v>
      </c>
      <c r="H614">
        <f t="shared" si="200"/>
        <v>2</v>
      </c>
      <c r="I614">
        <f t="shared" si="201"/>
        <v>1</v>
      </c>
      <c r="J614">
        <f t="shared" si="202"/>
        <v>1</v>
      </c>
      <c r="K614">
        <f t="shared" si="203"/>
        <v>2</v>
      </c>
      <c r="L614">
        <f t="shared" si="204"/>
        <v>0</v>
      </c>
      <c r="M614" s="6" cm="1">
        <f t="array" ref="M614:Q614">_xlfn.LET(
_xlpm.Options, {"J","2","3","4","5","6","7","8","9","T","Q","K","A"},
MATCH(_xlfn.ANCHORARRAY(C614),_xlpm.Options,0)
)</f>
        <v>2</v>
      </c>
      <c r="N614" s="7">
        <v>8</v>
      </c>
      <c r="O614" s="7">
        <v>12</v>
      </c>
      <c r="P614" s="7">
        <v>2</v>
      </c>
      <c r="Q614" s="8">
        <v>1</v>
      </c>
      <c r="R614" s="6" t="str" cm="1">
        <f t="array" ref="R614:V614">TEXT(_xlfn.ANCHORARRAY(M614),"00")</f>
        <v>02</v>
      </c>
      <c r="S614" s="7" t="str">
        <v>08</v>
      </c>
      <c r="T614" s="7" t="str">
        <v>12</v>
      </c>
      <c r="U614" s="7" t="str">
        <v>02</v>
      </c>
      <c r="V614" s="8" t="str">
        <v>01</v>
      </c>
      <c r="W614" s="7">
        <f t="shared" si="215"/>
        <v>1</v>
      </c>
      <c r="X614" s="6" t="b">
        <f t="shared" si="205"/>
        <v>0</v>
      </c>
      <c r="Y614" s="7" t="b">
        <f t="shared" si="206"/>
        <v>0</v>
      </c>
      <c r="Z614" s="7" t="b" cm="1">
        <f t="array" ref="Z614">_xlfn.LET(
_xlpm.TrueFullHouseCheck, AND(OR(H614:L614=3),OR(H614:L614=2)),
_xlpm.JokerAndTrueTwoPairCheck, AND(W614=1,COUNTIF(H614:L614,2)=4),
OR(_xlpm.TrueFullHouseCheck, _xlpm.JokerAndTrueTwoPairCheck)
)</f>
        <v>0</v>
      </c>
      <c r="AA614" s="7" t="b">
        <f t="shared" si="207"/>
        <v>1</v>
      </c>
      <c r="AB614" s="7" t="b">
        <f t="shared" si="208"/>
        <v>0</v>
      </c>
      <c r="AC614" s="7" t="b">
        <f t="shared" si="209"/>
        <v>0</v>
      </c>
      <c r="AD614" s="8" t="b">
        <f t="shared" si="216"/>
        <v>0</v>
      </c>
      <c r="AE614">
        <f t="shared" si="217"/>
        <v>4</v>
      </c>
      <c r="AF614" t="str">
        <f t="shared" si="218"/>
        <v>40208120201</v>
      </c>
      <c r="AG614">
        <f t="shared" si="214"/>
        <v>40208120201</v>
      </c>
      <c r="AH614">
        <f t="shared" si="219"/>
        <v>484</v>
      </c>
      <c r="AI614">
        <f t="shared" si="220"/>
        <v>222</v>
      </c>
      <c r="AJ614">
        <f t="shared" si="221"/>
        <v>107448</v>
      </c>
      <c r="AM614">
        <f t="shared" si="210"/>
        <v>1</v>
      </c>
      <c r="AN614">
        <f t="shared" si="211"/>
        <v>1</v>
      </c>
      <c r="AO614">
        <f t="shared" si="212"/>
        <v>1</v>
      </c>
    </row>
    <row r="615" spans="1:41" x14ac:dyDescent="0.2">
      <c r="A615" t="s">
        <v>634</v>
      </c>
      <c r="B615" t="str">
        <f t="shared" si="213"/>
        <v>84A8T</v>
      </c>
      <c r="C615" s="6" t="str" cm="1">
        <f t="array" ref="C615:G615">_xlfn.LET(
_xlpm.MyHand, B615,
_xlpm.MySplitHand, MID(_xlpm.MyHand,_xlfn.SEQUENCE(1,LEN(_xlpm.MyHand)),1),
_xlpm.MySplitHand
)</f>
        <v>8</v>
      </c>
      <c r="D615" s="7" t="str">
        <v>4</v>
      </c>
      <c r="E615" s="7" t="str">
        <v>A</v>
      </c>
      <c r="F615" s="7" t="str">
        <v>8</v>
      </c>
      <c r="G615" s="8" t="str">
        <v>T</v>
      </c>
      <c r="H615">
        <f t="shared" si="200"/>
        <v>2</v>
      </c>
      <c r="I615">
        <f t="shared" si="201"/>
        <v>1</v>
      </c>
      <c r="J615">
        <f t="shared" si="202"/>
        <v>1</v>
      </c>
      <c r="K615">
        <f t="shared" si="203"/>
        <v>2</v>
      </c>
      <c r="L615">
        <f t="shared" si="204"/>
        <v>1</v>
      </c>
      <c r="M615" s="6" cm="1">
        <f t="array" ref="M615:Q615">_xlfn.LET(
_xlpm.Options, {"J","2","3","4","5","6","7","8","9","T","Q","K","A"},
MATCH(_xlfn.ANCHORARRAY(C615),_xlpm.Options,0)
)</f>
        <v>8</v>
      </c>
      <c r="N615" s="7">
        <v>4</v>
      </c>
      <c r="O615" s="7">
        <v>13</v>
      </c>
      <c r="P615" s="7">
        <v>8</v>
      </c>
      <c r="Q615" s="8">
        <v>10</v>
      </c>
      <c r="R615" s="6" t="str" cm="1">
        <f t="array" ref="R615:V615">TEXT(_xlfn.ANCHORARRAY(M615),"00")</f>
        <v>08</v>
      </c>
      <c r="S615" s="7" t="str">
        <v>04</v>
      </c>
      <c r="T615" s="7" t="str">
        <v>13</v>
      </c>
      <c r="U615" s="7" t="str">
        <v>08</v>
      </c>
      <c r="V615" s="8" t="str">
        <v>10</v>
      </c>
      <c r="W615" s="7">
        <f t="shared" si="215"/>
        <v>0</v>
      </c>
      <c r="X615" s="6" t="b">
        <f t="shared" si="205"/>
        <v>0</v>
      </c>
      <c r="Y615" s="7" t="b">
        <f t="shared" si="206"/>
        <v>0</v>
      </c>
      <c r="Z615" s="7" t="b" cm="1">
        <f t="array" ref="Z615">_xlfn.LET(
_xlpm.TrueFullHouseCheck, AND(OR(H615:L615=3),OR(H615:L615=2)),
_xlpm.JokerAndTrueTwoPairCheck, AND(W615=1,COUNTIF(H615:L615,2)=4),
OR(_xlpm.TrueFullHouseCheck, _xlpm.JokerAndTrueTwoPairCheck)
)</f>
        <v>0</v>
      </c>
      <c r="AA615" s="7" t="b">
        <f t="shared" si="207"/>
        <v>0</v>
      </c>
      <c r="AB615" s="7" t="b">
        <f t="shared" si="208"/>
        <v>0</v>
      </c>
      <c r="AC615" s="7" t="b">
        <f t="shared" si="209"/>
        <v>1</v>
      </c>
      <c r="AD615" s="8" t="b">
        <f t="shared" si="216"/>
        <v>0</v>
      </c>
      <c r="AE615">
        <f t="shared" si="217"/>
        <v>2</v>
      </c>
      <c r="AF615" t="str">
        <f t="shared" si="218"/>
        <v>20804130810</v>
      </c>
      <c r="AG615">
        <f t="shared" si="214"/>
        <v>20804130810</v>
      </c>
      <c r="AH615">
        <f t="shared" si="219"/>
        <v>238</v>
      </c>
      <c r="AI615">
        <f t="shared" si="220"/>
        <v>372</v>
      </c>
      <c r="AJ615">
        <f t="shared" si="221"/>
        <v>88536</v>
      </c>
      <c r="AM615">
        <f t="shared" si="210"/>
        <v>1</v>
      </c>
      <c r="AN615">
        <f t="shared" si="211"/>
        <v>1</v>
      </c>
      <c r="AO615">
        <f t="shared" si="212"/>
        <v>1</v>
      </c>
    </row>
    <row r="616" spans="1:41" x14ac:dyDescent="0.2">
      <c r="A616" t="s">
        <v>635</v>
      </c>
      <c r="B616" t="str">
        <f t="shared" si="213"/>
        <v>72796</v>
      </c>
      <c r="C616" s="6" t="str" cm="1">
        <f t="array" ref="C616:G616">_xlfn.LET(
_xlpm.MyHand, B616,
_xlpm.MySplitHand, MID(_xlpm.MyHand,_xlfn.SEQUENCE(1,LEN(_xlpm.MyHand)),1),
_xlpm.MySplitHand
)</f>
        <v>7</v>
      </c>
      <c r="D616" s="7" t="str">
        <v>2</v>
      </c>
      <c r="E616" s="7" t="str">
        <v>7</v>
      </c>
      <c r="F616" s="7" t="str">
        <v>9</v>
      </c>
      <c r="G616" s="8" t="str">
        <v>6</v>
      </c>
      <c r="H616">
        <f t="shared" si="200"/>
        <v>2</v>
      </c>
      <c r="I616">
        <f t="shared" si="201"/>
        <v>1</v>
      </c>
      <c r="J616">
        <f t="shared" si="202"/>
        <v>2</v>
      </c>
      <c r="K616">
        <f t="shared" si="203"/>
        <v>1</v>
      </c>
      <c r="L616">
        <f t="shared" si="204"/>
        <v>1</v>
      </c>
      <c r="M616" s="6" cm="1">
        <f t="array" ref="M616:Q616">_xlfn.LET(
_xlpm.Options, {"J","2","3","4","5","6","7","8","9","T","Q","K","A"},
MATCH(_xlfn.ANCHORARRAY(C616),_xlpm.Options,0)
)</f>
        <v>7</v>
      </c>
      <c r="N616" s="7">
        <v>2</v>
      </c>
      <c r="O616" s="7">
        <v>7</v>
      </c>
      <c r="P616" s="7">
        <v>9</v>
      </c>
      <c r="Q616" s="8">
        <v>6</v>
      </c>
      <c r="R616" s="6" t="str" cm="1">
        <f t="array" ref="R616:V616">TEXT(_xlfn.ANCHORARRAY(M616),"00")</f>
        <v>07</v>
      </c>
      <c r="S616" s="7" t="str">
        <v>02</v>
      </c>
      <c r="T616" s="7" t="str">
        <v>07</v>
      </c>
      <c r="U616" s="7" t="str">
        <v>09</v>
      </c>
      <c r="V616" s="8" t="str">
        <v>06</v>
      </c>
      <c r="W616" s="7">
        <f t="shared" si="215"/>
        <v>0</v>
      </c>
      <c r="X616" s="6" t="b">
        <f t="shared" si="205"/>
        <v>0</v>
      </c>
      <c r="Y616" s="7" t="b">
        <f t="shared" si="206"/>
        <v>0</v>
      </c>
      <c r="Z616" s="7" t="b" cm="1">
        <f t="array" ref="Z616">_xlfn.LET(
_xlpm.TrueFullHouseCheck, AND(OR(H616:L616=3),OR(H616:L616=2)),
_xlpm.JokerAndTrueTwoPairCheck, AND(W616=1,COUNTIF(H616:L616,2)=4),
OR(_xlpm.TrueFullHouseCheck, _xlpm.JokerAndTrueTwoPairCheck)
)</f>
        <v>0</v>
      </c>
      <c r="AA616" s="7" t="b">
        <f t="shared" si="207"/>
        <v>0</v>
      </c>
      <c r="AB616" s="7" t="b">
        <f t="shared" si="208"/>
        <v>0</v>
      </c>
      <c r="AC616" s="7" t="b">
        <f t="shared" si="209"/>
        <v>1</v>
      </c>
      <c r="AD616" s="8" t="b">
        <f t="shared" si="216"/>
        <v>0</v>
      </c>
      <c r="AE616">
        <f t="shared" si="217"/>
        <v>2</v>
      </c>
      <c r="AF616" t="str">
        <f t="shared" si="218"/>
        <v>20702070906</v>
      </c>
      <c r="AG616">
        <f t="shared" si="214"/>
        <v>20702070906</v>
      </c>
      <c r="AH616">
        <f t="shared" si="219"/>
        <v>223</v>
      </c>
      <c r="AI616">
        <f t="shared" si="220"/>
        <v>264</v>
      </c>
      <c r="AJ616">
        <f t="shared" si="221"/>
        <v>58872</v>
      </c>
      <c r="AM616">
        <f t="shared" si="210"/>
        <v>1</v>
      </c>
      <c r="AN616">
        <f t="shared" si="211"/>
        <v>1</v>
      </c>
      <c r="AO616">
        <f t="shared" si="212"/>
        <v>1</v>
      </c>
    </row>
    <row r="617" spans="1:41" x14ac:dyDescent="0.2">
      <c r="A617" t="s">
        <v>636</v>
      </c>
      <c r="B617" t="str">
        <f t="shared" si="213"/>
        <v>3KKAK</v>
      </c>
      <c r="C617" s="6" t="str" cm="1">
        <f t="array" ref="C617:G617">_xlfn.LET(
_xlpm.MyHand, B617,
_xlpm.MySplitHand, MID(_xlpm.MyHand,_xlfn.SEQUENCE(1,LEN(_xlpm.MyHand)),1),
_xlpm.MySplitHand
)</f>
        <v>3</v>
      </c>
      <c r="D617" s="7" t="str">
        <v>K</v>
      </c>
      <c r="E617" s="7" t="str">
        <v>K</v>
      </c>
      <c r="F617" s="7" t="str">
        <v>A</v>
      </c>
      <c r="G617" s="8" t="str">
        <v>K</v>
      </c>
      <c r="H617">
        <f t="shared" si="200"/>
        <v>1</v>
      </c>
      <c r="I617">
        <f t="shared" si="201"/>
        <v>3</v>
      </c>
      <c r="J617">
        <f t="shared" si="202"/>
        <v>3</v>
      </c>
      <c r="K617">
        <f t="shared" si="203"/>
        <v>1</v>
      </c>
      <c r="L617">
        <f t="shared" si="204"/>
        <v>3</v>
      </c>
      <c r="M617" s="6" cm="1">
        <f t="array" ref="M617:Q617">_xlfn.LET(
_xlpm.Options, {"J","2","3","4","5","6","7","8","9","T","Q","K","A"},
MATCH(_xlfn.ANCHORARRAY(C617),_xlpm.Options,0)
)</f>
        <v>3</v>
      </c>
      <c r="N617" s="7">
        <v>12</v>
      </c>
      <c r="O617" s="7">
        <v>12</v>
      </c>
      <c r="P617" s="7">
        <v>13</v>
      </c>
      <c r="Q617" s="8">
        <v>12</v>
      </c>
      <c r="R617" s="6" t="str" cm="1">
        <f t="array" ref="R617:V617">TEXT(_xlfn.ANCHORARRAY(M617),"00")</f>
        <v>03</v>
      </c>
      <c r="S617" s="7" t="str">
        <v>12</v>
      </c>
      <c r="T617" s="7" t="str">
        <v>12</v>
      </c>
      <c r="U617" s="7" t="str">
        <v>13</v>
      </c>
      <c r="V617" s="8" t="str">
        <v>12</v>
      </c>
      <c r="W617" s="7">
        <f t="shared" si="215"/>
        <v>0</v>
      </c>
      <c r="X617" s="6" t="b">
        <f t="shared" si="205"/>
        <v>0</v>
      </c>
      <c r="Y617" s="7" t="b">
        <f t="shared" si="206"/>
        <v>0</v>
      </c>
      <c r="Z617" s="7" t="b" cm="1">
        <f t="array" ref="Z617">_xlfn.LET(
_xlpm.TrueFullHouseCheck, AND(OR(H617:L617=3),OR(H617:L617=2)),
_xlpm.JokerAndTrueTwoPairCheck, AND(W617=1,COUNTIF(H617:L617,2)=4),
OR(_xlpm.TrueFullHouseCheck, _xlpm.JokerAndTrueTwoPairCheck)
)</f>
        <v>0</v>
      </c>
      <c r="AA617" s="7" t="b">
        <f t="shared" si="207"/>
        <v>1</v>
      </c>
      <c r="AB617" s="7" t="b">
        <f t="shared" si="208"/>
        <v>0</v>
      </c>
      <c r="AC617" s="7" t="b">
        <f t="shared" si="209"/>
        <v>0</v>
      </c>
      <c r="AD617" s="8" t="b">
        <f t="shared" si="216"/>
        <v>0</v>
      </c>
      <c r="AE617">
        <f t="shared" si="217"/>
        <v>4</v>
      </c>
      <c r="AF617" t="str">
        <f t="shared" si="218"/>
        <v>40312121312</v>
      </c>
      <c r="AG617">
        <f t="shared" si="214"/>
        <v>40312121312</v>
      </c>
      <c r="AH617">
        <f t="shared" si="219"/>
        <v>511</v>
      </c>
      <c r="AI617">
        <f t="shared" si="220"/>
        <v>708</v>
      </c>
      <c r="AJ617">
        <f t="shared" si="221"/>
        <v>361788</v>
      </c>
      <c r="AM617">
        <f t="shared" si="210"/>
        <v>1</v>
      </c>
      <c r="AN617">
        <f t="shared" si="211"/>
        <v>1</v>
      </c>
      <c r="AO617">
        <f t="shared" si="212"/>
        <v>1</v>
      </c>
    </row>
    <row r="618" spans="1:41" x14ac:dyDescent="0.2">
      <c r="A618" t="s">
        <v>637</v>
      </c>
      <c r="B618" t="str">
        <f t="shared" si="213"/>
        <v>59559</v>
      </c>
      <c r="C618" s="6" t="str" cm="1">
        <f t="array" ref="C618:G618">_xlfn.LET(
_xlpm.MyHand, B618,
_xlpm.MySplitHand, MID(_xlpm.MyHand,_xlfn.SEQUENCE(1,LEN(_xlpm.MyHand)),1),
_xlpm.MySplitHand
)</f>
        <v>5</v>
      </c>
      <c r="D618" s="7" t="str">
        <v>9</v>
      </c>
      <c r="E618" s="7" t="str">
        <v>5</v>
      </c>
      <c r="F618" s="7" t="str">
        <v>5</v>
      </c>
      <c r="G618" s="8" t="str">
        <v>9</v>
      </c>
      <c r="H618">
        <f t="shared" si="200"/>
        <v>3</v>
      </c>
      <c r="I618">
        <f t="shared" si="201"/>
        <v>2</v>
      </c>
      <c r="J618">
        <f t="shared" si="202"/>
        <v>3</v>
      </c>
      <c r="K618">
        <f t="shared" si="203"/>
        <v>3</v>
      </c>
      <c r="L618">
        <f t="shared" si="204"/>
        <v>2</v>
      </c>
      <c r="M618" s="6" cm="1">
        <f t="array" ref="M618:Q618">_xlfn.LET(
_xlpm.Options, {"J","2","3","4","5","6","7","8","9","T","Q","K","A"},
MATCH(_xlfn.ANCHORARRAY(C618),_xlpm.Options,0)
)</f>
        <v>5</v>
      </c>
      <c r="N618" s="7">
        <v>9</v>
      </c>
      <c r="O618" s="7">
        <v>5</v>
      </c>
      <c r="P618" s="7">
        <v>5</v>
      </c>
      <c r="Q618" s="8">
        <v>9</v>
      </c>
      <c r="R618" s="6" t="str" cm="1">
        <f t="array" ref="R618:V618">TEXT(_xlfn.ANCHORARRAY(M618),"00")</f>
        <v>05</v>
      </c>
      <c r="S618" s="7" t="str">
        <v>09</v>
      </c>
      <c r="T618" s="7" t="str">
        <v>05</v>
      </c>
      <c r="U618" s="7" t="str">
        <v>05</v>
      </c>
      <c r="V618" s="8" t="str">
        <v>09</v>
      </c>
      <c r="W618" s="7">
        <f t="shared" si="215"/>
        <v>0</v>
      </c>
      <c r="X618" s="6" t="b">
        <f t="shared" si="205"/>
        <v>0</v>
      </c>
      <c r="Y618" s="7" t="b">
        <f t="shared" si="206"/>
        <v>0</v>
      </c>
      <c r="Z618" s="7" t="b" cm="1">
        <f t="array" ref="Z618">_xlfn.LET(
_xlpm.TrueFullHouseCheck, AND(OR(H618:L618=3),OR(H618:L618=2)),
_xlpm.JokerAndTrueTwoPairCheck, AND(W618=1,COUNTIF(H618:L618,2)=4),
OR(_xlpm.TrueFullHouseCheck, _xlpm.JokerAndTrueTwoPairCheck)
)</f>
        <v>1</v>
      </c>
      <c r="AA618" s="7" t="b">
        <f t="shared" si="207"/>
        <v>0</v>
      </c>
      <c r="AB618" s="7" t="b">
        <f t="shared" si="208"/>
        <v>0</v>
      </c>
      <c r="AC618" s="7" t="b">
        <f t="shared" si="209"/>
        <v>0</v>
      </c>
      <c r="AD618" s="8" t="b">
        <f t="shared" si="216"/>
        <v>0</v>
      </c>
      <c r="AE618">
        <f t="shared" si="217"/>
        <v>5</v>
      </c>
      <c r="AF618" t="str">
        <f t="shared" si="218"/>
        <v>50509050509</v>
      </c>
      <c r="AG618">
        <f t="shared" si="214"/>
        <v>50509050509</v>
      </c>
      <c r="AH618">
        <f t="shared" si="219"/>
        <v>746</v>
      </c>
      <c r="AI618">
        <f t="shared" si="220"/>
        <v>722</v>
      </c>
      <c r="AJ618">
        <f t="shared" si="221"/>
        <v>538612</v>
      </c>
      <c r="AM618">
        <f t="shared" si="210"/>
        <v>1</v>
      </c>
      <c r="AN618">
        <f t="shared" si="211"/>
        <v>1</v>
      </c>
      <c r="AO618">
        <f t="shared" si="212"/>
        <v>1</v>
      </c>
    </row>
    <row r="619" spans="1:41" x14ac:dyDescent="0.2">
      <c r="A619" t="s">
        <v>638</v>
      </c>
      <c r="B619" t="str">
        <f t="shared" si="213"/>
        <v>7JK35</v>
      </c>
      <c r="C619" s="6" t="str" cm="1">
        <f t="array" ref="C619:G619">_xlfn.LET(
_xlpm.MyHand, B619,
_xlpm.MySplitHand, MID(_xlpm.MyHand,_xlfn.SEQUENCE(1,LEN(_xlpm.MyHand)),1),
_xlpm.MySplitHand
)</f>
        <v>7</v>
      </c>
      <c r="D619" s="7" t="str">
        <v>J</v>
      </c>
      <c r="E619" s="7" t="str">
        <v>K</v>
      </c>
      <c r="F619" s="7" t="str">
        <v>3</v>
      </c>
      <c r="G619" s="8" t="str">
        <v>5</v>
      </c>
      <c r="H619">
        <f t="shared" si="200"/>
        <v>1</v>
      </c>
      <c r="I619">
        <f t="shared" si="201"/>
        <v>0</v>
      </c>
      <c r="J619">
        <f t="shared" si="202"/>
        <v>1</v>
      </c>
      <c r="K619">
        <f t="shared" si="203"/>
        <v>1</v>
      </c>
      <c r="L619">
        <f t="shared" si="204"/>
        <v>1</v>
      </c>
      <c r="M619" s="6" cm="1">
        <f t="array" ref="M619:Q619">_xlfn.LET(
_xlpm.Options, {"J","2","3","4","5","6","7","8","9","T","Q","K","A"},
MATCH(_xlfn.ANCHORARRAY(C619),_xlpm.Options,0)
)</f>
        <v>7</v>
      </c>
      <c r="N619" s="7">
        <v>1</v>
      </c>
      <c r="O619" s="7">
        <v>12</v>
      </c>
      <c r="P619" s="7">
        <v>3</v>
      </c>
      <c r="Q619" s="8">
        <v>5</v>
      </c>
      <c r="R619" s="6" t="str" cm="1">
        <f t="array" ref="R619:V619">TEXT(_xlfn.ANCHORARRAY(M619),"00")</f>
        <v>07</v>
      </c>
      <c r="S619" s="7" t="str">
        <v>01</v>
      </c>
      <c r="T619" s="7" t="str">
        <v>12</v>
      </c>
      <c r="U619" s="7" t="str">
        <v>03</v>
      </c>
      <c r="V619" s="8" t="str">
        <v>05</v>
      </c>
      <c r="W619" s="7">
        <f t="shared" si="215"/>
        <v>1</v>
      </c>
      <c r="X619" s="6" t="b">
        <f t="shared" si="205"/>
        <v>0</v>
      </c>
      <c r="Y619" s="7" t="b">
        <f t="shared" si="206"/>
        <v>0</v>
      </c>
      <c r="Z619" s="7" t="b" cm="1">
        <f t="array" ref="Z619">_xlfn.LET(
_xlpm.TrueFullHouseCheck, AND(OR(H619:L619=3),OR(H619:L619=2)),
_xlpm.JokerAndTrueTwoPairCheck, AND(W619=1,COUNTIF(H619:L619,2)=4),
OR(_xlpm.TrueFullHouseCheck, _xlpm.JokerAndTrueTwoPairCheck)
)</f>
        <v>0</v>
      </c>
      <c r="AA619" s="7" t="b">
        <f t="shared" si="207"/>
        <v>0</v>
      </c>
      <c r="AB619" s="7" t="b">
        <f t="shared" si="208"/>
        <v>0</v>
      </c>
      <c r="AC619" s="7" t="b">
        <f t="shared" si="209"/>
        <v>1</v>
      </c>
      <c r="AD619" s="8" t="b">
        <f t="shared" si="216"/>
        <v>0</v>
      </c>
      <c r="AE619">
        <f t="shared" si="217"/>
        <v>2</v>
      </c>
      <c r="AF619" t="str">
        <f t="shared" si="218"/>
        <v>20701120305</v>
      </c>
      <c r="AG619">
        <f t="shared" si="214"/>
        <v>20701120305</v>
      </c>
      <c r="AH619">
        <f t="shared" si="219"/>
        <v>222</v>
      </c>
      <c r="AI619">
        <f t="shared" si="220"/>
        <v>5</v>
      </c>
      <c r="AJ619">
        <f t="shared" si="221"/>
        <v>1110</v>
      </c>
      <c r="AM619">
        <f t="shared" si="210"/>
        <v>1</v>
      </c>
      <c r="AN619">
        <f t="shared" si="211"/>
        <v>1</v>
      </c>
      <c r="AO619">
        <f t="shared" si="212"/>
        <v>1</v>
      </c>
    </row>
    <row r="620" spans="1:41" x14ac:dyDescent="0.2">
      <c r="A620" t="s">
        <v>639</v>
      </c>
      <c r="B620" t="str">
        <f t="shared" si="213"/>
        <v>J8Q88</v>
      </c>
      <c r="C620" s="6" t="str" cm="1">
        <f t="array" ref="C620:G620">_xlfn.LET(
_xlpm.MyHand, B620,
_xlpm.MySplitHand, MID(_xlpm.MyHand,_xlfn.SEQUENCE(1,LEN(_xlpm.MyHand)),1),
_xlpm.MySplitHand
)</f>
        <v>J</v>
      </c>
      <c r="D620" s="7" t="str">
        <v>8</v>
      </c>
      <c r="E620" s="7" t="str">
        <v>Q</v>
      </c>
      <c r="F620" s="7" t="str">
        <v>8</v>
      </c>
      <c r="G620" s="8" t="str">
        <v>8</v>
      </c>
      <c r="H620">
        <f t="shared" si="200"/>
        <v>0</v>
      </c>
      <c r="I620">
        <f t="shared" si="201"/>
        <v>3</v>
      </c>
      <c r="J620">
        <f t="shared" si="202"/>
        <v>1</v>
      </c>
      <c r="K620">
        <f t="shared" si="203"/>
        <v>3</v>
      </c>
      <c r="L620">
        <f t="shared" si="204"/>
        <v>3</v>
      </c>
      <c r="M620" s="6" cm="1">
        <f t="array" ref="M620:Q620">_xlfn.LET(
_xlpm.Options, {"J","2","3","4","5","6","7","8","9","T","Q","K","A"},
MATCH(_xlfn.ANCHORARRAY(C620),_xlpm.Options,0)
)</f>
        <v>1</v>
      </c>
      <c r="N620" s="7">
        <v>8</v>
      </c>
      <c r="O620" s="7">
        <v>11</v>
      </c>
      <c r="P620" s="7">
        <v>8</v>
      </c>
      <c r="Q620" s="8">
        <v>8</v>
      </c>
      <c r="R620" s="6" t="str" cm="1">
        <f t="array" ref="R620:V620">TEXT(_xlfn.ANCHORARRAY(M620),"00")</f>
        <v>01</v>
      </c>
      <c r="S620" s="7" t="str">
        <v>08</v>
      </c>
      <c r="T620" s="7" t="str">
        <v>11</v>
      </c>
      <c r="U620" s="7" t="str">
        <v>08</v>
      </c>
      <c r="V620" s="8" t="str">
        <v>08</v>
      </c>
      <c r="W620" s="7">
        <f t="shared" si="215"/>
        <v>1</v>
      </c>
      <c r="X620" s="6" t="b">
        <f t="shared" si="205"/>
        <v>0</v>
      </c>
      <c r="Y620" s="7" t="b">
        <f t="shared" si="206"/>
        <v>1</v>
      </c>
      <c r="Z620" s="7" t="b" cm="1">
        <f t="array" ref="Z620">_xlfn.LET(
_xlpm.TrueFullHouseCheck, AND(OR(H620:L620=3),OR(H620:L620=2)),
_xlpm.JokerAndTrueTwoPairCheck, AND(W620=1,COUNTIF(H620:L620,2)=4),
OR(_xlpm.TrueFullHouseCheck, _xlpm.JokerAndTrueTwoPairCheck)
)</f>
        <v>0</v>
      </c>
      <c r="AA620" s="7" t="b">
        <f t="shared" si="207"/>
        <v>0</v>
      </c>
      <c r="AB620" s="7" t="b">
        <f t="shared" si="208"/>
        <v>0</v>
      </c>
      <c r="AC620" s="7" t="b">
        <f t="shared" si="209"/>
        <v>0</v>
      </c>
      <c r="AD620" s="8" t="b">
        <f t="shared" si="216"/>
        <v>0</v>
      </c>
      <c r="AE620">
        <f t="shared" si="217"/>
        <v>6</v>
      </c>
      <c r="AF620" t="str">
        <f t="shared" si="218"/>
        <v>60108110808</v>
      </c>
      <c r="AG620">
        <f t="shared" si="214"/>
        <v>60108110808</v>
      </c>
      <c r="AH620">
        <f t="shared" si="219"/>
        <v>825</v>
      </c>
      <c r="AI620">
        <f t="shared" si="220"/>
        <v>913</v>
      </c>
      <c r="AJ620">
        <f t="shared" si="221"/>
        <v>753225</v>
      </c>
      <c r="AM620">
        <f t="shared" si="210"/>
        <v>1</v>
      </c>
      <c r="AN620">
        <f t="shared" si="211"/>
        <v>1</v>
      </c>
      <c r="AO620">
        <f t="shared" si="212"/>
        <v>1</v>
      </c>
    </row>
    <row r="621" spans="1:41" x14ac:dyDescent="0.2">
      <c r="A621" t="s">
        <v>640</v>
      </c>
      <c r="B621" t="str">
        <f t="shared" si="213"/>
        <v>QA543</v>
      </c>
      <c r="C621" s="6" t="str" cm="1">
        <f t="array" ref="C621:G621">_xlfn.LET(
_xlpm.MyHand, B621,
_xlpm.MySplitHand, MID(_xlpm.MyHand,_xlfn.SEQUENCE(1,LEN(_xlpm.MyHand)),1),
_xlpm.MySplitHand
)</f>
        <v>Q</v>
      </c>
      <c r="D621" s="7" t="str">
        <v>A</v>
      </c>
      <c r="E621" s="7" t="str">
        <v>5</v>
      </c>
      <c r="F621" s="7" t="str">
        <v>4</v>
      </c>
      <c r="G621" s="8" t="str">
        <v>3</v>
      </c>
      <c r="H621">
        <f t="shared" si="200"/>
        <v>1</v>
      </c>
      <c r="I621">
        <f t="shared" si="201"/>
        <v>1</v>
      </c>
      <c r="J621">
        <f t="shared" si="202"/>
        <v>1</v>
      </c>
      <c r="K621">
        <f t="shared" si="203"/>
        <v>1</v>
      </c>
      <c r="L621">
        <f t="shared" si="204"/>
        <v>1</v>
      </c>
      <c r="M621" s="6" cm="1">
        <f t="array" ref="M621:Q621">_xlfn.LET(
_xlpm.Options, {"J","2","3","4","5","6","7","8","9","T","Q","K","A"},
MATCH(_xlfn.ANCHORARRAY(C621),_xlpm.Options,0)
)</f>
        <v>11</v>
      </c>
      <c r="N621" s="7">
        <v>13</v>
      </c>
      <c r="O621" s="7">
        <v>5</v>
      </c>
      <c r="P621" s="7">
        <v>4</v>
      </c>
      <c r="Q621" s="8">
        <v>3</v>
      </c>
      <c r="R621" s="6" t="str" cm="1">
        <f t="array" ref="R621:V621">TEXT(_xlfn.ANCHORARRAY(M621),"00")</f>
        <v>11</v>
      </c>
      <c r="S621" s="7" t="str">
        <v>13</v>
      </c>
      <c r="T621" s="7" t="str">
        <v>05</v>
      </c>
      <c r="U621" s="7" t="str">
        <v>04</v>
      </c>
      <c r="V621" s="8" t="str">
        <v>03</v>
      </c>
      <c r="W621" s="7">
        <f t="shared" si="215"/>
        <v>0</v>
      </c>
      <c r="X621" s="6" t="b">
        <f t="shared" si="205"/>
        <v>0</v>
      </c>
      <c r="Y621" s="7" t="b">
        <f t="shared" si="206"/>
        <v>0</v>
      </c>
      <c r="Z621" s="7" t="b" cm="1">
        <f t="array" ref="Z621">_xlfn.LET(
_xlpm.TrueFullHouseCheck, AND(OR(H621:L621=3),OR(H621:L621=2)),
_xlpm.JokerAndTrueTwoPairCheck, AND(W621=1,COUNTIF(H621:L621,2)=4),
OR(_xlpm.TrueFullHouseCheck, _xlpm.JokerAndTrueTwoPairCheck)
)</f>
        <v>0</v>
      </c>
      <c r="AA621" s="7" t="b">
        <f t="shared" si="207"/>
        <v>0</v>
      </c>
      <c r="AB621" s="7" t="b">
        <f t="shared" si="208"/>
        <v>0</v>
      </c>
      <c r="AC621" s="7" t="b">
        <f t="shared" si="209"/>
        <v>0</v>
      </c>
      <c r="AD621" s="8" t="b">
        <f t="shared" si="216"/>
        <v>1</v>
      </c>
      <c r="AE621">
        <f t="shared" si="217"/>
        <v>1</v>
      </c>
      <c r="AF621" t="str">
        <f t="shared" si="218"/>
        <v>11113050403</v>
      </c>
      <c r="AG621">
        <f t="shared" si="214"/>
        <v>11113050403</v>
      </c>
      <c r="AH621">
        <f t="shared" si="219"/>
        <v>106</v>
      </c>
      <c r="AI621">
        <f t="shared" si="220"/>
        <v>942</v>
      </c>
      <c r="AJ621">
        <f t="shared" si="221"/>
        <v>99852</v>
      </c>
      <c r="AM621">
        <f t="shared" si="210"/>
        <v>1</v>
      </c>
      <c r="AN621">
        <f t="shared" si="211"/>
        <v>1</v>
      </c>
      <c r="AO621">
        <f t="shared" si="212"/>
        <v>1</v>
      </c>
    </row>
    <row r="622" spans="1:41" x14ac:dyDescent="0.2">
      <c r="A622" t="s">
        <v>641</v>
      </c>
      <c r="B622" t="str">
        <f t="shared" si="213"/>
        <v>86A68</v>
      </c>
      <c r="C622" s="6" t="str" cm="1">
        <f t="array" ref="C622:G622">_xlfn.LET(
_xlpm.MyHand, B622,
_xlpm.MySplitHand, MID(_xlpm.MyHand,_xlfn.SEQUENCE(1,LEN(_xlpm.MyHand)),1),
_xlpm.MySplitHand
)</f>
        <v>8</v>
      </c>
      <c r="D622" s="7" t="str">
        <v>6</v>
      </c>
      <c r="E622" s="7" t="str">
        <v>A</v>
      </c>
      <c r="F622" s="7" t="str">
        <v>6</v>
      </c>
      <c r="G622" s="8" t="str">
        <v>8</v>
      </c>
      <c r="H622">
        <f t="shared" si="200"/>
        <v>2</v>
      </c>
      <c r="I622">
        <f t="shared" si="201"/>
        <v>2</v>
      </c>
      <c r="J622">
        <f t="shared" si="202"/>
        <v>1</v>
      </c>
      <c r="K622">
        <f t="shared" si="203"/>
        <v>2</v>
      </c>
      <c r="L622">
        <f t="shared" si="204"/>
        <v>2</v>
      </c>
      <c r="M622" s="6" cm="1">
        <f t="array" ref="M622:Q622">_xlfn.LET(
_xlpm.Options, {"J","2","3","4","5","6","7","8","9","T","Q","K","A"},
MATCH(_xlfn.ANCHORARRAY(C622),_xlpm.Options,0)
)</f>
        <v>8</v>
      </c>
      <c r="N622" s="7">
        <v>6</v>
      </c>
      <c r="O622" s="7">
        <v>13</v>
      </c>
      <c r="P622" s="7">
        <v>6</v>
      </c>
      <c r="Q622" s="8">
        <v>8</v>
      </c>
      <c r="R622" s="6" t="str" cm="1">
        <f t="array" ref="R622:V622">TEXT(_xlfn.ANCHORARRAY(M622),"00")</f>
        <v>08</v>
      </c>
      <c r="S622" s="7" t="str">
        <v>06</v>
      </c>
      <c r="T622" s="7" t="str">
        <v>13</v>
      </c>
      <c r="U622" s="7" t="str">
        <v>06</v>
      </c>
      <c r="V622" s="8" t="str">
        <v>08</v>
      </c>
      <c r="W622" s="7">
        <f t="shared" si="215"/>
        <v>0</v>
      </c>
      <c r="X622" s="6" t="b">
        <f t="shared" si="205"/>
        <v>0</v>
      </c>
      <c r="Y622" s="7" t="b">
        <f t="shared" si="206"/>
        <v>0</v>
      </c>
      <c r="Z622" s="7" t="b" cm="1">
        <f t="array" ref="Z622">_xlfn.LET(
_xlpm.TrueFullHouseCheck, AND(OR(H622:L622=3),OR(H622:L622=2)),
_xlpm.JokerAndTrueTwoPairCheck, AND(W622=1,COUNTIF(H622:L622,2)=4),
OR(_xlpm.TrueFullHouseCheck, _xlpm.JokerAndTrueTwoPairCheck)
)</f>
        <v>0</v>
      </c>
      <c r="AA622" s="7" t="b">
        <f t="shared" si="207"/>
        <v>0</v>
      </c>
      <c r="AB622" s="7" t="b">
        <f t="shared" si="208"/>
        <v>1</v>
      </c>
      <c r="AC622" s="7" t="b">
        <f t="shared" si="209"/>
        <v>0</v>
      </c>
      <c r="AD622" s="8" t="b">
        <f t="shared" si="216"/>
        <v>0</v>
      </c>
      <c r="AE622">
        <f t="shared" si="217"/>
        <v>3</v>
      </c>
      <c r="AF622" t="str">
        <f t="shared" si="218"/>
        <v>30806130608</v>
      </c>
      <c r="AG622">
        <f t="shared" si="214"/>
        <v>30806130608</v>
      </c>
      <c r="AH622">
        <f t="shared" si="219"/>
        <v>396</v>
      </c>
      <c r="AI622">
        <f t="shared" si="220"/>
        <v>866</v>
      </c>
      <c r="AJ622">
        <f t="shared" si="221"/>
        <v>342936</v>
      </c>
      <c r="AM622">
        <f t="shared" si="210"/>
        <v>1</v>
      </c>
      <c r="AN622">
        <f t="shared" si="211"/>
        <v>1</v>
      </c>
      <c r="AO622">
        <f t="shared" si="212"/>
        <v>1</v>
      </c>
    </row>
    <row r="623" spans="1:41" x14ac:dyDescent="0.2">
      <c r="A623" t="s">
        <v>642</v>
      </c>
      <c r="B623" t="str">
        <f t="shared" si="213"/>
        <v>T4A4A</v>
      </c>
      <c r="C623" s="6" t="str" cm="1">
        <f t="array" ref="C623:G623">_xlfn.LET(
_xlpm.MyHand, B623,
_xlpm.MySplitHand, MID(_xlpm.MyHand,_xlfn.SEQUENCE(1,LEN(_xlpm.MyHand)),1),
_xlpm.MySplitHand
)</f>
        <v>T</v>
      </c>
      <c r="D623" s="7" t="str">
        <v>4</v>
      </c>
      <c r="E623" s="7" t="str">
        <v>A</v>
      </c>
      <c r="F623" s="7" t="str">
        <v>4</v>
      </c>
      <c r="G623" s="8" t="str">
        <v>A</v>
      </c>
      <c r="H623">
        <f t="shared" si="200"/>
        <v>1</v>
      </c>
      <c r="I623">
        <f t="shared" si="201"/>
        <v>2</v>
      </c>
      <c r="J623">
        <f t="shared" si="202"/>
        <v>2</v>
      </c>
      <c r="K623">
        <f t="shared" si="203"/>
        <v>2</v>
      </c>
      <c r="L623">
        <f t="shared" si="204"/>
        <v>2</v>
      </c>
      <c r="M623" s="6" cm="1">
        <f t="array" ref="M623:Q623">_xlfn.LET(
_xlpm.Options, {"J","2","3","4","5","6","7","8","9","T","Q","K","A"},
MATCH(_xlfn.ANCHORARRAY(C623),_xlpm.Options,0)
)</f>
        <v>10</v>
      </c>
      <c r="N623" s="7">
        <v>4</v>
      </c>
      <c r="O623" s="7">
        <v>13</v>
      </c>
      <c r="P623" s="7">
        <v>4</v>
      </c>
      <c r="Q623" s="8">
        <v>13</v>
      </c>
      <c r="R623" s="6" t="str" cm="1">
        <f t="array" ref="R623:V623">TEXT(_xlfn.ANCHORARRAY(M623),"00")</f>
        <v>10</v>
      </c>
      <c r="S623" s="7" t="str">
        <v>04</v>
      </c>
      <c r="T623" s="7" t="str">
        <v>13</v>
      </c>
      <c r="U623" s="7" t="str">
        <v>04</v>
      </c>
      <c r="V623" s="8" t="str">
        <v>13</v>
      </c>
      <c r="W623" s="7">
        <f t="shared" si="215"/>
        <v>0</v>
      </c>
      <c r="X623" s="6" t="b">
        <f t="shared" si="205"/>
        <v>0</v>
      </c>
      <c r="Y623" s="7" t="b">
        <f t="shared" si="206"/>
        <v>0</v>
      </c>
      <c r="Z623" s="7" t="b" cm="1">
        <f t="array" ref="Z623">_xlfn.LET(
_xlpm.TrueFullHouseCheck, AND(OR(H623:L623=3),OR(H623:L623=2)),
_xlpm.JokerAndTrueTwoPairCheck, AND(W623=1,COUNTIF(H623:L623,2)=4),
OR(_xlpm.TrueFullHouseCheck, _xlpm.JokerAndTrueTwoPairCheck)
)</f>
        <v>0</v>
      </c>
      <c r="AA623" s="7" t="b">
        <f t="shared" si="207"/>
        <v>0</v>
      </c>
      <c r="AB623" s="7" t="b">
        <f t="shared" si="208"/>
        <v>1</v>
      </c>
      <c r="AC623" s="7" t="b">
        <f t="shared" si="209"/>
        <v>0</v>
      </c>
      <c r="AD623" s="8" t="b">
        <f t="shared" si="216"/>
        <v>0</v>
      </c>
      <c r="AE623">
        <f t="shared" si="217"/>
        <v>3</v>
      </c>
      <c r="AF623" t="str">
        <f t="shared" si="218"/>
        <v>31004130413</v>
      </c>
      <c r="AG623">
        <f t="shared" si="214"/>
        <v>31004130413</v>
      </c>
      <c r="AH623">
        <f t="shared" si="219"/>
        <v>416</v>
      </c>
      <c r="AI623">
        <f t="shared" si="220"/>
        <v>746</v>
      </c>
      <c r="AJ623">
        <f t="shared" si="221"/>
        <v>310336</v>
      </c>
      <c r="AM623">
        <f t="shared" si="210"/>
        <v>1</v>
      </c>
      <c r="AN623">
        <f t="shared" si="211"/>
        <v>1</v>
      </c>
      <c r="AO623">
        <f t="shared" si="212"/>
        <v>1</v>
      </c>
    </row>
    <row r="624" spans="1:41" x14ac:dyDescent="0.2">
      <c r="A624" t="s">
        <v>643</v>
      </c>
      <c r="B624" t="str">
        <f t="shared" si="213"/>
        <v>QAQQQ</v>
      </c>
      <c r="C624" s="6" t="str" cm="1">
        <f t="array" ref="C624:G624">_xlfn.LET(
_xlpm.MyHand, B624,
_xlpm.MySplitHand, MID(_xlpm.MyHand,_xlfn.SEQUENCE(1,LEN(_xlpm.MyHand)),1),
_xlpm.MySplitHand
)</f>
        <v>Q</v>
      </c>
      <c r="D624" s="7" t="str">
        <v>A</v>
      </c>
      <c r="E624" s="7" t="str">
        <v>Q</v>
      </c>
      <c r="F624" s="7" t="str">
        <v>Q</v>
      </c>
      <c r="G624" s="8" t="str">
        <v>Q</v>
      </c>
      <c r="H624">
        <f t="shared" si="200"/>
        <v>4</v>
      </c>
      <c r="I624">
        <f t="shared" si="201"/>
        <v>1</v>
      </c>
      <c r="J624">
        <f t="shared" si="202"/>
        <v>4</v>
      </c>
      <c r="K624">
        <f t="shared" si="203"/>
        <v>4</v>
      </c>
      <c r="L624">
        <f t="shared" si="204"/>
        <v>4</v>
      </c>
      <c r="M624" s="6" cm="1">
        <f t="array" ref="M624:Q624">_xlfn.LET(
_xlpm.Options, {"J","2","3","4","5","6","7","8","9","T","Q","K","A"},
MATCH(_xlfn.ANCHORARRAY(C624),_xlpm.Options,0)
)</f>
        <v>11</v>
      </c>
      <c r="N624" s="7">
        <v>13</v>
      </c>
      <c r="O624" s="7">
        <v>11</v>
      </c>
      <c r="P624" s="7">
        <v>11</v>
      </c>
      <c r="Q624" s="8">
        <v>11</v>
      </c>
      <c r="R624" s="6" t="str" cm="1">
        <f t="array" ref="R624:V624">TEXT(_xlfn.ANCHORARRAY(M624),"00")</f>
        <v>11</v>
      </c>
      <c r="S624" s="7" t="str">
        <v>13</v>
      </c>
      <c r="T624" s="7" t="str">
        <v>11</v>
      </c>
      <c r="U624" s="7" t="str">
        <v>11</v>
      </c>
      <c r="V624" s="8" t="str">
        <v>11</v>
      </c>
      <c r="W624" s="7">
        <f t="shared" si="215"/>
        <v>0</v>
      </c>
      <c r="X624" s="6" t="b">
        <f t="shared" si="205"/>
        <v>0</v>
      </c>
      <c r="Y624" s="7" t="b">
        <f t="shared" si="206"/>
        <v>1</v>
      </c>
      <c r="Z624" s="7" t="b" cm="1">
        <f t="array" ref="Z624">_xlfn.LET(
_xlpm.TrueFullHouseCheck, AND(OR(H624:L624=3),OR(H624:L624=2)),
_xlpm.JokerAndTrueTwoPairCheck, AND(W624=1,COUNTIF(H624:L624,2)=4),
OR(_xlpm.TrueFullHouseCheck, _xlpm.JokerAndTrueTwoPairCheck)
)</f>
        <v>0</v>
      </c>
      <c r="AA624" s="7" t="b">
        <f t="shared" si="207"/>
        <v>0</v>
      </c>
      <c r="AB624" s="7" t="b">
        <f t="shared" si="208"/>
        <v>0</v>
      </c>
      <c r="AC624" s="7" t="b">
        <f t="shared" si="209"/>
        <v>0</v>
      </c>
      <c r="AD624" s="8" t="b">
        <f t="shared" si="216"/>
        <v>0</v>
      </c>
      <c r="AE624">
        <f t="shared" si="217"/>
        <v>6</v>
      </c>
      <c r="AF624" t="str">
        <f t="shared" si="218"/>
        <v>61113111111</v>
      </c>
      <c r="AG624">
        <f t="shared" si="214"/>
        <v>61113111111</v>
      </c>
      <c r="AH624">
        <f t="shared" si="219"/>
        <v>945</v>
      </c>
      <c r="AI624">
        <f t="shared" si="220"/>
        <v>640</v>
      </c>
      <c r="AJ624">
        <f t="shared" si="221"/>
        <v>604800</v>
      </c>
      <c r="AM624">
        <f t="shared" si="210"/>
        <v>1</v>
      </c>
      <c r="AN624">
        <f t="shared" si="211"/>
        <v>1</v>
      </c>
      <c r="AO624">
        <f t="shared" si="212"/>
        <v>1</v>
      </c>
    </row>
    <row r="625" spans="1:41" x14ac:dyDescent="0.2">
      <c r="A625" t="s">
        <v>644</v>
      </c>
      <c r="B625" t="str">
        <f t="shared" si="213"/>
        <v>J8T8T</v>
      </c>
      <c r="C625" s="6" t="str" cm="1">
        <f t="array" ref="C625:G625">_xlfn.LET(
_xlpm.MyHand, B625,
_xlpm.MySplitHand, MID(_xlpm.MyHand,_xlfn.SEQUENCE(1,LEN(_xlpm.MyHand)),1),
_xlpm.MySplitHand
)</f>
        <v>J</v>
      </c>
      <c r="D625" s="7" t="str">
        <v>8</v>
      </c>
      <c r="E625" s="7" t="str">
        <v>T</v>
      </c>
      <c r="F625" s="7" t="str">
        <v>8</v>
      </c>
      <c r="G625" s="8" t="str">
        <v>T</v>
      </c>
      <c r="H625">
        <f t="shared" si="200"/>
        <v>0</v>
      </c>
      <c r="I625">
        <f t="shared" si="201"/>
        <v>2</v>
      </c>
      <c r="J625">
        <f t="shared" si="202"/>
        <v>2</v>
      </c>
      <c r="K625">
        <f t="shared" si="203"/>
        <v>2</v>
      </c>
      <c r="L625">
        <f t="shared" si="204"/>
        <v>2</v>
      </c>
      <c r="M625" s="6" cm="1">
        <f t="array" ref="M625:Q625">_xlfn.LET(
_xlpm.Options, {"J","2","3","4","5","6","7","8","9","T","Q","K","A"},
MATCH(_xlfn.ANCHORARRAY(C625),_xlpm.Options,0)
)</f>
        <v>1</v>
      </c>
      <c r="N625" s="7">
        <v>8</v>
      </c>
      <c r="O625" s="7">
        <v>10</v>
      </c>
      <c r="P625" s="7">
        <v>8</v>
      </c>
      <c r="Q625" s="8">
        <v>10</v>
      </c>
      <c r="R625" s="6" t="str" cm="1">
        <f t="array" ref="R625:V625">TEXT(_xlfn.ANCHORARRAY(M625),"00")</f>
        <v>01</v>
      </c>
      <c r="S625" s="7" t="str">
        <v>08</v>
      </c>
      <c r="T625" s="7" t="str">
        <v>10</v>
      </c>
      <c r="U625" s="7" t="str">
        <v>08</v>
      </c>
      <c r="V625" s="8" t="str">
        <v>10</v>
      </c>
      <c r="W625" s="7">
        <f t="shared" si="215"/>
        <v>1</v>
      </c>
      <c r="X625" s="6" t="b">
        <f t="shared" si="205"/>
        <v>0</v>
      </c>
      <c r="Y625" s="7" t="b">
        <f t="shared" si="206"/>
        <v>0</v>
      </c>
      <c r="Z625" s="7" t="b" cm="1">
        <f t="array" ref="Z625">_xlfn.LET(
_xlpm.TrueFullHouseCheck, AND(OR(H625:L625=3),OR(H625:L625=2)),
_xlpm.JokerAndTrueTwoPairCheck, AND(W625=1,COUNTIF(H625:L625,2)=4),
OR(_xlpm.TrueFullHouseCheck, _xlpm.JokerAndTrueTwoPairCheck)
)</f>
        <v>1</v>
      </c>
      <c r="AA625" s="7" t="b">
        <f t="shared" si="207"/>
        <v>0</v>
      </c>
      <c r="AB625" s="7" t="b">
        <f t="shared" si="208"/>
        <v>1</v>
      </c>
      <c r="AC625" s="7" t="b">
        <f t="shared" si="209"/>
        <v>0</v>
      </c>
      <c r="AD625" s="8" t="b">
        <f t="shared" si="216"/>
        <v>0</v>
      </c>
      <c r="AE625">
        <f t="shared" si="217"/>
        <v>5</v>
      </c>
      <c r="AF625" t="str">
        <f t="shared" si="218"/>
        <v>50108100810</v>
      </c>
      <c r="AG625">
        <f t="shared" si="214"/>
        <v>50108100810</v>
      </c>
      <c r="AH625">
        <f t="shared" si="219"/>
        <v>694</v>
      </c>
      <c r="AI625">
        <f t="shared" si="220"/>
        <v>408</v>
      </c>
      <c r="AJ625">
        <f t="shared" si="221"/>
        <v>283152</v>
      </c>
      <c r="AM625">
        <f t="shared" si="210"/>
        <v>2</v>
      </c>
      <c r="AN625">
        <f t="shared" si="211"/>
        <v>1</v>
      </c>
      <c r="AO625">
        <f t="shared" si="212"/>
        <v>1</v>
      </c>
    </row>
    <row r="626" spans="1:41" x14ac:dyDescent="0.2">
      <c r="A626" t="s">
        <v>645</v>
      </c>
      <c r="B626" t="str">
        <f t="shared" si="213"/>
        <v>77JT6</v>
      </c>
      <c r="C626" s="6" t="str" cm="1">
        <f t="array" ref="C626:G626">_xlfn.LET(
_xlpm.MyHand, B626,
_xlpm.MySplitHand, MID(_xlpm.MyHand,_xlfn.SEQUENCE(1,LEN(_xlpm.MyHand)),1),
_xlpm.MySplitHand
)</f>
        <v>7</v>
      </c>
      <c r="D626" s="7" t="str">
        <v>7</v>
      </c>
      <c r="E626" s="7" t="str">
        <v>J</v>
      </c>
      <c r="F626" s="7" t="str">
        <v>T</v>
      </c>
      <c r="G626" s="8" t="str">
        <v>6</v>
      </c>
      <c r="H626">
        <f t="shared" si="200"/>
        <v>2</v>
      </c>
      <c r="I626">
        <f t="shared" si="201"/>
        <v>2</v>
      </c>
      <c r="J626">
        <f t="shared" si="202"/>
        <v>0</v>
      </c>
      <c r="K626">
        <f t="shared" si="203"/>
        <v>1</v>
      </c>
      <c r="L626">
        <f t="shared" si="204"/>
        <v>1</v>
      </c>
      <c r="M626" s="6" cm="1">
        <f t="array" ref="M626:Q626">_xlfn.LET(
_xlpm.Options, {"J","2","3","4","5","6","7","8","9","T","Q","K","A"},
MATCH(_xlfn.ANCHORARRAY(C626),_xlpm.Options,0)
)</f>
        <v>7</v>
      </c>
      <c r="N626" s="7">
        <v>7</v>
      </c>
      <c r="O626" s="7">
        <v>1</v>
      </c>
      <c r="P626" s="7">
        <v>10</v>
      </c>
      <c r="Q626" s="8">
        <v>6</v>
      </c>
      <c r="R626" s="6" t="str" cm="1">
        <f t="array" ref="R626:V626">TEXT(_xlfn.ANCHORARRAY(M626),"00")</f>
        <v>07</v>
      </c>
      <c r="S626" s="7" t="str">
        <v>07</v>
      </c>
      <c r="T626" s="7" t="str">
        <v>01</v>
      </c>
      <c r="U626" s="7" t="str">
        <v>10</v>
      </c>
      <c r="V626" s="8" t="str">
        <v>06</v>
      </c>
      <c r="W626" s="7">
        <f t="shared" si="215"/>
        <v>1</v>
      </c>
      <c r="X626" s="6" t="b">
        <f t="shared" si="205"/>
        <v>0</v>
      </c>
      <c r="Y626" s="7" t="b">
        <f t="shared" si="206"/>
        <v>0</v>
      </c>
      <c r="Z626" s="7" t="b" cm="1">
        <f t="array" ref="Z626">_xlfn.LET(
_xlpm.TrueFullHouseCheck, AND(OR(H626:L626=3),OR(H626:L626=2)),
_xlpm.JokerAndTrueTwoPairCheck, AND(W626=1,COUNTIF(H626:L626,2)=4),
OR(_xlpm.TrueFullHouseCheck, _xlpm.JokerAndTrueTwoPairCheck)
)</f>
        <v>0</v>
      </c>
      <c r="AA626" s="7" t="b">
        <f t="shared" si="207"/>
        <v>1</v>
      </c>
      <c r="AB626" s="7" t="b">
        <f t="shared" si="208"/>
        <v>0</v>
      </c>
      <c r="AC626" s="7" t="b">
        <f t="shared" si="209"/>
        <v>0</v>
      </c>
      <c r="AD626" s="8" t="b">
        <f t="shared" si="216"/>
        <v>0</v>
      </c>
      <c r="AE626">
        <f t="shared" si="217"/>
        <v>4</v>
      </c>
      <c r="AF626" t="str">
        <f t="shared" si="218"/>
        <v>40707011006</v>
      </c>
      <c r="AG626">
        <f t="shared" si="214"/>
        <v>40707011006</v>
      </c>
      <c r="AH626">
        <f t="shared" si="219"/>
        <v>570</v>
      </c>
      <c r="AI626">
        <f t="shared" si="220"/>
        <v>679</v>
      </c>
      <c r="AJ626">
        <f t="shared" si="221"/>
        <v>387030</v>
      </c>
      <c r="AM626">
        <f t="shared" si="210"/>
        <v>1</v>
      </c>
      <c r="AN626">
        <f t="shared" si="211"/>
        <v>1</v>
      </c>
      <c r="AO626">
        <f t="shared" si="212"/>
        <v>1</v>
      </c>
    </row>
    <row r="627" spans="1:41" x14ac:dyDescent="0.2">
      <c r="A627" t="s">
        <v>646</v>
      </c>
      <c r="B627" t="str">
        <f t="shared" si="213"/>
        <v>J5779</v>
      </c>
      <c r="C627" s="6" t="str" cm="1">
        <f t="array" ref="C627:G627">_xlfn.LET(
_xlpm.MyHand, B627,
_xlpm.MySplitHand, MID(_xlpm.MyHand,_xlfn.SEQUENCE(1,LEN(_xlpm.MyHand)),1),
_xlpm.MySplitHand
)</f>
        <v>J</v>
      </c>
      <c r="D627" s="7" t="str">
        <v>5</v>
      </c>
      <c r="E627" s="7" t="str">
        <v>7</v>
      </c>
      <c r="F627" s="7" t="str">
        <v>7</v>
      </c>
      <c r="G627" s="8" t="str">
        <v>9</v>
      </c>
      <c r="H627">
        <f t="shared" si="200"/>
        <v>0</v>
      </c>
      <c r="I627">
        <f t="shared" si="201"/>
        <v>1</v>
      </c>
      <c r="J627">
        <f t="shared" si="202"/>
        <v>2</v>
      </c>
      <c r="K627">
        <f t="shared" si="203"/>
        <v>2</v>
      </c>
      <c r="L627">
        <f t="shared" si="204"/>
        <v>1</v>
      </c>
      <c r="M627" s="6" cm="1">
        <f t="array" ref="M627:Q627">_xlfn.LET(
_xlpm.Options, {"J","2","3","4","5","6","7","8","9","T","Q","K","A"},
MATCH(_xlfn.ANCHORARRAY(C627),_xlpm.Options,0)
)</f>
        <v>1</v>
      </c>
      <c r="N627" s="7">
        <v>5</v>
      </c>
      <c r="O627" s="7">
        <v>7</v>
      </c>
      <c r="P627" s="7">
        <v>7</v>
      </c>
      <c r="Q627" s="8">
        <v>9</v>
      </c>
      <c r="R627" s="6" t="str" cm="1">
        <f t="array" ref="R627:V627">TEXT(_xlfn.ANCHORARRAY(M627),"00")</f>
        <v>01</v>
      </c>
      <c r="S627" s="7" t="str">
        <v>05</v>
      </c>
      <c r="T627" s="7" t="str">
        <v>07</v>
      </c>
      <c r="U627" s="7" t="str">
        <v>07</v>
      </c>
      <c r="V627" s="8" t="str">
        <v>09</v>
      </c>
      <c r="W627" s="7">
        <f t="shared" si="215"/>
        <v>1</v>
      </c>
      <c r="X627" s="6" t="b">
        <f t="shared" si="205"/>
        <v>0</v>
      </c>
      <c r="Y627" s="7" t="b">
        <f t="shared" si="206"/>
        <v>0</v>
      </c>
      <c r="Z627" s="7" t="b" cm="1">
        <f t="array" ref="Z627">_xlfn.LET(
_xlpm.TrueFullHouseCheck, AND(OR(H627:L627=3),OR(H627:L627=2)),
_xlpm.JokerAndTrueTwoPairCheck, AND(W627=1,COUNTIF(H627:L627,2)=4),
OR(_xlpm.TrueFullHouseCheck, _xlpm.JokerAndTrueTwoPairCheck)
)</f>
        <v>0</v>
      </c>
      <c r="AA627" s="7" t="b">
        <f t="shared" si="207"/>
        <v>1</v>
      </c>
      <c r="AB627" s="7" t="b">
        <f t="shared" si="208"/>
        <v>0</v>
      </c>
      <c r="AC627" s="7" t="b">
        <f t="shared" si="209"/>
        <v>0</v>
      </c>
      <c r="AD627" s="8" t="b">
        <f t="shared" si="216"/>
        <v>0</v>
      </c>
      <c r="AE627">
        <f t="shared" si="217"/>
        <v>4</v>
      </c>
      <c r="AF627" t="str">
        <f t="shared" si="218"/>
        <v>40105070709</v>
      </c>
      <c r="AG627">
        <f t="shared" si="214"/>
        <v>40105070709</v>
      </c>
      <c r="AH627">
        <f t="shared" si="219"/>
        <v>459</v>
      </c>
      <c r="AI627">
        <f t="shared" si="220"/>
        <v>323</v>
      </c>
      <c r="AJ627">
        <f t="shared" si="221"/>
        <v>148257</v>
      </c>
      <c r="AM627">
        <f t="shared" si="210"/>
        <v>1</v>
      </c>
      <c r="AN627">
        <f t="shared" si="211"/>
        <v>1</v>
      </c>
      <c r="AO627">
        <f t="shared" si="212"/>
        <v>1</v>
      </c>
    </row>
    <row r="628" spans="1:41" x14ac:dyDescent="0.2">
      <c r="A628" t="s">
        <v>647</v>
      </c>
      <c r="B628" t="str">
        <f t="shared" si="213"/>
        <v>86AA3</v>
      </c>
      <c r="C628" s="6" t="str" cm="1">
        <f t="array" ref="C628:G628">_xlfn.LET(
_xlpm.MyHand, B628,
_xlpm.MySplitHand, MID(_xlpm.MyHand,_xlfn.SEQUENCE(1,LEN(_xlpm.MyHand)),1),
_xlpm.MySplitHand
)</f>
        <v>8</v>
      </c>
      <c r="D628" s="7" t="str">
        <v>6</v>
      </c>
      <c r="E628" s="7" t="str">
        <v>A</v>
      </c>
      <c r="F628" s="7" t="str">
        <v>A</v>
      </c>
      <c r="G628" s="8" t="str">
        <v>3</v>
      </c>
      <c r="H628">
        <f t="shared" si="200"/>
        <v>1</v>
      </c>
      <c r="I628">
        <f t="shared" si="201"/>
        <v>1</v>
      </c>
      <c r="J628">
        <f t="shared" si="202"/>
        <v>2</v>
      </c>
      <c r="K628">
        <f t="shared" si="203"/>
        <v>2</v>
      </c>
      <c r="L628">
        <f t="shared" si="204"/>
        <v>1</v>
      </c>
      <c r="M628" s="6" cm="1">
        <f t="array" ref="M628:Q628">_xlfn.LET(
_xlpm.Options, {"J","2","3","4","5","6","7","8","9","T","Q","K","A"},
MATCH(_xlfn.ANCHORARRAY(C628),_xlpm.Options,0)
)</f>
        <v>8</v>
      </c>
      <c r="N628" s="7">
        <v>6</v>
      </c>
      <c r="O628" s="7">
        <v>13</v>
      </c>
      <c r="P628" s="7">
        <v>13</v>
      </c>
      <c r="Q628" s="8">
        <v>3</v>
      </c>
      <c r="R628" s="6" t="str" cm="1">
        <f t="array" ref="R628:V628">TEXT(_xlfn.ANCHORARRAY(M628),"00")</f>
        <v>08</v>
      </c>
      <c r="S628" s="7" t="str">
        <v>06</v>
      </c>
      <c r="T628" s="7" t="str">
        <v>13</v>
      </c>
      <c r="U628" s="7" t="str">
        <v>13</v>
      </c>
      <c r="V628" s="8" t="str">
        <v>03</v>
      </c>
      <c r="W628" s="7">
        <f t="shared" si="215"/>
        <v>0</v>
      </c>
      <c r="X628" s="6" t="b">
        <f t="shared" si="205"/>
        <v>0</v>
      </c>
      <c r="Y628" s="7" t="b">
        <f t="shared" si="206"/>
        <v>0</v>
      </c>
      <c r="Z628" s="7" t="b" cm="1">
        <f t="array" ref="Z628">_xlfn.LET(
_xlpm.TrueFullHouseCheck, AND(OR(H628:L628=3),OR(H628:L628=2)),
_xlpm.JokerAndTrueTwoPairCheck, AND(W628=1,COUNTIF(H628:L628,2)=4),
OR(_xlpm.TrueFullHouseCheck, _xlpm.JokerAndTrueTwoPairCheck)
)</f>
        <v>0</v>
      </c>
      <c r="AA628" s="7" t="b">
        <f t="shared" si="207"/>
        <v>0</v>
      </c>
      <c r="AB628" s="7" t="b">
        <f t="shared" si="208"/>
        <v>0</v>
      </c>
      <c r="AC628" s="7" t="b">
        <f t="shared" si="209"/>
        <v>1</v>
      </c>
      <c r="AD628" s="8" t="b">
        <f t="shared" si="216"/>
        <v>0</v>
      </c>
      <c r="AE628">
        <f t="shared" si="217"/>
        <v>2</v>
      </c>
      <c r="AF628" t="str">
        <f t="shared" si="218"/>
        <v>20806131303</v>
      </c>
      <c r="AG628">
        <f t="shared" si="214"/>
        <v>20806131303</v>
      </c>
      <c r="AH628">
        <f t="shared" si="219"/>
        <v>241</v>
      </c>
      <c r="AI628">
        <f t="shared" si="220"/>
        <v>803</v>
      </c>
      <c r="AJ628">
        <f t="shared" si="221"/>
        <v>193523</v>
      </c>
      <c r="AM628">
        <f t="shared" si="210"/>
        <v>1</v>
      </c>
      <c r="AN628">
        <f t="shared" si="211"/>
        <v>1</v>
      </c>
      <c r="AO628">
        <f t="shared" si="212"/>
        <v>1</v>
      </c>
    </row>
    <row r="629" spans="1:41" x14ac:dyDescent="0.2">
      <c r="A629" t="s">
        <v>648</v>
      </c>
      <c r="B629" t="str">
        <f t="shared" si="213"/>
        <v>TAAA3</v>
      </c>
      <c r="C629" s="6" t="str" cm="1">
        <f t="array" ref="C629:G629">_xlfn.LET(
_xlpm.MyHand, B629,
_xlpm.MySplitHand, MID(_xlpm.MyHand,_xlfn.SEQUENCE(1,LEN(_xlpm.MyHand)),1),
_xlpm.MySplitHand
)</f>
        <v>T</v>
      </c>
      <c r="D629" s="7" t="str">
        <v>A</v>
      </c>
      <c r="E629" s="7" t="str">
        <v>A</v>
      </c>
      <c r="F629" s="7" t="str">
        <v>A</v>
      </c>
      <c r="G629" s="8" t="str">
        <v>3</v>
      </c>
      <c r="H629">
        <f t="shared" si="200"/>
        <v>1</v>
      </c>
      <c r="I629">
        <f t="shared" si="201"/>
        <v>3</v>
      </c>
      <c r="J629">
        <f t="shared" si="202"/>
        <v>3</v>
      </c>
      <c r="K629">
        <f t="shared" si="203"/>
        <v>3</v>
      </c>
      <c r="L629">
        <f t="shared" si="204"/>
        <v>1</v>
      </c>
      <c r="M629" s="6" cm="1">
        <f t="array" ref="M629:Q629">_xlfn.LET(
_xlpm.Options, {"J","2","3","4","5","6","7","8","9","T","Q","K","A"},
MATCH(_xlfn.ANCHORARRAY(C629),_xlpm.Options,0)
)</f>
        <v>10</v>
      </c>
      <c r="N629" s="7">
        <v>13</v>
      </c>
      <c r="O629" s="7">
        <v>13</v>
      </c>
      <c r="P629" s="7">
        <v>13</v>
      </c>
      <c r="Q629" s="8">
        <v>3</v>
      </c>
      <c r="R629" s="6" t="str" cm="1">
        <f t="array" ref="R629:V629">TEXT(_xlfn.ANCHORARRAY(M629),"00")</f>
        <v>10</v>
      </c>
      <c r="S629" s="7" t="str">
        <v>13</v>
      </c>
      <c r="T629" s="7" t="str">
        <v>13</v>
      </c>
      <c r="U629" s="7" t="str">
        <v>13</v>
      </c>
      <c r="V629" s="8" t="str">
        <v>03</v>
      </c>
      <c r="W629" s="7">
        <f t="shared" si="215"/>
        <v>0</v>
      </c>
      <c r="X629" s="6" t="b">
        <f t="shared" si="205"/>
        <v>0</v>
      </c>
      <c r="Y629" s="7" t="b">
        <f t="shared" si="206"/>
        <v>0</v>
      </c>
      <c r="Z629" s="7" t="b" cm="1">
        <f t="array" ref="Z629">_xlfn.LET(
_xlpm.TrueFullHouseCheck, AND(OR(H629:L629=3),OR(H629:L629=2)),
_xlpm.JokerAndTrueTwoPairCheck, AND(W629=1,COUNTIF(H629:L629,2)=4),
OR(_xlpm.TrueFullHouseCheck, _xlpm.JokerAndTrueTwoPairCheck)
)</f>
        <v>0</v>
      </c>
      <c r="AA629" s="7" t="b">
        <f t="shared" si="207"/>
        <v>1</v>
      </c>
      <c r="AB629" s="7" t="b">
        <f t="shared" si="208"/>
        <v>0</v>
      </c>
      <c r="AC629" s="7" t="b">
        <f t="shared" si="209"/>
        <v>0</v>
      </c>
      <c r="AD629" s="8" t="b">
        <f t="shared" si="216"/>
        <v>0</v>
      </c>
      <c r="AE629">
        <f t="shared" si="217"/>
        <v>4</v>
      </c>
      <c r="AF629" t="str">
        <f t="shared" si="218"/>
        <v>41013131303</v>
      </c>
      <c r="AG629">
        <f t="shared" si="214"/>
        <v>41013131303</v>
      </c>
      <c r="AH629">
        <f t="shared" si="219"/>
        <v>637</v>
      </c>
      <c r="AI629">
        <f t="shared" si="220"/>
        <v>376</v>
      </c>
      <c r="AJ629">
        <f t="shared" si="221"/>
        <v>239512</v>
      </c>
      <c r="AM629">
        <f t="shared" si="210"/>
        <v>1</v>
      </c>
      <c r="AN629">
        <f t="shared" si="211"/>
        <v>1</v>
      </c>
      <c r="AO629">
        <f t="shared" si="212"/>
        <v>1</v>
      </c>
    </row>
    <row r="630" spans="1:41" x14ac:dyDescent="0.2">
      <c r="A630" t="s">
        <v>649</v>
      </c>
      <c r="B630" t="str">
        <f t="shared" si="213"/>
        <v>5J6K5</v>
      </c>
      <c r="C630" s="6" t="str" cm="1">
        <f t="array" ref="C630:G630">_xlfn.LET(
_xlpm.MyHand, B630,
_xlpm.MySplitHand, MID(_xlpm.MyHand,_xlfn.SEQUENCE(1,LEN(_xlpm.MyHand)),1),
_xlpm.MySplitHand
)</f>
        <v>5</v>
      </c>
      <c r="D630" s="7" t="str">
        <v>J</v>
      </c>
      <c r="E630" s="7" t="str">
        <v>6</v>
      </c>
      <c r="F630" s="7" t="str">
        <v>K</v>
      </c>
      <c r="G630" s="8" t="str">
        <v>5</v>
      </c>
      <c r="H630">
        <f t="shared" si="200"/>
        <v>2</v>
      </c>
      <c r="I630">
        <f t="shared" si="201"/>
        <v>0</v>
      </c>
      <c r="J630">
        <f t="shared" si="202"/>
        <v>1</v>
      </c>
      <c r="K630">
        <f t="shared" si="203"/>
        <v>1</v>
      </c>
      <c r="L630">
        <f t="shared" si="204"/>
        <v>2</v>
      </c>
      <c r="M630" s="6" cm="1">
        <f t="array" ref="M630:Q630">_xlfn.LET(
_xlpm.Options, {"J","2","3","4","5","6","7","8","9","T","Q","K","A"},
MATCH(_xlfn.ANCHORARRAY(C630),_xlpm.Options,0)
)</f>
        <v>5</v>
      </c>
      <c r="N630" s="7">
        <v>1</v>
      </c>
      <c r="O630" s="7">
        <v>6</v>
      </c>
      <c r="P630" s="7">
        <v>12</v>
      </c>
      <c r="Q630" s="8">
        <v>5</v>
      </c>
      <c r="R630" s="6" t="str" cm="1">
        <f t="array" ref="R630:V630">TEXT(_xlfn.ANCHORARRAY(M630),"00")</f>
        <v>05</v>
      </c>
      <c r="S630" s="7" t="str">
        <v>01</v>
      </c>
      <c r="T630" s="7" t="str">
        <v>06</v>
      </c>
      <c r="U630" s="7" t="str">
        <v>12</v>
      </c>
      <c r="V630" s="8" t="str">
        <v>05</v>
      </c>
      <c r="W630" s="7">
        <f t="shared" si="215"/>
        <v>1</v>
      </c>
      <c r="X630" s="6" t="b">
        <f t="shared" si="205"/>
        <v>0</v>
      </c>
      <c r="Y630" s="7" t="b">
        <f t="shared" si="206"/>
        <v>0</v>
      </c>
      <c r="Z630" s="7" t="b" cm="1">
        <f t="array" ref="Z630">_xlfn.LET(
_xlpm.TrueFullHouseCheck, AND(OR(H630:L630=3),OR(H630:L630=2)),
_xlpm.JokerAndTrueTwoPairCheck, AND(W630=1,COUNTIF(H630:L630,2)=4),
OR(_xlpm.TrueFullHouseCheck, _xlpm.JokerAndTrueTwoPairCheck)
)</f>
        <v>0</v>
      </c>
      <c r="AA630" s="7" t="b">
        <f t="shared" si="207"/>
        <v>1</v>
      </c>
      <c r="AB630" s="7" t="b">
        <f t="shared" si="208"/>
        <v>0</v>
      </c>
      <c r="AC630" s="7" t="b">
        <f t="shared" si="209"/>
        <v>0</v>
      </c>
      <c r="AD630" s="8" t="b">
        <f t="shared" si="216"/>
        <v>0</v>
      </c>
      <c r="AE630">
        <f t="shared" si="217"/>
        <v>4</v>
      </c>
      <c r="AF630" t="str">
        <f t="shared" si="218"/>
        <v>40501061205</v>
      </c>
      <c r="AG630">
        <f t="shared" si="214"/>
        <v>40501061205</v>
      </c>
      <c r="AH630">
        <f t="shared" si="219"/>
        <v>528</v>
      </c>
      <c r="AI630">
        <f t="shared" si="220"/>
        <v>217</v>
      </c>
      <c r="AJ630">
        <f t="shared" si="221"/>
        <v>114576</v>
      </c>
      <c r="AM630">
        <f t="shared" si="210"/>
        <v>1</v>
      </c>
      <c r="AN630">
        <f t="shared" si="211"/>
        <v>1</v>
      </c>
      <c r="AO630">
        <f t="shared" si="212"/>
        <v>1</v>
      </c>
    </row>
    <row r="631" spans="1:41" x14ac:dyDescent="0.2">
      <c r="A631" t="s">
        <v>650</v>
      </c>
      <c r="B631" t="str">
        <f t="shared" si="213"/>
        <v>78253</v>
      </c>
      <c r="C631" s="6" t="str" cm="1">
        <f t="array" ref="C631:G631">_xlfn.LET(
_xlpm.MyHand, B631,
_xlpm.MySplitHand, MID(_xlpm.MyHand,_xlfn.SEQUENCE(1,LEN(_xlpm.MyHand)),1),
_xlpm.MySplitHand
)</f>
        <v>7</v>
      </c>
      <c r="D631" s="7" t="str">
        <v>8</v>
      </c>
      <c r="E631" s="7" t="str">
        <v>2</v>
      </c>
      <c r="F631" s="7" t="str">
        <v>5</v>
      </c>
      <c r="G631" s="8" t="str">
        <v>3</v>
      </c>
      <c r="H631">
        <f t="shared" si="200"/>
        <v>1</v>
      </c>
      <c r="I631">
        <f t="shared" si="201"/>
        <v>1</v>
      </c>
      <c r="J631">
        <f t="shared" si="202"/>
        <v>1</v>
      </c>
      <c r="K631">
        <f t="shared" si="203"/>
        <v>1</v>
      </c>
      <c r="L631">
        <f t="shared" si="204"/>
        <v>1</v>
      </c>
      <c r="M631" s="6" cm="1">
        <f t="array" ref="M631:Q631">_xlfn.LET(
_xlpm.Options, {"J","2","3","4","5","6","7","8","9","T","Q","K","A"},
MATCH(_xlfn.ANCHORARRAY(C631),_xlpm.Options,0)
)</f>
        <v>7</v>
      </c>
      <c r="N631" s="7">
        <v>8</v>
      </c>
      <c r="O631" s="7">
        <v>2</v>
      </c>
      <c r="P631" s="7">
        <v>5</v>
      </c>
      <c r="Q631" s="8">
        <v>3</v>
      </c>
      <c r="R631" s="6" t="str" cm="1">
        <f t="array" ref="R631:V631">TEXT(_xlfn.ANCHORARRAY(M631),"00")</f>
        <v>07</v>
      </c>
      <c r="S631" s="7" t="str">
        <v>08</v>
      </c>
      <c r="T631" s="7" t="str">
        <v>02</v>
      </c>
      <c r="U631" s="7" t="str">
        <v>05</v>
      </c>
      <c r="V631" s="8" t="str">
        <v>03</v>
      </c>
      <c r="W631" s="7">
        <f t="shared" si="215"/>
        <v>0</v>
      </c>
      <c r="X631" s="6" t="b">
        <f t="shared" si="205"/>
        <v>0</v>
      </c>
      <c r="Y631" s="7" t="b">
        <f t="shared" si="206"/>
        <v>0</v>
      </c>
      <c r="Z631" s="7" t="b" cm="1">
        <f t="array" ref="Z631">_xlfn.LET(
_xlpm.TrueFullHouseCheck, AND(OR(H631:L631=3),OR(H631:L631=2)),
_xlpm.JokerAndTrueTwoPairCheck, AND(W631=1,COUNTIF(H631:L631,2)=4),
OR(_xlpm.TrueFullHouseCheck, _xlpm.JokerAndTrueTwoPairCheck)
)</f>
        <v>0</v>
      </c>
      <c r="AA631" s="7" t="b">
        <f t="shared" si="207"/>
        <v>0</v>
      </c>
      <c r="AB631" s="7" t="b">
        <f t="shared" si="208"/>
        <v>0</v>
      </c>
      <c r="AC631" s="7" t="b">
        <f t="shared" si="209"/>
        <v>0</v>
      </c>
      <c r="AD631" s="8" t="b">
        <f t="shared" si="216"/>
        <v>1</v>
      </c>
      <c r="AE631">
        <f t="shared" si="217"/>
        <v>1</v>
      </c>
      <c r="AF631" t="str">
        <f t="shared" si="218"/>
        <v>10708020503</v>
      </c>
      <c r="AG631">
        <f t="shared" si="214"/>
        <v>10708020503</v>
      </c>
      <c r="AH631">
        <f t="shared" si="219"/>
        <v>60</v>
      </c>
      <c r="AI631">
        <f t="shared" si="220"/>
        <v>787</v>
      </c>
      <c r="AJ631">
        <f t="shared" si="221"/>
        <v>47220</v>
      </c>
      <c r="AM631">
        <f t="shared" si="210"/>
        <v>1</v>
      </c>
      <c r="AN631">
        <f t="shared" si="211"/>
        <v>1</v>
      </c>
      <c r="AO631">
        <f t="shared" si="212"/>
        <v>1</v>
      </c>
    </row>
    <row r="632" spans="1:41" x14ac:dyDescent="0.2">
      <c r="A632" t="s">
        <v>651</v>
      </c>
      <c r="B632" t="str">
        <f t="shared" si="213"/>
        <v>TTTK3</v>
      </c>
      <c r="C632" s="6" t="str" cm="1">
        <f t="array" ref="C632:G632">_xlfn.LET(
_xlpm.MyHand, B632,
_xlpm.MySplitHand, MID(_xlpm.MyHand,_xlfn.SEQUENCE(1,LEN(_xlpm.MyHand)),1),
_xlpm.MySplitHand
)</f>
        <v>T</v>
      </c>
      <c r="D632" s="7" t="str">
        <v>T</v>
      </c>
      <c r="E632" s="7" t="str">
        <v>T</v>
      </c>
      <c r="F632" s="7" t="str">
        <v>K</v>
      </c>
      <c r="G632" s="8" t="str">
        <v>3</v>
      </c>
      <c r="H632">
        <f t="shared" si="200"/>
        <v>3</v>
      </c>
      <c r="I632">
        <f t="shared" si="201"/>
        <v>3</v>
      </c>
      <c r="J632">
        <f t="shared" si="202"/>
        <v>3</v>
      </c>
      <c r="K632">
        <f t="shared" si="203"/>
        <v>1</v>
      </c>
      <c r="L632">
        <f t="shared" si="204"/>
        <v>1</v>
      </c>
      <c r="M632" s="6" cm="1">
        <f t="array" ref="M632:Q632">_xlfn.LET(
_xlpm.Options, {"J","2","3","4","5","6","7","8","9","T","Q","K","A"},
MATCH(_xlfn.ANCHORARRAY(C632),_xlpm.Options,0)
)</f>
        <v>10</v>
      </c>
      <c r="N632" s="7">
        <v>10</v>
      </c>
      <c r="O632" s="7">
        <v>10</v>
      </c>
      <c r="P632" s="7">
        <v>12</v>
      </c>
      <c r="Q632" s="8">
        <v>3</v>
      </c>
      <c r="R632" s="6" t="str" cm="1">
        <f t="array" ref="R632:V632">TEXT(_xlfn.ANCHORARRAY(M632),"00")</f>
        <v>10</v>
      </c>
      <c r="S632" s="7" t="str">
        <v>10</v>
      </c>
      <c r="T632" s="7" t="str">
        <v>10</v>
      </c>
      <c r="U632" s="7" t="str">
        <v>12</v>
      </c>
      <c r="V632" s="8" t="str">
        <v>03</v>
      </c>
      <c r="W632" s="7">
        <f t="shared" si="215"/>
        <v>0</v>
      </c>
      <c r="X632" s="6" t="b">
        <f t="shared" si="205"/>
        <v>0</v>
      </c>
      <c r="Y632" s="7" t="b">
        <f t="shared" si="206"/>
        <v>0</v>
      </c>
      <c r="Z632" s="7" t="b" cm="1">
        <f t="array" ref="Z632">_xlfn.LET(
_xlpm.TrueFullHouseCheck, AND(OR(H632:L632=3),OR(H632:L632=2)),
_xlpm.JokerAndTrueTwoPairCheck, AND(W632=1,COUNTIF(H632:L632,2)=4),
OR(_xlpm.TrueFullHouseCheck, _xlpm.JokerAndTrueTwoPairCheck)
)</f>
        <v>0</v>
      </c>
      <c r="AA632" s="7" t="b">
        <f t="shared" si="207"/>
        <v>1</v>
      </c>
      <c r="AB632" s="7" t="b">
        <f t="shared" si="208"/>
        <v>0</v>
      </c>
      <c r="AC632" s="7" t="b">
        <f t="shared" si="209"/>
        <v>0</v>
      </c>
      <c r="AD632" s="8" t="b">
        <f t="shared" si="216"/>
        <v>0</v>
      </c>
      <c r="AE632">
        <f t="shared" si="217"/>
        <v>4</v>
      </c>
      <c r="AF632" t="str">
        <f t="shared" si="218"/>
        <v>41010101203</v>
      </c>
      <c r="AG632">
        <f t="shared" si="214"/>
        <v>41010101203</v>
      </c>
      <c r="AH632">
        <f t="shared" si="219"/>
        <v>629</v>
      </c>
      <c r="AI632">
        <f t="shared" si="220"/>
        <v>357</v>
      </c>
      <c r="AJ632">
        <f t="shared" si="221"/>
        <v>224553</v>
      </c>
      <c r="AM632">
        <f t="shared" si="210"/>
        <v>1</v>
      </c>
      <c r="AN632">
        <f t="shared" si="211"/>
        <v>1</v>
      </c>
      <c r="AO632">
        <f t="shared" si="212"/>
        <v>1</v>
      </c>
    </row>
    <row r="633" spans="1:41" x14ac:dyDescent="0.2">
      <c r="A633" t="s">
        <v>652</v>
      </c>
      <c r="B633" t="str">
        <f t="shared" si="213"/>
        <v>Q8599</v>
      </c>
      <c r="C633" s="6" t="str" cm="1">
        <f t="array" ref="C633:G633">_xlfn.LET(
_xlpm.MyHand, B633,
_xlpm.MySplitHand, MID(_xlpm.MyHand,_xlfn.SEQUENCE(1,LEN(_xlpm.MyHand)),1),
_xlpm.MySplitHand
)</f>
        <v>Q</v>
      </c>
      <c r="D633" s="7" t="str">
        <v>8</v>
      </c>
      <c r="E633" s="7" t="str">
        <v>5</v>
      </c>
      <c r="F633" s="7" t="str">
        <v>9</v>
      </c>
      <c r="G633" s="8" t="str">
        <v>9</v>
      </c>
      <c r="H633">
        <f t="shared" si="200"/>
        <v>1</v>
      </c>
      <c r="I633">
        <f t="shared" si="201"/>
        <v>1</v>
      </c>
      <c r="J633">
        <f t="shared" si="202"/>
        <v>1</v>
      </c>
      <c r="K633">
        <f t="shared" si="203"/>
        <v>2</v>
      </c>
      <c r="L633">
        <f t="shared" si="204"/>
        <v>2</v>
      </c>
      <c r="M633" s="6" cm="1">
        <f t="array" ref="M633:Q633">_xlfn.LET(
_xlpm.Options, {"J","2","3","4","5","6","7","8","9","T","Q","K","A"},
MATCH(_xlfn.ANCHORARRAY(C633),_xlpm.Options,0)
)</f>
        <v>11</v>
      </c>
      <c r="N633" s="7">
        <v>8</v>
      </c>
      <c r="O633" s="7">
        <v>5</v>
      </c>
      <c r="P633" s="7">
        <v>9</v>
      </c>
      <c r="Q633" s="8">
        <v>9</v>
      </c>
      <c r="R633" s="6" t="str" cm="1">
        <f t="array" ref="R633:V633">TEXT(_xlfn.ANCHORARRAY(M633),"00")</f>
        <v>11</v>
      </c>
      <c r="S633" s="7" t="str">
        <v>08</v>
      </c>
      <c r="T633" s="7" t="str">
        <v>05</v>
      </c>
      <c r="U633" s="7" t="str">
        <v>09</v>
      </c>
      <c r="V633" s="8" t="str">
        <v>09</v>
      </c>
      <c r="W633" s="7">
        <f t="shared" si="215"/>
        <v>0</v>
      </c>
      <c r="X633" s="6" t="b">
        <f t="shared" si="205"/>
        <v>0</v>
      </c>
      <c r="Y633" s="7" t="b">
        <f t="shared" si="206"/>
        <v>0</v>
      </c>
      <c r="Z633" s="7" t="b" cm="1">
        <f t="array" ref="Z633">_xlfn.LET(
_xlpm.TrueFullHouseCheck, AND(OR(H633:L633=3),OR(H633:L633=2)),
_xlpm.JokerAndTrueTwoPairCheck, AND(W633=1,COUNTIF(H633:L633,2)=4),
OR(_xlpm.TrueFullHouseCheck, _xlpm.JokerAndTrueTwoPairCheck)
)</f>
        <v>0</v>
      </c>
      <c r="AA633" s="7" t="b">
        <f t="shared" si="207"/>
        <v>0</v>
      </c>
      <c r="AB633" s="7" t="b">
        <f t="shared" si="208"/>
        <v>0</v>
      </c>
      <c r="AC633" s="7" t="b">
        <f t="shared" si="209"/>
        <v>1</v>
      </c>
      <c r="AD633" s="8" t="b">
        <f t="shared" si="216"/>
        <v>0</v>
      </c>
      <c r="AE633">
        <f t="shared" si="217"/>
        <v>2</v>
      </c>
      <c r="AF633" t="str">
        <f t="shared" si="218"/>
        <v>21108050909</v>
      </c>
      <c r="AG633">
        <f t="shared" si="214"/>
        <v>21108050909</v>
      </c>
      <c r="AH633">
        <f t="shared" si="219"/>
        <v>290</v>
      </c>
      <c r="AI633">
        <f t="shared" si="220"/>
        <v>368</v>
      </c>
      <c r="AJ633">
        <f t="shared" si="221"/>
        <v>106720</v>
      </c>
      <c r="AM633">
        <f t="shared" si="210"/>
        <v>1</v>
      </c>
      <c r="AN633">
        <f t="shared" si="211"/>
        <v>1</v>
      </c>
      <c r="AO633">
        <f t="shared" si="212"/>
        <v>1</v>
      </c>
    </row>
    <row r="634" spans="1:41" x14ac:dyDescent="0.2">
      <c r="A634" t="s">
        <v>653</v>
      </c>
      <c r="B634" t="str">
        <f t="shared" si="213"/>
        <v>QTTTT</v>
      </c>
      <c r="C634" s="6" t="str" cm="1">
        <f t="array" ref="C634:G634">_xlfn.LET(
_xlpm.MyHand, B634,
_xlpm.MySplitHand, MID(_xlpm.MyHand,_xlfn.SEQUENCE(1,LEN(_xlpm.MyHand)),1),
_xlpm.MySplitHand
)</f>
        <v>Q</v>
      </c>
      <c r="D634" s="7" t="str">
        <v>T</v>
      </c>
      <c r="E634" s="7" t="str">
        <v>T</v>
      </c>
      <c r="F634" s="7" t="str">
        <v>T</v>
      </c>
      <c r="G634" s="8" t="str">
        <v>T</v>
      </c>
      <c r="H634">
        <f t="shared" si="200"/>
        <v>1</v>
      </c>
      <c r="I634">
        <f t="shared" si="201"/>
        <v>4</v>
      </c>
      <c r="J634">
        <f t="shared" si="202"/>
        <v>4</v>
      </c>
      <c r="K634">
        <f t="shared" si="203"/>
        <v>4</v>
      </c>
      <c r="L634">
        <f t="shared" si="204"/>
        <v>4</v>
      </c>
      <c r="M634" s="6" cm="1">
        <f t="array" ref="M634:Q634">_xlfn.LET(
_xlpm.Options, {"J","2","3","4","5","6","7","8","9","T","Q","K","A"},
MATCH(_xlfn.ANCHORARRAY(C634),_xlpm.Options,0)
)</f>
        <v>11</v>
      </c>
      <c r="N634" s="7">
        <v>10</v>
      </c>
      <c r="O634" s="7">
        <v>10</v>
      </c>
      <c r="P634" s="7">
        <v>10</v>
      </c>
      <c r="Q634" s="8">
        <v>10</v>
      </c>
      <c r="R634" s="6" t="str" cm="1">
        <f t="array" ref="R634:V634">TEXT(_xlfn.ANCHORARRAY(M634),"00")</f>
        <v>11</v>
      </c>
      <c r="S634" s="7" t="str">
        <v>10</v>
      </c>
      <c r="T634" s="7" t="str">
        <v>10</v>
      </c>
      <c r="U634" s="7" t="str">
        <v>10</v>
      </c>
      <c r="V634" s="8" t="str">
        <v>10</v>
      </c>
      <c r="W634" s="7">
        <f t="shared" si="215"/>
        <v>0</v>
      </c>
      <c r="X634" s="6" t="b">
        <f t="shared" si="205"/>
        <v>0</v>
      </c>
      <c r="Y634" s="7" t="b">
        <f t="shared" si="206"/>
        <v>1</v>
      </c>
      <c r="Z634" s="7" t="b" cm="1">
        <f t="array" ref="Z634">_xlfn.LET(
_xlpm.TrueFullHouseCheck, AND(OR(H634:L634=3),OR(H634:L634=2)),
_xlpm.JokerAndTrueTwoPairCheck, AND(W634=1,COUNTIF(H634:L634,2)=4),
OR(_xlpm.TrueFullHouseCheck, _xlpm.JokerAndTrueTwoPairCheck)
)</f>
        <v>0</v>
      </c>
      <c r="AA634" s="7" t="b">
        <f t="shared" si="207"/>
        <v>0</v>
      </c>
      <c r="AB634" s="7" t="b">
        <f t="shared" si="208"/>
        <v>0</v>
      </c>
      <c r="AC634" s="7" t="b">
        <f t="shared" si="209"/>
        <v>0</v>
      </c>
      <c r="AD634" s="8" t="b">
        <f t="shared" si="216"/>
        <v>0</v>
      </c>
      <c r="AE634">
        <f t="shared" si="217"/>
        <v>6</v>
      </c>
      <c r="AF634" t="str">
        <f t="shared" si="218"/>
        <v>61110101010</v>
      </c>
      <c r="AG634">
        <f t="shared" si="214"/>
        <v>61110101010</v>
      </c>
      <c r="AH634">
        <f t="shared" si="219"/>
        <v>938</v>
      </c>
      <c r="AI634">
        <f t="shared" si="220"/>
        <v>199</v>
      </c>
      <c r="AJ634">
        <f t="shared" si="221"/>
        <v>186662</v>
      </c>
      <c r="AM634">
        <f t="shared" si="210"/>
        <v>1</v>
      </c>
      <c r="AN634">
        <f t="shared" si="211"/>
        <v>1</v>
      </c>
      <c r="AO634">
        <f t="shared" si="212"/>
        <v>1</v>
      </c>
    </row>
    <row r="635" spans="1:41" x14ac:dyDescent="0.2">
      <c r="A635" t="s">
        <v>654</v>
      </c>
      <c r="B635" t="str">
        <f t="shared" si="213"/>
        <v>77K3K</v>
      </c>
      <c r="C635" s="6" t="str" cm="1">
        <f t="array" ref="C635:G635">_xlfn.LET(
_xlpm.MyHand, B635,
_xlpm.MySplitHand, MID(_xlpm.MyHand,_xlfn.SEQUENCE(1,LEN(_xlpm.MyHand)),1),
_xlpm.MySplitHand
)</f>
        <v>7</v>
      </c>
      <c r="D635" s="7" t="str">
        <v>7</v>
      </c>
      <c r="E635" s="7" t="str">
        <v>K</v>
      </c>
      <c r="F635" s="7" t="str">
        <v>3</v>
      </c>
      <c r="G635" s="8" t="str">
        <v>K</v>
      </c>
      <c r="H635">
        <f t="shared" si="200"/>
        <v>2</v>
      </c>
      <c r="I635">
        <f t="shared" si="201"/>
        <v>2</v>
      </c>
      <c r="J635">
        <f t="shared" si="202"/>
        <v>2</v>
      </c>
      <c r="K635">
        <f t="shared" si="203"/>
        <v>1</v>
      </c>
      <c r="L635">
        <f t="shared" si="204"/>
        <v>2</v>
      </c>
      <c r="M635" s="6" cm="1">
        <f t="array" ref="M635:Q635">_xlfn.LET(
_xlpm.Options, {"J","2","3","4","5","6","7","8","9","T","Q","K","A"},
MATCH(_xlfn.ANCHORARRAY(C635),_xlpm.Options,0)
)</f>
        <v>7</v>
      </c>
      <c r="N635" s="7">
        <v>7</v>
      </c>
      <c r="O635" s="7">
        <v>12</v>
      </c>
      <c r="P635" s="7">
        <v>3</v>
      </c>
      <c r="Q635" s="8">
        <v>12</v>
      </c>
      <c r="R635" s="6" t="str" cm="1">
        <f t="array" ref="R635:V635">TEXT(_xlfn.ANCHORARRAY(M635),"00")</f>
        <v>07</v>
      </c>
      <c r="S635" s="7" t="str">
        <v>07</v>
      </c>
      <c r="T635" s="7" t="str">
        <v>12</v>
      </c>
      <c r="U635" s="7" t="str">
        <v>03</v>
      </c>
      <c r="V635" s="8" t="str">
        <v>12</v>
      </c>
      <c r="W635" s="7">
        <f t="shared" si="215"/>
        <v>0</v>
      </c>
      <c r="X635" s="6" t="b">
        <f t="shared" si="205"/>
        <v>0</v>
      </c>
      <c r="Y635" s="7" t="b">
        <f t="shared" si="206"/>
        <v>0</v>
      </c>
      <c r="Z635" s="7" t="b" cm="1">
        <f t="array" ref="Z635">_xlfn.LET(
_xlpm.TrueFullHouseCheck, AND(OR(H635:L635=3),OR(H635:L635=2)),
_xlpm.JokerAndTrueTwoPairCheck, AND(W635=1,COUNTIF(H635:L635,2)=4),
OR(_xlpm.TrueFullHouseCheck, _xlpm.JokerAndTrueTwoPairCheck)
)</f>
        <v>0</v>
      </c>
      <c r="AA635" s="7" t="b">
        <f t="shared" si="207"/>
        <v>0</v>
      </c>
      <c r="AB635" s="7" t="b">
        <f t="shared" si="208"/>
        <v>1</v>
      </c>
      <c r="AC635" s="7" t="b">
        <f t="shared" si="209"/>
        <v>0</v>
      </c>
      <c r="AD635" s="8" t="b">
        <f t="shared" si="216"/>
        <v>0</v>
      </c>
      <c r="AE635">
        <f t="shared" si="217"/>
        <v>3</v>
      </c>
      <c r="AF635" t="str">
        <f t="shared" si="218"/>
        <v>30707120312</v>
      </c>
      <c r="AG635">
        <f t="shared" si="214"/>
        <v>30707120312</v>
      </c>
      <c r="AH635">
        <f t="shared" si="219"/>
        <v>389</v>
      </c>
      <c r="AI635">
        <f t="shared" si="220"/>
        <v>309</v>
      </c>
      <c r="AJ635">
        <f t="shared" si="221"/>
        <v>120201</v>
      </c>
      <c r="AM635">
        <f t="shared" si="210"/>
        <v>1</v>
      </c>
      <c r="AN635">
        <f t="shared" si="211"/>
        <v>1</v>
      </c>
      <c r="AO635">
        <f t="shared" si="212"/>
        <v>1</v>
      </c>
    </row>
    <row r="636" spans="1:41" x14ac:dyDescent="0.2">
      <c r="A636" t="s">
        <v>655</v>
      </c>
      <c r="B636" t="str">
        <f t="shared" si="213"/>
        <v>TKJKK</v>
      </c>
      <c r="C636" s="6" t="str" cm="1">
        <f t="array" ref="C636:G636">_xlfn.LET(
_xlpm.MyHand, B636,
_xlpm.MySplitHand, MID(_xlpm.MyHand,_xlfn.SEQUENCE(1,LEN(_xlpm.MyHand)),1),
_xlpm.MySplitHand
)</f>
        <v>T</v>
      </c>
      <c r="D636" s="7" t="str">
        <v>K</v>
      </c>
      <c r="E636" s="7" t="str">
        <v>J</v>
      </c>
      <c r="F636" s="7" t="str">
        <v>K</v>
      </c>
      <c r="G636" s="8" t="str">
        <v>K</v>
      </c>
      <c r="H636">
        <f t="shared" si="200"/>
        <v>1</v>
      </c>
      <c r="I636">
        <f t="shared" si="201"/>
        <v>3</v>
      </c>
      <c r="J636">
        <f t="shared" si="202"/>
        <v>0</v>
      </c>
      <c r="K636">
        <f t="shared" si="203"/>
        <v>3</v>
      </c>
      <c r="L636">
        <f t="shared" si="204"/>
        <v>3</v>
      </c>
      <c r="M636" s="6" cm="1">
        <f t="array" ref="M636:Q636">_xlfn.LET(
_xlpm.Options, {"J","2","3","4","5","6","7","8","9","T","Q","K","A"},
MATCH(_xlfn.ANCHORARRAY(C636),_xlpm.Options,0)
)</f>
        <v>10</v>
      </c>
      <c r="N636" s="7">
        <v>12</v>
      </c>
      <c r="O636" s="7">
        <v>1</v>
      </c>
      <c r="P636" s="7">
        <v>12</v>
      </c>
      <c r="Q636" s="8">
        <v>12</v>
      </c>
      <c r="R636" s="6" t="str" cm="1">
        <f t="array" ref="R636:V636">TEXT(_xlfn.ANCHORARRAY(M636),"00")</f>
        <v>10</v>
      </c>
      <c r="S636" s="7" t="str">
        <v>12</v>
      </c>
      <c r="T636" s="7" t="str">
        <v>01</v>
      </c>
      <c r="U636" s="7" t="str">
        <v>12</v>
      </c>
      <c r="V636" s="8" t="str">
        <v>12</v>
      </c>
      <c r="W636" s="7">
        <f t="shared" si="215"/>
        <v>1</v>
      </c>
      <c r="X636" s="6" t="b">
        <f t="shared" si="205"/>
        <v>0</v>
      </c>
      <c r="Y636" s="7" t="b">
        <f t="shared" si="206"/>
        <v>1</v>
      </c>
      <c r="Z636" s="7" t="b" cm="1">
        <f t="array" ref="Z636">_xlfn.LET(
_xlpm.TrueFullHouseCheck, AND(OR(H636:L636=3),OR(H636:L636=2)),
_xlpm.JokerAndTrueTwoPairCheck, AND(W636=1,COUNTIF(H636:L636,2)=4),
OR(_xlpm.TrueFullHouseCheck, _xlpm.JokerAndTrueTwoPairCheck)
)</f>
        <v>0</v>
      </c>
      <c r="AA636" s="7" t="b">
        <f t="shared" si="207"/>
        <v>0</v>
      </c>
      <c r="AB636" s="7" t="b">
        <f t="shared" si="208"/>
        <v>0</v>
      </c>
      <c r="AC636" s="7" t="b">
        <f t="shared" si="209"/>
        <v>0</v>
      </c>
      <c r="AD636" s="8" t="b">
        <f t="shared" si="216"/>
        <v>0</v>
      </c>
      <c r="AE636">
        <f t="shared" si="217"/>
        <v>6</v>
      </c>
      <c r="AF636" t="str">
        <f t="shared" si="218"/>
        <v>61012011212</v>
      </c>
      <c r="AG636">
        <f t="shared" si="214"/>
        <v>61012011212</v>
      </c>
      <c r="AH636">
        <f t="shared" si="219"/>
        <v>933</v>
      </c>
      <c r="AI636">
        <f t="shared" si="220"/>
        <v>644</v>
      </c>
      <c r="AJ636">
        <f t="shared" si="221"/>
        <v>600852</v>
      </c>
      <c r="AM636">
        <f t="shared" si="210"/>
        <v>1</v>
      </c>
      <c r="AN636">
        <f t="shared" si="211"/>
        <v>1</v>
      </c>
      <c r="AO636">
        <f t="shared" si="212"/>
        <v>1</v>
      </c>
    </row>
    <row r="637" spans="1:41" x14ac:dyDescent="0.2">
      <c r="A637" t="s">
        <v>656</v>
      </c>
      <c r="B637" t="str">
        <f t="shared" si="213"/>
        <v>7Q554</v>
      </c>
      <c r="C637" s="6" t="str" cm="1">
        <f t="array" ref="C637:G637">_xlfn.LET(
_xlpm.MyHand, B637,
_xlpm.MySplitHand, MID(_xlpm.MyHand,_xlfn.SEQUENCE(1,LEN(_xlpm.MyHand)),1),
_xlpm.MySplitHand
)</f>
        <v>7</v>
      </c>
      <c r="D637" s="7" t="str">
        <v>Q</v>
      </c>
      <c r="E637" s="7" t="str">
        <v>5</v>
      </c>
      <c r="F637" s="7" t="str">
        <v>5</v>
      </c>
      <c r="G637" s="8" t="str">
        <v>4</v>
      </c>
      <c r="H637">
        <f t="shared" si="200"/>
        <v>1</v>
      </c>
      <c r="I637">
        <f t="shared" si="201"/>
        <v>1</v>
      </c>
      <c r="J637">
        <f t="shared" si="202"/>
        <v>2</v>
      </c>
      <c r="K637">
        <f t="shared" si="203"/>
        <v>2</v>
      </c>
      <c r="L637">
        <f t="shared" si="204"/>
        <v>1</v>
      </c>
      <c r="M637" s="6" cm="1">
        <f t="array" ref="M637:Q637">_xlfn.LET(
_xlpm.Options, {"J","2","3","4","5","6","7","8","9","T","Q","K","A"},
MATCH(_xlfn.ANCHORARRAY(C637),_xlpm.Options,0)
)</f>
        <v>7</v>
      </c>
      <c r="N637" s="7">
        <v>11</v>
      </c>
      <c r="O637" s="7">
        <v>5</v>
      </c>
      <c r="P637" s="7">
        <v>5</v>
      </c>
      <c r="Q637" s="8">
        <v>4</v>
      </c>
      <c r="R637" s="6" t="str" cm="1">
        <f t="array" ref="R637:V637">TEXT(_xlfn.ANCHORARRAY(M637),"00")</f>
        <v>07</v>
      </c>
      <c r="S637" s="7" t="str">
        <v>11</v>
      </c>
      <c r="T637" s="7" t="str">
        <v>05</v>
      </c>
      <c r="U637" s="7" t="str">
        <v>05</v>
      </c>
      <c r="V637" s="8" t="str">
        <v>04</v>
      </c>
      <c r="W637" s="7">
        <f t="shared" si="215"/>
        <v>0</v>
      </c>
      <c r="X637" s="6" t="b">
        <f t="shared" si="205"/>
        <v>0</v>
      </c>
      <c r="Y637" s="7" t="b">
        <f t="shared" si="206"/>
        <v>0</v>
      </c>
      <c r="Z637" s="7" t="b" cm="1">
        <f t="array" ref="Z637">_xlfn.LET(
_xlpm.TrueFullHouseCheck, AND(OR(H637:L637=3),OR(H637:L637=2)),
_xlpm.JokerAndTrueTwoPairCheck, AND(W637=1,COUNTIF(H637:L637,2)=4),
OR(_xlpm.TrueFullHouseCheck, _xlpm.JokerAndTrueTwoPairCheck)
)</f>
        <v>0</v>
      </c>
      <c r="AA637" s="7" t="b">
        <f t="shared" si="207"/>
        <v>0</v>
      </c>
      <c r="AB637" s="7" t="b">
        <f t="shared" si="208"/>
        <v>0</v>
      </c>
      <c r="AC637" s="7" t="b">
        <f t="shared" si="209"/>
        <v>1</v>
      </c>
      <c r="AD637" s="8" t="b">
        <f t="shared" si="216"/>
        <v>0</v>
      </c>
      <c r="AE637">
        <f t="shared" si="217"/>
        <v>2</v>
      </c>
      <c r="AF637" t="str">
        <f t="shared" si="218"/>
        <v>20711050504</v>
      </c>
      <c r="AG637">
        <f t="shared" si="214"/>
        <v>20711050504</v>
      </c>
      <c r="AH637">
        <f t="shared" si="219"/>
        <v>230</v>
      </c>
      <c r="AI637">
        <f t="shared" si="220"/>
        <v>307</v>
      </c>
      <c r="AJ637">
        <f t="shared" si="221"/>
        <v>70610</v>
      </c>
      <c r="AM637">
        <f t="shared" si="210"/>
        <v>1</v>
      </c>
      <c r="AN637">
        <f t="shared" si="211"/>
        <v>1</v>
      </c>
      <c r="AO637">
        <f t="shared" si="212"/>
        <v>1</v>
      </c>
    </row>
    <row r="638" spans="1:41" x14ac:dyDescent="0.2">
      <c r="A638" t="s">
        <v>657</v>
      </c>
      <c r="B638" t="str">
        <f t="shared" si="213"/>
        <v>KKQKQ</v>
      </c>
      <c r="C638" s="6" t="str" cm="1">
        <f t="array" ref="C638:G638">_xlfn.LET(
_xlpm.MyHand, B638,
_xlpm.MySplitHand, MID(_xlpm.MyHand,_xlfn.SEQUENCE(1,LEN(_xlpm.MyHand)),1),
_xlpm.MySplitHand
)</f>
        <v>K</v>
      </c>
      <c r="D638" s="7" t="str">
        <v>K</v>
      </c>
      <c r="E638" s="7" t="str">
        <v>Q</v>
      </c>
      <c r="F638" s="7" t="str">
        <v>K</v>
      </c>
      <c r="G638" s="8" t="str">
        <v>Q</v>
      </c>
      <c r="H638">
        <f t="shared" si="200"/>
        <v>3</v>
      </c>
      <c r="I638">
        <f t="shared" si="201"/>
        <v>3</v>
      </c>
      <c r="J638">
        <f t="shared" si="202"/>
        <v>2</v>
      </c>
      <c r="K638">
        <f t="shared" si="203"/>
        <v>3</v>
      </c>
      <c r="L638">
        <f t="shared" si="204"/>
        <v>2</v>
      </c>
      <c r="M638" s="6" cm="1">
        <f t="array" ref="M638:Q638">_xlfn.LET(
_xlpm.Options, {"J","2","3","4","5","6","7","8","9","T","Q","K","A"},
MATCH(_xlfn.ANCHORARRAY(C638),_xlpm.Options,0)
)</f>
        <v>12</v>
      </c>
      <c r="N638" s="7">
        <v>12</v>
      </c>
      <c r="O638" s="7">
        <v>11</v>
      </c>
      <c r="P638" s="7">
        <v>12</v>
      </c>
      <c r="Q638" s="8">
        <v>11</v>
      </c>
      <c r="R638" s="6" t="str" cm="1">
        <f t="array" ref="R638:V638">TEXT(_xlfn.ANCHORARRAY(M638),"00")</f>
        <v>12</v>
      </c>
      <c r="S638" s="7" t="str">
        <v>12</v>
      </c>
      <c r="T638" s="7" t="str">
        <v>11</v>
      </c>
      <c r="U638" s="7" t="str">
        <v>12</v>
      </c>
      <c r="V638" s="8" t="str">
        <v>11</v>
      </c>
      <c r="W638" s="7">
        <f t="shared" si="215"/>
        <v>0</v>
      </c>
      <c r="X638" s="6" t="b">
        <f t="shared" si="205"/>
        <v>0</v>
      </c>
      <c r="Y638" s="7" t="b">
        <f t="shared" si="206"/>
        <v>0</v>
      </c>
      <c r="Z638" s="7" t="b" cm="1">
        <f t="array" ref="Z638">_xlfn.LET(
_xlpm.TrueFullHouseCheck, AND(OR(H638:L638=3),OR(H638:L638=2)),
_xlpm.JokerAndTrueTwoPairCheck, AND(W638=1,COUNTIF(H638:L638,2)=4),
OR(_xlpm.TrueFullHouseCheck, _xlpm.JokerAndTrueTwoPairCheck)
)</f>
        <v>1</v>
      </c>
      <c r="AA638" s="7" t="b">
        <f t="shared" si="207"/>
        <v>0</v>
      </c>
      <c r="AB638" s="7" t="b">
        <f t="shared" si="208"/>
        <v>0</v>
      </c>
      <c r="AC638" s="7" t="b">
        <f t="shared" si="209"/>
        <v>0</v>
      </c>
      <c r="AD638" s="8" t="b">
        <f t="shared" si="216"/>
        <v>0</v>
      </c>
      <c r="AE638">
        <f t="shared" si="217"/>
        <v>5</v>
      </c>
      <c r="AF638" t="str">
        <f t="shared" si="218"/>
        <v>51212111211</v>
      </c>
      <c r="AG638">
        <f t="shared" si="214"/>
        <v>51212111211</v>
      </c>
      <c r="AH638">
        <f t="shared" si="219"/>
        <v>803</v>
      </c>
      <c r="AI638">
        <f t="shared" si="220"/>
        <v>445</v>
      </c>
      <c r="AJ638">
        <f t="shared" si="221"/>
        <v>357335</v>
      </c>
      <c r="AM638">
        <f t="shared" si="210"/>
        <v>1</v>
      </c>
      <c r="AN638">
        <f t="shared" si="211"/>
        <v>1</v>
      </c>
      <c r="AO638">
        <f t="shared" si="212"/>
        <v>1</v>
      </c>
    </row>
    <row r="639" spans="1:41" x14ac:dyDescent="0.2">
      <c r="A639" t="s">
        <v>658</v>
      </c>
      <c r="B639" t="str">
        <f t="shared" si="213"/>
        <v>77866</v>
      </c>
      <c r="C639" s="6" t="str" cm="1">
        <f t="array" ref="C639:G639">_xlfn.LET(
_xlpm.MyHand, B639,
_xlpm.MySplitHand, MID(_xlpm.MyHand,_xlfn.SEQUENCE(1,LEN(_xlpm.MyHand)),1),
_xlpm.MySplitHand
)</f>
        <v>7</v>
      </c>
      <c r="D639" s="7" t="str">
        <v>7</v>
      </c>
      <c r="E639" s="7" t="str">
        <v>8</v>
      </c>
      <c r="F639" s="7" t="str">
        <v>6</v>
      </c>
      <c r="G639" s="8" t="str">
        <v>6</v>
      </c>
      <c r="H639">
        <f t="shared" si="200"/>
        <v>2</v>
      </c>
      <c r="I639">
        <f t="shared" si="201"/>
        <v>2</v>
      </c>
      <c r="J639">
        <f t="shared" si="202"/>
        <v>1</v>
      </c>
      <c r="K639">
        <f t="shared" si="203"/>
        <v>2</v>
      </c>
      <c r="L639">
        <f t="shared" si="204"/>
        <v>2</v>
      </c>
      <c r="M639" s="6" cm="1">
        <f t="array" ref="M639:Q639">_xlfn.LET(
_xlpm.Options, {"J","2","3","4","5","6","7","8","9","T","Q","K","A"},
MATCH(_xlfn.ANCHORARRAY(C639),_xlpm.Options,0)
)</f>
        <v>7</v>
      </c>
      <c r="N639" s="7">
        <v>7</v>
      </c>
      <c r="O639" s="7">
        <v>8</v>
      </c>
      <c r="P639" s="7">
        <v>6</v>
      </c>
      <c r="Q639" s="8">
        <v>6</v>
      </c>
      <c r="R639" s="6" t="str" cm="1">
        <f t="array" ref="R639:V639">TEXT(_xlfn.ANCHORARRAY(M639),"00")</f>
        <v>07</v>
      </c>
      <c r="S639" s="7" t="str">
        <v>07</v>
      </c>
      <c r="T639" s="7" t="str">
        <v>08</v>
      </c>
      <c r="U639" s="7" t="str">
        <v>06</v>
      </c>
      <c r="V639" s="8" t="str">
        <v>06</v>
      </c>
      <c r="W639" s="7">
        <f t="shared" si="215"/>
        <v>0</v>
      </c>
      <c r="X639" s="6" t="b">
        <f t="shared" si="205"/>
        <v>0</v>
      </c>
      <c r="Y639" s="7" t="b">
        <f t="shared" si="206"/>
        <v>0</v>
      </c>
      <c r="Z639" s="7" t="b" cm="1">
        <f t="array" ref="Z639">_xlfn.LET(
_xlpm.TrueFullHouseCheck, AND(OR(H639:L639=3),OR(H639:L639=2)),
_xlpm.JokerAndTrueTwoPairCheck, AND(W639=1,COUNTIF(H639:L639,2)=4),
OR(_xlpm.TrueFullHouseCheck, _xlpm.JokerAndTrueTwoPairCheck)
)</f>
        <v>0</v>
      </c>
      <c r="AA639" s="7" t="b">
        <f t="shared" si="207"/>
        <v>0</v>
      </c>
      <c r="AB639" s="7" t="b">
        <f t="shared" si="208"/>
        <v>1</v>
      </c>
      <c r="AC639" s="7" t="b">
        <f t="shared" si="209"/>
        <v>0</v>
      </c>
      <c r="AD639" s="8" t="b">
        <f t="shared" si="216"/>
        <v>0</v>
      </c>
      <c r="AE639">
        <f t="shared" si="217"/>
        <v>3</v>
      </c>
      <c r="AF639" t="str">
        <f t="shared" si="218"/>
        <v>30707080606</v>
      </c>
      <c r="AG639">
        <f t="shared" si="214"/>
        <v>30707080606</v>
      </c>
      <c r="AH639">
        <f t="shared" si="219"/>
        <v>387</v>
      </c>
      <c r="AI639">
        <f t="shared" si="220"/>
        <v>403</v>
      </c>
      <c r="AJ639">
        <f t="shared" si="221"/>
        <v>155961</v>
      </c>
      <c r="AM639">
        <f t="shared" si="210"/>
        <v>1</v>
      </c>
      <c r="AN639">
        <f t="shared" si="211"/>
        <v>1</v>
      </c>
      <c r="AO639">
        <f t="shared" si="212"/>
        <v>1</v>
      </c>
    </row>
    <row r="640" spans="1:41" x14ac:dyDescent="0.2">
      <c r="A640" t="s">
        <v>659</v>
      </c>
      <c r="B640" t="str">
        <f t="shared" si="213"/>
        <v>44355</v>
      </c>
      <c r="C640" s="6" t="str" cm="1">
        <f t="array" ref="C640:G640">_xlfn.LET(
_xlpm.MyHand, B640,
_xlpm.MySplitHand, MID(_xlpm.MyHand,_xlfn.SEQUENCE(1,LEN(_xlpm.MyHand)),1),
_xlpm.MySplitHand
)</f>
        <v>4</v>
      </c>
      <c r="D640" s="7" t="str">
        <v>4</v>
      </c>
      <c r="E640" s="7" t="str">
        <v>3</v>
      </c>
      <c r="F640" s="7" t="str">
        <v>5</v>
      </c>
      <c r="G640" s="8" t="str">
        <v>5</v>
      </c>
      <c r="H640">
        <f t="shared" si="200"/>
        <v>2</v>
      </c>
      <c r="I640">
        <f t="shared" si="201"/>
        <v>2</v>
      </c>
      <c r="J640">
        <f t="shared" si="202"/>
        <v>1</v>
      </c>
      <c r="K640">
        <f t="shared" si="203"/>
        <v>2</v>
      </c>
      <c r="L640">
        <f t="shared" si="204"/>
        <v>2</v>
      </c>
      <c r="M640" s="6" cm="1">
        <f t="array" ref="M640:Q640">_xlfn.LET(
_xlpm.Options, {"J","2","3","4","5","6","7","8","9","T","Q","K","A"},
MATCH(_xlfn.ANCHORARRAY(C640),_xlpm.Options,0)
)</f>
        <v>4</v>
      </c>
      <c r="N640" s="7">
        <v>4</v>
      </c>
      <c r="O640" s="7">
        <v>3</v>
      </c>
      <c r="P640" s="7">
        <v>5</v>
      </c>
      <c r="Q640" s="8">
        <v>5</v>
      </c>
      <c r="R640" s="6" t="str" cm="1">
        <f t="array" ref="R640:V640">TEXT(_xlfn.ANCHORARRAY(M640),"00")</f>
        <v>04</v>
      </c>
      <c r="S640" s="7" t="str">
        <v>04</v>
      </c>
      <c r="T640" s="7" t="str">
        <v>03</v>
      </c>
      <c r="U640" s="7" t="str">
        <v>05</v>
      </c>
      <c r="V640" s="8" t="str">
        <v>05</v>
      </c>
      <c r="W640" s="7">
        <f t="shared" si="215"/>
        <v>0</v>
      </c>
      <c r="X640" s="6" t="b">
        <f t="shared" si="205"/>
        <v>0</v>
      </c>
      <c r="Y640" s="7" t="b">
        <f t="shared" si="206"/>
        <v>0</v>
      </c>
      <c r="Z640" s="7" t="b" cm="1">
        <f t="array" ref="Z640">_xlfn.LET(
_xlpm.TrueFullHouseCheck, AND(OR(H640:L640=3),OR(H640:L640=2)),
_xlpm.JokerAndTrueTwoPairCheck, AND(W640=1,COUNTIF(H640:L640,2)=4),
OR(_xlpm.TrueFullHouseCheck, _xlpm.JokerAndTrueTwoPairCheck)
)</f>
        <v>0</v>
      </c>
      <c r="AA640" s="7" t="b">
        <f t="shared" si="207"/>
        <v>0</v>
      </c>
      <c r="AB640" s="7" t="b">
        <f t="shared" si="208"/>
        <v>1</v>
      </c>
      <c r="AC640" s="7" t="b">
        <f t="shared" si="209"/>
        <v>0</v>
      </c>
      <c r="AD640" s="8" t="b">
        <f t="shared" si="216"/>
        <v>0</v>
      </c>
      <c r="AE640">
        <f t="shared" si="217"/>
        <v>3</v>
      </c>
      <c r="AF640" t="str">
        <f t="shared" si="218"/>
        <v>30404030505</v>
      </c>
      <c r="AG640">
        <f t="shared" si="214"/>
        <v>30404030505</v>
      </c>
      <c r="AH640">
        <f t="shared" si="219"/>
        <v>351</v>
      </c>
      <c r="AI640">
        <f t="shared" si="220"/>
        <v>272</v>
      </c>
      <c r="AJ640">
        <f t="shared" si="221"/>
        <v>95472</v>
      </c>
      <c r="AM640">
        <f t="shared" si="210"/>
        <v>1</v>
      </c>
      <c r="AN640">
        <f t="shared" si="211"/>
        <v>1</v>
      </c>
      <c r="AO640">
        <f t="shared" si="212"/>
        <v>1</v>
      </c>
    </row>
    <row r="641" spans="1:41" x14ac:dyDescent="0.2">
      <c r="A641" t="s">
        <v>660</v>
      </c>
      <c r="B641" t="str">
        <f t="shared" si="213"/>
        <v>J6969</v>
      </c>
      <c r="C641" s="6" t="str" cm="1">
        <f t="array" ref="C641:G641">_xlfn.LET(
_xlpm.MyHand, B641,
_xlpm.MySplitHand, MID(_xlpm.MyHand,_xlfn.SEQUENCE(1,LEN(_xlpm.MyHand)),1),
_xlpm.MySplitHand
)</f>
        <v>J</v>
      </c>
      <c r="D641" s="7" t="str">
        <v>6</v>
      </c>
      <c r="E641" s="7" t="str">
        <v>9</v>
      </c>
      <c r="F641" s="7" t="str">
        <v>6</v>
      </c>
      <c r="G641" s="8" t="str">
        <v>9</v>
      </c>
      <c r="H641">
        <f t="shared" si="200"/>
        <v>0</v>
      </c>
      <c r="I641">
        <f t="shared" si="201"/>
        <v>2</v>
      </c>
      <c r="J641">
        <f t="shared" si="202"/>
        <v>2</v>
      </c>
      <c r="K641">
        <f t="shared" si="203"/>
        <v>2</v>
      </c>
      <c r="L641">
        <f t="shared" si="204"/>
        <v>2</v>
      </c>
      <c r="M641" s="6" cm="1">
        <f t="array" ref="M641:Q641">_xlfn.LET(
_xlpm.Options, {"J","2","3","4","5","6","7","8","9","T","Q","K","A"},
MATCH(_xlfn.ANCHORARRAY(C641),_xlpm.Options,0)
)</f>
        <v>1</v>
      </c>
      <c r="N641" s="7">
        <v>6</v>
      </c>
      <c r="O641" s="7">
        <v>9</v>
      </c>
      <c r="P641" s="7">
        <v>6</v>
      </c>
      <c r="Q641" s="8">
        <v>9</v>
      </c>
      <c r="R641" s="6" t="str" cm="1">
        <f t="array" ref="R641:V641">TEXT(_xlfn.ANCHORARRAY(M641),"00")</f>
        <v>01</v>
      </c>
      <c r="S641" s="7" t="str">
        <v>06</v>
      </c>
      <c r="T641" s="7" t="str">
        <v>09</v>
      </c>
      <c r="U641" s="7" t="str">
        <v>06</v>
      </c>
      <c r="V641" s="8" t="str">
        <v>09</v>
      </c>
      <c r="W641" s="7">
        <f t="shared" si="215"/>
        <v>1</v>
      </c>
      <c r="X641" s="6" t="b">
        <f t="shared" si="205"/>
        <v>0</v>
      </c>
      <c r="Y641" s="7" t="b">
        <f t="shared" si="206"/>
        <v>0</v>
      </c>
      <c r="Z641" s="7" t="b" cm="1">
        <f t="array" ref="Z641">_xlfn.LET(
_xlpm.TrueFullHouseCheck, AND(OR(H641:L641=3),OR(H641:L641=2)),
_xlpm.JokerAndTrueTwoPairCheck, AND(W641=1,COUNTIF(H641:L641,2)=4),
OR(_xlpm.TrueFullHouseCheck, _xlpm.JokerAndTrueTwoPairCheck)
)</f>
        <v>1</v>
      </c>
      <c r="AA641" s="7" t="b">
        <f t="shared" si="207"/>
        <v>0</v>
      </c>
      <c r="AB641" s="7" t="b">
        <f t="shared" si="208"/>
        <v>1</v>
      </c>
      <c r="AC641" s="7" t="b">
        <f t="shared" si="209"/>
        <v>0</v>
      </c>
      <c r="AD641" s="8" t="b">
        <f t="shared" si="216"/>
        <v>0</v>
      </c>
      <c r="AE641">
        <f t="shared" si="217"/>
        <v>5</v>
      </c>
      <c r="AF641" t="str">
        <f t="shared" si="218"/>
        <v>50106090609</v>
      </c>
      <c r="AG641">
        <f t="shared" si="214"/>
        <v>50106090609</v>
      </c>
      <c r="AH641">
        <f t="shared" si="219"/>
        <v>691</v>
      </c>
      <c r="AI641">
        <f t="shared" si="220"/>
        <v>968</v>
      </c>
      <c r="AJ641">
        <f t="shared" si="221"/>
        <v>668888</v>
      </c>
      <c r="AM641">
        <f t="shared" si="210"/>
        <v>2</v>
      </c>
      <c r="AN641">
        <f t="shared" si="211"/>
        <v>1</v>
      </c>
      <c r="AO641">
        <f t="shared" si="212"/>
        <v>1</v>
      </c>
    </row>
    <row r="642" spans="1:41" x14ac:dyDescent="0.2">
      <c r="A642" t="s">
        <v>661</v>
      </c>
      <c r="B642" t="str">
        <f t="shared" si="213"/>
        <v>985A3</v>
      </c>
      <c r="C642" s="6" t="str" cm="1">
        <f t="array" ref="C642:G642">_xlfn.LET(
_xlpm.MyHand, B642,
_xlpm.MySplitHand, MID(_xlpm.MyHand,_xlfn.SEQUENCE(1,LEN(_xlpm.MyHand)),1),
_xlpm.MySplitHand
)</f>
        <v>9</v>
      </c>
      <c r="D642" s="7" t="str">
        <v>8</v>
      </c>
      <c r="E642" s="7" t="str">
        <v>5</v>
      </c>
      <c r="F642" s="7" t="str">
        <v>A</v>
      </c>
      <c r="G642" s="8" t="str">
        <v>3</v>
      </c>
      <c r="H642">
        <f t="shared" si="200"/>
        <v>1</v>
      </c>
      <c r="I642">
        <f t="shared" si="201"/>
        <v>1</v>
      </c>
      <c r="J642">
        <f t="shared" si="202"/>
        <v>1</v>
      </c>
      <c r="K642">
        <f t="shared" si="203"/>
        <v>1</v>
      </c>
      <c r="L642">
        <f t="shared" si="204"/>
        <v>1</v>
      </c>
      <c r="M642" s="6" cm="1">
        <f t="array" ref="M642:Q642">_xlfn.LET(
_xlpm.Options, {"J","2","3","4","5","6","7","8","9","T","Q","K","A"},
MATCH(_xlfn.ANCHORARRAY(C642),_xlpm.Options,0)
)</f>
        <v>9</v>
      </c>
      <c r="N642" s="7">
        <v>8</v>
      </c>
      <c r="O642" s="7">
        <v>5</v>
      </c>
      <c r="P642" s="7">
        <v>13</v>
      </c>
      <c r="Q642" s="8">
        <v>3</v>
      </c>
      <c r="R642" s="6" t="str" cm="1">
        <f t="array" ref="R642:V642">TEXT(_xlfn.ANCHORARRAY(M642),"00")</f>
        <v>09</v>
      </c>
      <c r="S642" s="7" t="str">
        <v>08</v>
      </c>
      <c r="T642" s="7" t="str">
        <v>05</v>
      </c>
      <c r="U642" s="7" t="str">
        <v>13</v>
      </c>
      <c r="V642" s="8" t="str">
        <v>03</v>
      </c>
      <c r="W642" s="7">
        <f t="shared" si="215"/>
        <v>0</v>
      </c>
      <c r="X642" s="6" t="b">
        <f t="shared" si="205"/>
        <v>0</v>
      </c>
      <c r="Y642" s="7" t="b">
        <f t="shared" si="206"/>
        <v>0</v>
      </c>
      <c r="Z642" s="7" t="b" cm="1">
        <f t="array" ref="Z642">_xlfn.LET(
_xlpm.TrueFullHouseCheck, AND(OR(H642:L642=3),OR(H642:L642=2)),
_xlpm.JokerAndTrueTwoPairCheck, AND(W642=1,COUNTIF(H642:L642,2)=4),
OR(_xlpm.TrueFullHouseCheck, _xlpm.JokerAndTrueTwoPairCheck)
)</f>
        <v>0</v>
      </c>
      <c r="AA642" s="7" t="b">
        <f t="shared" si="207"/>
        <v>0</v>
      </c>
      <c r="AB642" s="7" t="b">
        <f t="shared" si="208"/>
        <v>0</v>
      </c>
      <c r="AC642" s="7" t="b">
        <f t="shared" si="209"/>
        <v>0</v>
      </c>
      <c r="AD642" s="8" t="b">
        <f t="shared" si="216"/>
        <v>1</v>
      </c>
      <c r="AE642">
        <f t="shared" si="217"/>
        <v>1</v>
      </c>
      <c r="AF642" t="str">
        <f t="shared" si="218"/>
        <v>10908051303</v>
      </c>
      <c r="AG642">
        <f t="shared" si="214"/>
        <v>10908051303</v>
      </c>
      <c r="AH642">
        <f t="shared" si="219"/>
        <v>82</v>
      </c>
      <c r="AI642">
        <f t="shared" si="220"/>
        <v>667</v>
      </c>
      <c r="AJ642">
        <f t="shared" si="221"/>
        <v>54694</v>
      </c>
      <c r="AM642">
        <f t="shared" si="210"/>
        <v>1</v>
      </c>
      <c r="AN642">
        <f t="shared" si="211"/>
        <v>1</v>
      </c>
      <c r="AO642">
        <f t="shared" si="212"/>
        <v>1</v>
      </c>
    </row>
    <row r="643" spans="1:41" x14ac:dyDescent="0.2">
      <c r="A643" t="s">
        <v>662</v>
      </c>
      <c r="B643" t="str">
        <f t="shared" si="213"/>
        <v>JJQQQ</v>
      </c>
      <c r="C643" s="6" t="str" cm="1">
        <f t="array" ref="C643:G643">_xlfn.LET(
_xlpm.MyHand, B643,
_xlpm.MySplitHand, MID(_xlpm.MyHand,_xlfn.SEQUENCE(1,LEN(_xlpm.MyHand)),1),
_xlpm.MySplitHand
)</f>
        <v>J</v>
      </c>
      <c r="D643" s="7" t="str">
        <v>J</v>
      </c>
      <c r="E643" s="7" t="str">
        <v>Q</v>
      </c>
      <c r="F643" s="7" t="str">
        <v>Q</v>
      </c>
      <c r="G643" s="8" t="str">
        <v>Q</v>
      </c>
      <c r="H643">
        <f t="shared" ref="H643:H706" si="222">IF(C643="J",0,COUNTIF($C643:$G643,C643))</f>
        <v>0</v>
      </c>
      <c r="I643">
        <f t="shared" ref="I643:I706" si="223">IF(D643="J",0,COUNTIF($C643:$G643,D643))</f>
        <v>0</v>
      </c>
      <c r="J643">
        <f t="shared" ref="J643:J706" si="224">IF(E643="J",0,COUNTIF($C643:$G643,E643))</f>
        <v>3</v>
      </c>
      <c r="K643">
        <f t="shared" ref="K643:K706" si="225">IF(F643="J",0,COUNTIF($C643:$G643,F643))</f>
        <v>3</v>
      </c>
      <c r="L643">
        <f t="shared" ref="L643:L706" si="226">IF(G643="J",0,COUNTIF($C643:$G643,G643))</f>
        <v>3</v>
      </c>
      <c r="M643" s="6" cm="1">
        <f t="array" ref="M643:Q643">_xlfn.LET(
_xlpm.Options, {"J","2","3","4","5","6","7","8","9","T","Q","K","A"},
MATCH(_xlfn.ANCHORARRAY(C643),_xlpm.Options,0)
)</f>
        <v>1</v>
      </c>
      <c r="N643" s="7">
        <v>1</v>
      </c>
      <c r="O643" s="7">
        <v>11</v>
      </c>
      <c r="P643" s="7">
        <v>11</v>
      </c>
      <c r="Q643" s="8">
        <v>11</v>
      </c>
      <c r="R643" s="6" t="str" cm="1">
        <f t="array" ref="R643:V643">TEXT(_xlfn.ANCHORARRAY(M643),"00")</f>
        <v>01</v>
      </c>
      <c r="S643" s="7" t="str">
        <v>01</v>
      </c>
      <c r="T643" s="7" t="str">
        <v>11</v>
      </c>
      <c r="U643" s="7" t="str">
        <v>11</v>
      </c>
      <c r="V643" s="8" t="str">
        <v>11</v>
      </c>
      <c r="W643" s="7">
        <f t="shared" si="215"/>
        <v>2</v>
      </c>
      <c r="X643" s="6" t="b">
        <f t="shared" ref="X643:X706" si="227">MAX(H643:L643)+W643=5</f>
        <v>1</v>
      </c>
      <c r="Y643" s="7" t="b">
        <f t="shared" ref="Y643:Y706" si="228">MAX(H643:L643)+W643=4</f>
        <v>0</v>
      </c>
      <c r="Z643" s="7" t="b" cm="1">
        <f t="array" ref="Z643">_xlfn.LET(
_xlpm.TrueFullHouseCheck, AND(OR(H643:L643=3),OR(H643:L643=2)),
_xlpm.JokerAndTrueTwoPairCheck, AND(W643=1,COUNTIF(H643:L643,2)=4),
OR(_xlpm.TrueFullHouseCheck, _xlpm.JokerAndTrueTwoPairCheck)
)</f>
        <v>0</v>
      </c>
      <c r="AA643" s="7" t="b">
        <f t="shared" ref="AA643:AA706" si="229">IF(Z643,FALSE,MAX(H643:L643)+W643=3)</f>
        <v>0</v>
      </c>
      <c r="AB643" s="7" t="b">
        <f t="shared" ref="AB643:AB706" si="230">COUNTIF(H643:L643,2)=4</f>
        <v>0</v>
      </c>
      <c r="AC643" s="7" t="b">
        <f t="shared" ref="AC643:AC706" si="231">IF(AB643,FALSE,MAX(H643:L643)+W643=2)</f>
        <v>0</v>
      </c>
      <c r="AD643" s="8" t="b">
        <f t="shared" si="216"/>
        <v>0</v>
      </c>
      <c r="AE643">
        <f t="shared" si="217"/>
        <v>7</v>
      </c>
      <c r="AF643" t="str">
        <f t="shared" si="218"/>
        <v>70101111111</v>
      </c>
      <c r="AG643">
        <f t="shared" si="214"/>
        <v>70101111111</v>
      </c>
      <c r="AH643">
        <f t="shared" si="219"/>
        <v>973</v>
      </c>
      <c r="AI643">
        <f t="shared" si="220"/>
        <v>333</v>
      </c>
      <c r="AJ643">
        <f t="shared" si="221"/>
        <v>324009</v>
      </c>
      <c r="AM643">
        <f t="shared" ref="AM643:AM706" si="232">COUNTIF(X643:AD643,TRUE)</f>
        <v>1</v>
      </c>
      <c r="AN643">
        <f t="shared" ref="AN643:AN706" si="233">COUNTIF(AF:AF,AF643)</f>
        <v>1</v>
      </c>
      <c r="AO643">
        <f t="shared" ref="AO643:AO706" si="234">COUNTIF(AH:AH,AH643)</f>
        <v>1</v>
      </c>
    </row>
    <row r="644" spans="1:41" x14ac:dyDescent="0.2">
      <c r="A644" t="s">
        <v>663</v>
      </c>
      <c r="B644" t="str">
        <f t="shared" si="213"/>
        <v>5J9JT</v>
      </c>
      <c r="C644" s="6" t="str" cm="1">
        <f t="array" ref="C644:G644">_xlfn.LET(
_xlpm.MyHand, B644,
_xlpm.MySplitHand, MID(_xlpm.MyHand,_xlfn.SEQUENCE(1,LEN(_xlpm.MyHand)),1),
_xlpm.MySplitHand
)</f>
        <v>5</v>
      </c>
      <c r="D644" s="7" t="str">
        <v>J</v>
      </c>
      <c r="E644" s="7" t="str">
        <v>9</v>
      </c>
      <c r="F644" s="7" t="str">
        <v>J</v>
      </c>
      <c r="G644" s="8" t="str">
        <v>T</v>
      </c>
      <c r="H644">
        <f t="shared" si="222"/>
        <v>1</v>
      </c>
      <c r="I644">
        <f t="shared" si="223"/>
        <v>0</v>
      </c>
      <c r="J644">
        <f t="shared" si="224"/>
        <v>1</v>
      </c>
      <c r="K644">
        <f t="shared" si="225"/>
        <v>0</v>
      </c>
      <c r="L644">
        <f t="shared" si="226"/>
        <v>1</v>
      </c>
      <c r="M644" s="6" cm="1">
        <f t="array" ref="M644:Q644">_xlfn.LET(
_xlpm.Options, {"J","2","3","4","5","6","7","8","9","T","Q","K","A"},
MATCH(_xlfn.ANCHORARRAY(C644),_xlpm.Options,0)
)</f>
        <v>5</v>
      </c>
      <c r="N644" s="7">
        <v>1</v>
      </c>
      <c r="O644" s="7">
        <v>9</v>
      </c>
      <c r="P644" s="7">
        <v>1</v>
      </c>
      <c r="Q644" s="8">
        <v>10</v>
      </c>
      <c r="R644" s="6" t="str" cm="1">
        <f t="array" ref="R644:V644">TEXT(_xlfn.ANCHORARRAY(M644),"00")</f>
        <v>05</v>
      </c>
      <c r="S644" s="7" t="str">
        <v>01</v>
      </c>
      <c r="T644" s="7" t="str">
        <v>09</v>
      </c>
      <c r="U644" s="7" t="str">
        <v>01</v>
      </c>
      <c r="V644" s="8" t="str">
        <v>10</v>
      </c>
      <c r="W644" s="7">
        <f t="shared" si="215"/>
        <v>2</v>
      </c>
      <c r="X644" s="6" t="b">
        <f t="shared" si="227"/>
        <v>0</v>
      </c>
      <c r="Y644" s="7" t="b">
        <f t="shared" si="228"/>
        <v>0</v>
      </c>
      <c r="Z644" s="7" t="b" cm="1">
        <f t="array" ref="Z644">_xlfn.LET(
_xlpm.TrueFullHouseCheck, AND(OR(H644:L644=3),OR(H644:L644=2)),
_xlpm.JokerAndTrueTwoPairCheck, AND(W644=1,COUNTIF(H644:L644,2)=4),
OR(_xlpm.TrueFullHouseCheck, _xlpm.JokerAndTrueTwoPairCheck)
)</f>
        <v>0</v>
      </c>
      <c r="AA644" s="7" t="b">
        <f t="shared" si="229"/>
        <v>1</v>
      </c>
      <c r="AB644" s="7" t="b">
        <f t="shared" si="230"/>
        <v>0</v>
      </c>
      <c r="AC644" s="7" t="b">
        <f t="shared" si="231"/>
        <v>0</v>
      </c>
      <c r="AD644" s="8" t="b">
        <f t="shared" si="216"/>
        <v>0</v>
      </c>
      <c r="AE644">
        <f t="shared" si="217"/>
        <v>4</v>
      </c>
      <c r="AF644" t="str">
        <f t="shared" si="218"/>
        <v>40501090110</v>
      </c>
      <c r="AG644">
        <f t="shared" si="214"/>
        <v>40501090110</v>
      </c>
      <c r="AH644">
        <f t="shared" si="219"/>
        <v>529</v>
      </c>
      <c r="AI644">
        <f t="shared" si="220"/>
        <v>281</v>
      </c>
      <c r="AJ644">
        <f t="shared" si="221"/>
        <v>148649</v>
      </c>
      <c r="AM644">
        <f t="shared" si="232"/>
        <v>1</v>
      </c>
      <c r="AN644">
        <f t="shared" si="233"/>
        <v>1</v>
      </c>
      <c r="AO644">
        <f t="shared" si="234"/>
        <v>1</v>
      </c>
    </row>
    <row r="645" spans="1:41" x14ac:dyDescent="0.2">
      <c r="A645" t="s">
        <v>664</v>
      </c>
      <c r="B645" t="str">
        <f t="shared" si="213"/>
        <v>6T4A4</v>
      </c>
      <c r="C645" s="6" t="str" cm="1">
        <f t="array" ref="C645:G645">_xlfn.LET(
_xlpm.MyHand, B645,
_xlpm.MySplitHand, MID(_xlpm.MyHand,_xlfn.SEQUENCE(1,LEN(_xlpm.MyHand)),1),
_xlpm.MySplitHand
)</f>
        <v>6</v>
      </c>
      <c r="D645" s="7" t="str">
        <v>T</v>
      </c>
      <c r="E645" s="7" t="str">
        <v>4</v>
      </c>
      <c r="F645" s="7" t="str">
        <v>A</v>
      </c>
      <c r="G645" s="8" t="str">
        <v>4</v>
      </c>
      <c r="H645">
        <f t="shared" si="222"/>
        <v>1</v>
      </c>
      <c r="I645">
        <f t="shared" si="223"/>
        <v>1</v>
      </c>
      <c r="J645">
        <f t="shared" si="224"/>
        <v>2</v>
      </c>
      <c r="K645">
        <f t="shared" si="225"/>
        <v>1</v>
      </c>
      <c r="L645">
        <f t="shared" si="226"/>
        <v>2</v>
      </c>
      <c r="M645" s="6" cm="1">
        <f t="array" ref="M645:Q645">_xlfn.LET(
_xlpm.Options, {"J","2","3","4","5","6","7","8","9","T","Q","K","A"},
MATCH(_xlfn.ANCHORARRAY(C645),_xlpm.Options,0)
)</f>
        <v>6</v>
      </c>
      <c r="N645" s="7">
        <v>10</v>
      </c>
      <c r="O645" s="7">
        <v>4</v>
      </c>
      <c r="P645" s="7">
        <v>13</v>
      </c>
      <c r="Q645" s="8">
        <v>4</v>
      </c>
      <c r="R645" s="6" t="str" cm="1">
        <f t="array" ref="R645:V645">TEXT(_xlfn.ANCHORARRAY(M645),"00")</f>
        <v>06</v>
      </c>
      <c r="S645" s="7" t="str">
        <v>10</v>
      </c>
      <c r="T645" s="7" t="str">
        <v>04</v>
      </c>
      <c r="U645" s="7" t="str">
        <v>13</v>
      </c>
      <c r="V645" s="8" t="str">
        <v>04</v>
      </c>
      <c r="W645" s="7">
        <f t="shared" si="215"/>
        <v>0</v>
      </c>
      <c r="X645" s="6" t="b">
        <f t="shared" si="227"/>
        <v>0</v>
      </c>
      <c r="Y645" s="7" t="b">
        <f t="shared" si="228"/>
        <v>0</v>
      </c>
      <c r="Z645" s="7" t="b" cm="1">
        <f t="array" ref="Z645">_xlfn.LET(
_xlpm.TrueFullHouseCheck, AND(OR(H645:L645=3),OR(H645:L645=2)),
_xlpm.JokerAndTrueTwoPairCheck, AND(W645=1,COUNTIF(H645:L645,2)=4),
OR(_xlpm.TrueFullHouseCheck, _xlpm.JokerAndTrueTwoPairCheck)
)</f>
        <v>0</v>
      </c>
      <c r="AA645" s="7" t="b">
        <f t="shared" si="229"/>
        <v>0</v>
      </c>
      <c r="AB645" s="7" t="b">
        <f t="shared" si="230"/>
        <v>0</v>
      </c>
      <c r="AC645" s="7" t="b">
        <f t="shared" si="231"/>
        <v>1</v>
      </c>
      <c r="AD645" s="8" t="b">
        <f t="shared" si="216"/>
        <v>0</v>
      </c>
      <c r="AE645">
        <f t="shared" si="217"/>
        <v>2</v>
      </c>
      <c r="AF645" t="str">
        <f t="shared" si="218"/>
        <v>20610041304</v>
      </c>
      <c r="AG645">
        <f t="shared" si="214"/>
        <v>20610041304</v>
      </c>
      <c r="AH645">
        <f t="shared" si="219"/>
        <v>215</v>
      </c>
      <c r="AI645">
        <f t="shared" si="220"/>
        <v>156</v>
      </c>
      <c r="AJ645">
        <f t="shared" si="221"/>
        <v>33540</v>
      </c>
      <c r="AM645">
        <f t="shared" si="232"/>
        <v>1</v>
      </c>
      <c r="AN645">
        <f t="shared" si="233"/>
        <v>1</v>
      </c>
      <c r="AO645">
        <f t="shared" si="234"/>
        <v>1</v>
      </c>
    </row>
    <row r="646" spans="1:41" x14ac:dyDescent="0.2">
      <c r="A646" t="s">
        <v>665</v>
      </c>
      <c r="B646" t="str">
        <f t="shared" ref="B646:B709" si="235">_xlfn.TEXTBEFORE(A646," ")</f>
        <v>KA9J2</v>
      </c>
      <c r="C646" s="6" t="str" cm="1">
        <f t="array" ref="C646:G646">_xlfn.LET(
_xlpm.MyHand, B646,
_xlpm.MySplitHand, MID(_xlpm.MyHand,_xlfn.SEQUENCE(1,LEN(_xlpm.MyHand)),1),
_xlpm.MySplitHand
)</f>
        <v>K</v>
      </c>
      <c r="D646" s="7" t="str">
        <v>A</v>
      </c>
      <c r="E646" s="7" t="str">
        <v>9</v>
      </c>
      <c r="F646" s="7" t="str">
        <v>J</v>
      </c>
      <c r="G646" s="8" t="str">
        <v>2</v>
      </c>
      <c r="H646">
        <f t="shared" si="222"/>
        <v>1</v>
      </c>
      <c r="I646">
        <f t="shared" si="223"/>
        <v>1</v>
      </c>
      <c r="J646">
        <f t="shared" si="224"/>
        <v>1</v>
      </c>
      <c r="K646">
        <f t="shared" si="225"/>
        <v>0</v>
      </c>
      <c r="L646">
        <f t="shared" si="226"/>
        <v>1</v>
      </c>
      <c r="M646" s="6" cm="1">
        <f t="array" ref="M646:Q646">_xlfn.LET(
_xlpm.Options, {"J","2","3","4","5","6","7","8","9","T","Q","K","A"},
MATCH(_xlfn.ANCHORARRAY(C646),_xlpm.Options,0)
)</f>
        <v>12</v>
      </c>
      <c r="N646" s="7">
        <v>13</v>
      </c>
      <c r="O646" s="7">
        <v>9</v>
      </c>
      <c r="P646" s="7">
        <v>1</v>
      </c>
      <c r="Q646" s="8">
        <v>2</v>
      </c>
      <c r="R646" s="6" t="str" cm="1">
        <f t="array" ref="R646:V646">TEXT(_xlfn.ANCHORARRAY(M646),"00")</f>
        <v>12</v>
      </c>
      <c r="S646" s="7" t="str">
        <v>13</v>
      </c>
      <c r="T646" s="7" t="str">
        <v>09</v>
      </c>
      <c r="U646" s="7" t="str">
        <v>01</v>
      </c>
      <c r="V646" s="8" t="str">
        <v>02</v>
      </c>
      <c r="W646" s="7">
        <f t="shared" si="215"/>
        <v>1</v>
      </c>
      <c r="X646" s="6" t="b">
        <f t="shared" si="227"/>
        <v>0</v>
      </c>
      <c r="Y646" s="7" t="b">
        <f t="shared" si="228"/>
        <v>0</v>
      </c>
      <c r="Z646" s="7" t="b" cm="1">
        <f t="array" ref="Z646">_xlfn.LET(
_xlpm.TrueFullHouseCheck, AND(OR(H646:L646=3),OR(H646:L646=2)),
_xlpm.JokerAndTrueTwoPairCheck, AND(W646=1,COUNTIF(H646:L646,2)=4),
OR(_xlpm.TrueFullHouseCheck, _xlpm.JokerAndTrueTwoPairCheck)
)</f>
        <v>0</v>
      </c>
      <c r="AA646" s="7" t="b">
        <f t="shared" si="229"/>
        <v>0</v>
      </c>
      <c r="AB646" s="7" t="b">
        <f t="shared" si="230"/>
        <v>0</v>
      </c>
      <c r="AC646" s="7" t="b">
        <f t="shared" si="231"/>
        <v>1</v>
      </c>
      <c r="AD646" s="8" t="b">
        <f t="shared" si="216"/>
        <v>0</v>
      </c>
      <c r="AE646">
        <f t="shared" si="217"/>
        <v>2</v>
      </c>
      <c r="AF646" t="str">
        <f t="shared" si="218"/>
        <v>21213090102</v>
      </c>
      <c r="AG646">
        <f t="shared" ref="AG646:AG709" si="236">INT(AF646)</f>
        <v>21213090102</v>
      </c>
      <c r="AH646">
        <f t="shared" si="219"/>
        <v>307</v>
      </c>
      <c r="AI646">
        <f t="shared" si="220"/>
        <v>999</v>
      </c>
      <c r="AJ646">
        <f t="shared" si="221"/>
        <v>306693</v>
      </c>
      <c r="AM646">
        <f t="shared" si="232"/>
        <v>1</v>
      </c>
      <c r="AN646">
        <f t="shared" si="233"/>
        <v>1</v>
      </c>
      <c r="AO646">
        <f t="shared" si="234"/>
        <v>1</v>
      </c>
    </row>
    <row r="647" spans="1:41" x14ac:dyDescent="0.2">
      <c r="A647" t="s">
        <v>666</v>
      </c>
      <c r="B647" t="str">
        <f t="shared" si="235"/>
        <v>22329</v>
      </c>
      <c r="C647" s="6" t="str" cm="1">
        <f t="array" ref="C647:G647">_xlfn.LET(
_xlpm.MyHand, B647,
_xlpm.MySplitHand, MID(_xlpm.MyHand,_xlfn.SEQUENCE(1,LEN(_xlpm.MyHand)),1),
_xlpm.MySplitHand
)</f>
        <v>2</v>
      </c>
      <c r="D647" s="7" t="str">
        <v>2</v>
      </c>
      <c r="E647" s="7" t="str">
        <v>3</v>
      </c>
      <c r="F647" s="7" t="str">
        <v>2</v>
      </c>
      <c r="G647" s="8" t="str">
        <v>9</v>
      </c>
      <c r="H647">
        <f t="shared" si="222"/>
        <v>3</v>
      </c>
      <c r="I647">
        <f t="shared" si="223"/>
        <v>3</v>
      </c>
      <c r="J647">
        <f t="shared" si="224"/>
        <v>1</v>
      </c>
      <c r="K647">
        <f t="shared" si="225"/>
        <v>3</v>
      </c>
      <c r="L647">
        <f t="shared" si="226"/>
        <v>1</v>
      </c>
      <c r="M647" s="6" cm="1">
        <f t="array" ref="M647:Q647">_xlfn.LET(
_xlpm.Options, {"J","2","3","4","5","6","7","8","9","T","Q","K","A"},
MATCH(_xlfn.ANCHORARRAY(C647),_xlpm.Options,0)
)</f>
        <v>2</v>
      </c>
      <c r="N647" s="7">
        <v>2</v>
      </c>
      <c r="O647" s="7">
        <v>3</v>
      </c>
      <c r="P647" s="7">
        <v>2</v>
      </c>
      <c r="Q647" s="8">
        <v>9</v>
      </c>
      <c r="R647" s="6" t="str" cm="1">
        <f t="array" ref="R647:V647">TEXT(_xlfn.ANCHORARRAY(M647),"00")</f>
        <v>02</v>
      </c>
      <c r="S647" s="7" t="str">
        <v>02</v>
      </c>
      <c r="T647" s="7" t="str">
        <v>03</v>
      </c>
      <c r="U647" s="7" t="str">
        <v>02</v>
      </c>
      <c r="V647" s="8" t="str">
        <v>09</v>
      </c>
      <c r="W647" s="7">
        <f t="shared" ref="W647:W710" si="237">COUNTIF(_xlfn.ANCHORARRAY(C647),"J")</f>
        <v>0</v>
      </c>
      <c r="X647" s="6" t="b">
        <f t="shared" si="227"/>
        <v>0</v>
      </c>
      <c r="Y647" s="7" t="b">
        <f t="shared" si="228"/>
        <v>0</v>
      </c>
      <c r="Z647" s="7" t="b" cm="1">
        <f t="array" ref="Z647">_xlfn.LET(
_xlpm.TrueFullHouseCheck, AND(OR(H647:L647=3),OR(H647:L647=2)),
_xlpm.JokerAndTrueTwoPairCheck, AND(W647=1,COUNTIF(H647:L647,2)=4),
OR(_xlpm.TrueFullHouseCheck, _xlpm.JokerAndTrueTwoPairCheck)
)</f>
        <v>0</v>
      </c>
      <c r="AA647" s="7" t="b">
        <f t="shared" si="229"/>
        <v>1</v>
      </c>
      <c r="AB647" s="7" t="b">
        <f t="shared" si="230"/>
        <v>0</v>
      </c>
      <c r="AC647" s="7" t="b">
        <f t="shared" si="231"/>
        <v>0</v>
      </c>
      <c r="AD647" s="8" t="b">
        <f t="shared" ref="AD647:AD710" si="238">NOT(OR(X647:AC647))</f>
        <v>0</v>
      </c>
      <c r="AE647">
        <f t="shared" ref="AE647:AE710" si="239">8-MATCH(TRUE,X647:AD647,0)</f>
        <v>4</v>
      </c>
      <c r="AF647" t="str">
        <f t="shared" ref="AF647:AF710" si="240">_xlfn.CONCAT(AE647,_xlfn.ANCHORARRAY(R647))</f>
        <v>40202030209</v>
      </c>
      <c r="AG647">
        <f t="shared" si="236"/>
        <v>40202030209</v>
      </c>
      <c r="AH647">
        <f t="shared" ref="AH647:AH710" si="241">RANK(AG647,AG:AG,1)</f>
        <v>477</v>
      </c>
      <c r="AI647">
        <f t="shared" ref="AI647:AI710" si="242">INT(_xlfn.TEXTAFTER(A647," "))</f>
        <v>405</v>
      </c>
      <c r="AJ647">
        <f t="shared" ref="AJ647:AJ710" si="243">AH647*AI647</f>
        <v>193185</v>
      </c>
      <c r="AM647">
        <f t="shared" si="232"/>
        <v>1</v>
      </c>
      <c r="AN647">
        <f t="shared" si="233"/>
        <v>1</v>
      </c>
      <c r="AO647">
        <f t="shared" si="234"/>
        <v>1</v>
      </c>
    </row>
    <row r="648" spans="1:41" x14ac:dyDescent="0.2">
      <c r="A648" t="s">
        <v>667</v>
      </c>
      <c r="B648" t="str">
        <f t="shared" si="235"/>
        <v>3QK93</v>
      </c>
      <c r="C648" s="6" t="str" cm="1">
        <f t="array" ref="C648:G648">_xlfn.LET(
_xlpm.MyHand, B648,
_xlpm.MySplitHand, MID(_xlpm.MyHand,_xlfn.SEQUENCE(1,LEN(_xlpm.MyHand)),1),
_xlpm.MySplitHand
)</f>
        <v>3</v>
      </c>
      <c r="D648" s="7" t="str">
        <v>Q</v>
      </c>
      <c r="E648" s="7" t="str">
        <v>K</v>
      </c>
      <c r="F648" s="7" t="str">
        <v>9</v>
      </c>
      <c r="G648" s="8" t="str">
        <v>3</v>
      </c>
      <c r="H648">
        <f t="shared" si="222"/>
        <v>2</v>
      </c>
      <c r="I648">
        <f t="shared" si="223"/>
        <v>1</v>
      </c>
      <c r="J648">
        <f t="shared" si="224"/>
        <v>1</v>
      </c>
      <c r="K648">
        <f t="shared" si="225"/>
        <v>1</v>
      </c>
      <c r="L648">
        <f t="shared" si="226"/>
        <v>2</v>
      </c>
      <c r="M648" s="6" cm="1">
        <f t="array" ref="M648:Q648">_xlfn.LET(
_xlpm.Options, {"J","2","3","4","5","6","7","8","9","T","Q","K","A"},
MATCH(_xlfn.ANCHORARRAY(C648),_xlpm.Options,0)
)</f>
        <v>3</v>
      </c>
      <c r="N648" s="7">
        <v>11</v>
      </c>
      <c r="O648" s="7">
        <v>12</v>
      </c>
      <c r="P648" s="7">
        <v>9</v>
      </c>
      <c r="Q648" s="8">
        <v>3</v>
      </c>
      <c r="R648" s="6" t="str" cm="1">
        <f t="array" ref="R648:V648">TEXT(_xlfn.ANCHORARRAY(M648),"00")</f>
        <v>03</v>
      </c>
      <c r="S648" s="7" t="str">
        <v>11</v>
      </c>
      <c r="T648" s="7" t="str">
        <v>12</v>
      </c>
      <c r="U648" s="7" t="str">
        <v>09</v>
      </c>
      <c r="V648" s="8" t="str">
        <v>03</v>
      </c>
      <c r="W648" s="7">
        <f t="shared" si="237"/>
        <v>0</v>
      </c>
      <c r="X648" s="6" t="b">
        <f t="shared" si="227"/>
        <v>0</v>
      </c>
      <c r="Y648" s="7" t="b">
        <f t="shared" si="228"/>
        <v>0</v>
      </c>
      <c r="Z648" s="7" t="b" cm="1">
        <f t="array" ref="Z648">_xlfn.LET(
_xlpm.TrueFullHouseCheck, AND(OR(H648:L648=3),OR(H648:L648=2)),
_xlpm.JokerAndTrueTwoPairCheck, AND(W648=1,COUNTIF(H648:L648,2)=4),
OR(_xlpm.TrueFullHouseCheck, _xlpm.JokerAndTrueTwoPairCheck)
)</f>
        <v>0</v>
      </c>
      <c r="AA648" s="7" t="b">
        <f t="shared" si="229"/>
        <v>0</v>
      </c>
      <c r="AB648" s="7" t="b">
        <f t="shared" si="230"/>
        <v>0</v>
      </c>
      <c r="AC648" s="7" t="b">
        <f t="shared" si="231"/>
        <v>1</v>
      </c>
      <c r="AD648" s="8" t="b">
        <f t="shared" si="238"/>
        <v>0</v>
      </c>
      <c r="AE648">
        <f t="shared" si="239"/>
        <v>2</v>
      </c>
      <c r="AF648" t="str">
        <f t="shared" si="240"/>
        <v>20311120903</v>
      </c>
      <c r="AG648">
        <f t="shared" si="236"/>
        <v>20311120903</v>
      </c>
      <c r="AH648">
        <f t="shared" si="241"/>
        <v>169</v>
      </c>
      <c r="AI648">
        <f t="shared" si="242"/>
        <v>692</v>
      </c>
      <c r="AJ648">
        <f t="shared" si="243"/>
        <v>116948</v>
      </c>
      <c r="AM648">
        <f t="shared" si="232"/>
        <v>1</v>
      </c>
      <c r="AN648">
        <f t="shared" si="233"/>
        <v>1</v>
      </c>
      <c r="AO648">
        <f t="shared" si="234"/>
        <v>1</v>
      </c>
    </row>
    <row r="649" spans="1:41" x14ac:dyDescent="0.2">
      <c r="A649" t="s">
        <v>668</v>
      </c>
      <c r="B649" t="str">
        <f t="shared" si="235"/>
        <v>2T2TT</v>
      </c>
      <c r="C649" s="6" t="str" cm="1">
        <f t="array" ref="C649:G649">_xlfn.LET(
_xlpm.MyHand, B649,
_xlpm.MySplitHand, MID(_xlpm.MyHand,_xlfn.SEQUENCE(1,LEN(_xlpm.MyHand)),1),
_xlpm.MySplitHand
)</f>
        <v>2</v>
      </c>
      <c r="D649" s="7" t="str">
        <v>T</v>
      </c>
      <c r="E649" s="7" t="str">
        <v>2</v>
      </c>
      <c r="F649" s="7" t="str">
        <v>T</v>
      </c>
      <c r="G649" s="8" t="str">
        <v>T</v>
      </c>
      <c r="H649">
        <f t="shared" si="222"/>
        <v>2</v>
      </c>
      <c r="I649">
        <f t="shared" si="223"/>
        <v>3</v>
      </c>
      <c r="J649">
        <f t="shared" si="224"/>
        <v>2</v>
      </c>
      <c r="K649">
        <f t="shared" si="225"/>
        <v>3</v>
      </c>
      <c r="L649">
        <f t="shared" si="226"/>
        <v>3</v>
      </c>
      <c r="M649" s="6" cm="1">
        <f t="array" ref="M649:Q649">_xlfn.LET(
_xlpm.Options, {"J","2","3","4","5","6","7","8","9","T","Q","K","A"},
MATCH(_xlfn.ANCHORARRAY(C649),_xlpm.Options,0)
)</f>
        <v>2</v>
      </c>
      <c r="N649" s="7">
        <v>10</v>
      </c>
      <c r="O649" s="7">
        <v>2</v>
      </c>
      <c r="P649" s="7">
        <v>10</v>
      </c>
      <c r="Q649" s="8">
        <v>10</v>
      </c>
      <c r="R649" s="6" t="str" cm="1">
        <f t="array" ref="R649:V649">TEXT(_xlfn.ANCHORARRAY(M649),"00")</f>
        <v>02</v>
      </c>
      <c r="S649" s="7" t="str">
        <v>10</v>
      </c>
      <c r="T649" s="7" t="str">
        <v>02</v>
      </c>
      <c r="U649" s="7" t="str">
        <v>10</v>
      </c>
      <c r="V649" s="8" t="str">
        <v>10</v>
      </c>
      <c r="W649" s="7">
        <f t="shared" si="237"/>
        <v>0</v>
      </c>
      <c r="X649" s="6" t="b">
        <f t="shared" si="227"/>
        <v>0</v>
      </c>
      <c r="Y649" s="7" t="b">
        <f t="shared" si="228"/>
        <v>0</v>
      </c>
      <c r="Z649" s="7" t="b" cm="1">
        <f t="array" ref="Z649">_xlfn.LET(
_xlpm.TrueFullHouseCheck, AND(OR(H649:L649=3),OR(H649:L649=2)),
_xlpm.JokerAndTrueTwoPairCheck, AND(W649=1,COUNTIF(H649:L649,2)=4),
OR(_xlpm.TrueFullHouseCheck, _xlpm.JokerAndTrueTwoPairCheck)
)</f>
        <v>1</v>
      </c>
      <c r="AA649" s="7" t="b">
        <f t="shared" si="229"/>
        <v>0</v>
      </c>
      <c r="AB649" s="7" t="b">
        <f t="shared" si="230"/>
        <v>0</v>
      </c>
      <c r="AC649" s="7" t="b">
        <f t="shared" si="231"/>
        <v>0</v>
      </c>
      <c r="AD649" s="8" t="b">
        <f t="shared" si="238"/>
        <v>0</v>
      </c>
      <c r="AE649">
        <f t="shared" si="239"/>
        <v>5</v>
      </c>
      <c r="AF649" t="str">
        <f t="shared" si="240"/>
        <v>50210021010</v>
      </c>
      <c r="AG649">
        <f t="shared" si="236"/>
        <v>50210021010</v>
      </c>
      <c r="AH649">
        <f t="shared" si="241"/>
        <v>710</v>
      </c>
      <c r="AI649">
        <f t="shared" si="242"/>
        <v>827</v>
      </c>
      <c r="AJ649">
        <f t="shared" si="243"/>
        <v>587170</v>
      </c>
      <c r="AM649">
        <f t="shared" si="232"/>
        <v>1</v>
      </c>
      <c r="AN649">
        <f t="shared" si="233"/>
        <v>1</v>
      </c>
      <c r="AO649">
        <f t="shared" si="234"/>
        <v>1</v>
      </c>
    </row>
    <row r="650" spans="1:41" x14ac:dyDescent="0.2">
      <c r="A650" t="s">
        <v>669</v>
      </c>
      <c r="B650" t="str">
        <f t="shared" si="235"/>
        <v>22999</v>
      </c>
      <c r="C650" s="6" t="str" cm="1">
        <f t="array" ref="C650:G650">_xlfn.LET(
_xlpm.MyHand, B650,
_xlpm.MySplitHand, MID(_xlpm.MyHand,_xlfn.SEQUENCE(1,LEN(_xlpm.MyHand)),1),
_xlpm.MySplitHand
)</f>
        <v>2</v>
      </c>
      <c r="D650" s="7" t="str">
        <v>2</v>
      </c>
      <c r="E650" s="7" t="str">
        <v>9</v>
      </c>
      <c r="F650" s="7" t="str">
        <v>9</v>
      </c>
      <c r="G650" s="8" t="str">
        <v>9</v>
      </c>
      <c r="H650">
        <f t="shared" si="222"/>
        <v>2</v>
      </c>
      <c r="I650">
        <f t="shared" si="223"/>
        <v>2</v>
      </c>
      <c r="J650">
        <f t="shared" si="224"/>
        <v>3</v>
      </c>
      <c r="K650">
        <f t="shared" si="225"/>
        <v>3</v>
      </c>
      <c r="L650">
        <f t="shared" si="226"/>
        <v>3</v>
      </c>
      <c r="M650" s="6" cm="1">
        <f t="array" ref="M650:Q650">_xlfn.LET(
_xlpm.Options, {"J","2","3","4","5","6","7","8","9","T","Q","K","A"},
MATCH(_xlfn.ANCHORARRAY(C650),_xlpm.Options,0)
)</f>
        <v>2</v>
      </c>
      <c r="N650" s="7">
        <v>2</v>
      </c>
      <c r="O650" s="7">
        <v>9</v>
      </c>
      <c r="P650" s="7">
        <v>9</v>
      </c>
      <c r="Q650" s="8">
        <v>9</v>
      </c>
      <c r="R650" s="6" t="str" cm="1">
        <f t="array" ref="R650:V650">TEXT(_xlfn.ANCHORARRAY(M650),"00")</f>
        <v>02</v>
      </c>
      <c r="S650" s="7" t="str">
        <v>02</v>
      </c>
      <c r="T650" s="7" t="str">
        <v>09</v>
      </c>
      <c r="U650" s="7" t="str">
        <v>09</v>
      </c>
      <c r="V650" s="8" t="str">
        <v>09</v>
      </c>
      <c r="W650" s="7">
        <f t="shared" si="237"/>
        <v>0</v>
      </c>
      <c r="X650" s="6" t="b">
        <f t="shared" si="227"/>
        <v>0</v>
      </c>
      <c r="Y650" s="7" t="b">
        <f t="shared" si="228"/>
        <v>0</v>
      </c>
      <c r="Z650" s="7" t="b" cm="1">
        <f t="array" ref="Z650">_xlfn.LET(
_xlpm.TrueFullHouseCheck, AND(OR(H650:L650=3),OR(H650:L650=2)),
_xlpm.JokerAndTrueTwoPairCheck, AND(W650=1,COUNTIF(H650:L650,2)=4),
OR(_xlpm.TrueFullHouseCheck, _xlpm.JokerAndTrueTwoPairCheck)
)</f>
        <v>1</v>
      </c>
      <c r="AA650" s="7" t="b">
        <f t="shared" si="229"/>
        <v>0</v>
      </c>
      <c r="AB650" s="7" t="b">
        <f t="shared" si="230"/>
        <v>0</v>
      </c>
      <c r="AC650" s="7" t="b">
        <f t="shared" si="231"/>
        <v>0</v>
      </c>
      <c r="AD650" s="8" t="b">
        <f t="shared" si="238"/>
        <v>0</v>
      </c>
      <c r="AE650">
        <f t="shared" si="239"/>
        <v>5</v>
      </c>
      <c r="AF650" t="str">
        <f t="shared" si="240"/>
        <v>50202090909</v>
      </c>
      <c r="AG650">
        <f t="shared" si="236"/>
        <v>50202090909</v>
      </c>
      <c r="AH650">
        <f t="shared" si="241"/>
        <v>700</v>
      </c>
      <c r="AI650">
        <f t="shared" si="242"/>
        <v>240</v>
      </c>
      <c r="AJ650">
        <f t="shared" si="243"/>
        <v>168000</v>
      </c>
      <c r="AM650">
        <f t="shared" si="232"/>
        <v>1</v>
      </c>
      <c r="AN650">
        <f t="shared" si="233"/>
        <v>1</v>
      </c>
      <c r="AO650">
        <f t="shared" si="234"/>
        <v>1</v>
      </c>
    </row>
    <row r="651" spans="1:41" x14ac:dyDescent="0.2">
      <c r="A651" t="s">
        <v>670</v>
      </c>
      <c r="B651" t="str">
        <f t="shared" si="235"/>
        <v>TK7JJ</v>
      </c>
      <c r="C651" s="6" t="str" cm="1">
        <f t="array" ref="C651:G651">_xlfn.LET(
_xlpm.MyHand, B651,
_xlpm.MySplitHand, MID(_xlpm.MyHand,_xlfn.SEQUENCE(1,LEN(_xlpm.MyHand)),1),
_xlpm.MySplitHand
)</f>
        <v>T</v>
      </c>
      <c r="D651" s="7" t="str">
        <v>K</v>
      </c>
      <c r="E651" s="7" t="str">
        <v>7</v>
      </c>
      <c r="F651" s="7" t="str">
        <v>J</v>
      </c>
      <c r="G651" s="8" t="str">
        <v>J</v>
      </c>
      <c r="H651">
        <f t="shared" si="222"/>
        <v>1</v>
      </c>
      <c r="I651">
        <f t="shared" si="223"/>
        <v>1</v>
      </c>
      <c r="J651">
        <f t="shared" si="224"/>
        <v>1</v>
      </c>
      <c r="K651">
        <f t="shared" si="225"/>
        <v>0</v>
      </c>
      <c r="L651">
        <f t="shared" si="226"/>
        <v>0</v>
      </c>
      <c r="M651" s="6" cm="1">
        <f t="array" ref="M651:Q651">_xlfn.LET(
_xlpm.Options, {"J","2","3","4","5","6","7","8","9","T","Q","K","A"},
MATCH(_xlfn.ANCHORARRAY(C651),_xlpm.Options,0)
)</f>
        <v>10</v>
      </c>
      <c r="N651" s="7">
        <v>12</v>
      </c>
      <c r="O651" s="7">
        <v>7</v>
      </c>
      <c r="P651" s="7">
        <v>1</v>
      </c>
      <c r="Q651" s="8">
        <v>1</v>
      </c>
      <c r="R651" s="6" t="str" cm="1">
        <f t="array" ref="R651:V651">TEXT(_xlfn.ANCHORARRAY(M651),"00")</f>
        <v>10</v>
      </c>
      <c r="S651" s="7" t="str">
        <v>12</v>
      </c>
      <c r="T651" s="7" t="str">
        <v>07</v>
      </c>
      <c r="U651" s="7" t="str">
        <v>01</v>
      </c>
      <c r="V651" s="8" t="str">
        <v>01</v>
      </c>
      <c r="W651" s="7">
        <f t="shared" si="237"/>
        <v>2</v>
      </c>
      <c r="X651" s="6" t="b">
        <f t="shared" si="227"/>
        <v>0</v>
      </c>
      <c r="Y651" s="7" t="b">
        <f t="shared" si="228"/>
        <v>0</v>
      </c>
      <c r="Z651" s="7" t="b" cm="1">
        <f t="array" ref="Z651">_xlfn.LET(
_xlpm.TrueFullHouseCheck, AND(OR(H651:L651=3),OR(H651:L651=2)),
_xlpm.JokerAndTrueTwoPairCheck, AND(W651=1,COUNTIF(H651:L651,2)=4),
OR(_xlpm.TrueFullHouseCheck, _xlpm.JokerAndTrueTwoPairCheck)
)</f>
        <v>0</v>
      </c>
      <c r="AA651" s="7" t="b">
        <f t="shared" si="229"/>
        <v>1</v>
      </c>
      <c r="AB651" s="7" t="b">
        <f t="shared" si="230"/>
        <v>0</v>
      </c>
      <c r="AC651" s="7" t="b">
        <f t="shared" si="231"/>
        <v>0</v>
      </c>
      <c r="AD651" s="8" t="b">
        <f t="shared" si="238"/>
        <v>0</v>
      </c>
      <c r="AE651">
        <f t="shared" si="239"/>
        <v>4</v>
      </c>
      <c r="AF651" t="str">
        <f t="shared" si="240"/>
        <v>41012070101</v>
      </c>
      <c r="AG651">
        <f t="shared" si="236"/>
        <v>41012070101</v>
      </c>
      <c r="AH651">
        <f t="shared" si="241"/>
        <v>635</v>
      </c>
      <c r="AI651">
        <f t="shared" si="242"/>
        <v>101</v>
      </c>
      <c r="AJ651">
        <f t="shared" si="243"/>
        <v>64135</v>
      </c>
      <c r="AM651">
        <f t="shared" si="232"/>
        <v>1</v>
      </c>
      <c r="AN651">
        <f t="shared" si="233"/>
        <v>1</v>
      </c>
      <c r="AO651">
        <f t="shared" si="234"/>
        <v>1</v>
      </c>
    </row>
    <row r="652" spans="1:41" x14ac:dyDescent="0.2">
      <c r="A652" t="s">
        <v>671</v>
      </c>
      <c r="B652" t="str">
        <f t="shared" si="235"/>
        <v>7287A</v>
      </c>
      <c r="C652" s="6" t="str" cm="1">
        <f t="array" ref="C652:G652">_xlfn.LET(
_xlpm.MyHand, B652,
_xlpm.MySplitHand, MID(_xlpm.MyHand,_xlfn.SEQUENCE(1,LEN(_xlpm.MyHand)),1),
_xlpm.MySplitHand
)</f>
        <v>7</v>
      </c>
      <c r="D652" s="7" t="str">
        <v>2</v>
      </c>
      <c r="E652" s="7" t="str">
        <v>8</v>
      </c>
      <c r="F652" s="7" t="str">
        <v>7</v>
      </c>
      <c r="G652" s="8" t="str">
        <v>A</v>
      </c>
      <c r="H652">
        <f t="shared" si="222"/>
        <v>2</v>
      </c>
      <c r="I652">
        <f t="shared" si="223"/>
        <v>1</v>
      </c>
      <c r="J652">
        <f t="shared" si="224"/>
        <v>1</v>
      </c>
      <c r="K652">
        <f t="shared" si="225"/>
        <v>2</v>
      </c>
      <c r="L652">
        <f t="shared" si="226"/>
        <v>1</v>
      </c>
      <c r="M652" s="6" cm="1">
        <f t="array" ref="M652:Q652">_xlfn.LET(
_xlpm.Options, {"J","2","3","4","5","6","7","8","9","T","Q","K","A"},
MATCH(_xlfn.ANCHORARRAY(C652),_xlpm.Options,0)
)</f>
        <v>7</v>
      </c>
      <c r="N652" s="7">
        <v>2</v>
      </c>
      <c r="O652" s="7">
        <v>8</v>
      </c>
      <c r="P652" s="7">
        <v>7</v>
      </c>
      <c r="Q652" s="8">
        <v>13</v>
      </c>
      <c r="R652" s="6" t="str" cm="1">
        <f t="array" ref="R652:V652">TEXT(_xlfn.ANCHORARRAY(M652),"00")</f>
        <v>07</v>
      </c>
      <c r="S652" s="7" t="str">
        <v>02</v>
      </c>
      <c r="T652" s="7" t="str">
        <v>08</v>
      </c>
      <c r="U652" s="7" t="str">
        <v>07</v>
      </c>
      <c r="V652" s="8" t="str">
        <v>13</v>
      </c>
      <c r="W652" s="7">
        <f t="shared" si="237"/>
        <v>0</v>
      </c>
      <c r="X652" s="6" t="b">
        <f t="shared" si="227"/>
        <v>0</v>
      </c>
      <c r="Y652" s="7" t="b">
        <f t="shared" si="228"/>
        <v>0</v>
      </c>
      <c r="Z652" s="7" t="b" cm="1">
        <f t="array" ref="Z652">_xlfn.LET(
_xlpm.TrueFullHouseCheck, AND(OR(H652:L652=3),OR(H652:L652=2)),
_xlpm.JokerAndTrueTwoPairCheck, AND(W652=1,COUNTIF(H652:L652,2)=4),
OR(_xlpm.TrueFullHouseCheck, _xlpm.JokerAndTrueTwoPairCheck)
)</f>
        <v>0</v>
      </c>
      <c r="AA652" s="7" t="b">
        <f t="shared" si="229"/>
        <v>0</v>
      </c>
      <c r="AB652" s="7" t="b">
        <f t="shared" si="230"/>
        <v>0</v>
      </c>
      <c r="AC652" s="7" t="b">
        <f t="shared" si="231"/>
        <v>1</v>
      </c>
      <c r="AD652" s="8" t="b">
        <f t="shared" si="238"/>
        <v>0</v>
      </c>
      <c r="AE652">
        <f t="shared" si="239"/>
        <v>2</v>
      </c>
      <c r="AF652" t="str">
        <f t="shared" si="240"/>
        <v>20702080713</v>
      </c>
      <c r="AG652">
        <f t="shared" si="236"/>
        <v>20702080713</v>
      </c>
      <c r="AH652">
        <f t="shared" si="241"/>
        <v>224</v>
      </c>
      <c r="AI652">
        <f t="shared" si="242"/>
        <v>567</v>
      </c>
      <c r="AJ652">
        <f t="shared" si="243"/>
        <v>127008</v>
      </c>
      <c r="AM652">
        <f t="shared" si="232"/>
        <v>1</v>
      </c>
      <c r="AN652">
        <f t="shared" si="233"/>
        <v>1</v>
      </c>
      <c r="AO652">
        <f t="shared" si="234"/>
        <v>1</v>
      </c>
    </row>
    <row r="653" spans="1:41" x14ac:dyDescent="0.2">
      <c r="A653" t="s">
        <v>672</v>
      </c>
      <c r="B653" t="str">
        <f t="shared" si="235"/>
        <v>J4J24</v>
      </c>
      <c r="C653" s="6" t="str" cm="1">
        <f t="array" ref="C653:G653">_xlfn.LET(
_xlpm.MyHand, B653,
_xlpm.MySplitHand, MID(_xlpm.MyHand,_xlfn.SEQUENCE(1,LEN(_xlpm.MyHand)),1),
_xlpm.MySplitHand
)</f>
        <v>J</v>
      </c>
      <c r="D653" s="7" t="str">
        <v>4</v>
      </c>
      <c r="E653" s="7" t="str">
        <v>J</v>
      </c>
      <c r="F653" s="7" t="str">
        <v>2</v>
      </c>
      <c r="G653" s="8" t="str">
        <v>4</v>
      </c>
      <c r="H653">
        <f t="shared" si="222"/>
        <v>0</v>
      </c>
      <c r="I653">
        <f t="shared" si="223"/>
        <v>2</v>
      </c>
      <c r="J653">
        <f t="shared" si="224"/>
        <v>0</v>
      </c>
      <c r="K653">
        <f t="shared" si="225"/>
        <v>1</v>
      </c>
      <c r="L653">
        <f t="shared" si="226"/>
        <v>2</v>
      </c>
      <c r="M653" s="6" cm="1">
        <f t="array" ref="M653:Q653">_xlfn.LET(
_xlpm.Options, {"J","2","3","4","5","6","7","8","9","T","Q","K","A"},
MATCH(_xlfn.ANCHORARRAY(C653),_xlpm.Options,0)
)</f>
        <v>1</v>
      </c>
      <c r="N653" s="7">
        <v>4</v>
      </c>
      <c r="O653" s="7">
        <v>1</v>
      </c>
      <c r="P653" s="7">
        <v>2</v>
      </c>
      <c r="Q653" s="8">
        <v>4</v>
      </c>
      <c r="R653" s="6" t="str" cm="1">
        <f t="array" ref="R653:V653">TEXT(_xlfn.ANCHORARRAY(M653),"00")</f>
        <v>01</v>
      </c>
      <c r="S653" s="7" t="str">
        <v>04</v>
      </c>
      <c r="T653" s="7" t="str">
        <v>01</v>
      </c>
      <c r="U653" s="7" t="str">
        <v>02</v>
      </c>
      <c r="V653" s="8" t="str">
        <v>04</v>
      </c>
      <c r="W653" s="7">
        <f t="shared" si="237"/>
        <v>2</v>
      </c>
      <c r="X653" s="6" t="b">
        <f t="shared" si="227"/>
        <v>0</v>
      </c>
      <c r="Y653" s="7" t="b">
        <f t="shared" si="228"/>
        <v>1</v>
      </c>
      <c r="Z653" s="7" t="b" cm="1">
        <f t="array" ref="Z653">_xlfn.LET(
_xlpm.TrueFullHouseCheck, AND(OR(H653:L653=3),OR(H653:L653=2)),
_xlpm.JokerAndTrueTwoPairCheck, AND(W653=1,COUNTIF(H653:L653,2)=4),
OR(_xlpm.TrueFullHouseCheck, _xlpm.JokerAndTrueTwoPairCheck)
)</f>
        <v>0</v>
      </c>
      <c r="AA653" s="7" t="b">
        <f t="shared" si="229"/>
        <v>0</v>
      </c>
      <c r="AB653" s="7" t="b">
        <f t="shared" si="230"/>
        <v>0</v>
      </c>
      <c r="AC653" s="7" t="b">
        <f t="shared" si="231"/>
        <v>0</v>
      </c>
      <c r="AD653" s="8" t="b">
        <f t="shared" si="238"/>
        <v>0</v>
      </c>
      <c r="AE653">
        <f t="shared" si="239"/>
        <v>6</v>
      </c>
      <c r="AF653" t="str">
        <f t="shared" si="240"/>
        <v>60104010204</v>
      </c>
      <c r="AG653">
        <f t="shared" si="236"/>
        <v>60104010204</v>
      </c>
      <c r="AH653">
        <f t="shared" si="241"/>
        <v>819</v>
      </c>
      <c r="AI653">
        <f t="shared" si="242"/>
        <v>360</v>
      </c>
      <c r="AJ653">
        <f t="shared" si="243"/>
        <v>294840</v>
      </c>
      <c r="AM653">
        <f t="shared" si="232"/>
        <v>1</v>
      </c>
      <c r="AN653">
        <f t="shared" si="233"/>
        <v>1</v>
      </c>
      <c r="AO653">
        <f t="shared" si="234"/>
        <v>1</v>
      </c>
    </row>
    <row r="654" spans="1:41" x14ac:dyDescent="0.2">
      <c r="A654" t="s">
        <v>673</v>
      </c>
      <c r="B654" t="str">
        <f t="shared" si="235"/>
        <v>AAJ53</v>
      </c>
      <c r="C654" s="6" t="str" cm="1">
        <f t="array" ref="C654:G654">_xlfn.LET(
_xlpm.MyHand, B654,
_xlpm.MySplitHand, MID(_xlpm.MyHand,_xlfn.SEQUENCE(1,LEN(_xlpm.MyHand)),1),
_xlpm.MySplitHand
)</f>
        <v>A</v>
      </c>
      <c r="D654" s="7" t="str">
        <v>A</v>
      </c>
      <c r="E654" s="7" t="str">
        <v>J</v>
      </c>
      <c r="F654" s="7" t="str">
        <v>5</v>
      </c>
      <c r="G654" s="8" t="str">
        <v>3</v>
      </c>
      <c r="H654">
        <f t="shared" si="222"/>
        <v>2</v>
      </c>
      <c r="I654">
        <f t="shared" si="223"/>
        <v>2</v>
      </c>
      <c r="J654">
        <f t="shared" si="224"/>
        <v>0</v>
      </c>
      <c r="K654">
        <f t="shared" si="225"/>
        <v>1</v>
      </c>
      <c r="L654">
        <f t="shared" si="226"/>
        <v>1</v>
      </c>
      <c r="M654" s="6" cm="1">
        <f t="array" ref="M654:Q654">_xlfn.LET(
_xlpm.Options, {"J","2","3","4","5","6","7","8","9","T","Q","K","A"},
MATCH(_xlfn.ANCHORARRAY(C654),_xlpm.Options,0)
)</f>
        <v>13</v>
      </c>
      <c r="N654" s="7">
        <v>13</v>
      </c>
      <c r="O654" s="7">
        <v>1</v>
      </c>
      <c r="P654" s="7">
        <v>5</v>
      </c>
      <c r="Q654" s="8">
        <v>3</v>
      </c>
      <c r="R654" s="6" t="str" cm="1">
        <f t="array" ref="R654:V654">TEXT(_xlfn.ANCHORARRAY(M654),"00")</f>
        <v>13</v>
      </c>
      <c r="S654" s="7" t="str">
        <v>13</v>
      </c>
      <c r="T654" s="7" t="str">
        <v>01</v>
      </c>
      <c r="U654" s="7" t="str">
        <v>05</v>
      </c>
      <c r="V654" s="8" t="str">
        <v>03</v>
      </c>
      <c r="W654" s="7">
        <f t="shared" si="237"/>
        <v>1</v>
      </c>
      <c r="X654" s="6" t="b">
        <f t="shared" si="227"/>
        <v>0</v>
      </c>
      <c r="Y654" s="7" t="b">
        <f t="shared" si="228"/>
        <v>0</v>
      </c>
      <c r="Z654" s="7" t="b" cm="1">
        <f t="array" ref="Z654">_xlfn.LET(
_xlpm.TrueFullHouseCheck, AND(OR(H654:L654=3),OR(H654:L654=2)),
_xlpm.JokerAndTrueTwoPairCheck, AND(W654=1,COUNTIF(H654:L654,2)=4),
OR(_xlpm.TrueFullHouseCheck, _xlpm.JokerAndTrueTwoPairCheck)
)</f>
        <v>0</v>
      </c>
      <c r="AA654" s="7" t="b">
        <f t="shared" si="229"/>
        <v>1</v>
      </c>
      <c r="AB654" s="7" t="b">
        <f t="shared" si="230"/>
        <v>0</v>
      </c>
      <c r="AC654" s="7" t="b">
        <f t="shared" si="231"/>
        <v>0</v>
      </c>
      <c r="AD654" s="8" t="b">
        <f t="shared" si="238"/>
        <v>0</v>
      </c>
      <c r="AE654">
        <f t="shared" si="239"/>
        <v>4</v>
      </c>
      <c r="AF654" t="str">
        <f t="shared" si="240"/>
        <v>41313010503</v>
      </c>
      <c r="AG654">
        <f t="shared" si="236"/>
        <v>41313010503</v>
      </c>
      <c r="AH654">
        <f t="shared" si="241"/>
        <v>682</v>
      </c>
      <c r="AI654">
        <f t="shared" si="242"/>
        <v>424</v>
      </c>
      <c r="AJ654">
        <f t="shared" si="243"/>
        <v>289168</v>
      </c>
      <c r="AM654">
        <f t="shared" si="232"/>
        <v>1</v>
      </c>
      <c r="AN654">
        <f t="shared" si="233"/>
        <v>1</v>
      </c>
      <c r="AO654">
        <f t="shared" si="234"/>
        <v>1</v>
      </c>
    </row>
    <row r="655" spans="1:41" x14ac:dyDescent="0.2">
      <c r="A655" t="s">
        <v>674</v>
      </c>
      <c r="B655" t="str">
        <f t="shared" si="235"/>
        <v>JAA45</v>
      </c>
      <c r="C655" s="6" t="str" cm="1">
        <f t="array" ref="C655:G655">_xlfn.LET(
_xlpm.MyHand, B655,
_xlpm.MySplitHand, MID(_xlpm.MyHand,_xlfn.SEQUENCE(1,LEN(_xlpm.MyHand)),1),
_xlpm.MySplitHand
)</f>
        <v>J</v>
      </c>
      <c r="D655" s="7" t="str">
        <v>A</v>
      </c>
      <c r="E655" s="7" t="str">
        <v>A</v>
      </c>
      <c r="F655" s="7" t="str">
        <v>4</v>
      </c>
      <c r="G655" s="8" t="str">
        <v>5</v>
      </c>
      <c r="H655">
        <f t="shared" si="222"/>
        <v>0</v>
      </c>
      <c r="I655">
        <f t="shared" si="223"/>
        <v>2</v>
      </c>
      <c r="J655">
        <f t="shared" si="224"/>
        <v>2</v>
      </c>
      <c r="K655">
        <f t="shared" si="225"/>
        <v>1</v>
      </c>
      <c r="L655">
        <f t="shared" si="226"/>
        <v>1</v>
      </c>
      <c r="M655" s="6" cm="1">
        <f t="array" ref="M655:Q655">_xlfn.LET(
_xlpm.Options, {"J","2","3","4","5","6","7","8","9","T","Q","K","A"},
MATCH(_xlfn.ANCHORARRAY(C655),_xlpm.Options,0)
)</f>
        <v>1</v>
      </c>
      <c r="N655" s="7">
        <v>13</v>
      </c>
      <c r="O655" s="7">
        <v>13</v>
      </c>
      <c r="P655" s="7">
        <v>4</v>
      </c>
      <c r="Q655" s="8">
        <v>5</v>
      </c>
      <c r="R655" s="6" t="str" cm="1">
        <f t="array" ref="R655:V655">TEXT(_xlfn.ANCHORARRAY(M655),"00")</f>
        <v>01</v>
      </c>
      <c r="S655" s="7" t="str">
        <v>13</v>
      </c>
      <c r="T655" s="7" t="str">
        <v>13</v>
      </c>
      <c r="U655" s="7" t="str">
        <v>04</v>
      </c>
      <c r="V655" s="8" t="str">
        <v>05</v>
      </c>
      <c r="W655" s="7">
        <f t="shared" si="237"/>
        <v>1</v>
      </c>
      <c r="X655" s="6" t="b">
        <f t="shared" si="227"/>
        <v>0</v>
      </c>
      <c r="Y655" s="7" t="b">
        <f t="shared" si="228"/>
        <v>0</v>
      </c>
      <c r="Z655" s="7" t="b" cm="1">
        <f t="array" ref="Z655">_xlfn.LET(
_xlpm.TrueFullHouseCheck, AND(OR(H655:L655=3),OR(H655:L655=2)),
_xlpm.JokerAndTrueTwoPairCheck, AND(W655=1,COUNTIF(H655:L655,2)=4),
OR(_xlpm.TrueFullHouseCheck, _xlpm.JokerAndTrueTwoPairCheck)
)</f>
        <v>0</v>
      </c>
      <c r="AA655" s="7" t="b">
        <f t="shared" si="229"/>
        <v>1</v>
      </c>
      <c r="AB655" s="7" t="b">
        <f t="shared" si="230"/>
        <v>0</v>
      </c>
      <c r="AC655" s="7" t="b">
        <f t="shared" si="231"/>
        <v>0</v>
      </c>
      <c r="AD655" s="8" t="b">
        <f t="shared" si="238"/>
        <v>0</v>
      </c>
      <c r="AE655">
        <f t="shared" si="239"/>
        <v>4</v>
      </c>
      <c r="AF655" t="str">
        <f t="shared" si="240"/>
        <v>40113130405</v>
      </c>
      <c r="AG655">
        <f t="shared" si="236"/>
        <v>40113130405</v>
      </c>
      <c r="AH655">
        <f t="shared" si="241"/>
        <v>471</v>
      </c>
      <c r="AI655">
        <f t="shared" si="242"/>
        <v>769</v>
      </c>
      <c r="AJ655">
        <f t="shared" si="243"/>
        <v>362199</v>
      </c>
      <c r="AM655">
        <f t="shared" si="232"/>
        <v>1</v>
      </c>
      <c r="AN655">
        <f t="shared" si="233"/>
        <v>1</v>
      </c>
      <c r="AO655">
        <f t="shared" si="234"/>
        <v>1</v>
      </c>
    </row>
    <row r="656" spans="1:41" x14ac:dyDescent="0.2">
      <c r="A656" t="s">
        <v>675</v>
      </c>
      <c r="B656" t="str">
        <f t="shared" si="235"/>
        <v>77282</v>
      </c>
      <c r="C656" s="6" t="str" cm="1">
        <f t="array" ref="C656:G656">_xlfn.LET(
_xlpm.MyHand, B656,
_xlpm.MySplitHand, MID(_xlpm.MyHand,_xlfn.SEQUENCE(1,LEN(_xlpm.MyHand)),1),
_xlpm.MySplitHand
)</f>
        <v>7</v>
      </c>
      <c r="D656" s="7" t="str">
        <v>7</v>
      </c>
      <c r="E656" s="7" t="str">
        <v>2</v>
      </c>
      <c r="F656" s="7" t="str">
        <v>8</v>
      </c>
      <c r="G656" s="8" t="str">
        <v>2</v>
      </c>
      <c r="H656">
        <f t="shared" si="222"/>
        <v>2</v>
      </c>
      <c r="I656">
        <f t="shared" si="223"/>
        <v>2</v>
      </c>
      <c r="J656">
        <f t="shared" si="224"/>
        <v>2</v>
      </c>
      <c r="K656">
        <f t="shared" si="225"/>
        <v>1</v>
      </c>
      <c r="L656">
        <f t="shared" si="226"/>
        <v>2</v>
      </c>
      <c r="M656" s="6" cm="1">
        <f t="array" ref="M656:Q656">_xlfn.LET(
_xlpm.Options, {"J","2","3","4","5","6","7","8","9","T","Q","K","A"},
MATCH(_xlfn.ANCHORARRAY(C656),_xlpm.Options,0)
)</f>
        <v>7</v>
      </c>
      <c r="N656" s="7">
        <v>7</v>
      </c>
      <c r="O656" s="7">
        <v>2</v>
      </c>
      <c r="P656" s="7">
        <v>8</v>
      </c>
      <c r="Q656" s="8">
        <v>2</v>
      </c>
      <c r="R656" s="6" t="str" cm="1">
        <f t="array" ref="R656:V656">TEXT(_xlfn.ANCHORARRAY(M656),"00")</f>
        <v>07</v>
      </c>
      <c r="S656" s="7" t="str">
        <v>07</v>
      </c>
      <c r="T656" s="7" t="str">
        <v>02</v>
      </c>
      <c r="U656" s="7" t="str">
        <v>08</v>
      </c>
      <c r="V656" s="8" t="str">
        <v>02</v>
      </c>
      <c r="W656" s="7">
        <f t="shared" si="237"/>
        <v>0</v>
      </c>
      <c r="X656" s="6" t="b">
        <f t="shared" si="227"/>
        <v>0</v>
      </c>
      <c r="Y656" s="7" t="b">
        <f t="shared" si="228"/>
        <v>0</v>
      </c>
      <c r="Z656" s="7" t="b" cm="1">
        <f t="array" ref="Z656">_xlfn.LET(
_xlpm.TrueFullHouseCheck, AND(OR(H656:L656=3),OR(H656:L656=2)),
_xlpm.JokerAndTrueTwoPairCheck, AND(W656=1,COUNTIF(H656:L656,2)=4),
OR(_xlpm.TrueFullHouseCheck, _xlpm.JokerAndTrueTwoPairCheck)
)</f>
        <v>0</v>
      </c>
      <c r="AA656" s="7" t="b">
        <f t="shared" si="229"/>
        <v>0</v>
      </c>
      <c r="AB656" s="7" t="b">
        <f t="shared" si="230"/>
        <v>1</v>
      </c>
      <c r="AC656" s="7" t="b">
        <f t="shared" si="231"/>
        <v>0</v>
      </c>
      <c r="AD656" s="8" t="b">
        <f t="shared" si="238"/>
        <v>0</v>
      </c>
      <c r="AE656">
        <f t="shared" si="239"/>
        <v>3</v>
      </c>
      <c r="AF656" t="str">
        <f t="shared" si="240"/>
        <v>30707020802</v>
      </c>
      <c r="AG656">
        <f t="shared" si="236"/>
        <v>30707020802</v>
      </c>
      <c r="AH656">
        <f t="shared" si="241"/>
        <v>386</v>
      </c>
      <c r="AI656">
        <f t="shared" si="242"/>
        <v>981</v>
      </c>
      <c r="AJ656">
        <f t="shared" si="243"/>
        <v>378666</v>
      </c>
      <c r="AM656">
        <f t="shared" si="232"/>
        <v>1</v>
      </c>
      <c r="AN656">
        <f t="shared" si="233"/>
        <v>1</v>
      </c>
      <c r="AO656">
        <f t="shared" si="234"/>
        <v>1</v>
      </c>
    </row>
    <row r="657" spans="1:41" x14ac:dyDescent="0.2">
      <c r="A657" t="s">
        <v>676</v>
      </c>
      <c r="B657" t="str">
        <f t="shared" si="235"/>
        <v>7777T</v>
      </c>
      <c r="C657" s="6" t="str" cm="1">
        <f t="array" ref="C657:G657">_xlfn.LET(
_xlpm.MyHand, B657,
_xlpm.MySplitHand, MID(_xlpm.MyHand,_xlfn.SEQUENCE(1,LEN(_xlpm.MyHand)),1),
_xlpm.MySplitHand
)</f>
        <v>7</v>
      </c>
      <c r="D657" s="7" t="str">
        <v>7</v>
      </c>
      <c r="E657" s="7" t="str">
        <v>7</v>
      </c>
      <c r="F657" s="7" t="str">
        <v>7</v>
      </c>
      <c r="G657" s="8" t="str">
        <v>T</v>
      </c>
      <c r="H657">
        <f t="shared" si="222"/>
        <v>4</v>
      </c>
      <c r="I657">
        <f t="shared" si="223"/>
        <v>4</v>
      </c>
      <c r="J657">
        <f t="shared" si="224"/>
        <v>4</v>
      </c>
      <c r="K657">
        <f t="shared" si="225"/>
        <v>4</v>
      </c>
      <c r="L657">
        <f t="shared" si="226"/>
        <v>1</v>
      </c>
      <c r="M657" s="6" cm="1">
        <f t="array" ref="M657:Q657">_xlfn.LET(
_xlpm.Options, {"J","2","3","4","5","6","7","8","9","T","Q","K","A"},
MATCH(_xlfn.ANCHORARRAY(C657),_xlpm.Options,0)
)</f>
        <v>7</v>
      </c>
      <c r="N657" s="7">
        <v>7</v>
      </c>
      <c r="O657" s="7">
        <v>7</v>
      </c>
      <c r="P657" s="7">
        <v>7</v>
      </c>
      <c r="Q657" s="8">
        <v>10</v>
      </c>
      <c r="R657" s="6" t="str" cm="1">
        <f t="array" ref="R657:V657">TEXT(_xlfn.ANCHORARRAY(M657),"00")</f>
        <v>07</v>
      </c>
      <c r="S657" s="7" t="str">
        <v>07</v>
      </c>
      <c r="T657" s="7" t="str">
        <v>07</v>
      </c>
      <c r="U657" s="7" t="str">
        <v>07</v>
      </c>
      <c r="V657" s="8" t="str">
        <v>10</v>
      </c>
      <c r="W657" s="7">
        <f t="shared" si="237"/>
        <v>0</v>
      </c>
      <c r="X657" s="6" t="b">
        <f t="shared" si="227"/>
        <v>0</v>
      </c>
      <c r="Y657" s="7" t="b">
        <f t="shared" si="228"/>
        <v>1</v>
      </c>
      <c r="Z657" s="7" t="b" cm="1">
        <f t="array" ref="Z657">_xlfn.LET(
_xlpm.TrueFullHouseCheck, AND(OR(H657:L657=3),OR(H657:L657=2)),
_xlpm.JokerAndTrueTwoPairCheck, AND(W657=1,COUNTIF(H657:L657,2)=4),
OR(_xlpm.TrueFullHouseCheck, _xlpm.JokerAndTrueTwoPairCheck)
)</f>
        <v>0</v>
      </c>
      <c r="AA657" s="7" t="b">
        <f t="shared" si="229"/>
        <v>0</v>
      </c>
      <c r="AB657" s="7" t="b">
        <f t="shared" si="230"/>
        <v>0</v>
      </c>
      <c r="AC657" s="7" t="b">
        <f t="shared" si="231"/>
        <v>0</v>
      </c>
      <c r="AD657" s="8" t="b">
        <f t="shared" si="238"/>
        <v>0</v>
      </c>
      <c r="AE657">
        <f t="shared" si="239"/>
        <v>6</v>
      </c>
      <c r="AF657" t="str">
        <f t="shared" si="240"/>
        <v>60707070710</v>
      </c>
      <c r="AG657">
        <f t="shared" si="236"/>
        <v>60707070710</v>
      </c>
      <c r="AH657">
        <f t="shared" si="241"/>
        <v>887</v>
      </c>
      <c r="AI657">
        <f t="shared" si="242"/>
        <v>548</v>
      </c>
      <c r="AJ657">
        <f t="shared" si="243"/>
        <v>486076</v>
      </c>
      <c r="AM657">
        <f t="shared" si="232"/>
        <v>1</v>
      </c>
      <c r="AN657">
        <f t="shared" si="233"/>
        <v>1</v>
      </c>
      <c r="AO657">
        <f t="shared" si="234"/>
        <v>1</v>
      </c>
    </row>
    <row r="658" spans="1:41" x14ac:dyDescent="0.2">
      <c r="A658" t="s">
        <v>677</v>
      </c>
      <c r="B658" t="str">
        <f t="shared" si="235"/>
        <v>43533</v>
      </c>
      <c r="C658" s="6" t="str" cm="1">
        <f t="array" ref="C658:G658">_xlfn.LET(
_xlpm.MyHand, B658,
_xlpm.MySplitHand, MID(_xlpm.MyHand,_xlfn.SEQUENCE(1,LEN(_xlpm.MyHand)),1),
_xlpm.MySplitHand
)</f>
        <v>4</v>
      </c>
      <c r="D658" s="7" t="str">
        <v>3</v>
      </c>
      <c r="E658" s="7" t="str">
        <v>5</v>
      </c>
      <c r="F658" s="7" t="str">
        <v>3</v>
      </c>
      <c r="G658" s="8" t="str">
        <v>3</v>
      </c>
      <c r="H658">
        <f t="shared" si="222"/>
        <v>1</v>
      </c>
      <c r="I658">
        <f t="shared" si="223"/>
        <v>3</v>
      </c>
      <c r="J658">
        <f t="shared" si="224"/>
        <v>1</v>
      </c>
      <c r="K658">
        <f t="shared" si="225"/>
        <v>3</v>
      </c>
      <c r="L658">
        <f t="shared" si="226"/>
        <v>3</v>
      </c>
      <c r="M658" s="6" cm="1">
        <f t="array" ref="M658:Q658">_xlfn.LET(
_xlpm.Options, {"J","2","3","4","5","6","7","8","9","T","Q","K","A"},
MATCH(_xlfn.ANCHORARRAY(C658),_xlpm.Options,0)
)</f>
        <v>4</v>
      </c>
      <c r="N658" s="7">
        <v>3</v>
      </c>
      <c r="O658" s="7">
        <v>5</v>
      </c>
      <c r="P658" s="7">
        <v>3</v>
      </c>
      <c r="Q658" s="8">
        <v>3</v>
      </c>
      <c r="R658" s="6" t="str" cm="1">
        <f t="array" ref="R658:V658">TEXT(_xlfn.ANCHORARRAY(M658),"00")</f>
        <v>04</v>
      </c>
      <c r="S658" s="7" t="str">
        <v>03</v>
      </c>
      <c r="T658" s="7" t="str">
        <v>05</v>
      </c>
      <c r="U658" s="7" t="str">
        <v>03</v>
      </c>
      <c r="V658" s="8" t="str">
        <v>03</v>
      </c>
      <c r="W658" s="7">
        <f t="shared" si="237"/>
        <v>0</v>
      </c>
      <c r="X658" s="6" t="b">
        <f t="shared" si="227"/>
        <v>0</v>
      </c>
      <c r="Y658" s="7" t="b">
        <f t="shared" si="228"/>
        <v>0</v>
      </c>
      <c r="Z658" s="7" t="b" cm="1">
        <f t="array" ref="Z658">_xlfn.LET(
_xlpm.TrueFullHouseCheck, AND(OR(H658:L658=3),OR(H658:L658=2)),
_xlpm.JokerAndTrueTwoPairCheck, AND(W658=1,COUNTIF(H658:L658,2)=4),
OR(_xlpm.TrueFullHouseCheck, _xlpm.JokerAndTrueTwoPairCheck)
)</f>
        <v>0</v>
      </c>
      <c r="AA658" s="7" t="b">
        <f t="shared" si="229"/>
        <v>1</v>
      </c>
      <c r="AB658" s="7" t="b">
        <f t="shared" si="230"/>
        <v>0</v>
      </c>
      <c r="AC658" s="7" t="b">
        <f t="shared" si="231"/>
        <v>0</v>
      </c>
      <c r="AD658" s="8" t="b">
        <f t="shared" si="238"/>
        <v>0</v>
      </c>
      <c r="AE658">
        <f t="shared" si="239"/>
        <v>4</v>
      </c>
      <c r="AF658" t="str">
        <f t="shared" si="240"/>
        <v>40403050303</v>
      </c>
      <c r="AG658">
        <f t="shared" si="236"/>
        <v>40403050303</v>
      </c>
      <c r="AH658">
        <f t="shared" si="241"/>
        <v>513</v>
      </c>
      <c r="AI658">
        <f t="shared" si="242"/>
        <v>572</v>
      </c>
      <c r="AJ658">
        <f t="shared" si="243"/>
        <v>293436</v>
      </c>
      <c r="AM658">
        <f t="shared" si="232"/>
        <v>1</v>
      </c>
      <c r="AN658">
        <f t="shared" si="233"/>
        <v>1</v>
      </c>
      <c r="AO658">
        <f t="shared" si="234"/>
        <v>1</v>
      </c>
    </row>
    <row r="659" spans="1:41" x14ac:dyDescent="0.2">
      <c r="A659" t="s">
        <v>678</v>
      </c>
      <c r="B659" t="str">
        <f t="shared" si="235"/>
        <v>93932</v>
      </c>
      <c r="C659" s="6" t="str" cm="1">
        <f t="array" ref="C659:G659">_xlfn.LET(
_xlpm.MyHand, B659,
_xlpm.MySplitHand, MID(_xlpm.MyHand,_xlfn.SEQUENCE(1,LEN(_xlpm.MyHand)),1),
_xlpm.MySplitHand
)</f>
        <v>9</v>
      </c>
      <c r="D659" s="7" t="str">
        <v>3</v>
      </c>
      <c r="E659" s="7" t="str">
        <v>9</v>
      </c>
      <c r="F659" s="7" t="str">
        <v>3</v>
      </c>
      <c r="G659" s="8" t="str">
        <v>2</v>
      </c>
      <c r="H659">
        <f t="shared" si="222"/>
        <v>2</v>
      </c>
      <c r="I659">
        <f t="shared" si="223"/>
        <v>2</v>
      </c>
      <c r="J659">
        <f t="shared" si="224"/>
        <v>2</v>
      </c>
      <c r="K659">
        <f t="shared" si="225"/>
        <v>2</v>
      </c>
      <c r="L659">
        <f t="shared" si="226"/>
        <v>1</v>
      </c>
      <c r="M659" s="6" cm="1">
        <f t="array" ref="M659:Q659">_xlfn.LET(
_xlpm.Options, {"J","2","3","4","5","6","7","8","9","T","Q","K","A"},
MATCH(_xlfn.ANCHORARRAY(C659),_xlpm.Options,0)
)</f>
        <v>9</v>
      </c>
      <c r="N659" s="7">
        <v>3</v>
      </c>
      <c r="O659" s="7">
        <v>9</v>
      </c>
      <c r="P659" s="7">
        <v>3</v>
      </c>
      <c r="Q659" s="8">
        <v>2</v>
      </c>
      <c r="R659" s="6" t="str" cm="1">
        <f t="array" ref="R659:V659">TEXT(_xlfn.ANCHORARRAY(M659),"00")</f>
        <v>09</v>
      </c>
      <c r="S659" s="7" t="str">
        <v>03</v>
      </c>
      <c r="T659" s="7" t="str">
        <v>09</v>
      </c>
      <c r="U659" s="7" t="str">
        <v>03</v>
      </c>
      <c r="V659" s="8" t="str">
        <v>02</v>
      </c>
      <c r="W659" s="7">
        <f t="shared" si="237"/>
        <v>0</v>
      </c>
      <c r="X659" s="6" t="b">
        <f t="shared" si="227"/>
        <v>0</v>
      </c>
      <c r="Y659" s="7" t="b">
        <f t="shared" si="228"/>
        <v>0</v>
      </c>
      <c r="Z659" s="7" t="b" cm="1">
        <f t="array" ref="Z659">_xlfn.LET(
_xlpm.TrueFullHouseCheck, AND(OR(H659:L659=3),OR(H659:L659=2)),
_xlpm.JokerAndTrueTwoPairCheck, AND(W659=1,COUNTIF(H659:L659,2)=4),
OR(_xlpm.TrueFullHouseCheck, _xlpm.JokerAndTrueTwoPairCheck)
)</f>
        <v>0</v>
      </c>
      <c r="AA659" s="7" t="b">
        <f t="shared" si="229"/>
        <v>0</v>
      </c>
      <c r="AB659" s="7" t="b">
        <f t="shared" si="230"/>
        <v>1</v>
      </c>
      <c r="AC659" s="7" t="b">
        <f t="shared" si="231"/>
        <v>0</v>
      </c>
      <c r="AD659" s="8" t="b">
        <f t="shared" si="238"/>
        <v>0</v>
      </c>
      <c r="AE659">
        <f t="shared" si="239"/>
        <v>3</v>
      </c>
      <c r="AF659" t="str">
        <f t="shared" si="240"/>
        <v>30903090302</v>
      </c>
      <c r="AG659">
        <f t="shared" si="236"/>
        <v>30903090302</v>
      </c>
      <c r="AH659">
        <f t="shared" si="241"/>
        <v>406</v>
      </c>
      <c r="AI659">
        <f t="shared" si="242"/>
        <v>180</v>
      </c>
      <c r="AJ659">
        <f t="shared" si="243"/>
        <v>73080</v>
      </c>
      <c r="AM659">
        <f t="shared" si="232"/>
        <v>1</v>
      </c>
      <c r="AN659">
        <f t="shared" si="233"/>
        <v>1</v>
      </c>
      <c r="AO659">
        <f t="shared" si="234"/>
        <v>1</v>
      </c>
    </row>
    <row r="660" spans="1:41" x14ac:dyDescent="0.2">
      <c r="A660" t="s">
        <v>679</v>
      </c>
      <c r="B660" t="str">
        <f t="shared" si="235"/>
        <v>7AAAA</v>
      </c>
      <c r="C660" s="6" t="str" cm="1">
        <f t="array" ref="C660:G660">_xlfn.LET(
_xlpm.MyHand, B660,
_xlpm.MySplitHand, MID(_xlpm.MyHand,_xlfn.SEQUENCE(1,LEN(_xlpm.MyHand)),1),
_xlpm.MySplitHand
)</f>
        <v>7</v>
      </c>
      <c r="D660" s="7" t="str">
        <v>A</v>
      </c>
      <c r="E660" s="7" t="str">
        <v>A</v>
      </c>
      <c r="F660" s="7" t="str">
        <v>A</v>
      </c>
      <c r="G660" s="8" t="str">
        <v>A</v>
      </c>
      <c r="H660">
        <f t="shared" si="222"/>
        <v>1</v>
      </c>
      <c r="I660">
        <f t="shared" si="223"/>
        <v>4</v>
      </c>
      <c r="J660">
        <f t="shared" si="224"/>
        <v>4</v>
      </c>
      <c r="K660">
        <f t="shared" si="225"/>
        <v>4</v>
      </c>
      <c r="L660">
        <f t="shared" si="226"/>
        <v>4</v>
      </c>
      <c r="M660" s="6" cm="1">
        <f t="array" ref="M660:Q660">_xlfn.LET(
_xlpm.Options, {"J","2","3","4","5","6","7","8","9","T","Q","K","A"},
MATCH(_xlfn.ANCHORARRAY(C660),_xlpm.Options,0)
)</f>
        <v>7</v>
      </c>
      <c r="N660" s="7">
        <v>13</v>
      </c>
      <c r="O660" s="7">
        <v>13</v>
      </c>
      <c r="P660" s="7">
        <v>13</v>
      </c>
      <c r="Q660" s="8">
        <v>13</v>
      </c>
      <c r="R660" s="6" t="str" cm="1">
        <f t="array" ref="R660:V660">TEXT(_xlfn.ANCHORARRAY(M660),"00")</f>
        <v>07</v>
      </c>
      <c r="S660" s="7" t="str">
        <v>13</v>
      </c>
      <c r="T660" s="7" t="str">
        <v>13</v>
      </c>
      <c r="U660" s="7" t="str">
        <v>13</v>
      </c>
      <c r="V660" s="8" t="str">
        <v>13</v>
      </c>
      <c r="W660" s="7">
        <f t="shared" si="237"/>
        <v>0</v>
      </c>
      <c r="X660" s="6" t="b">
        <f t="shared" si="227"/>
        <v>0</v>
      </c>
      <c r="Y660" s="7" t="b">
        <f t="shared" si="228"/>
        <v>1</v>
      </c>
      <c r="Z660" s="7" t="b" cm="1">
        <f t="array" ref="Z660">_xlfn.LET(
_xlpm.TrueFullHouseCheck, AND(OR(H660:L660=3),OR(H660:L660=2)),
_xlpm.JokerAndTrueTwoPairCheck, AND(W660=1,COUNTIF(H660:L660,2)=4),
OR(_xlpm.TrueFullHouseCheck, _xlpm.JokerAndTrueTwoPairCheck)
)</f>
        <v>0</v>
      </c>
      <c r="AA660" s="7" t="b">
        <f t="shared" si="229"/>
        <v>0</v>
      </c>
      <c r="AB660" s="7" t="b">
        <f t="shared" si="230"/>
        <v>0</v>
      </c>
      <c r="AC660" s="7" t="b">
        <f t="shared" si="231"/>
        <v>0</v>
      </c>
      <c r="AD660" s="8" t="b">
        <f t="shared" si="238"/>
        <v>0</v>
      </c>
      <c r="AE660">
        <f t="shared" si="239"/>
        <v>6</v>
      </c>
      <c r="AF660" t="str">
        <f t="shared" si="240"/>
        <v>60713131313</v>
      </c>
      <c r="AG660">
        <f t="shared" si="236"/>
        <v>60713131313</v>
      </c>
      <c r="AH660">
        <f t="shared" si="241"/>
        <v>894</v>
      </c>
      <c r="AI660">
        <f t="shared" si="242"/>
        <v>926</v>
      </c>
      <c r="AJ660">
        <f t="shared" si="243"/>
        <v>827844</v>
      </c>
      <c r="AM660">
        <f t="shared" si="232"/>
        <v>1</v>
      </c>
      <c r="AN660">
        <f t="shared" si="233"/>
        <v>1</v>
      </c>
      <c r="AO660">
        <f t="shared" si="234"/>
        <v>1</v>
      </c>
    </row>
    <row r="661" spans="1:41" x14ac:dyDescent="0.2">
      <c r="A661" t="s">
        <v>680</v>
      </c>
      <c r="B661" t="str">
        <f t="shared" si="235"/>
        <v>8K888</v>
      </c>
      <c r="C661" s="6" t="str" cm="1">
        <f t="array" ref="C661:G661">_xlfn.LET(
_xlpm.MyHand, B661,
_xlpm.MySplitHand, MID(_xlpm.MyHand,_xlfn.SEQUENCE(1,LEN(_xlpm.MyHand)),1),
_xlpm.MySplitHand
)</f>
        <v>8</v>
      </c>
      <c r="D661" s="7" t="str">
        <v>K</v>
      </c>
      <c r="E661" s="7" t="str">
        <v>8</v>
      </c>
      <c r="F661" s="7" t="str">
        <v>8</v>
      </c>
      <c r="G661" s="8" t="str">
        <v>8</v>
      </c>
      <c r="H661">
        <f t="shared" si="222"/>
        <v>4</v>
      </c>
      <c r="I661">
        <f t="shared" si="223"/>
        <v>1</v>
      </c>
      <c r="J661">
        <f t="shared" si="224"/>
        <v>4</v>
      </c>
      <c r="K661">
        <f t="shared" si="225"/>
        <v>4</v>
      </c>
      <c r="L661">
        <f t="shared" si="226"/>
        <v>4</v>
      </c>
      <c r="M661" s="6" cm="1">
        <f t="array" ref="M661:Q661">_xlfn.LET(
_xlpm.Options, {"J","2","3","4","5","6","7","8","9","T","Q","K","A"},
MATCH(_xlfn.ANCHORARRAY(C661),_xlpm.Options,0)
)</f>
        <v>8</v>
      </c>
      <c r="N661" s="7">
        <v>12</v>
      </c>
      <c r="O661" s="7">
        <v>8</v>
      </c>
      <c r="P661" s="7">
        <v>8</v>
      </c>
      <c r="Q661" s="8">
        <v>8</v>
      </c>
      <c r="R661" s="6" t="str" cm="1">
        <f t="array" ref="R661:V661">TEXT(_xlfn.ANCHORARRAY(M661),"00")</f>
        <v>08</v>
      </c>
      <c r="S661" s="7" t="str">
        <v>12</v>
      </c>
      <c r="T661" s="7" t="str">
        <v>08</v>
      </c>
      <c r="U661" s="7" t="str">
        <v>08</v>
      </c>
      <c r="V661" s="8" t="str">
        <v>08</v>
      </c>
      <c r="W661" s="7">
        <f t="shared" si="237"/>
        <v>0</v>
      </c>
      <c r="X661" s="6" t="b">
        <f t="shared" si="227"/>
        <v>0</v>
      </c>
      <c r="Y661" s="7" t="b">
        <f t="shared" si="228"/>
        <v>1</v>
      </c>
      <c r="Z661" s="7" t="b" cm="1">
        <f t="array" ref="Z661">_xlfn.LET(
_xlpm.TrueFullHouseCheck, AND(OR(H661:L661=3),OR(H661:L661=2)),
_xlpm.JokerAndTrueTwoPairCheck, AND(W661=1,COUNTIF(H661:L661,2)=4),
OR(_xlpm.TrueFullHouseCheck, _xlpm.JokerAndTrueTwoPairCheck)
)</f>
        <v>0</v>
      </c>
      <c r="AA661" s="7" t="b">
        <f t="shared" si="229"/>
        <v>0</v>
      </c>
      <c r="AB661" s="7" t="b">
        <f t="shared" si="230"/>
        <v>0</v>
      </c>
      <c r="AC661" s="7" t="b">
        <f t="shared" si="231"/>
        <v>0</v>
      </c>
      <c r="AD661" s="8" t="b">
        <f t="shared" si="238"/>
        <v>0</v>
      </c>
      <c r="AE661">
        <f t="shared" si="239"/>
        <v>6</v>
      </c>
      <c r="AF661" t="str">
        <f t="shared" si="240"/>
        <v>60812080808</v>
      </c>
      <c r="AG661">
        <f t="shared" si="236"/>
        <v>60812080808</v>
      </c>
      <c r="AH661">
        <f t="shared" si="241"/>
        <v>906</v>
      </c>
      <c r="AI661">
        <f t="shared" si="242"/>
        <v>782</v>
      </c>
      <c r="AJ661">
        <f t="shared" si="243"/>
        <v>708492</v>
      </c>
      <c r="AM661">
        <f t="shared" si="232"/>
        <v>1</v>
      </c>
      <c r="AN661">
        <f t="shared" si="233"/>
        <v>1</v>
      </c>
      <c r="AO661">
        <f t="shared" si="234"/>
        <v>1</v>
      </c>
    </row>
    <row r="662" spans="1:41" x14ac:dyDescent="0.2">
      <c r="A662" t="s">
        <v>681</v>
      </c>
      <c r="B662" t="str">
        <f t="shared" si="235"/>
        <v>4747J</v>
      </c>
      <c r="C662" s="6" t="str" cm="1">
        <f t="array" ref="C662:G662">_xlfn.LET(
_xlpm.MyHand, B662,
_xlpm.MySplitHand, MID(_xlpm.MyHand,_xlfn.SEQUENCE(1,LEN(_xlpm.MyHand)),1),
_xlpm.MySplitHand
)</f>
        <v>4</v>
      </c>
      <c r="D662" s="7" t="str">
        <v>7</v>
      </c>
      <c r="E662" s="7" t="str">
        <v>4</v>
      </c>
      <c r="F662" s="7" t="str">
        <v>7</v>
      </c>
      <c r="G662" s="8" t="str">
        <v>J</v>
      </c>
      <c r="H662">
        <f t="shared" si="222"/>
        <v>2</v>
      </c>
      <c r="I662">
        <f t="shared" si="223"/>
        <v>2</v>
      </c>
      <c r="J662">
        <f t="shared" si="224"/>
        <v>2</v>
      </c>
      <c r="K662">
        <f t="shared" si="225"/>
        <v>2</v>
      </c>
      <c r="L662">
        <f t="shared" si="226"/>
        <v>0</v>
      </c>
      <c r="M662" s="6" cm="1">
        <f t="array" ref="M662:Q662">_xlfn.LET(
_xlpm.Options, {"J","2","3","4","5","6","7","8","9","T","Q","K","A"},
MATCH(_xlfn.ANCHORARRAY(C662),_xlpm.Options,0)
)</f>
        <v>4</v>
      </c>
      <c r="N662" s="7">
        <v>7</v>
      </c>
      <c r="O662" s="7">
        <v>4</v>
      </c>
      <c r="P662" s="7">
        <v>7</v>
      </c>
      <c r="Q662" s="8">
        <v>1</v>
      </c>
      <c r="R662" s="6" t="str" cm="1">
        <f t="array" ref="R662:V662">TEXT(_xlfn.ANCHORARRAY(M662),"00")</f>
        <v>04</v>
      </c>
      <c r="S662" s="7" t="str">
        <v>07</v>
      </c>
      <c r="T662" s="7" t="str">
        <v>04</v>
      </c>
      <c r="U662" s="7" t="str">
        <v>07</v>
      </c>
      <c r="V662" s="8" t="str">
        <v>01</v>
      </c>
      <c r="W662" s="7">
        <f t="shared" si="237"/>
        <v>1</v>
      </c>
      <c r="X662" s="6" t="b">
        <f t="shared" si="227"/>
        <v>0</v>
      </c>
      <c r="Y662" s="7" t="b">
        <f t="shared" si="228"/>
        <v>0</v>
      </c>
      <c r="Z662" s="7" t="b" cm="1">
        <f t="array" ref="Z662">_xlfn.LET(
_xlpm.TrueFullHouseCheck, AND(OR(H662:L662=3),OR(H662:L662=2)),
_xlpm.JokerAndTrueTwoPairCheck, AND(W662=1,COUNTIF(H662:L662,2)=4),
OR(_xlpm.TrueFullHouseCheck, _xlpm.JokerAndTrueTwoPairCheck)
)</f>
        <v>1</v>
      </c>
      <c r="AA662" s="7" t="b">
        <f t="shared" si="229"/>
        <v>0</v>
      </c>
      <c r="AB662" s="7" t="b">
        <f t="shared" si="230"/>
        <v>1</v>
      </c>
      <c r="AC662" s="7" t="b">
        <f t="shared" si="231"/>
        <v>0</v>
      </c>
      <c r="AD662" s="8" t="b">
        <f t="shared" si="238"/>
        <v>0</v>
      </c>
      <c r="AE662">
        <f t="shared" si="239"/>
        <v>5</v>
      </c>
      <c r="AF662" t="str">
        <f t="shared" si="240"/>
        <v>50407040701</v>
      </c>
      <c r="AG662">
        <f t="shared" si="236"/>
        <v>50407040701</v>
      </c>
      <c r="AH662">
        <f t="shared" si="241"/>
        <v>735</v>
      </c>
      <c r="AI662">
        <f t="shared" si="242"/>
        <v>495</v>
      </c>
      <c r="AJ662">
        <f t="shared" si="243"/>
        <v>363825</v>
      </c>
      <c r="AM662">
        <f t="shared" si="232"/>
        <v>2</v>
      </c>
      <c r="AN662">
        <f t="shared" si="233"/>
        <v>1</v>
      </c>
      <c r="AO662">
        <f t="shared" si="234"/>
        <v>1</v>
      </c>
    </row>
    <row r="663" spans="1:41" x14ac:dyDescent="0.2">
      <c r="A663" t="s">
        <v>682</v>
      </c>
      <c r="B663" t="str">
        <f t="shared" si="235"/>
        <v>684QJ</v>
      </c>
      <c r="C663" s="6" t="str" cm="1">
        <f t="array" ref="C663:G663">_xlfn.LET(
_xlpm.MyHand, B663,
_xlpm.MySplitHand, MID(_xlpm.MyHand,_xlfn.SEQUENCE(1,LEN(_xlpm.MyHand)),1),
_xlpm.MySplitHand
)</f>
        <v>6</v>
      </c>
      <c r="D663" s="7" t="str">
        <v>8</v>
      </c>
      <c r="E663" s="7" t="str">
        <v>4</v>
      </c>
      <c r="F663" s="7" t="str">
        <v>Q</v>
      </c>
      <c r="G663" s="8" t="str">
        <v>J</v>
      </c>
      <c r="H663">
        <f t="shared" si="222"/>
        <v>1</v>
      </c>
      <c r="I663">
        <f t="shared" si="223"/>
        <v>1</v>
      </c>
      <c r="J663">
        <f t="shared" si="224"/>
        <v>1</v>
      </c>
      <c r="K663">
        <f t="shared" si="225"/>
        <v>1</v>
      </c>
      <c r="L663">
        <f t="shared" si="226"/>
        <v>0</v>
      </c>
      <c r="M663" s="6" cm="1">
        <f t="array" ref="M663:Q663">_xlfn.LET(
_xlpm.Options, {"J","2","3","4","5","6","7","8","9","T","Q","K","A"},
MATCH(_xlfn.ANCHORARRAY(C663),_xlpm.Options,0)
)</f>
        <v>6</v>
      </c>
      <c r="N663" s="7">
        <v>8</v>
      </c>
      <c r="O663" s="7">
        <v>4</v>
      </c>
      <c r="P663" s="7">
        <v>11</v>
      </c>
      <c r="Q663" s="8">
        <v>1</v>
      </c>
      <c r="R663" s="6" t="str" cm="1">
        <f t="array" ref="R663:V663">TEXT(_xlfn.ANCHORARRAY(M663),"00")</f>
        <v>06</v>
      </c>
      <c r="S663" s="7" t="str">
        <v>08</v>
      </c>
      <c r="T663" s="7" t="str">
        <v>04</v>
      </c>
      <c r="U663" s="7" t="str">
        <v>11</v>
      </c>
      <c r="V663" s="8" t="str">
        <v>01</v>
      </c>
      <c r="W663" s="7">
        <f t="shared" si="237"/>
        <v>1</v>
      </c>
      <c r="X663" s="6" t="b">
        <f t="shared" si="227"/>
        <v>0</v>
      </c>
      <c r="Y663" s="7" t="b">
        <f t="shared" si="228"/>
        <v>0</v>
      </c>
      <c r="Z663" s="7" t="b" cm="1">
        <f t="array" ref="Z663">_xlfn.LET(
_xlpm.TrueFullHouseCheck, AND(OR(H663:L663=3),OR(H663:L663=2)),
_xlpm.JokerAndTrueTwoPairCheck, AND(W663=1,COUNTIF(H663:L663,2)=4),
OR(_xlpm.TrueFullHouseCheck, _xlpm.JokerAndTrueTwoPairCheck)
)</f>
        <v>0</v>
      </c>
      <c r="AA663" s="7" t="b">
        <f t="shared" si="229"/>
        <v>0</v>
      </c>
      <c r="AB663" s="7" t="b">
        <f t="shared" si="230"/>
        <v>0</v>
      </c>
      <c r="AC663" s="7" t="b">
        <f t="shared" si="231"/>
        <v>1</v>
      </c>
      <c r="AD663" s="8" t="b">
        <f t="shared" si="238"/>
        <v>0</v>
      </c>
      <c r="AE663">
        <f t="shared" si="239"/>
        <v>2</v>
      </c>
      <c r="AF663" t="str">
        <f t="shared" si="240"/>
        <v>20608041101</v>
      </c>
      <c r="AG663">
        <f t="shared" si="236"/>
        <v>20608041101</v>
      </c>
      <c r="AH663">
        <f t="shared" si="241"/>
        <v>211</v>
      </c>
      <c r="AI663">
        <f t="shared" si="242"/>
        <v>40</v>
      </c>
      <c r="AJ663">
        <f t="shared" si="243"/>
        <v>8440</v>
      </c>
      <c r="AM663">
        <f t="shared" si="232"/>
        <v>1</v>
      </c>
      <c r="AN663">
        <f t="shared" si="233"/>
        <v>1</v>
      </c>
      <c r="AO663">
        <f t="shared" si="234"/>
        <v>1</v>
      </c>
    </row>
    <row r="664" spans="1:41" x14ac:dyDescent="0.2">
      <c r="A664" t="s">
        <v>683</v>
      </c>
      <c r="B664" t="str">
        <f t="shared" si="235"/>
        <v>73495</v>
      </c>
      <c r="C664" s="6" t="str" cm="1">
        <f t="array" ref="C664:G664">_xlfn.LET(
_xlpm.MyHand, B664,
_xlpm.MySplitHand, MID(_xlpm.MyHand,_xlfn.SEQUENCE(1,LEN(_xlpm.MyHand)),1),
_xlpm.MySplitHand
)</f>
        <v>7</v>
      </c>
      <c r="D664" s="7" t="str">
        <v>3</v>
      </c>
      <c r="E664" s="7" t="str">
        <v>4</v>
      </c>
      <c r="F664" s="7" t="str">
        <v>9</v>
      </c>
      <c r="G664" s="8" t="str">
        <v>5</v>
      </c>
      <c r="H664">
        <f t="shared" si="222"/>
        <v>1</v>
      </c>
      <c r="I664">
        <f t="shared" si="223"/>
        <v>1</v>
      </c>
      <c r="J664">
        <f t="shared" si="224"/>
        <v>1</v>
      </c>
      <c r="K664">
        <f t="shared" si="225"/>
        <v>1</v>
      </c>
      <c r="L664">
        <f t="shared" si="226"/>
        <v>1</v>
      </c>
      <c r="M664" s="6" cm="1">
        <f t="array" ref="M664:Q664">_xlfn.LET(
_xlpm.Options, {"J","2","3","4","5","6","7","8","9","T","Q","K","A"},
MATCH(_xlfn.ANCHORARRAY(C664),_xlpm.Options,0)
)</f>
        <v>7</v>
      </c>
      <c r="N664" s="7">
        <v>3</v>
      </c>
      <c r="O664" s="7">
        <v>4</v>
      </c>
      <c r="P664" s="7">
        <v>9</v>
      </c>
      <c r="Q664" s="8">
        <v>5</v>
      </c>
      <c r="R664" s="6" t="str" cm="1">
        <f t="array" ref="R664:V664">TEXT(_xlfn.ANCHORARRAY(M664),"00")</f>
        <v>07</v>
      </c>
      <c r="S664" s="7" t="str">
        <v>03</v>
      </c>
      <c r="T664" s="7" t="str">
        <v>04</v>
      </c>
      <c r="U664" s="7" t="str">
        <v>09</v>
      </c>
      <c r="V664" s="8" t="str">
        <v>05</v>
      </c>
      <c r="W664" s="7">
        <f t="shared" si="237"/>
        <v>0</v>
      </c>
      <c r="X664" s="6" t="b">
        <f t="shared" si="227"/>
        <v>0</v>
      </c>
      <c r="Y664" s="7" t="b">
        <f t="shared" si="228"/>
        <v>0</v>
      </c>
      <c r="Z664" s="7" t="b" cm="1">
        <f t="array" ref="Z664">_xlfn.LET(
_xlpm.TrueFullHouseCheck, AND(OR(H664:L664=3),OR(H664:L664=2)),
_xlpm.JokerAndTrueTwoPairCheck, AND(W664=1,COUNTIF(H664:L664,2)=4),
OR(_xlpm.TrueFullHouseCheck, _xlpm.JokerAndTrueTwoPairCheck)
)</f>
        <v>0</v>
      </c>
      <c r="AA664" s="7" t="b">
        <f t="shared" si="229"/>
        <v>0</v>
      </c>
      <c r="AB664" s="7" t="b">
        <f t="shared" si="230"/>
        <v>0</v>
      </c>
      <c r="AC664" s="7" t="b">
        <f t="shared" si="231"/>
        <v>0</v>
      </c>
      <c r="AD664" s="8" t="b">
        <f t="shared" si="238"/>
        <v>1</v>
      </c>
      <c r="AE664">
        <f t="shared" si="239"/>
        <v>1</v>
      </c>
      <c r="AF664" t="str">
        <f t="shared" si="240"/>
        <v>10703040905</v>
      </c>
      <c r="AG664">
        <f t="shared" si="236"/>
        <v>10703040905</v>
      </c>
      <c r="AH664">
        <f t="shared" si="241"/>
        <v>54</v>
      </c>
      <c r="AI664">
        <f t="shared" si="242"/>
        <v>855</v>
      </c>
      <c r="AJ664">
        <f t="shared" si="243"/>
        <v>46170</v>
      </c>
      <c r="AM664">
        <f t="shared" si="232"/>
        <v>1</v>
      </c>
      <c r="AN664">
        <f t="shared" si="233"/>
        <v>1</v>
      </c>
      <c r="AO664">
        <f t="shared" si="234"/>
        <v>1</v>
      </c>
    </row>
    <row r="665" spans="1:41" x14ac:dyDescent="0.2">
      <c r="A665" t="s">
        <v>684</v>
      </c>
      <c r="B665" t="str">
        <f t="shared" si="235"/>
        <v>2552J</v>
      </c>
      <c r="C665" s="6" t="str" cm="1">
        <f t="array" ref="C665:G665">_xlfn.LET(
_xlpm.MyHand, B665,
_xlpm.MySplitHand, MID(_xlpm.MyHand,_xlfn.SEQUENCE(1,LEN(_xlpm.MyHand)),1),
_xlpm.MySplitHand
)</f>
        <v>2</v>
      </c>
      <c r="D665" s="7" t="str">
        <v>5</v>
      </c>
      <c r="E665" s="7" t="str">
        <v>5</v>
      </c>
      <c r="F665" s="7" t="str">
        <v>2</v>
      </c>
      <c r="G665" s="8" t="str">
        <v>J</v>
      </c>
      <c r="H665">
        <f t="shared" si="222"/>
        <v>2</v>
      </c>
      <c r="I665">
        <f t="shared" si="223"/>
        <v>2</v>
      </c>
      <c r="J665">
        <f t="shared" si="224"/>
        <v>2</v>
      </c>
      <c r="K665">
        <f t="shared" si="225"/>
        <v>2</v>
      </c>
      <c r="L665">
        <f t="shared" si="226"/>
        <v>0</v>
      </c>
      <c r="M665" s="6" cm="1">
        <f t="array" ref="M665:Q665">_xlfn.LET(
_xlpm.Options, {"J","2","3","4","5","6","7","8","9","T","Q","K","A"},
MATCH(_xlfn.ANCHORARRAY(C665),_xlpm.Options,0)
)</f>
        <v>2</v>
      </c>
      <c r="N665" s="7">
        <v>5</v>
      </c>
      <c r="O665" s="7">
        <v>5</v>
      </c>
      <c r="P665" s="7">
        <v>2</v>
      </c>
      <c r="Q665" s="8">
        <v>1</v>
      </c>
      <c r="R665" s="6" t="str" cm="1">
        <f t="array" ref="R665:V665">TEXT(_xlfn.ANCHORARRAY(M665),"00")</f>
        <v>02</v>
      </c>
      <c r="S665" s="7" t="str">
        <v>05</v>
      </c>
      <c r="T665" s="7" t="str">
        <v>05</v>
      </c>
      <c r="U665" s="7" t="str">
        <v>02</v>
      </c>
      <c r="V665" s="8" t="str">
        <v>01</v>
      </c>
      <c r="W665" s="7">
        <f t="shared" si="237"/>
        <v>1</v>
      </c>
      <c r="X665" s="6" t="b">
        <f t="shared" si="227"/>
        <v>0</v>
      </c>
      <c r="Y665" s="7" t="b">
        <f t="shared" si="228"/>
        <v>0</v>
      </c>
      <c r="Z665" s="7" t="b" cm="1">
        <f t="array" ref="Z665">_xlfn.LET(
_xlpm.TrueFullHouseCheck, AND(OR(H665:L665=3),OR(H665:L665=2)),
_xlpm.JokerAndTrueTwoPairCheck, AND(W665=1,COUNTIF(H665:L665,2)=4),
OR(_xlpm.TrueFullHouseCheck, _xlpm.JokerAndTrueTwoPairCheck)
)</f>
        <v>1</v>
      </c>
      <c r="AA665" s="7" t="b">
        <f t="shared" si="229"/>
        <v>0</v>
      </c>
      <c r="AB665" s="7" t="b">
        <f t="shared" si="230"/>
        <v>1</v>
      </c>
      <c r="AC665" s="7" t="b">
        <f t="shared" si="231"/>
        <v>0</v>
      </c>
      <c r="AD665" s="8" t="b">
        <f t="shared" si="238"/>
        <v>0</v>
      </c>
      <c r="AE665">
        <f t="shared" si="239"/>
        <v>5</v>
      </c>
      <c r="AF665" t="str">
        <f t="shared" si="240"/>
        <v>50205050201</v>
      </c>
      <c r="AG665">
        <f t="shared" si="236"/>
        <v>50205050201</v>
      </c>
      <c r="AH665">
        <f t="shared" si="241"/>
        <v>706</v>
      </c>
      <c r="AI665">
        <f t="shared" si="242"/>
        <v>293</v>
      </c>
      <c r="AJ665">
        <f t="shared" si="243"/>
        <v>206858</v>
      </c>
      <c r="AM665">
        <f t="shared" si="232"/>
        <v>2</v>
      </c>
      <c r="AN665">
        <f t="shared" si="233"/>
        <v>1</v>
      </c>
      <c r="AO665">
        <f t="shared" si="234"/>
        <v>1</v>
      </c>
    </row>
    <row r="666" spans="1:41" x14ac:dyDescent="0.2">
      <c r="A666" t="s">
        <v>685</v>
      </c>
      <c r="B666" t="str">
        <f t="shared" si="235"/>
        <v>7QKT2</v>
      </c>
      <c r="C666" s="6" t="str" cm="1">
        <f t="array" ref="C666:G666">_xlfn.LET(
_xlpm.MyHand, B666,
_xlpm.MySplitHand, MID(_xlpm.MyHand,_xlfn.SEQUENCE(1,LEN(_xlpm.MyHand)),1),
_xlpm.MySplitHand
)</f>
        <v>7</v>
      </c>
      <c r="D666" s="7" t="str">
        <v>Q</v>
      </c>
      <c r="E666" s="7" t="str">
        <v>K</v>
      </c>
      <c r="F666" s="7" t="str">
        <v>T</v>
      </c>
      <c r="G666" s="8" t="str">
        <v>2</v>
      </c>
      <c r="H666">
        <f t="shared" si="222"/>
        <v>1</v>
      </c>
      <c r="I666">
        <f t="shared" si="223"/>
        <v>1</v>
      </c>
      <c r="J666">
        <f t="shared" si="224"/>
        <v>1</v>
      </c>
      <c r="K666">
        <f t="shared" si="225"/>
        <v>1</v>
      </c>
      <c r="L666">
        <f t="shared" si="226"/>
        <v>1</v>
      </c>
      <c r="M666" s="6" cm="1">
        <f t="array" ref="M666:Q666">_xlfn.LET(
_xlpm.Options, {"J","2","3","4","5","6","7","8","9","T","Q","K","A"},
MATCH(_xlfn.ANCHORARRAY(C666),_xlpm.Options,0)
)</f>
        <v>7</v>
      </c>
      <c r="N666" s="7">
        <v>11</v>
      </c>
      <c r="O666" s="7">
        <v>12</v>
      </c>
      <c r="P666" s="7">
        <v>10</v>
      </c>
      <c r="Q666" s="8">
        <v>2</v>
      </c>
      <c r="R666" s="6" t="str" cm="1">
        <f t="array" ref="R666:V666">TEXT(_xlfn.ANCHORARRAY(M666),"00")</f>
        <v>07</v>
      </c>
      <c r="S666" s="7" t="str">
        <v>11</v>
      </c>
      <c r="T666" s="7" t="str">
        <v>12</v>
      </c>
      <c r="U666" s="7" t="str">
        <v>10</v>
      </c>
      <c r="V666" s="8" t="str">
        <v>02</v>
      </c>
      <c r="W666" s="7">
        <f t="shared" si="237"/>
        <v>0</v>
      </c>
      <c r="X666" s="6" t="b">
        <f t="shared" si="227"/>
        <v>0</v>
      </c>
      <c r="Y666" s="7" t="b">
        <f t="shared" si="228"/>
        <v>0</v>
      </c>
      <c r="Z666" s="7" t="b" cm="1">
        <f t="array" ref="Z666">_xlfn.LET(
_xlpm.TrueFullHouseCheck, AND(OR(H666:L666=3),OR(H666:L666=2)),
_xlpm.JokerAndTrueTwoPairCheck, AND(W666=1,COUNTIF(H666:L666,2)=4),
OR(_xlpm.TrueFullHouseCheck, _xlpm.JokerAndTrueTwoPairCheck)
)</f>
        <v>0</v>
      </c>
      <c r="AA666" s="7" t="b">
        <f t="shared" si="229"/>
        <v>0</v>
      </c>
      <c r="AB666" s="7" t="b">
        <f t="shared" si="230"/>
        <v>0</v>
      </c>
      <c r="AC666" s="7" t="b">
        <f t="shared" si="231"/>
        <v>0</v>
      </c>
      <c r="AD666" s="8" t="b">
        <f t="shared" si="238"/>
        <v>1</v>
      </c>
      <c r="AE666">
        <f t="shared" si="239"/>
        <v>1</v>
      </c>
      <c r="AF666" t="str">
        <f t="shared" si="240"/>
        <v>10711121002</v>
      </c>
      <c r="AG666">
        <f t="shared" si="236"/>
        <v>10711121002</v>
      </c>
      <c r="AH666">
        <f t="shared" si="241"/>
        <v>66</v>
      </c>
      <c r="AI666">
        <f t="shared" si="242"/>
        <v>497</v>
      </c>
      <c r="AJ666">
        <f t="shared" si="243"/>
        <v>32802</v>
      </c>
      <c r="AM666">
        <f t="shared" si="232"/>
        <v>1</v>
      </c>
      <c r="AN666">
        <f t="shared" si="233"/>
        <v>1</v>
      </c>
      <c r="AO666">
        <f t="shared" si="234"/>
        <v>1</v>
      </c>
    </row>
    <row r="667" spans="1:41" x14ac:dyDescent="0.2">
      <c r="A667" t="s">
        <v>686</v>
      </c>
      <c r="B667" t="str">
        <f t="shared" si="235"/>
        <v>AA4A6</v>
      </c>
      <c r="C667" s="6" t="str" cm="1">
        <f t="array" ref="C667:G667">_xlfn.LET(
_xlpm.MyHand, B667,
_xlpm.MySplitHand, MID(_xlpm.MyHand,_xlfn.SEQUENCE(1,LEN(_xlpm.MyHand)),1),
_xlpm.MySplitHand
)</f>
        <v>A</v>
      </c>
      <c r="D667" s="7" t="str">
        <v>A</v>
      </c>
      <c r="E667" s="7" t="str">
        <v>4</v>
      </c>
      <c r="F667" s="7" t="str">
        <v>A</v>
      </c>
      <c r="G667" s="8" t="str">
        <v>6</v>
      </c>
      <c r="H667">
        <f t="shared" si="222"/>
        <v>3</v>
      </c>
      <c r="I667">
        <f t="shared" si="223"/>
        <v>3</v>
      </c>
      <c r="J667">
        <f t="shared" si="224"/>
        <v>1</v>
      </c>
      <c r="K667">
        <f t="shared" si="225"/>
        <v>3</v>
      </c>
      <c r="L667">
        <f t="shared" si="226"/>
        <v>1</v>
      </c>
      <c r="M667" s="6" cm="1">
        <f t="array" ref="M667:Q667">_xlfn.LET(
_xlpm.Options, {"J","2","3","4","5","6","7","8","9","T","Q","K","A"},
MATCH(_xlfn.ANCHORARRAY(C667),_xlpm.Options,0)
)</f>
        <v>13</v>
      </c>
      <c r="N667" s="7">
        <v>13</v>
      </c>
      <c r="O667" s="7">
        <v>4</v>
      </c>
      <c r="P667" s="7">
        <v>13</v>
      </c>
      <c r="Q667" s="8">
        <v>6</v>
      </c>
      <c r="R667" s="6" t="str" cm="1">
        <f t="array" ref="R667:V667">TEXT(_xlfn.ANCHORARRAY(M667),"00")</f>
        <v>13</v>
      </c>
      <c r="S667" s="7" t="str">
        <v>13</v>
      </c>
      <c r="T667" s="7" t="str">
        <v>04</v>
      </c>
      <c r="U667" s="7" t="str">
        <v>13</v>
      </c>
      <c r="V667" s="8" t="str">
        <v>06</v>
      </c>
      <c r="W667" s="7">
        <f t="shared" si="237"/>
        <v>0</v>
      </c>
      <c r="X667" s="6" t="b">
        <f t="shared" si="227"/>
        <v>0</v>
      </c>
      <c r="Y667" s="7" t="b">
        <f t="shared" si="228"/>
        <v>0</v>
      </c>
      <c r="Z667" s="7" t="b" cm="1">
        <f t="array" ref="Z667">_xlfn.LET(
_xlpm.TrueFullHouseCheck, AND(OR(H667:L667=3),OR(H667:L667=2)),
_xlpm.JokerAndTrueTwoPairCheck, AND(W667=1,COUNTIF(H667:L667,2)=4),
OR(_xlpm.TrueFullHouseCheck, _xlpm.JokerAndTrueTwoPairCheck)
)</f>
        <v>0</v>
      </c>
      <c r="AA667" s="7" t="b">
        <f t="shared" si="229"/>
        <v>1</v>
      </c>
      <c r="AB667" s="7" t="b">
        <f t="shared" si="230"/>
        <v>0</v>
      </c>
      <c r="AC667" s="7" t="b">
        <f t="shared" si="231"/>
        <v>0</v>
      </c>
      <c r="AD667" s="8" t="b">
        <f t="shared" si="238"/>
        <v>0</v>
      </c>
      <c r="AE667">
        <f t="shared" si="239"/>
        <v>4</v>
      </c>
      <c r="AF667" t="str">
        <f t="shared" si="240"/>
        <v>41313041306</v>
      </c>
      <c r="AG667">
        <f t="shared" si="236"/>
        <v>41313041306</v>
      </c>
      <c r="AH667">
        <f t="shared" si="241"/>
        <v>685</v>
      </c>
      <c r="AI667">
        <f t="shared" si="242"/>
        <v>163</v>
      </c>
      <c r="AJ667">
        <f t="shared" si="243"/>
        <v>111655</v>
      </c>
      <c r="AM667">
        <f t="shared" si="232"/>
        <v>1</v>
      </c>
      <c r="AN667">
        <f t="shared" si="233"/>
        <v>1</v>
      </c>
      <c r="AO667">
        <f t="shared" si="234"/>
        <v>1</v>
      </c>
    </row>
    <row r="668" spans="1:41" x14ac:dyDescent="0.2">
      <c r="A668" t="s">
        <v>687</v>
      </c>
      <c r="B668" t="str">
        <f t="shared" si="235"/>
        <v>2T8TT</v>
      </c>
      <c r="C668" s="6" t="str" cm="1">
        <f t="array" ref="C668:G668">_xlfn.LET(
_xlpm.MyHand, B668,
_xlpm.MySplitHand, MID(_xlpm.MyHand,_xlfn.SEQUENCE(1,LEN(_xlpm.MyHand)),1),
_xlpm.MySplitHand
)</f>
        <v>2</v>
      </c>
      <c r="D668" s="7" t="str">
        <v>T</v>
      </c>
      <c r="E668" s="7" t="str">
        <v>8</v>
      </c>
      <c r="F668" s="7" t="str">
        <v>T</v>
      </c>
      <c r="G668" s="8" t="str">
        <v>T</v>
      </c>
      <c r="H668">
        <f t="shared" si="222"/>
        <v>1</v>
      </c>
      <c r="I668">
        <f t="shared" si="223"/>
        <v>3</v>
      </c>
      <c r="J668">
        <f t="shared" si="224"/>
        <v>1</v>
      </c>
      <c r="K668">
        <f t="shared" si="225"/>
        <v>3</v>
      </c>
      <c r="L668">
        <f t="shared" si="226"/>
        <v>3</v>
      </c>
      <c r="M668" s="6" cm="1">
        <f t="array" ref="M668:Q668">_xlfn.LET(
_xlpm.Options, {"J","2","3","4","5","6","7","8","9","T","Q","K","A"},
MATCH(_xlfn.ANCHORARRAY(C668),_xlpm.Options,0)
)</f>
        <v>2</v>
      </c>
      <c r="N668" s="7">
        <v>10</v>
      </c>
      <c r="O668" s="7">
        <v>8</v>
      </c>
      <c r="P668" s="7">
        <v>10</v>
      </c>
      <c r="Q668" s="8">
        <v>10</v>
      </c>
      <c r="R668" s="6" t="str" cm="1">
        <f t="array" ref="R668:V668">TEXT(_xlfn.ANCHORARRAY(M668),"00")</f>
        <v>02</v>
      </c>
      <c r="S668" s="7" t="str">
        <v>10</v>
      </c>
      <c r="T668" s="7" t="str">
        <v>08</v>
      </c>
      <c r="U668" s="7" t="str">
        <v>10</v>
      </c>
      <c r="V668" s="8" t="str">
        <v>10</v>
      </c>
      <c r="W668" s="7">
        <f t="shared" si="237"/>
        <v>0</v>
      </c>
      <c r="X668" s="6" t="b">
        <f t="shared" si="227"/>
        <v>0</v>
      </c>
      <c r="Y668" s="7" t="b">
        <f t="shared" si="228"/>
        <v>0</v>
      </c>
      <c r="Z668" s="7" t="b" cm="1">
        <f t="array" ref="Z668">_xlfn.LET(
_xlpm.TrueFullHouseCheck, AND(OR(H668:L668=3),OR(H668:L668=2)),
_xlpm.JokerAndTrueTwoPairCheck, AND(W668=1,COUNTIF(H668:L668,2)=4),
OR(_xlpm.TrueFullHouseCheck, _xlpm.JokerAndTrueTwoPairCheck)
)</f>
        <v>0</v>
      </c>
      <c r="AA668" s="7" t="b">
        <f t="shared" si="229"/>
        <v>1</v>
      </c>
      <c r="AB668" s="7" t="b">
        <f t="shared" si="230"/>
        <v>0</v>
      </c>
      <c r="AC668" s="7" t="b">
        <f t="shared" si="231"/>
        <v>0</v>
      </c>
      <c r="AD668" s="8" t="b">
        <f t="shared" si="238"/>
        <v>0</v>
      </c>
      <c r="AE668">
        <f t="shared" si="239"/>
        <v>4</v>
      </c>
      <c r="AF668" t="str">
        <f t="shared" si="240"/>
        <v>40210081010</v>
      </c>
      <c r="AG668">
        <f t="shared" si="236"/>
        <v>40210081010</v>
      </c>
      <c r="AH668">
        <f t="shared" si="241"/>
        <v>487</v>
      </c>
      <c r="AI668">
        <f t="shared" si="242"/>
        <v>897</v>
      </c>
      <c r="AJ668">
        <f t="shared" si="243"/>
        <v>436839</v>
      </c>
      <c r="AM668">
        <f t="shared" si="232"/>
        <v>1</v>
      </c>
      <c r="AN668">
        <f t="shared" si="233"/>
        <v>1</v>
      </c>
      <c r="AO668">
        <f t="shared" si="234"/>
        <v>1</v>
      </c>
    </row>
    <row r="669" spans="1:41" x14ac:dyDescent="0.2">
      <c r="A669" t="s">
        <v>688</v>
      </c>
      <c r="B669" t="str">
        <f t="shared" si="235"/>
        <v>7J746</v>
      </c>
      <c r="C669" s="6" t="str" cm="1">
        <f t="array" ref="C669:G669">_xlfn.LET(
_xlpm.MyHand, B669,
_xlpm.MySplitHand, MID(_xlpm.MyHand,_xlfn.SEQUENCE(1,LEN(_xlpm.MyHand)),1),
_xlpm.MySplitHand
)</f>
        <v>7</v>
      </c>
      <c r="D669" s="7" t="str">
        <v>J</v>
      </c>
      <c r="E669" s="7" t="str">
        <v>7</v>
      </c>
      <c r="F669" s="7" t="str">
        <v>4</v>
      </c>
      <c r="G669" s="8" t="str">
        <v>6</v>
      </c>
      <c r="H669">
        <f t="shared" si="222"/>
        <v>2</v>
      </c>
      <c r="I669">
        <f t="shared" si="223"/>
        <v>0</v>
      </c>
      <c r="J669">
        <f t="shared" si="224"/>
        <v>2</v>
      </c>
      <c r="K669">
        <f t="shared" si="225"/>
        <v>1</v>
      </c>
      <c r="L669">
        <f t="shared" si="226"/>
        <v>1</v>
      </c>
      <c r="M669" s="6" cm="1">
        <f t="array" ref="M669:Q669">_xlfn.LET(
_xlpm.Options, {"J","2","3","4","5","6","7","8","9","T","Q","K","A"},
MATCH(_xlfn.ANCHORARRAY(C669),_xlpm.Options,0)
)</f>
        <v>7</v>
      </c>
      <c r="N669" s="7">
        <v>1</v>
      </c>
      <c r="O669" s="7">
        <v>7</v>
      </c>
      <c r="P669" s="7">
        <v>4</v>
      </c>
      <c r="Q669" s="8">
        <v>6</v>
      </c>
      <c r="R669" s="6" t="str" cm="1">
        <f t="array" ref="R669:V669">TEXT(_xlfn.ANCHORARRAY(M669),"00")</f>
        <v>07</v>
      </c>
      <c r="S669" s="7" t="str">
        <v>01</v>
      </c>
      <c r="T669" s="7" t="str">
        <v>07</v>
      </c>
      <c r="U669" s="7" t="str">
        <v>04</v>
      </c>
      <c r="V669" s="8" t="str">
        <v>06</v>
      </c>
      <c r="W669" s="7">
        <f t="shared" si="237"/>
        <v>1</v>
      </c>
      <c r="X669" s="6" t="b">
        <f t="shared" si="227"/>
        <v>0</v>
      </c>
      <c r="Y669" s="7" t="b">
        <f t="shared" si="228"/>
        <v>0</v>
      </c>
      <c r="Z669" s="7" t="b" cm="1">
        <f t="array" ref="Z669">_xlfn.LET(
_xlpm.TrueFullHouseCheck, AND(OR(H669:L669=3),OR(H669:L669=2)),
_xlpm.JokerAndTrueTwoPairCheck, AND(W669=1,COUNTIF(H669:L669,2)=4),
OR(_xlpm.TrueFullHouseCheck, _xlpm.JokerAndTrueTwoPairCheck)
)</f>
        <v>0</v>
      </c>
      <c r="AA669" s="7" t="b">
        <f t="shared" si="229"/>
        <v>1</v>
      </c>
      <c r="AB669" s="7" t="b">
        <f t="shared" si="230"/>
        <v>0</v>
      </c>
      <c r="AC669" s="7" t="b">
        <f t="shared" si="231"/>
        <v>0</v>
      </c>
      <c r="AD669" s="8" t="b">
        <f t="shared" si="238"/>
        <v>0</v>
      </c>
      <c r="AE669">
        <f t="shared" si="239"/>
        <v>4</v>
      </c>
      <c r="AF669" t="str">
        <f t="shared" si="240"/>
        <v>40701070406</v>
      </c>
      <c r="AG669">
        <f t="shared" si="236"/>
        <v>40701070406</v>
      </c>
      <c r="AH669">
        <f t="shared" si="241"/>
        <v>563</v>
      </c>
      <c r="AI669">
        <f t="shared" si="242"/>
        <v>407</v>
      </c>
      <c r="AJ669">
        <f t="shared" si="243"/>
        <v>229141</v>
      </c>
      <c r="AM669">
        <f t="shared" si="232"/>
        <v>1</v>
      </c>
      <c r="AN669">
        <f t="shared" si="233"/>
        <v>1</v>
      </c>
      <c r="AO669">
        <f t="shared" si="234"/>
        <v>1</v>
      </c>
    </row>
    <row r="670" spans="1:41" x14ac:dyDescent="0.2">
      <c r="A670" t="s">
        <v>689</v>
      </c>
      <c r="B670" t="str">
        <f t="shared" si="235"/>
        <v>3J234</v>
      </c>
      <c r="C670" s="6" t="str" cm="1">
        <f t="array" ref="C670:G670">_xlfn.LET(
_xlpm.MyHand, B670,
_xlpm.MySplitHand, MID(_xlpm.MyHand,_xlfn.SEQUENCE(1,LEN(_xlpm.MyHand)),1),
_xlpm.MySplitHand
)</f>
        <v>3</v>
      </c>
      <c r="D670" s="7" t="str">
        <v>J</v>
      </c>
      <c r="E670" s="7" t="str">
        <v>2</v>
      </c>
      <c r="F670" s="7" t="str">
        <v>3</v>
      </c>
      <c r="G670" s="8" t="str">
        <v>4</v>
      </c>
      <c r="H670">
        <f t="shared" si="222"/>
        <v>2</v>
      </c>
      <c r="I670">
        <f t="shared" si="223"/>
        <v>0</v>
      </c>
      <c r="J670">
        <f t="shared" si="224"/>
        <v>1</v>
      </c>
      <c r="K670">
        <f t="shared" si="225"/>
        <v>2</v>
      </c>
      <c r="L670">
        <f t="shared" si="226"/>
        <v>1</v>
      </c>
      <c r="M670" s="6" cm="1">
        <f t="array" ref="M670:Q670">_xlfn.LET(
_xlpm.Options, {"J","2","3","4","5","6","7","8","9","T","Q","K","A"},
MATCH(_xlfn.ANCHORARRAY(C670),_xlpm.Options,0)
)</f>
        <v>3</v>
      </c>
      <c r="N670" s="7">
        <v>1</v>
      </c>
      <c r="O670" s="7">
        <v>2</v>
      </c>
      <c r="P670" s="7">
        <v>3</v>
      </c>
      <c r="Q670" s="8">
        <v>4</v>
      </c>
      <c r="R670" s="6" t="str" cm="1">
        <f t="array" ref="R670:V670">TEXT(_xlfn.ANCHORARRAY(M670),"00")</f>
        <v>03</v>
      </c>
      <c r="S670" s="7" t="str">
        <v>01</v>
      </c>
      <c r="T670" s="7" t="str">
        <v>02</v>
      </c>
      <c r="U670" s="7" t="str">
        <v>03</v>
      </c>
      <c r="V670" s="8" t="str">
        <v>04</v>
      </c>
      <c r="W670" s="7">
        <f t="shared" si="237"/>
        <v>1</v>
      </c>
      <c r="X670" s="6" t="b">
        <f t="shared" si="227"/>
        <v>0</v>
      </c>
      <c r="Y670" s="7" t="b">
        <f t="shared" si="228"/>
        <v>0</v>
      </c>
      <c r="Z670" s="7" t="b" cm="1">
        <f t="array" ref="Z670">_xlfn.LET(
_xlpm.TrueFullHouseCheck, AND(OR(H670:L670=3),OR(H670:L670=2)),
_xlpm.JokerAndTrueTwoPairCheck, AND(W670=1,COUNTIF(H670:L670,2)=4),
OR(_xlpm.TrueFullHouseCheck, _xlpm.JokerAndTrueTwoPairCheck)
)</f>
        <v>0</v>
      </c>
      <c r="AA670" s="7" t="b">
        <f t="shared" si="229"/>
        <v>1</v>
      </c>
      <c r="AB670" s="7" t="b">
        <f t="shared" si="230"/>
        <v>0</v>
      </c>
      <c r="AC670" s="7" t="b">
        <f t="shared" si="231"/>
        <v>0</v>
      </c>
      <c r="AD670" s="8" t="b">
        <f t="shared" si="238"/>
        <v>0</v>
      </c>
      <c r="AE670">
        <f t="shared" si="239"/>
        <v>4</v>
      </c>
      <c r="AF670" t="str">
        <f t="shared" si="240"/>
        <v>40301020304</v>
      </c>
      <c r="AG670">
        <f t="shared" si="236"/>
        <v>40301020304</v>
      </c>
      <c r="AH670">
        <f t="shared" si="241"/>
        <v>491</v>
      </c>
      <c r="AI670">
        <f t="shared" si="242"/>
        <v>807</v>
      </c>
      <c r="AJ670">
        <f t="shared" si="243"/>
        <v>396237</v>
      </c>
      <c r="AM670">
        <f t="shared" si="232"/>
        <v>1</v>
      </c>
      <c r="AN670">
        <f t="shared" si="233"/>
        <v>1</v>
      </c>
      <c r="AO670">
        <f t="shared" si="234"/>
        <v>1</v>
      </c>
    </row>
    <row r="671" spans="1:41" x14ac:dyDescent="0.2">
      <c r="A671" t="s">
        <v>690</v>
      </c>
      <c r="B671" t="str">
        <f t="shared" si="235"/>
        <v>Q3QQQ</v>
      </c>
      <c r="C671" s="6" t="str" cm="1">
        <f t="array" ref="C671:G671">_xlfn.LET(
_xlpm.MyHand, B671,
_xlpm.MySplitHand, MID(_xlpm.MyHand,_xlfn.SEQUENCE(1,LEN(_xlpm.MyHand)),1),
_xlpm.MySplitHand
)</f>
        <v>Q</v>
      </c>
      <c r="D671" s="7" t="str">
        <v>3</v>
      </c>
      <c r="E671" s="7" t="str">
        <v>Q</v>
      </c>
      <c r="F671" s="7" t="str">
        <v>Q</v>
      </c>
      <c r="G671" s="8" t="str">
        <v>Q</v>
      </c>
      <c r="H671">
        <f t="shared" si="222"/>
        <v>4</v>
      </c>
      <c r="I671">
        <f t="shared" si="223"/>
        <v>1</v>
      </c>
      <c r="J671">
        <f t="shared" si="224"/>
        <v>4</v>
      </c>
      <c r="K671">
        <f t="shared" si="225"/>
        <v>4</v>
      </c>
      <c r="L671">
        <f t="shared" si="226"/>
        <v>4</v>
      </c>
      <c r="M671" s="6" cm="1">
        <f t="array" ref="M671:Q671">_xlfn.LET(
_xlpm.Options, {"J","2","3","4","5","6","7","8","9","T","Q","K","A"},
MATCH(_xlfn.ANCHORARRAY(C671),_xlpm.Options,0)
)</f>
        <v>11</v>
      </c>
      <c r="N671" s="7">
        <v>3</v>
      </c>
      <c r="O671" s="7">
        <v>11</v>
      </c>
      <c r="P671" s="7">
        <v>11</v>
      </c>
      <c r="Q671" s="8">
        <v>11</v>
      </c>
      <c r="R671" s="6" t="str" cm="1">
        <f t="array" ref="R671:V671">TEXT(_xlfn.ANCHORARRAY(M671),"00")</f>
        <v>11</v>
      </c>
      <c r="S671" s="7" t="str">
        <v>03</v>
      </c>
      <c r="T671" s="7" t="str">
        <v>11</v>
      </c>
      <c r="U671" s="7" t="str">
        <v>11</v>
      </c>
      <c r="V671" s="8" t="str">
        <v>11</v>
      </c>
      <c r="W671" s="7">
        <f t="shared" si="237"/>
        <v>0</v>
      </c>
      <c r="X671" s="6" t="b">
        <f t="shared" si="227"/>
        <v>0</v>
      </c>
      <c r="Y671" s="7" t="b">
        <f t="shared" si="228"/>
        <v>1</v>
      </c>
      <c r="Z671" s="7" t="b" cm="1">
        <f t="array" ref="Z671">_xlfn.LET(
_xlpm.TrueFullHouseCheck, AND(OR(H671:L671=3),OR(H671:L671=2)),
_xlpm.JokerAndTrueTwoPairCheck, AND(W671=1,COUNTIF(H671:L671,2)=4),
OR(_xlpm.TrueFullHouseCheck, _xlpm.JokerAndTrueTwoPairCheck)
)</f>
        <v>0</v>
      </c>
      <c r="AA671" s="7" t="b">
        <f t="shared" si="229"/>
        <v>0</v>
      </c>
      <c r="AB671" s="7" t="b">
        <f t="shared" si="230"/>
        <v>0</v>
      </c>
      <c r="AC671" s="7" t="b">
        <f t="shared" si="231"/>
        <v>0</v>
      </c>
      <c r="AD671" s="8" t="b">
        <f t="shared" si="238"/>
        <v>0</v>
      </c>
      <c r="AE671">
        <f t="shared" si="239"/>
        <v>6</v>
      </c>
      <c r="AF671" t="str">
        <f t="shared" si="240"/>
        <v>61103111111</v>
      </c>
      <c r="AG671">
        <f t="shared" si="236"/>
        <v>61103111111</v>
      </c>
      <c r="AH671">
        <f t="shared" si="241"/>
        <v>937</v>
      </c>
      <c r="AI671">
        <f t="shared" si="242"/>
        <v>358</v>
      </c>
      <c r="AJ671">
        <f t="shared" si="243"/>
        <v>335446</v>
      </c>
      <c r="AM671">
        <f t="shared" si="232"/>
        <v>1</v>
      </c>
      <c r="AN671">
        <f t="shared" si="233"/>
        <v>1</v>
      </c>
      <c r="AO671">
        <f t="shared" si="234"/>
        <v>1</v>
      </c>
    </row>
    <row r="672" spans="1:41" x14ac:dyDescent="0.2">
      <c r="A672" t="s">
        <v>691</v>
      </c>
      <c r="B672" t="str">
        <f t="shared" si="235"/>
        <v>AJAJA</v>
      </c>
      <c r="C672" s="6" t="str" cm="1">
        <f t="array" ref="C672:G672">_xlfn.LET(
_xlpm.MyHand, B672,
_xlpm.MySplitHand, MID(_xlpm.MyHand,_xlfn.SEQUENCE(1,LEN(_xlpm.MyHand)),1),
_xlpm.MySplitHand
)</f>
        <v>A</v>
      </c>
      <c r="D672" s="7" t="str">
        <v>J</v>
      </c>
      <c r="E672" s="7" t="str">
        <v>A</v>
      </c>
      <c r="F672" s="7" t="str">
        <v>J</v>
      </c>
      <c r="G672" s="8" t="str">
        <v>A</v>
      </c>
      <c r="H672">
        <f t="shared" si="222"/>
        <v>3</v>
      </c>
      <c r="I672">
        <f t="shared" si="223"/>
        <v>0</v>
      </c>
      <c r="J672">
        <f t="shared" si="224"/>
        <v>3</v>
      </c>
      <c r="K672">
        <f t="shared" si="225"/>
        <v>0</v>
      </c>
      <c r="L672">
        <f t="shared" si="226"/>
        <v>3</v>
      </c>
      <c r="M672" s="6" cm="1">
        <f t="array" ref="M672:Q672">_xlfn.LET(
_xlpm.Options, {"J","2","3","4","5","6","7","8","9","T","Q","K","A"},
MATCH(_xlfn.ANCHORARRAY(C672),_xlpm.Options,0)
)</f>
        <v>13</v>
      </c>
      <c r="N672" s="7">
        <v>1</v>
      </c>
      <c r="O672" s="7">
        <v>13</v>
      </c>
      <c r="P672" s="7">
        <v>1</v>
      </c>
      <c r="Q672" s="8">
        <v>13</v>
      </c>
      <c r="R672" s="6" t="str" cm="1">
        <f t="array" ref="R672:V672">TEXT(_xlfn.ANCHORARRAY(M672),"00")</f>
        <v>13</v>
      </c>
      <c r="S672" s="7" t="str">
        <v>01</v>
      </c>
      <c r="T672" s="7" t="str">
        <v>13</v>
      </c>
      <c r="U672" s="7" t="str">
        <v>01</v>
      </c>
      <c r="V672" s="8" t="str">
        <v>13</v>
      </c>
      <c r="W672" s="7">
        <f t="shared" si="237"/>
        <v>2</v>
      </c>
      <c r="X672" s="6" t="b">
        <f t="shared" si="227"/>
        <v>1</v>
      </c>
      <c r="Y672" s="7" t="b">
        <f t="shared" si="228"/>
        <v>0</v>
      </c>
      <c r="Z672" s="7" t="b" cm="1">
        <f t="array" ref="Z672">_xlfn.LET(
_xlpm.TrueFullHouseCheck, AND(OR(H672:L672=3),OR(H672:L672=2)),
_xlpm.JokerAndTrueTwoPairCheck, AND(W672=1,COUNTIF(H672:L672,2)=4),
OR(_xlpm.TrueFullHouseCheck, _xlpm.JokerAndTrueTwoPairCheck)
)</f>
        <v>0</v>
      </c>
      <c r="AA672" s="7" t="b">
        <f t="shared" si="229"/>
        <v>0</v>
      </c>
      <c r="AB672" s="7" t="b">
        <f t="shared" si="230"/>
        <v>0</v>
      </c>
      <c r="AC672" s="7" t="b">
        <f t="shared" si="231"/>
        <v>0</v>
      </c>
      <c r="AD672" s="8" t="b">
        <f t="shared" si="238"/>
        <v>0</v>
      </c>
      <c r="AE672">
        <f t="shared" si="239"/>
        <v>7</v>
      </c>
      <c r="AF672" t="str">
        <f t="shared" si="240"/>
        <v>71301130113</v>
      </c>
      <c r="AG672">
        <f t="shared" si="236"/>
        <v>71301130113</v>
      </c>
      <c r="AH672">
        <f t="shared" si="241"/>
        <v>1000</v>
      </c>
      <c r="AI672">
        <f t="shared" si="242"/>
        <v>66</v>
      </c>
      <c r="AJ672">
        <f t="shared" si="243"/>
        <v>66000</v>
      </c>
      <c r="AM672">
        <f t="shared" si="232"/>
        <v>1</v>
      </c>
      <c r="AN672">
        <f t="shared" si="233"/>
        <v>1</v>
      </c>
      <c r="AO672">
        <f t="shared" si="234"/>
        <v>1</v>
      </c>
    </row>
    <row r="673" spans="1:41" x14ac:dyDescent="0.2">
      <c r="A673" t="s">
        <v>692</v>
      </c>
      <c r="B673" t="str">
        <f t="shared" si="235"/>
        <v>8K5Q5</v>
      </c>
      <c r="C673" s="6" t="str" cm="1">
        <f t="array" ref="C673:G673">_xlfn.LET(
_xlpm.MyHand, B673,
_xlpm.MySplitHand, MID(_xlpm.MyHand,_xlfn.SEQUENCE(1,LEN(_xlpm.MyHand)),1),
_xlpm.MySplitHand
)</f>
        <v>8</v>
      </c>
      <c r="D673" s="7" t="str">
        <v>K</v>
      </c>
      <c r="E673" s="7" t="str">
        <v>5</v>
      </c>
      <c r="F673" s="7" t="str">
        <v>Q</v>
      </c>
      <c r="G673" s="8" t="str">
        <v>5</v>
      </c>
      <c r="H673">
        <f t="shared" si="222"/>
        <v>1</v>
      </c>
      <c r="I673">
        <f t="shared" si="223"/>
        <v>1</v>
      </c>
      <c r="J673">
        <f t="shared" si="224"/>
        <v>2</v>
      </c>
      <c r="K673">
        <f t="shared" si="225"/>
        <v>1</v>
      </c>
      <c r="L673">
        <f t="shared" si="226"/>
        <v>2</v>
      </c>
      <c r="M673" s="6" cm="1">
        <f t="array" ref="M673:Q673">_xlfn.LET(
_xlpm.Options, {"J","2","3","4","5","6","7","8","9","T","Q","K","A"},
MATCH(_xlfn.ANCHORARRAY(C673),_xlpm.Options,0)
)</f>
        <v>8</v>
      </c>
      <c r="N673" s="7">
        <v>12</v>
      </c>
      <c r="O673" s="7">
        <v>5</v>
      </c>
      <c r="P673" s="7">
        <v>11</v>
      </c>
      <c r="Q673" s="8">
        <v>5</v>
      </c>
      <c r="R673" s="6" t="str" cm="1">
        <f t="array" ref="R673:V673">TEXT(_xlfn.ANCHORARRAY(M673),"00")</f>
        <v>08</v>
      </c>
      <c r="S673" s="7" t="str">
        <v>12</v>
      </c>
      <c r="T673" s="7" t="str">
        <v>05</v>
      </c>
      <c r="U673" s="7" t="str">
        <v>11</v>
      </c>
      <c r="V673" s="8" t="str">
        <v>05</v>
      </c>
      <c r="W673" s="7">
        <f t="shared" si="237"/>
        <v>0</v>
      </c>
      <c r="X673" s="6" t="b">
        <f t="shared" si="227"/>
        <v>0</v>
      </c>
      <c r="Y673" s="7" t="b">
        <f t="shared" si="228"/>
        <v>0</v>
      </c>
      <c r="Z673" s="7" t="b" cm="1">
        <f t="array" ref="Z673">_xlfn.LET(
_xlpm.TrueFullHouseCheck, AND(OR(H673:L673=3),OR(H673:L673=2)),
_xlpm.JokerAndTrueTwoPairCheck, AND(W673=1,COUNTIF(H673:L673,2)=4),
OR(_xlpm.TrueFullHouseCheck, _xlpm.JokerAndTrueTwoPairCheck)
)</f>
        <v>0</v>
      </c>
      <c r="AA673" s="7" t="b">
        <f t="shared" si="229"/>
        <v>0</v>
      </c>
      <c r="AB673" s="7" t="b">
        <f t="shared" si="230"/>
        <v>0</v>
      </c>
      <c r="AC673" s="7" t="b">
        <f t="shared" si="231"/>
        <v>1</v>
      </c>
      <c r="AD673" s="8" t="b">
        <f t="shared" si="238"/>
        <v>0</v>
      </c>
      <c r="AE673">
        <f t="shared" si="239"/>
        <v>2</v>
      </c>
      <c r="AF673" t="str">
        <f t="shared" si="240"/>
        <v>20812051105</v>
      </c>
      <c r="AG673">
        <f t="shared" si="236"/>
        <v>20812051105</v>
      </c>
      <c r="AH673">
        <f t="shared" si="241"/>
        <v>250</v>
      </c>
      <c r="AI673">
        <f t="shared" si="242"/>
        <v>115</v>
      </c>
      <c r="AJ673">
        <f t="shared" si="243"/>
        <v>28750</v>
      </c>
      <c r="AM673">
        <f t="shared" si="232"/>
        <v>1</v>
      </c>
      <c r="AN673">
        <f t="shared" si="233"/>
        <v>1</v>
      </c>
      <c r="AO673">
        <f t="shared" si="234"/>
        <v>1</v>
      </c>
    </row>
    <row r="674" spans="1:41" x14ac:dyDescent="0.2">
      <c r="A674" t="s">
        <v>693</v>
      </c>
      <c r="B674" t="str">
        <f t="shared" si="235"/>
        <v>K9TTJ</v>
      </c>
      <c r="C674" s="6" t="str" cm="1">
        <f t="array" ref="C674:G674">_xlfn.LET(
_xlpm.MyHand, B674,
_xlpm.MySplitHand, MID(_xlpm.MyHand,_xlfn.SEQUENCE(1,LEN(_xlpm.MyHand)),1),
_xlpm.MySplitHand
)</f>
        <v>K</v>
      </c>
      <c r="D674" s="7" t="str">
        <v>9</v>
      </c>
      <c r="E674" s="7" t="str">
        <v>T</v>
      </c>
      <c r="F674" s="7" t="str">
        <v>T</v>
      </c>
      <c r="G674" s="8" t="str">
        <v>J</v>
      </c>
      <c r="H674">
        <f t="shared" si="222"/>
        <v>1</v>
      </c>
      <c r="I674">
        <f t="shared" si="223"/>
        <v>1</v>
      </c>
      <c r="J674">
        <f t="shared" si="224"/>
        <v>2</v>
      </c>
      <c r="K674">
        <f t="shared" si="225"/>
        <v>2</v>
      </c>
      <c r="L674">
        <f t="shared" si="226"/>
        <v>0</v>
      </c>
      <c r="M674" s="6" cm="1">
        <f t="array" ref="M674:Q674">_xlfn.LET(
_xlpm.Options, {"J","2","3","4","5","6","7","8","9","T","Q","K","A"},
MATCH(_xlfn.ANCHORARRAY(C674),_xlpm.Options,0)
)</f>
        <v>12</v>
      </c>
      <c r="N674" s="7">
        <v>9</v>
      </c>
      <c r="O674" s="7">
        <v>10</v>
      </c>
      <c r="P674" s="7">
        <v>10</v>
      </c>
      <c r="Q674" s="8">
        <v>1</v>
      </c>
      <c r="R674" s="6" t="str" cm="1">
        <f t="array" ref="R674:V674">TEXT(_xlfn.ANCHORARRAY(M674),"00")</f>
        <v>12</v>
      </c>
      <c r="S674" s="7" t="str">
        <v>09</v>
      </c>
      <c r="T674" s="7" t="str">
        <v>10</v>
      </c>
      <c r="U674" s="7" t="str">
        <v>10</v>
      </c>
      <c r="V674" s="8" t="str">
        <v>01</v>
      </c>
      <c r="W674" s="7">
        <f t="shared" si="237"/>
        <v>1</v>
      </c>
      <c r="X674" s="6" t="b">
        <f t="shared" si="227"/>
        <v>0</v>
      </c>
      <c r="Y674" s="7" t="b">
        <f t="shared" si="228"/>
        <v>0</v>
      </c>
      <c r="Z674" s="7" t="b" cm="1">
        <f t="array" ref="Z674">_xlfn.LET(
_xlpm.TrueFullHouseCheck, AND(OR(H674:L674=3),OR(H674:L674=2)),
_xlpm.JokerAndTrueTwoPairCheck, AND(W674=1,COUNTIF(H674:L674,2)=4),
OR(_xlpm.TrueFullHouseCheck, _xlpm.JokerAndTrueTwoPairCheck)
)</f>
        <v>0</v>
      </c>
      <c r="AA674" s="7" t="b">
        <f t="shared" si="229"/>
        <v>1</v>
      </c>
      <c r="AB674" s="7" t="b">
        <f t="shared" si="230"/>
        <v>0</v>
      </c>
      <c r="AC674" s="7" t="b">
        <f t="shared" si="231"/>
        <v>0</v>
      </c>
      <c r="AD674" s="8" t="b">
        <f t="shared" si="238"/>
        <v>0</v>
      </c>
      <c r="AE674">
        <f t="shared" si="239"/>
        <v>4</v>
      </c>
      <c r="AF674" t="str">
        <f t="shared" si="240"/>
        <v>41209101001</v>
      </c>
      <c r="AG674">
        <f t="shared" si="236"/>
        <v>41209101001</v>
      </c>
      <c r="AH674">
        <f t="shared" si="241"/>
        <v>663</v>
      </c>
      <c r="AI674">
        <f t="shared" si="242"/>
        <v>485</v>
      </c>
      <c r="AJ674">
        <f t="shared" si="243"/>
        <v>321555</v>
      </c>
      <c r="AM674">
        <f t="shared" si="232"/>
        <v>1</v>
      </c>
      <c r="AN674">
        <f t="shared" si="233"/>
        <v>1</v>
      </c>
      <c r="AO674">
        <f t="shared" si="234"/>
        <v>1</v>
      </c>
    </row>
    <row r="675" spans="1:41" x14ac:dyDescent="0.2">
      <c r="A675" t="s">
        <v>694</v>
      </c>
      <c r="B675" t="str">
        <f t="shared" si="235"/>
        <v>33Q7Q</v>
      </c>
      <c r="C675" s="6" t="str" cm="1">
        <f t="array" ref="C675:G675">_xlfn.LET(
_xlpm.MyHand, B675,
_xlpm.MySplitHand, MID(_xlpm.MyHand,_xlfn.SEQUENCE(1,LEN(_xlpm.MyHand)),1),
_xlpm.MySplitHand
)</f>
        <v>3</v>
      </c>
      <c r="D675" s="7" t="str">
        <v>3</v>
      </c>
      <c r="E675" s="7" t="str">
        <v>Q</v>
      </c>
      <c r="F675" s="7" t="str">
        <v>7</v>
      </c>
      <c r="G675" s="8" t="str">
        <v>Q</v>
      </c>
      <c r="H675">
        <f t="shared" si="222"/>
        <v>2</v>
      </c>
      <c r="I675">
        <f t="shared" si="223"/>
        <v>2</v>
      </c>
      <c r="J675">
        <f t="shared" si="224"/>
        <v>2</v>
      </c>
      <c r="K675">
        <f t="shared" si="225"/>
        <v>1</v>
      </c>
      <c r="L675">
        <f t="shared" si="226"/>
        <v>2</v>
      </c>
      <c r="M675" s="6" cm="1">
        <f t="array" ref="M675:Q675">_xlfn.LET(
_xlpm.Options, {"J","2","3","4","5","6","7","8","9","T","Q","K","A"},
MATCH(_xlfn.ANCHORARRAY(C675),_xlpm.Options,0)
)</f>
        <v>3</v>
      </c>
      <c r="N675" s="7">
        <v>3</v>
      </c>
      <c r="O675" s="7">
        <v>11</v>
      </c>
      <c r="P675" s="7">
        <v>7</v>
      </c>
      <c r="Q675" s="8">
        <v>11</v>
      </c>
      <c r="R675" s="6" t="str" cm="1">
        <f t="array" ref="R675:V675">TEXT(_xlfn.ANCHORARRAY(M675),"00")</f>
        <v>03</v>
      </c>
      <c r="S675" s="7" t="str">
        <v>03</v>
      </c>
      <c r="T675" s="7" t="str">
        <v>11</v>
      </c>
      <c r="U675" s="7" t="str">
        <v>07</v>
      </c>
      <c r="V675" s="8" t="str">
        <v>11</v>
      </c>
      <c r="W675" s="7">
        <f t="shared" si="237"/>
        <v>0</v>
      </c>
      <c r="X675" s="6" t="b">
        <f t="shared" si="227"/>
        <v>0</v>
      </c>
      <c r="Y675" s="7" t="b">
        <f t="shared" si="228"/>
        <v>0</v>
      </c>
      <c r="Z675" s="7" t="b" cm="1">
        <f t="array" ref="Z675">_xlfn.LET(
_xlpm.TrueFullHouseCheck, AND(OR(H675:L675=3),OR(H675:L675=2)),
_xlpm.JokerAndTrueTwoPairCheck, AND(W675=1,COUNTIF(H675:L675,2)=4),
OR(_xlpm.TrueFullHouseCheck, _xlpm.JokerAndTrueTwoPairCheck)
)</f>
        <v>0</v>
      </c>
      <c r="AA675" s="7" t="b">
        <f t="shared" si="229"/>
        <v>0</v>
      </c>
      <c r="AB675" s="7" t="b">
        <f t="shared" si="230"/>
        <v>1</v>
      </c>
      <c r="AC675" s="7" t="b">
        <f t="shared" si="231"/>
        <v>0</v>
      </c>
      <c r="AD675" s="8" t="b">
        <f t="shared" si="238"/>
        <v>0</v>
      </c>
      <c r="AE675">
        <f t="shared" si="239"/>
        <v>3</v>
      </c>
      <c r="AF675" t="str">
        <f t="shared" si="240"/>
        <v>30303110711</v>
      </c>
      <c r="AG675">
        <f t="shared" si="236"/>
        <v>30303110711</v>
      </c>
      <c r="AH675">
        <f t="shared" si="241"/>
        <v>339</v>
      </c>
      <c r="AI675">
        <f t="shared" si="242"/>
        <v>186</v>
      </c>
      <c r="AJ675">
        <f t="shared" si="243"/>
        <v>63054</v>
      </c>
      <c r="AM675">
        <f t="shared" si="232"/>
        <v>1</v>
      </c>
      <c r="AN675">
        <f t="shared" si="233"/>
        <v>1</v>
      </c>
      <c r="AO675">
        <f t="shared" si="234"/>
        <v>1</v>
      </c>
    </row>
    <row r="676" spans="1:41" x14ac:dyDescent="0.2">
      <c r="A676" t="s">
        <v>695</v>
      </c>
      <c r="B676" t="str">
        <f t="shared" si="235"/>
        <v>T7797</v>
      </c>
      <c r="C676" s="6" t="str" cm="1">
        <f t="array" ref="C676:G676">_xlfn.LET(
_xlpm.MyHand, B676,
_xlpm.MySplitHand, MID(_xlpm.MyHand,_xlfn.SEQUENCE(1,LEN(_xlpm.MyHand)),1),
_xlpm.MySplitHand
)</f>
        <v>T</v>
      </c>
      <c r="D676" s="7" t="str">
        <v>7</v>
      </c>
      <c r="E676" s="7" t="str">
        <v>7</v>
      </c>
      <c r="F676" s="7" t="str">
        <v>9</v>
      </c>
      <c r="G676" s="8" t="str">
        <v>7</v>
      </c>
      <c r="H676">
        <f t="shared" si="222"/>
        <v>1</v>
      </c>
      <c r="I676">
        <f t="shared" si="223"/>
        <v>3</v>
      </c>
      <c r="J676">
        <f t="shared" si="224"/>
        <v>3</v>
      </c>
      <c r="K676">
        <f t="shared" si="225"/>
        <v>1</v>
      </c>
      <c r="L676">
        <f t="shared" si="226"/>
        <v>3</v>
      </c>
      <c r="M676" s="6" cm="1">
        <f t="array" ref="M676:Q676">_xlfn.LET(
_xlpm.Options, {"J","2","3","4","5","6","7","8","9","T","Q","K","A"},
MATCH(_xlfn.ANCHORARRAY(C676),_xlpm.Options,0)
)</f>
        <v>10</v>
      </c>
      <c r="N676" s="7">
        <v>7</v>
      </c>
      <c r="O676" s="7">
        <v>7</v>
      </c>
      <c r="P676" s="7">
        <v>9</v>
      </c>
      <c r="Q676" s="8">
        <v>7</v>
      </c>
      <c r="R676" s="6" t="str" cm="1">
        <f t="array" ref="R676:V676">TEXT(_xlfn.ANCHORARRAY(M676),"00")</f>
        <v>10</v>
      </c>
      <c r="S676" s="7" t="str">
        <v>07</v>
      </c>
      <c r="T676" s="7" t="str">
        <v>07</v>
      </c>
      <c r="U676" s="7" t="str">
        <v>09</v>
      </c>
      <c r="V676" s="8" t="str">
        <v>07</v>
      </c>
      <c r="W676" s="7">
        <f t="shared" si="237"/>
        <v>0</v>
      </c>
      <c r="X676" s="6" t="b">
        <f t="shared" si="227"/>
        <v>0</v>
      </c>
      <c r="Y676" s="7" t="b">
        <f t="shared" si="228"/>
        <v>0</v>
      </c>
      <c r="Z676" s="7" t="b" cm="1">
        <f t="array" ref="Z676">_xlfn.LET(
_xlpm.TrueFullHouseCheck, AND(OR(H676:L676=3),OR(H676:L676=2)),
_xlpm.JokerAndTrueTwoPairCheck, AND(W676=1,COUNTIF(H676:L676,2)=4),
OR(_xlpm.TrueFullHouseCheck, _xlpm.JokerAndTrueTwoPairCheck)
)</f>
        <v>0</v>
      </c>
      <c r="AA676" s="7" t="b">
        <f t="shared" si="229"/>
        <v>1</v>
      </c>
      <c r="AB676" s="7" t="b">
        <f t="shared" si="230"/>
        <v>0</v>
      </c>
      <c r="AC676" s="7" t="b">
        <f t="shared" si="231"/>
        <v>0</v>
      </c>
      <c r="AD676" s="8" t="b">
        <f t="shared" si="238"/>
        <v>0</v>
      </c>
      <c r="AE676">
        <f t="shared" si="239"/>
        <v>4</v>
      </c>
      <c r="AF676" t="str">
        <f t="shared" si="240"/>
        <v>41007070907</v>
      </c>
      <c r="AG676">
        <f t="shared" si="236"/>
        <v>41007070907</v>
      </c>
      <c r="AH676">
        <f t="shared" si="241"/>
        <v>625</v>
      </c>
      <c r="AI676">
        <f t="shared" si="242"/>
        <v>604</v>
      </c>
      <c r="AJ676">
        <f t="shared" si="243"/>
        <v>377500</v>
      </c>
      <c r="AM676">
        <f t="shared" si="232"/>
        <v>1</v>
      </c>
      <c r="AN676">
        <f t="shared" si="233"/>
        <v>1</v>
      </c>
      <c r="AO676">
        <f t="shared" si="234"/>
        <v>1</v>
      </c>
    </row>
    <row r="677" spans="1:41" x14ac:dyDescent="0.2">
      <c r="A677" t="s">
        <v>696</v>
      </c>
      <c r="B677" t="str">
        <f t="shared" si="235"/>
        <v>69989</v>
      </c>
      <c r="C677" s="6" t="str" cm="1">
        <f t="array" ref="C677:G677">_xlfn.LET(
_xlpm.MyHand, B677,
_xlpm.MySplitHand, MID(_xlpm.MyHand,_xlfn.SEQUENCE(1,LEN(_xlpm.MyHand)),1),
_xlpm.MySplitHand
)</f>
        <v>6</v>
      </c>
      <c r="D677" s="7" t="str">
        <v>9</v>
      </c>
      <c r="E677" s="7" t="str">
        <v>9</v>
      </c>
      <c r="F677" s="7" t="str">
        <v>8</v>
      </c>
      <c r="G677" s="8" t="str">
        <v>9</v>
      </c>
      <c r="H677">
        <f t="shared" si="222"/>
        <v>1</v>
      </c>
      <c r="I677">
        <f t="shared" si="223"/>
        <v>3</v>
      </c>
      <c r="J677">
        <f t="shared" si="224"/>
        <v>3</v>
      </c>
      <c r="K677">
        <f t="shared" si="225"/>
        <v>1</v>
      </c>
      <c r="L677">
        <f t="shared" si="226"/>
        <v>3</v>
      </c>
      <c r="M677" s="6" cm="1">
        <f t="array" ref="M677:Q677">_xlfn.LET(
_xlpm.Options, {"J","2","3","4","5","6","7","8","9","T","Q","K","A"},
MATCH(_xlfn.ANCHORARRAY(C677),_xlpm.Options,0)
)</f>
        <v>6</v>
      </c>
      <c r="N677" s="7">
        <v>9</v>
      </c>
      <c r="O677" s="7">
        <v>9</v>
      </c>
      <c r="P677" s="7">
        <v>8</v>
      </c>
      <c r="Q677" s="8">
        <v>9</v>
      </c>
      <c r="R677" s="6" t="str" cm="1">
        <f t="array" ref="R677:V677">TEXT(_xlfn.ANCHORARRAY(M677),"00")</f>
        <v>06</v>
      </c>
      <c r="S677" s="7" t="str">
        <v>09</v>
      </c>
      <c r="T677" s="7" t="str">
        <v>09</v>
      </c>
      <c r="U677" s="7" t="str">
        <v>08</v>
      </c>
      <c r="V677" s="8" t="str">
        <v>09</v>
      </c>
      <c r="W677" s="7">
        <f t="shared" si="237"/>
        <v>0</v>
      </c>
      <c r="X677" s="6" t="b">
        <f t="shared" si="227"/>
        <v>0</v>
      </c>
      <c r="Y677" s="7" t="b">
        <f t="shared" si="228"/>
        <v>0</v>
      </c>
      <c r="Z677" s="7" t="b" cm="1">
        <f t="array" ref="Z677">_xlfn.LET(
_xlpm.TrueFullHouseCheck, AND(OR(H677:L677=3),OR(H677:L677=2)),
_xlpm.JokerAndTrueTwoPairCheck, AND(W677=1,COUNTIF(H677:L677,2)=4),
OR(_xlpm.TrueFullHouseCheck, _xlpm.JokerAndTrueTwoPairCheck)
)</f>
        <v>0</v>
      </c>
      <c r="AA677" s="7" t="b">
        <f t="shared" si="229"/>
        <v>1</v>
      </c>
      <c r="AB677" s="7" t="b">
        <f t="shared" si="230"/>
        <v>0</v>
      </c>
      <c r="AC677" s="7" t="b">
        <f t="shared" si="231"/>
        <v>0</v>
      </c>
      <c r="AD677" s="8" t="b">
        <f t="shared" si="238"/>
        <v>0</v>
      </c>
      <c r="AE677">
        <f t="shared" si="239"/>
        <v>4</v>
      </c>
      <c r="AF677" t="str">
        <f t="shared" si="240"/>
        <v>40609090809</v>
      </c>
      <c r="AG677">
        <f t="shared" si="236"/>
        <v>40609090809</v>
      </c>
      <c r="AH677">
        <f t="shared" si="241"/>
        <v>560</v>
      </c>
      <c r="AI677">
        <f t="shared" si="242"/>
        <v>443</v>
      </c>
      <c r="AJ677">
        <f t="shared" si="243"/>
        <v>248080</v>
      </c>
      <c r="AM677">
        <f t="shared" si="232"/>
        <v>1</v>
      </c>
      <c r="AN677">
        <f t="shared" si="233"/>
        <v>1</v>
      </c>
      <c r="AO677">
        <f t="shared" si="234"/>
        <v>1</v>
      </c>
    </row>
    <row r="678" spans="1:41" x14ac:dyDescent="0.2">
      <c r="A678" t="s">
        <v>697</v>
      </c>
      <c r="B678" t="str">
        <f t="shared" si="235"/>
        <v>J666T</v>
      </c>
      <c r="C678" s="6" t="str" cm="1">
        <f t="array" ref="C678:G678">_xlfn.LET(
_xlpm.MyHand, B678,
_xlpm.MySplitHand, MID(_xlpm.MyHand,_xlfn.SEQUENCE(1,LEN(_xlpm.MyHand)),1),
_xlpm.MySplitHand
)</f>
        <v>J</v>
      </c>
      <c r="D678" s="7" t="str">
        <v>6</v>
      </c>
      <c r="E678" s="7" t="str">
        <v>6</v>
      </c>
      <c r="F678" s="7" t="str">
        <v>6</v>
      </c>
      <c r="G678" s="8" t="str">
        <v>T</v>
      </c>
      <c r="H678">
        <f t="shared" si="222"/>
        <v>0</v>
      </c>
      <c r="I678">
        <f t="shared" si="223"/>
        <v>3</v>
      </c>
      <c r="J678">
        <f t="shared" si="224"/>
        <v>3</v>
      </c>
      <c r="K678">
        <f t="shared" si="225"/>
        <v>3</v>
      </c>
      <c r="L678">
        <f t="shared" si="226"/>
        <v>1</v>
      </c>
      <c r="M678" s="6" cm="1">
        <f t="array" ref="M678:Q678">_xlfn.LET(
_xlpm.Options, {"J","2","3","4","5","6","7","8","9","T","Q","K","A"},
MATCH(_xlfn.ANCHORARRAY(C678),_xlpm.Options,0)
)</f>
        <v>1</v>
      </c>
      <c r="N678" s="7">
        <v>6</v>
      </c>
      <c r="O678" s="7">
        <v>6</v>
      </c>
      <c r="P678" s="7">
        <v>6</v>
      </c>
      <c r="Q678" s="8">
        <v>10</v>
      </c>
      <c r="R678" s="6" t="str" cm="1">
        <f t="array" ref="R678:V678">TEXT(_xlfn.ANCHORARRAY(M678),"00")</f>
        <v>01</v>
      </c>
      <c r="S678" s="7" t="str">
        <v>06</v>
      </c>
      <c r="T678" s="7" t="str">
        <v>06</v>
      </c>
      <c r="U678" s="7" t="str">
        <v>06</v>
      </c>
      <c r="V678" s="8" t="str">
        <v>10</v>
      </c>
      <c r="W678" s="7">
        <f t="shared" si="237"/>
        <v>1</v>
      </c>
      <c r="X678" s="6" t="b">
        <f t="shared" si="227"/>
        <v>0</v>
      </c>
      <c r="Y678" s="7" t="b">
        <f t="shared" si="228"/>
        <v>1</v>
      </c>
      <c r="Z678" s="7" t="b" cm="1">
        <f t="array" ref="Z678">_xlfn.LET(
_xlpm.TrueFullHouseCheck, AND(OR(H678:L678=3),OR(H678:L678=2)),
_xlpm.JokerAndTrueTwoPairCheck, AND(W678=1,COUNTIF(H678:L678,2)=4),
OR(_xlpm.TrueFullHouseCheck, _xlpm.JokerAndTrueTwoPairCheck)
)</f>
        <v>0</v>
      </c>
      <c r="AA678" s="7" t="b">
        <f t="shared" si="229"/>
        <v>0</v>
      </c>
      <c r="AB678" s="7" t="b">
        <f t="shared" si="230"/>
        <v>0</v>
      </c>
      <c r="AC678" s="7" t="b">
        <f t="shared" si="231"/>
        <v>0</v>
      </c>
      <c r="AD678" s="8" t="b">
        <f t="shared" si="238"/>
        <v>0</v>
      </c>
      <c r="AE678">
        <f t="shared" si="239"/>
        <v>6</v>
      </c>
      <c r="AF678" t="str">
        <f t="shared" si="240"/>
        <v>60106060610</v>
      </c>
      <c r="AG678">
        <f t="shared" si="236"/>
        <v>60106060610</v>
      </c>
      <c r="AH678">
        <f t="shared" si="241"/>
        <v>822</v>
      </c>
      <c r="AI678">
        <f t="shared" si="242"/>
        <v>11</v>
      </c>
      <c r="AJ678">
        <f t="shared" si="243"/>
        <v>9042</v>
      </c>
      <c r="AM678">
        <f t="shared" si="232"/>
        <v>1</v>
      </c>
      <c r="AN678">
        <f t="shared" si="233"/>
        <v>1</v>
      </c>
      <c r="AO678">
        <f t="shared" si="234"/>
        <v>1</v>
      </c>
    </row>
    <row r="679" spans="1:41" x14ac:dyDescent="0.2">
      <c r="A679" t="s">
        <v>698</v>
      </c>
      <c r="B679" t="str">
        <f t="shared" si="235"/>
        <v>J2233</v>
      </c>
      <c r="C679" s="6" t="str" cm="1">
        <f t="array" ref="C679:G679">_xlfn.LET(
_xlpm.MyHand, B679,
_xlpm.MySplitHand, MID(_xlpm.MyHand,_xlfn.SEQUENCE(1,LEN(_xlpm.MyHand)),1),
_xlpm.MySplitHand
)</f>
        <v>J</v>
      </c>
      <c r="D679" s="7" t="str">
        <v>2</v>
      </c>
      <c r="E679" s="7" t="str">
        <v>2</v>
      </c>
      <c r="F679" s="7" t="str">
        <v>3</v>
      </c>
      <c r="G679" s="8" t="str">
        <v>3</v>
      </c>
      <c r="H679">
        <f t="shared" si="222"/>
        <v>0</v>
      </c>
      <c r="I679">
        <f t="shared" si="223"/>
        <v>2</v>
      </c>
      <c r="J679">
        <f t="shared" si="224"/>
        <v>2</v>
      </c>
      <c r="K679">
        <f t="shared" si="225"/>
        <v>2</v>
      </c>
      <c r="L679">
        <f t="shared" si="226"/>
        <v>2</v>
      </c>
      <c r="M679" s="6" cm="1">
        <f t="array" ref="M679:Q679">_xlfn.LET(
_xlpm.Options, {"J","2","3","4","5","6","7","8","9","T","Q","K","A"},
MATCH(_xlfn.ANCHORARRAY(C679),_xlpm.Options,0)
)</f>
        <v>1</v>
      </c>
      <c r="N679" s="7">
        <v>2</v>
      </c>
      <c r="O679" s="7">
        <v>2</v>
      </c>
      <c r="P679" s="7">
        <v>3</v>
      </c>
      <c r="Q679" s="8">
        <v>3</v>
      </c>
      <c r="R679" s="6" t="str" cm="1">
        <f t="array" ref="R679:V679">TEXT(_xlfn.ANCHORARRAY(M679),"00")</f>
        <v>01</v>
      </c>
      <c r="S679" s="7" t="str">
        <v>02</v>
      </c>
      <c r="T679" s="7" t="str">
        <v>02</v>
      </c>
      <c r="U679" s="7" t="str">
        <v>03</v>
      </c>
      <c r="V679" s="8" t="str">
        <v>03</v>
      </c>
      <c r="W679" s="7">
        <f t="shared" si="237"/>
        <v>1</v>
      </c>
      <c r="X679" s="6" t="b">
        <f t="shared" si="227"/>
        <v>0</v>
      </c>
      <c r="Y679" s="7" t="b">
        <f t="shared" si="228"/>
        <v>0</v>
      </c>
      <c r="Z679" s="7" t="b" cm="1">
        <f t="array" ref="Z679">_xlfn.LET(
_xlpm.TrueFullHouseCheck, AND(OR(H679:L679=3),OR(H679:L679=2)),
_xlpm.JokerAndTrueTwoPairCheck, AND(W679=1,COUNTIF(H679:L679,2)=4),
OR(_xlpm.TrueFullHouseCheck, _xlpm.JokerAndTrueTwoPairCheck)
)</f>
        <v>1</v>
      </c>
      <c r="AA679" s="7" t="b">
        <f t="shared" si="229"/>
        <v>0</v>
      </c>
      <c r="AB679" s="7" t="b">
        <f t="shared" si="230"/>
        <v>1</v>
      </c>
      <c r="AC679" s="7" t="b">
        <f t="shared" si="231"/>
        <v>0</v>
      </c>
      <c r="AD679" s="8" t="b">
        <f t="shared" si="238"/>
        <v>0</v>
      </c>
      <c r="AE679">
        <f t="shared" si="239"/>
        <v>5</v>
      </c>
      <c r="AF679" t="str">
        <f t="shared" si="240"/>
        <v>50102020303</v>
      </c>
      <c r="AG679">
        <f t="shared" si="236"/>
        <v>50102020303</v>
      </c>
      <c r="AH679">
        <f t="shared" si="241"/>
        <v>688</v>
      </c>
      <c r="AI679">
        <f t="shared" si="242"/>
        <v>532</v>
      </c>
      <c r="AJ679">
        <f t="shared" si="243"/>
        <v>366016</v>
      </c>
      <c r="AM679">
        <f t="shared" si="232"/>
        <v>2</v>
      </c>
      <c r="AN679">
        <f t="shared" si="233"/>
        <v>1</v>
      </c>
      <c r="AO679">
        <f t="shared" si="234"/>
        <v>1</v>
      </c>
    </row>
    <row r="680" spans="1:41" x14ac:dyDescent="0.2">
      <c r="A680" t="s">
        <v>699</v>
      </c>
      <c r="B680" t="str">
        <f t="shared" si="235"/>
        <v>94969</v>
      </c>
      <c r="C680" s="6" t="str" cm="1">
        <f t="array" ref="C680:G680">_xlfn.LET(
_xlpm.MyHand, B680,
_xlpm.MySplitHand, MID(_xlpm.MyHand,_xlfn.SEQUENCE(1,LEN(_xlpm.MyHand)),1),
_xlpm.MySplitHand
)</f>
        <v>9</v>
      </c>
      <c r="D680" s="7" t="str">
        <v>4</v>
      </c>
      <c r="E680" s="7" t="str">
        <v>9</v>
      </c>
      <c r="F680" s="7" t="str">
        <v>6</v>
      </c>
      <c r="G680" s="8" t="str">
        <v>9</v>
      </c>
      <c r="H680">
        <f t="shared" si="222"/>
        <v>3</v>
      </c>
      <c r="I680">
        <f t="shared" si="223"/>
        <v>1</v>
      </c>
      <c r="J680">
        <f t="shared" si="224"/>
        <v>3</v>
      </c>
      <c r="K680">
        <f t="shared" si="225"/>
        <v>1</v>
      </c>
      <c r="L680">
        <f t="shared" si="226"/>
        <v>3</v>
      </c>
      <c r="M680" s="6" cm="1">
        <f t="array" ref="M680:Q680">_xlfn.LET(
_xlpm.Options, {"J","2","3","4","5","6","7","8","9","T","Q","K","A"},
MATCH(_xlfn.ANCHORARRAY(C680),_xlpm.Options,0)
)</f>
        <v>9</v>
      </c>
      <c r="N680" s="7">
        <v>4</v>
      </c>
      <c r="O680" s="7">
        <v>9</v>
      </c>
      <c r="P680" s="7">
        <v>6</v>
      </c>
      <c r="Q680" s="8">
        <v>9</v>
      </c>
      <c r="R680" s="6" t="str" cm="1">
        <f t="array" ref="R680:V680">TEXT(_xlfn.ANCHORARRAY(M680),"00")</f>
        <v>09</v>
      </c>
      <c r="S680" s="7" t="str">
        <v>04</v>
      </c>
      <c r="T680" s="7" t="str">
        <v>09</v>
      </c>
      <c r="U680" s="7" t="str">
        <v>06</v>
      </c>
      <c r="V680" s="8" t="str">
        <v>09</v>
      </c>
      <c r="W680" s="7">
        <f t="shared" si="237"/>
        <v>0</v>
      </c>
      <c r="X680" s="6" t="b">
        <f t="shared" si="227"/>
        <v>0</v>
      </c>
      <c r="Y680" s="7" t="b">
        <f t="shared" si="228"/>
        <v>0</v>
      </c>
      <c r="Z680" s="7" t="b" cm="1">
        <f t="array" ref="Z680">_xlfn.LET(
_xlpm.TrueFullHouseCheck, AND(OR(H680:L680=3),OR(H680:L680=2)),
_xlpm.JokerAndTrueTwoPairCheck, AND(W680=1,COUNTIF(H680:L680,2)=4),
OR(_xlpm.TrueFullHouseCheck, _xlpm.JokerAndTrueTwoPairCheck)
)</f>
        <v>0</v>
      </c>
      <c r="AA680" s="7" t="b">
        <f t="shared" si="229"/>
        <v>1</v>
      </c>
      <c r="AB680" s="7" t="b">
        <f t="shared" si="230"/>
        <v>0</v>
      </c>
      <c r="AC680" s="7" t="b">
        <f t="shared" si="231"/>
        <v>0</v>
      </c>
      <c r="AD680" s="8" t="b">
        <f t="shared" si="238"/>
        <v>0</v>
      </c>
      <c r="AE680">
        <f t="shared" si="239"/>
        <v>4</v>
      </c>
      <c r="AF680" t="str">
        <f t="shared" si="240"/>
        <v>40904090609</v>
      </c>
      <c r="AG680">
        <f t="shared" si="236"/>
        <v>40904090609</v>
      </c>
      <c r="AH680">
        <f t="shared" si="241"/>
        <v>606</v>
      </c>
      <c r="AI680">
        <f t="shared" si="242"/>
        <v>410</v>
      </c>
      <c r="AJ680">
        <f t="shared" si="243"/>
        <v>248460</v>
      </c>
      <c r="AM680">
        <f t="shared" si="232"/>
        <v>1</v>
      </c>
      <c r="AN680">
        <f t="shared" si="233"/>
        <v>1</v>
      </c>
      <c r="AO680">
        <f t="shared" si="234"/>
        <v>1</v>
      </c>
    </row>
    <row r="681" spans="1:41" x14ac:dyDescent="0.2">
      <c r="A681" t="s">
        <v>700</v>
      </c>
      <c r="B681" t="str">
        <f t="shared" si="235"/>
        <v>889Q8</v>
      </c>
      <c r="C681" s="6" t="str" cm="1">
        <f t="array" ref="C681:G681">_xlfn.LET(
_xlpm.MyHand, B681,
_xlpm.MySplitHand, MID(_xlpm.MyHand,_xlfn.SEQUENCE(1,LEN(_xlpm.MyHand)),1),
_xlpm.MySplitHand
)</f>
        <v>8</v>
      </c>
      <c r="D681" s="7" t="str">
        <v>8</v>
      </c>
      <c r="E681" s="7" t="str">
        <v>9</v>
      </c>
      <c r="F681" s="7" t="str">
        <v>Q</v>
      </c>
      <c r="G681" s="8" t="str">
        <v>8</v>
      </c>
      <c r="H681">
        <f t="shared" si="222"/>
        <v>3</v>
      </c>
      <c r="I681">
        <f t="shared" si="223"/>
        <v>3</v>
      </c>
      <c r="J681">
        <f t="shared" si="224"/>
        <v>1</v>
      </c>
      <c r="K681">
        <f t="shared" si="225"/>
        <v>1</v>
      </c>
      <c r="L681">
        <f t="shared" si="226"/>
        <v>3</v>
      </c>
      <c r="M681" s="6" cm="1">
        <f t="array" ref="M681:Q681">_xlfn.LET(
_xlpm.Options, {"J","2","3","4","5","6","7","8","9","T","Q","K","A"},
MATCH(_xlfn.ANCHORARRAY(C681),_xlpm.Options,0)
)</f>
        <v>8</v>
      </c>
      <c r="N681" s="7">
        <v>8</v>
      </c>
      <c r="O681" s="7">
        <v>9</v>
      </c>
      <c r="P681" s="7">
        <v>11</v>
      </c>
      <c r="Q681" s="8">
        <v>8</v>
      </c>
      <c r="R681" s="6" t="str" cm="1">
        <f t="array" ref="R681:V681">TEXT(_xlfn.ANCHORARRAY(M681),"00")</f>
        <v>08</v>
      </c>
      <c r="S681" s="7" t="str">
        <v>08</v>
      </c>
      <c r="T681" s="7" t="str">
        <v>09</v>
      </c>
      <c r="U681" s="7" t="str">
        <v>11</v>
      </c>
      <c r="V681" s="8" t="str">
        <v>08</v>
      </c>
      <c r="W681" s="7">
        <f t="shared" si="237"/>
        <v>0</v>
      </c>
      <c r="X681" s="6" t="b">
        <f t="shared" si="227"/>
        <v>0</v>
      </c>
      <c r="Y681" s="7" t="b">
        <f t="shared" si="228"/>
        <v>0</v>
      </c>
      <c r="Z681" s="7" t="b" cm="1">
        <f t="array" ref="Z681">_xlfn.LET(
_xlpm.TrueFullHouseCheck, AND(OR(H681:L681=3),OR(H681:L681=2)),
_xlpm.JokerAndTrueTwoPairCheck, AND(W681=1,COUNTIF(H681:L681,2)=4),
OR(_xlpm.TrueFullHouseCheck, _xlpm.JokerAndTrueTwoPairCheck)
)</f>
        <v>0</v>
      </c>
      <c r="AA681" s="7" t="b">
        <f t="shared" si="229"/>
        <v>1</v>
      </c>
      <c r="AB681" s="7" t="b">
        <f t="shared" si="230"/>
        <v>0</v>
      </c>
      <c r="AC681" s="7" t="b">
        <f t="shared" si="231"/>
        <v>0</v>
      </c>
      <c r="AD681" s="8" t="b">
        <f t="shared" si="238"/>
        <v>0</v>
      </c>
      <c r="AE681">
        <f t="shared" si="239"/>
        <v>4</v>
      </c>
      <c r="AF681" t="str">
        <f t="shared" si="240"/>
        <v>40808091108</v>
      </c>
      <c r="AG681">
        <f t="shared" si="236"/>
        <v>40808091108</v>
      </c>
      <c r="AH681">
        <f t="shared" si="241"/>
        <v>595</v>
      </c>
      <c r="AI681">
        <f t="shared" si="242"/>
        <v>17</v>
      </c>
      <c r="AJ681">
        <f t="shared" si="243"/>
        <v>10115</v>
      </c>
      <c r="AM681">
        <f t="shared" si="232"/>
        <v>1</v>
      </c>
      <c r="AN681">
        <f t="shared" si="233"/>
        <v>1</v>
      </c>
      <c r="AO681">
        <f t="shared" si="234"/>
        <v>1</v>
      </c>
    </row>
    <row r="682" spans="1:41" x14ac:dyDescent="0.2">
      <c r="A682" t="s">
        <v>701</v>
      </c>
      <c r="B682" t="str">
        <f t="shared" si="235"/>
        <v>K97A6</v>
      </c>
      <c r="C682" s="6" t="str" cm="1">
        <f t="array" ref="C682:G682">_xlfn.LET(
_xlpm.MyHand, B682,
_xlpm.MySplitHand, MID(_xlpm.MyHand,_xlfn.SEQUENCE(1,LEN(_xlpm.MyHand)),1),
_xlpm.MySplitHand
)</f>
        <v>K</v>
      </c>
      <c r="D682" s="7" t="str">
        <v>9</v>
      </c>
      <c r="E682" s="7" t="str">
        <v>7</v>
      </c>
      <c r="F682" s="7" t="str">
        <v>A</v>
      </c>
      <c r="G682" s="8" t="str">
        <v>6</v>
      </c>
      <c r="H682">
        <f t="shared" si="222"/>
        <v>1</v>
      </c>
      <c r="I682">
        <f t="shared" si="223"/>
        <v>1</v>
      </c>
      <c r="J682">
        <f t="shared" si="224"/>
        <v>1</v>
      </c>
      <c r="K682">
        <f t="shared" si="225"/>
        <v>1</v>
      </c>
      <c r="L682">
        <f t="shared" si="226"/>
        <v>1</v>
      </c>
      <c r="M682" s="6" cm="1">
        <f t="array" ref="M682:Q682">_xlfn.LET(
_xlpm.Options, {"J","2","3","4","5","6","7","8","9","T","Q","K","A"},
MATCH(_xlfn.ANCHORARRAY(C682),_xlpm.Options,0)
)</f>
        <v>12</v>
      </c>
      <c r="N682" s="7">
        <v>9</v>
      </c>
      <c r="O682" s="7">
        <v>7</v>
      </c>
      <c r="P682" s="7">
        <v>13</v>
      </c>
      <c r="Q682" s="8">
        <v>6</v>
      </c>
      <c r="R682" s="6" t="str" cm="1">
        <f t="array" ref="R682:V682">TEXT(_xlfn.ANCHORARRAY(M682),"00")</f>
        <v>12</v>
      </c>
      <c r="S682" s="7" t="str">
        <v>09</v>
      </c>
      <c r="T682" s="7" t="str">
        <v>07</v>
      </c>
      <c r="U682" s="7" t="str">
        <v>13</v>
      </c>
      <c r="V682" s="8" t="str">
        <v>06</v>
      </c>
      <c r="W682" s="7">
        <f t="shared" si="237"/>
        <v>0</v>
      </c>
      <c r="X682" s="6" t="b">
        <f t="shared" si="227"/>
        <v>0</v>
      </c>
      <c r="Y682" s="7" t="b">
        <f t="shared" si="228"/>
        <v>0</v>
      </c>
      <c r="Z682" s="7" t="b" cm="1">
        <f t="array" ref="Z682">_xlfn.LET(
_xlpm.TrueFullHouseCheck, AND(OR(H682:L682=3),OR(H682:L682=2)),
_xlpm.JokerAndTrueTwoPairCheck, AND(W682=1,COUNTIF(H682:L682,2)=4),
OR(_xlpm.TrueFullHouseCheck, _xlpm.JokerAndTrueTwoPairCheck)
)</f>
        <v>0</v>
      </c>
      <c r="AA682" s="7" t="b">
        <f t="shared" si="229"/>
        <v>0</v>
      </c>
      <c r="AB682" s="7" t="b">
        <f t="shared" si="230"/>
        <v>0</v>
      </c>
      <c r="AC682" s="7" t="b">
        <f t="shared" si="231"/>
        <v>0</v>
      </c>
      <c r="AD682" s="8" t="b">
        <f t="shared" si="238"/>
        <v>1</v>
      </c>
      <c r="AE682">
        <f t="shared" si="239"/>
        <v>1</v>
      </c>
      <c r="AF682" t="str">
        <f t="shared" si="240"/>
        <v>11209071306</v>
      </c>
      <c r="AG682">
        <f t="shared" si="236"/>
        <v>11209071306</v>
      </c>
      <c r="AH682">
        <f t="shared" si="241"/>
        <v>114</v>
      </c>
      <c r="AI682">
        <f t="shared" si="242"/>
        <v>298</v>
      </c>
      <c r="AJ682">
        <f t="shared" si="243"/>
        <v>33972</v>
      </c>
      <c r="AM682">
        <f t="shared" si="232"/>
        <v>1</v>
      </c>
      <c r="AN682">
        <f t="shared" si="233"/>
        <v>1</v>
      </c>
      <c r="AO682">
        <f t="shared" si="234"/>
        <v>1</v>
      </c>
    </row>
    <row r="683" spans="1:41" x14ac:dyDescent="0.2">
      <c r="A683" t="s">
        <v>702</v>
      </c>
      <c r="B683" t="str">
        <f t="shared" si="235"/>
        <v>73T3J</v>
      </c>
      <c r="C683" s="6" t="str" cm="1">
        <f t="array" ref="C683:G683">_xlfn.LET(
_xlpm.MyHand, B683,
_xlpm.MySplitHand, MID(_xlpm.MyHand,_xlfn.SEQUENCE(1,LEN(_xlpm.MyHand)),1),
_xlpm.MySplitHand
)</f>
        <v>7</v>
      </c>
      <c r="D683" s="7" t="str">
        <v>3</v>
      </c>
      <c r="E683" s="7" t="str">
        <v>T</v>
      </c>
      <c r="F683" s="7" t="str">
        <v>3</v>
      </c>
      <c r="G683" s="8" t="str">
        <v>J</v>
      </c>
      <c r="H683">
        <f t="shared" si="222"/>
        <v>1</v>
      </c>
      <c r="I683">
        <f t="shared" si="223"/>
        <v>2</v>
      </c>
      <c r="J683">
        <f t="shared" si="224"/>
        <v>1</v>
      </c>
      <c r="K683">
        <f t="shared" si="225"/>
        <v>2</v>
      </c>
      <c r="L683">
        <f t="shared" si="226"/>
        <v>0</v>
      </c>
      <c r="M683" s="6" cm="1">
        <f t="array" ref="M683:Q683">_xlfn.LET(
_xlpm.Options, {"J","2","3","4","5","6","7","8","9","T","Q","K","A"},
MATCH(_xlfn.ANCHORARRAY(C683),_xlpm.Options,0)
)</f>
        <v>7</v>
      </c>
      <c r="N683" s="7">
        <v>3</v>
      </c>
      <c r="O683" s="7">
        <v>10</v>
      </c>
      <c r="P683" s="7">
        <v>3</v>
      </c>
      <c r="Q683" s="8">
        <v>1</v>
      </c>
      <c r="R683" s="6" t="str" cm="1">
        <f t="array" ref="R683:V683">TEXT(_xlfn.ANCHORARRAY(M683),"00")</f>
        <v>07</v>
      </c>
      <c r="S683" s="7" t="str">
        <v>03</v>
      </c>
      <c r="T683" s="7" t="str">
        <v>10</v>
      </c>
      <c r="U683" s="7" t="str">
        <v>03</v>
      </c>
      <c r="V683" s="8" t="str">
        <v>01</v>
      </c>
      <c r="W683" s="7">
        <f t="shared" si="237"/>
        <v>1</v>
      </c>
      <c r="X683" s="6" t="b">
        <f t="shared" si="227"/>
        <v>0</v>
      </c>
      <c r="Y683" s="7" t="b">
        <f t="shared" si="228"/>
        <v>0</v>
      </c>
      <c r="Z683" s="7" t="b" cm="1">
        <f t="array" ref="Z683">_xlfn.LET(
_xlpm.TrueFullHouseCheck, AND(OR(H683:L683=3),OR(H683:L683=2)),
_xlpm.JokerAndTrueTwoPairCheck, AND(W683=1,COUNTIF(H683:L683,2)=4),
OR(_xlpm.TrueFullHouseCheck, _xlpm.JokerAndTrueTwoPairCheck)
)</f>
        <v>0</v>
      </c>
      <c r="AA683" s="7" t="b">
        <f t="shared" si="229"/>
        <v>1</v>
      </c>
      <c r="AB683" s="7" t="b">
        <f t="shared" si="230"/>
        <v>0</v>
      </c>
      <c r="AC683" s="7" t="b">
        <f t="shared" si="231"/>
        <v>0</v>
      </c>
      <c r="AD683" s="8" t="b">
        <f t="shared" si="238"/>
        <v>0</v>
      </c>
      <c r="AE683">
        <f t="shared" si="239"/>
        <v>4</v>
      </c>
      <c r="AF683" t="str">
        <f t="shared" si="240"/>
        <v>40703100301</v>
      </c>
      <c r="AG683">
        <f t="shared" si="236"/>
        <v>40703100301</v>
      </c>
      <c r="AH683">
        <f t="shared" si="241"/>
        <v>566</v>
      </c>
      <c r="AI683">
        <f t="shared" si="242"/>
        <v>334</v>
      </c>
      <c r="AJ683">
        <f t="shared" si="243"/>
        <v>189044</v>
      </c>
      <c r="AM683">
        <f t="shared" si="232"/>
        <v>1</v>
      </c>
      <c r="AN683">
        <f t="shared" si="233"/>
        <v>1</v>
      </c>
      <c r="AO683">
        <f t="shared" si="234"/>
        <v>1</v>
      </c>
    </row>
    <row r="684" spans="1:41" x14ac:dyDescent="0.2">
      <c r="A684" t="s">
        <v>703</v>
      </c>
      <c r="B684" t="str">
        <f t="shared" si="235"/>
        <v>663J6</v>
      </c>
      <c r="C684" s="6" t="str" cm="1">
        <f t="array" ref="C684:G684">_xlfn.LET(
_xlpm.MyHand, B684,
_xlpm.MySplitHand, MID(_xlpm.MyHand,_xlfn.SEQUENCE(1,LEN(_xlpm.MyHand)),1),
_xlpm.MySplitHand
)</f>
        <v>6</v>
      </c>
      <c r="D684" s="7" t="str">
        <v>6</v>
      </c>
      <c r="E684" s="7" t="str">
        <v>3</v>
      </c>
      <c r="F684" s="7" t="str">
        <v>J</v>
      </c>
      <c r="G684" s="8" t="str">
        <v>6</v>
      </c>
      <c r="H684">
        <f t="shared" si="222"/>
        <v>3</v>
      </c>
      <c r="I684">
        <f t="shared" si="223"/>
        <v>3</v>
      </c>
      <c r="J684">
        <f t="shared" si="224"/>
        <v>1</v>
      </c>
      <c r="K684">
        <f t="shared" si="225"/>
        <v>0</v>
      </c>
      <c r="L684">
        <f t="shared" si="226"/>
        <v>3</v>
      </c>
      <c r="M684" s="6" cm="1">
        <f t="array" ref="M684:Q684">_xlfn.LET(
_xlpm.Options, {"J","2","3","4","5","6","7","8","9","T","Q","K","A"},
MATCH(_xlfn.ANCHORARRAY(C684),_xlpm.Options,0)
)</f>
        <v>6</v>
      </c>
      <c r="N684" s="7">
        <v>6</v>
      </c>
      <c r="O684" s="7">
        <v>3</v>
      </c>
      <c r="P684" s="7">
        <v>1</v>
      </c>
      <c r="Q684" s="8">
        <v>6</v>
      </c>
      <c r="R684" s="6" t="str" cm="1">
        <f t="array" ref="R684:V684">TEXT(_xlfn.ANCHORARRAY(M684),"00")</f>
        <v>06</v>
      </c>
      <c r="S684" s="7" t="str">
        <v>06</v>
      </c>
      <c r="T684" s="7" t="str">
        <v>03</v>
      </c>
      <c r="U684" s="7" t="str">
        <v>01</v>
      </c>
      <c r="V684" s="8" t="str">
        <v>06</v>
      </c>
      <c r="W684" s="7">
        <f t="shared" si="237"/>
        <v>1</v>
      </c>
      <c r="X684" s="6" t="b">
        <f t="shared" si="227"/>
        <v>0</v>
      </c>
      <c r="Y684" s="7" t="b">
        <f t="shared" si="228"/>
        <v>1</v>
      </c>
      <c r="Z684" s="7" t="b" cm="1">
        <f t="array" ref="Z684">_xlfn.LET(
_xlpm.TrueFullHouseCheck, AND(OR(H684:L684=3),OR(H684:L684=2)),
_xlpm.JokerAndTrueTwoPairCheck, AND(W684=1,COUNTIF(H684:L684,2)=4),
OR(_xlpm.TrueFullHouseCheck, _xlpm.JokerAndTrueTwoPairCheck)
)</f>
        <v>0</v>
      </c>
      <c r="AA684" s="7" t="b">
        <f t="shared" si="229"/>
        <v>0</v>
      </c>
      <c r="AB684" s="7" t="b">
        <f t="shared" si="230"/>
        <v>0</v>
      </c>
      <c r="AC684" s="7" t="b">
        <f t="shared" si="231"/>
        <v>0</v>
      </c>
      <c r="AD684" s="8" t="b">
        <f t="shared" si="238"/>
        <v>0</v>
      </c>
      <c r="AE684">
        <f t="shared" si="239"/>
        <v>6</v>
      </c>
      <c r="AF684" t="str">
        <f t="shared" si="240"/>
        <v>60606030106</v>
      </c>
      <c r="AG684">
        <f t="shared" si="236"/>
        <v>60606030106</v>
      </c>
      <c r="AH684">
        <f t="shared" si="241"/>
        <v>873</v>
      </c>
      <c r="AI684">
        <f t="shared" si="242"/>
        <v>821</v>
      </c>
      <c r="AJ684">
        <f t="shared" si="243"/>
        <v>716733</v>
      </c>
      <c r="AM684">
        <f t="shared" si="232"/>
        <v>1</v>
      </c>
      <c r="AN684">
        <f t="shared" si="233"/>
        <v>1</v>
      </c>
      <c r="AO684">
        <f t="shared" si="234"/>
        <v>1</v>
      </c>
    </row>
    <row r="685" spans="1:41" x14ac:dyDescent="0.2">
      <c r="A685" t="s">
        <v>704</v>
      </c>
      <c r="B685" t="str">
        <f t="shared" si="235"/>
        <v>54QQT</v>
      </c>
      <c r="C685" s="6" t="str" cm="1">
        <f t="array" ref="C685:G685">_xlfn.LET(
_xlpm.MyHand, B685,
_xlpm.MySplitHand, MID(_xlpm.MyHand,_xlfn.SEQUENCE(1,LEN(_xlpm.MyHand)),1),
_xlpm.MySplitHand
)</f>
        <v>5</v>
      </c>
      <c r="D685" s="7" t="str">
        <v>4</v>
      </c>
      <c r="E685" s="7" t="str">
        <v>Q</v>
      </c>
      <c r="F685" s="7" t="str">
        <v>Q</v>
      </c>
      <c r="G685" s="8" t="str">
        <v>T</v>
      </c>
      <c r="H685">
        <f t="shared" si="222"/>
        <v>1</v>
      </c>
      <c r="I685">
        <f t="shared" si="223"/>
        <v>1</v>
      </c>
      <c r="J685">
        <f t="shared" si="224"/>
        <v>2</v>
      </c>
      <c r="K685">
        <f t="shared" si="225"/>
        <v>2</v>
      </c>
      <c r="L685">
        <f t="shared" si="226"/>
        <v>1</v>
      </c>
      <c r="M685" s="6" cm="1">
        <f t="array" ref="M685:Q685">_xlfn.LET(
_xlpm.Options, {"J","2","3","4","5","6","7","8","9","T","Q","K","A"},
MATCH(_xlfn.ANCHORARRAY(C685),_xlpm.Options,0)
)</f>
        <v>5</v>
      </c>
      <c r="N685" s="7">
        <v>4</v>
      </c>
      <c r="O685" s="7">
        <v>11</v>
      </c>
      <c r="P685" s="7">
        <v>11</v>
      </c>
      <c r="Q685" s="8">
        <v>10</v>
      </c>
      <c r="R685" s="6" t="str" cm="1">
        <f t="array" ref="R685:V685">TEXT(_xlfn.ANCHORARRAY(M685),"00")</f>
        <v>05</v>
      </c>
      <c r="S685" s="7" t="str">
        <v>04</v>
      </c>
      <c r="T685" s="7" t="str">
        <v>11</v>
      </c>
      <c r="U685" s="7" t="str">
        <v>11</v>
      </c>
      <c r="V685" s="8" t="str">
        <v>10</v>
      </c>
      <c r="W685" s="7">
        <f t="shared" si="237"/>
        <v>0</v>
      </c>
      <c r="X685" s="6" t="b">
        <f t="shared" si="227"/>
        <v>0</v>
      </c>
      <c r="Y685" s="7" t="b">
        <f t="shared" si="228"/>
        <v>0</v>
      </c>
      <c r="Z685" s="7" t="b" cm="1">
        <f t="array" ref="Z685">_xlfn.LET(
_xlpm.TrueFullHouseCheck, AND(OR(H685:L685=3),OR(H685:L685=2)),
_xlpm.JokerAndTrueTwoPairCheck, AND(W685=1,COUNTIF(H685:L685,2)=4),
OR(_xlpm.TrueFullHouseCheck, _xlpm.JokerAndTrueTwoPairCheck)
)</f>
        <v>0</v>
      </c>
      <c r="AA685" s="7" t="b">
        <f t="shared" si="229"/>
        <v>0</v>
      </c>
      <c r="AB685" s="7" t="b">
        <f t="shared" si="230"/>
        <v>0</v>
      </c>
      <c r="AC685" s="7" t="b">
        <f t="shared" si="231"/>
        <v>1</v>
      </c>
      <c r="AD685" s="8" t="b">
        <f t="shared" si="238"/>
        <v>0</v>
      </c>
      <c r="AE685">
        <f t="shared" si="239"/>
        <v>2</v>
      </c>
      <c r="AF685" t="str">
        <f t="shared" si="240"/>
        <v>20504111110</v>
      </c>
      <c r="AG685">
        <f t="shared" si="236"/>
        <v>20504111110</v>
      </c>
      <c r="AH685">
        <f t="shared" si="241"/>
        <v>189</v>
      </c>
      <c r="AI685">
        <f t="shared" si="242"/>
        <v>770</v>
      </c>
      <c r="AJ685">
        <f t="shared" si="243"/>
        <v>145530</v>
      </c>
      <c r="AM685">
        <f t="shared" si="232"/>
        <v>1</v>
      </c>
      <c r="AN685">
        <f t="shared" si="233"/>
        <v>1</v>
      </c>
      <c r="AO685">
        <f t="shared" si="234"/>
        <v>1</v>
      </c>
    </row>
    <row r="686" spans="1:41" x14ac:dyDescent="0.2">
      <c r="A686" t="s">
        <v>705</v>
      </c>
      <c r="B686" t="str">
        <f t="shared" si="235"/>
        <v>4AAA4</v>
      </c>
      <c r="C686" s="6" t="str" cm="1">
        <f t="array" ref="C686:G686">_xlfn.LET(
_xlpm.MyHand, B686,
_xlpm.MySplitHand, MID(_xlpm.MyHand,_xlfn.SEQUENCE(1,LEN(_xlpm.MyHand)),1),
_xlpm.MySplitHand
)</f>
        <v>4</v>
      </c>
      <c r="D686" s="7" t="str">
        <v>A</v>
      </c>
      <c r="E686" s="7" t="str">
        <v>A</v>
      </c>
      <c r="F686" s="7" t="str">
        <v>A</v>
      </c>
      <c r="G686" s="8" t="str">
        <v>4</v>
      </c>
      <c r="H686">
        <f t="shared" si="222"/>
        <v>2</v>
      </c>
      <c r="I686">
        <f t="shared" si="223"/>
        <v>3</v>
      </c>
      <c r="J686">
        <f t="shared" si="224"/>
        <v>3</v>
      </c>
      <c r="K686">
        <f t="shared" si="225"/>
        <v>3</v>
      </c>
      <c r="L686">
        <f t="shared" si="226"/>
        <v>2</v>
      </c>
      <c r="M686" s="6" cm="1">
        <f t="array" ref="M686:Q686">_xlfn.LET(
_xlpm.Options, {"J","2","3","4","5","6","7","8","9","T","Q","K","A"},
MATCH(_xlfn.ANCHORARRAY(C686),_xlpm.Options,0)
)</f>
        <v>4</v>
      </c>
      <c r="N686" s="7">
        <v>13</v>
      </c>
      <c r="O686" s="7">
        <v>13</v>
      </c>
      <c r="P686" s="7">
        <v>13</v>
      </c>
      <c r="Q686" s="8">
        <v>4</v>
      </c>
      <c r="R686" s="6" t="str" cm="1">
        <f t="array" ref="R686:V686">TEXT(_xlfn.ANCHORARRAY(M686),"00")</f>
        <v>04</v>
      </c>
      <c r="S686" s="7" t="str">
        <v>13</v>
      </c>
      <c r="T686" s="7" t="str">
        <v>13</v>
      </c>
      <c r="U686" s="7" t="str">
        <v>13</v>
      </c>
      <c r="V686" s="8" t="str">
        <v>04</v>
      </c>
      <c r="W686" s="7">
        <f t="shared" si="237"/>
        <v>0</v>
      </c>
      <c r="X686" s="6" t="b">
        <f t="shared" si="227"/>
        <v>0</v>
      </c>
      <c r="Y686" s="7" t="b">
        <f t="shared" si="228"/>
        <v>0</v>
      </c>
      <c r="Z686" s="7" t="b" cm="1">
        <f t="array" ref="Z686">_xlfn.LET(
_xlpm.TrueFullHouseCheck, AND(OR(H686:L686=3),OR(H686:L686=2)),
_xlpm.JokerAndTrueTwoPairCheck, AND(W686=1,COUNTIF(H686:L686,2)=4),
OR(_xlpm.TrueFullHouseCheck, _xlpm.JokerAndTrueTwoPairCheck)
)</f>
        <v>1</v>
      </c>
      <c r="AA686" s="7" t="b">
        <f t="shared" si="229"/>
        <v>0</v>
      </c>
      <c r="AB686" s="7" t="b">
        <f t="shared" si="230"/>
        <v>0</v>
      </c>
      <c r="AC686" s="7" t="b">
        <f t="shared" si="231"/>
        <v>0</v>
      </c>
      <c r="AD686" s="8" t="b">
        <f t="shared" si="238"/>
        <v>0</v>
      </c>
      <c r="AE686">
        <f t="shared" si="239"/>
        <v>5</v>
      </c>
      <c r="AF686" t="str">
        <f t="shared" si="240"/>
        <v>50413131304</v>
      </c>
      <c r="AG686">
        <f t="shared" si="236"/>
        <v>50413131304</v>
      </c>
      <c r="AH686">
        <f t="shared" si="241"/>
        <v>737</v>
      </c>
      <c r="AI686">
        <f t="shared" si="242"/>
        <v>432</v>
      </c>
      <c r="AJ686">
        <f t="shared" si="243"/>
        <v>318384</v>
      </c>
      <c r="AM686">
        <f t="shared" si="232"/>
        <v>1</v>
      </c>
      <c r="AN686">
        <f t="shared" si="233"/>
        <v>1</v>
      </c>
      <c r="AO686">
        <f t="shared" si="234"/>
        <v>1</v>
      </c>
    </row>
    <row r="687" spans="1:41" x14ac:dyDescent="0.2">
      <c r="A687" t="s">
        <v>706</v>
      </c>
      <c r="B687" t="str">
        <f t="shared" si="235"/>
        <v>4334A</v>
      </c>
      <c r="C687" s="6" t="str" cm="1">
        <f t="array" ref="C687:G687">_xlfn.LET(
_xlpm.MyHand, B687,
_xlpm.MySplitHand, MID(_xlpm.MyHand,_xlfn.SEQUENCE(1,LEN(_xlpm.MyHand)),1),
_xlpm.MySplitHand
)</f>
        <v>4</v>
      </c>
      <c r="D687" s="7" t="str">
        <v>3</v>
      </c>
      <c r="E687" s="7" t="str">
        <v>3</v>
      </c>
      <c r="F687" s="7" t="str">
        <v>4</v>
      </c>
      <c r="G687" s="8" t="str">
        <v>A</v>
      </c>
      <c r="H687">
        <f t="shared" si="222"/>
        <v>2</v>
      </c>
      <c r="I687">
        <f t="shared" si="223"/>
        <v>2</v>
      </c>
      <c r="J687">
        <f t="shared" si="224"/>
        <v>2</v>
      </c>
      <c r="K687">
        <f t="shared" si="225"/>
        <v>2</v>
      </c>
      <c r="L687">
        <f t="shared" si="226"/>
        <v>1</v>
      </c>
      <c r="M687" s="6" cm="1">
        <f t="array" ref="M687:Q687">_xlfn.LET(
_xlpm.Options, {"J","2","3","4","5","6","7","8","9","T","Q","K","A"},
MATCH(_xlfn.ANCHORARRAY(C687),_xlpm.Options,0)
)</f>
        <v>4</v>
      </c>
      <c r="N687" s="7">
        <v>3</v>
      </c>
      <c r="O687" s="7">
        <v>3</v>
      </c>
      <c r="P687" s="7">
        <v>4</v>
      </c>
      <c r="Q687" s="8">
        <v>13</v>
      </c>
      <c r="R687" s="6" t="str" cm="1">
        <f t="array" ref="R687:V687">TEXT(_xlfn.ANCHORARRAY(M687),"00")</f>
        <v>04</v>
      </c>
      <c r="S687" s="7" t="str">
        <v>03</v>
      </c>
      <c r="T687" s="7" t="str">
        <v>03</v>
      </c>
      <c r="U687" s="7" t="str">
        <v>04</v>
      </c>
      <c r="V687" s="8" t="str">
        <v>13</v>
      </c>
      <c r="W687" s="7">
        <f t="shared" si="237"/>
        <v>0</v>
      </c>
      <c r="X687" s="6" t="b">
        <f t="shared" si="227"/>
        <v>0</v>
      </c>
      <c r="Y687" s="7" t="b">
        <f t="shared" si="228"/>
        <v>0</v>
      </c>
      <c r="Z687" s="7" t="b" cm="1">
        <f t="array" ref="Z687">_xlfn.LET(
_xlpm.TrueFullHouseCheck, AND(OR(H687:L687=3),OR(H687:L687=2)),
_xlpm.JokerAndTrueTwoPairCheck, AND(W687=1,COUNTIF(H687:L687,2)=4),
OR(_xlpm.TrueFullHouseCheck, _xlpm.JokerAndTrueTwoPairCheck)
)</f>
        <v>0</v>
      </c>
      <c r="AA687" s="7" t="b">
        <f t="shared" si="229"/>
        <v>0</v>
      </c>
      <c r="AB687" s="7" t="b">
        <f t="shared" si="230"/>
        <v>1</v>
      </c>
      <c r="AC687" s="7" t="b">
        <f t="shared" si="231"/>
        <v>0</v>
      </c>
      <c r="AD687" s="8" t="b">
        <f t="shared" si="238"/>
        <v>0</v>
      </c>
      <c r="AE687">
        <f t="shared" si="239"/>
        <v>3</v>
      </c>
      <c r="AF687" t="str">
        <f t="shared" si="240"/>
        <v>30403030413</v>
      </c>
      <c r="AG687">
        <f t="shared" si="236"/>
        <v>30403030413</v>
      </c>
      <c r="AH687">
        <f t="shared" si="241"/>
        <v>350</v>
      </c>
      <c r="AI687">
        <f t="shared" si="242"/>
        <v>967</v>
      </c>
      <c r="AJ687">
        <f t="shared" si="243"/>
        <v>338450</v>
      </c>
      <c r="AM687">
        <f t="shared" si="232"/>
        <v>1</v>
      </c>
      <c r="AN687">
        <f t="shared" si="233"/>
        <v>1</v>
      </c>
      <c r="AO687">
        <f t="shared" si="234"/>
        <v>1</v>
      </c>
    </row>
    <row r="688" spans="1:41" x14ac:dyDescent="0.2">
      <c r="A688" t="s">
        <v>707</v>
      </c>
      <c r="B688" t="str">
        <f t="shared" si="235"/>
        <v>JJJJJ</v>
      </c>
      <c r="C688" s="6" t="str" cm="1">
        <f t="array" ref="C688:G688">_xlfn.LET(
_xlpm.MyHand, B688,
_xlpm.MySplitHand, MID(_xlpm.MyHand,_xlfn.SEQUENCE(1,LEN(_xlpm.MyHand)),1),
_xlpm.MySplitHand
)</f>
        <v>J</v>
      </c>
      <c r="D688" s="7" t="str">
        <v>J</v>
      </c>
      <c r="E688" s="7" t="str">
        <v>J</v>
      </c>
      <c r="F688" s="7" t="str">
        <v>J</v>
      </c>
      <c r="G688" s="8" t="str">
        <v>J</v>
      </c>
      <c r="H688">
        <f t="shared" si="222"/>
        <v>0</v>
      </c>
      <c r="I688">
        <f t="shared" si="223"/>
        <v>0</v>
      </c>
      <c r="J688">
        <f t="shared" si="224"/>
        <v>0</v>
      </c>
      <c r="K688">
        <f t="shared" si="225"/>
        <v>0</v>
      </c>
      <c r="L688">
        <f t="shared" si="226"/>
        <v>0</v>
      </c>
      <c r="M688" s="6" cm="1">
        <f t="array" ref="M688:Q688">_xlfn.LET(
_xlpm.Options, {"J","2","3","4","5","6","7","8","9","T","Q","K","A"},
MATCH(_xlfn.ANCHORARRAY(C688),_xlpm.Options,0)
)</f>
        <v>1</v>
      </c>
      <c r="N688" s="7">
        <v>1</v>
      </c>
      <c r="O688" s="7">
        <v>1</v>
      </c>
      <c r="P688" s="7">
        <v>1</v>
      </c>
      <c r="Q688" s="8">
        <v>1</v>
      </c>
      <c r="R688" s="6" t="str" cm="1">
        <f t="array" ref="R688:V688">TEXT(_xlfn.ANCHORARRAY(M688),"00")</f>
        <v>01</v>
      </c>
      <c r="S688" s="7" t="str">
        <v>01</v>
      </c>
      <c r="T688" s="7" t="str">
        <v>01</v>
      </c>
      <c r="U688" s="7" t="str">
        <v>01</v>
      </c>
      <c r="V688" s="8" t="str">
        <v>01</v>
      </c>
      <c r="W688" s="7">
        <f t="shared" si="237"/>
        <v>5</v>
      </c>
      <c r="X688" s="6" t="b">
        <f t="shared" si="227"/>
        <v>1</v>
      </c>
      <c r="Y688" s="7" t="b">
        <f t="shared" si="228"/>
        <v>0</v>
      </c>
      <c r="Z688" s="7" t="b" cm="1">
        <f t="array" ref="Z688">_xlfn.LET(
_xlpm.TrueFullHouseCheck, AND(OR(H688:L688=3),OR(H688:L688=2)),
_xlpm.JokerAndTrueTwoPairCheck, AND(W688=1,COUNTIF(H688:L688,2)=4),
OR(_xlpm.TrueFullHouseCheck, _xlpm.JokerAndTrueTwoPairCheck)
)</f>
        <v>0</v>
      </c>
      <c r="AA688" s="7" t="b">
        <f t="shared" si="229"/>
        <v>0</v>
      </c>
      <c r="AB688" s="7" t="b">
        <f t="shared" si="230"/>
        <v>0</v>
      </c>
      <c r="AC688" s="7" t="b">
        <f t="shared" si="231"/>
        <v>0</v>
      </c>
      <c r="AD688" s="8" t="b">
        <f t="shared" si="238"/>
        <v>0</v>
      </c>
      <c r="AE688">
        <f t="shared" si="239"/>
        <v>7</v>
      </c>
      <c r="AF688" t="str">
        <f t="shared" si="240"/>
        <v>70101010101</v>
      </c>
      <c r="AG688">
        <f t="shared" si="236"/>
        <v>70101010101</v>
      </c>
      <c r="AH688">
        <f t="shared" si="241"/>
        <v>971</v>
      </c>
      <c r="AI688">
        <f t="shared" si="242"/>
        <v>647</v>
      </c>
      <c r="AJ688">
        <f t="shared" si="243"/>
        <v>628237</v>
      </c>
      <c r="AM688">
        <f t="shared" si="232"/>
        <v>1</v>
      </c>
      <c r="AN688">
        <f t="shared" si="233"/>
        <v>1</v>
      </c>
      <c r="AO688">
        <f t="shared" si="234"/>
        <v>1</v>
      </c>
    </row>
    <row r="689" spans="1:41" x14ac:dyDescent="0.2">
      <c r="A689" t="s">
        <v>708</v>
      </c>
      <c r="B689" t="str">
        <f t="shared" si="235"/>
        <v>JK2TT</v>
      </c>
      <c r="C689" s="6" t="str" cm="1">
        <f t="array" ref="C689:G689">_xlfn.LET(
_xlpm.MyHand, B689,
_xlpm.MySplitHand, MID(_xlpm.MyHand,_xlfn.SEQUENCE(1,LEN(_xlpm.MyHand)),1),
_xlpm.MySplitHand
)</f>
        <v>J</v>
      </c>
      <c r="D689" s="7" t="str">
        <v>K</v>
      </c>
      <c r="E689" s="7" t="str">
        <v>2</v>
      </c>
      <c r="F689" s="7" t="str">
        <v>T</v>
      </c>
      <c r="G689" s="8" t="str">
        <v>T</v>
      </c>
      <c r="H689">
        <f t="shared" si="222"/>
        <v>0</v>
      </c>
      <c r="I689">
        <f t="shared" si="223"/>
        <v>1</v>
      </c>
      <c r="J689">
        <f t="shared" si="224"/>
        <v>1</v>
      </c>
      <c r="K689">
        <f t="shared" si="225"/>
        <v>2</v>
      </c>
      <c r="L689">
        <f t="shared" si="226"/>
        <v>2</v>
      </c>
      <c r="M689" s="6" cm="1">
        <f t="array" ref="M689:Q689">_xlfn.LET(
_xlpm.Options, {"J","2","3","4","5","6","7","8","9","T","Q","K","A"},
MATCH(_xlfn.ANCHORARRAY(C689),_xlpm.Options,0)
)</f>
        <v>1</v>
      </c>
      <c r="N689" s="7">
        <v>12</v>
      </c>
      <c r="O689" s="7">
        <v>2</v>
      </c>
      <c r="P689" s="7">
        <v>10</v>
      </c>
      <c r="Q689" s="8">
        <v>10</v>
      </c>
      <c r="R689" s="6" t="str" cm="1">
        <f t="array" ref="R689:V689">TEXT(_xlfn.ANCHORARRAY(M689),"00")</f>
        <v>01</v>
      </c>
      <c r="S689" s="7" t="str">
        <v>12</v>
      </c>
      <c r="T689" s="7" t="str">
        <v>02</v>
      </c>
      <c r="U689" s="7" t="str">
        <v>10</v>
      </c>
      <c r="V689" s="8" t="str">
        <v>10</v>
      </c>
      <c r="W689" s="7">
        <f t="shared" si="237"/>
        <v>1</v>
      </c>
      <c r="X689" s="6" t="b">
        <f t="shared" si="227"/>
        <v>0</v>
      </c>
      <c r="Y689" s="7" t="b">
        <f t="shared" si="228"/>
        <v>0</v>
      </c>
      <c r="Z689" s="7" t="b" cm="1">
        <f t="array" ref="Z689">_xlfn.LET(
_xlpm.TrueFullHouseCheck, AND(OR(H689:L689=3),OR(H689:L689=2)),
_xlpm.JokerAndTrueTwoPairCheck, AND(W689=1,COUNTIF(H689:L689,2)=4),
OR(_xlpm.TrueFullHouseCheck, _xlpm.JokerAndTrueTwoPairCheck)
)</f>
        <v>0</v>
      </c>
      <c r="AA689" s="7" t="b">
        <f t="shared" si="229"/>
        <v>1</v>
      </c>
      <c r="AB689" s="7" t="b">
        <f t="shared" si="230"/>
        <v>0</v>
      </c>
      <c r="AC689" s="7" t="b">
        <f t="shared" si="231"/>
        <v>0</v>
      </c>
      <c r="AD689" s="8" t="b">
        <f t="shared" si="238"/>
        <v>0</v>
      </c>
      <c r="AE689">
        <f t="shared" si="239"/>
        <v>4</v>
      </c>
      <c r="AF689" t="str">
        <f t="shared" si="240"/>
        <v>40112021010</v>
      </c>
      <c r="AG689">
        <f t="shared" si="236"/>
        <v>40112021010</v>
      </c>
      <c r="AH689">
        <f t="shared" si="241"/>
        <v>468</v>
      </c>
      <c r="AI689">
        <f t="shared" si="242"/>
        <v>904</v>
      </c>
      <c r="AJ689">
        <f t="shared" si="243"/>
        <v>423072</v>
      </c>
      <c r="AM689">
        <f t="shared" si="232"/>
        <v>1</v>
      </c>
      <c r="AN689">
        <f t="shared" si="233"/>
        <v>1</v>
      </c>
      <c r="AO689">
        <f t="shared" si="234"/>
        <v>1</v>
      </c>
    </row>
    <row r="690" spans="1:41" x14ac:dyDescent="0.2">
      <c r="A690" t="s">
        <v>709</v>
      </c>
      <c r="B690" t="str">
        <f t="shared" si="235"/>
        <v>2774A</v>
      </c>
      <c r="C690" s="6" t="str" cm="1">
        <f t="array" ref="C690:G690">_xlfn.LET(
_xlpm.MyHand, B690,
_xlpm.MySplitHand, MID(_xlpm.MyHand,_xlfn.SEQUENCE(1,LEN(_xlpm.MyHand)),1),
_xlpm.MySplitHand
)</f>
        <v>2</v>
      </c>
      <c r="D690" s="7" t="str">
        <v>7</v>
      </c>
      <c r="E690" s="7" t="str">
        <v>7</v>
      </c>
      <c r="F690" s="7" t="str">
        <v>4</v>
      </c>
      <c r="G690" s="8" t="str">
        <v>A</v>
      </c>
      <c r="H690">
        <f t="shared" si="222"/>
        <v>1</v>
      </c>
      <c r="I690">
        <f t="shared" si="223"/>
        <v>2</v>
      </c>
      <c r="J690">
        <f t="shared" si="224"/>
        <v>2</v>
      </c>
      <c r="K690">
        <f t="shared" si="225"/>
        <v>1</v>
      </c>
      <c r="L690">
        <f t="shared" si="226"/>
        <v>1</v>
      </c>
      <c r="M690" s="6" cm="1">
        <f t="array" ref="M690:Q690">_xlfn.LET(
_xlpm.Options, {"J","2","3","4","5","6","7","8","9","T","Q","K","A"},
MATCH(_xlfn.ANCHORARRAY(C690),_xlpm.Options,0)
)</f>
        <v>2</v>
      </c>
      <c r="N690" s="7">
        <v>7</v>
      </c>
      <c r="O690" s="7">
        <v>7</v>
      </c>
      <c r="P690" s="7">
        <v>4</v>
      </c>
      <c r="Q690" s="8">
        <v>13</v>
      </c>
      <c r="R690" s="6" t="str" cm="1">
        <f t="array" ref="R690:V690">TEXT(_xlfn.ANCHORARRAY(M690),"00")</f>
        <v>02</v>
      </c>
      <c r="S690" s="7" t="str">
        <v>07</v>
      </c>
      <c r="T690" s="7" t="str">
        <v>07</v>
      </c>
      <c r="U690" s="7" t="str">
        <v>04</v>
      </c>
      <c r="V690" s="8" t="str">
        <v>13</v>
      </c>
      <c r="W690" s="7">
        <f t="shared" si="237"/>
        <v>0</v>
      </c>
      <c r="X690" s="6" t="b">
        <f t="shared" si="227"/>
        <v>0</v>
      </c>
      <c r="Y690" s="7" t="b">
        <f t="shared" si="228"/>
        <v>0</v>
      </c>
      <c r="Z690" s="7" t="b" cm="1">
        <f t="array" ref="Z690">_xlfn.LET(
_xlpm.TrueFullHouseCheck, AND(OR(H690:L690=3),OR(H690:L690=2)),
_xlpm.JokerAndTrueTwoPairCheck, AND(W690=1,COUNTIF(H690:L690,2)=4),
OR(_xlpm.TrueFullHouseCheck, _xlpm.JokerAndTrueTwoPairCheck)
)</f>
        <v>0</v>
      </c>
      <c r="AA690" s="7" t="b">
        <f t="shared" si="229"/>
        <v>0</v>
      </c>
      <c r="AB690" s="7" t="b">
        <f t="shared" si="230"/>
        <v>0</v>
      </c>
      <c r="AC690" s="7" t="b">
        <f t="shared" si="231"/>
        <v>1</v>
      </c>
      <c r="AD690" s="8" t="b">
        <f t="shared" si="238"/>
        <v>0</v>
      </c>
      <c r="AE690">
        <f t="shared" si="239"/>
        <v>2</v>
      </c>
      <c r="AF690" t="str">
        <f t="shared" si="240"/>
        <v>20207070413</v>
      </c>
      <c r="AG690">
        <f t="shared" si="236"/>
        <v>20207070413</v>
      </c>
      <c r="AH690">
        <f t="shared" si="241"/>
        <v>150</v>
      </c>
      <c r="AI690">
        <f t="shared" si="242"/>
        <v>280</v>
      </c>
      <c r="AJ690">
        <f t="shared" si="243"/>
        <v>42000</v>
      </c>
      <c r="AM690">
        <f t="shared" si="232"/>
        <v>1</v>
      </c>
      <c r="AN690">
        <f t="shared" si="233"/>
        <v>1</v>
      </c>
      <c r="AO690">
        <f t="shared" si="234"/>
        <v>1</v>
      </c>
    </row>
    <row r="691" spans="1:41" x14ac:dyDescent="0.2">
      <c r="A691" t="s">
        <v>710</v>
      </c>
      <c r="B691" t="str">
        <f t="shared" si="235"/>
        <v>K8KJA</v>
      </c>
      <c r="C691" s="6" t="str" cm="1">
        <f t="array" ref="C691:G691">_xlfn.LET(
_xlpm.MyHand, B691,
_xlpm.MySplitHand, MID(_xlpm.MyHand,_xlfn.SEQUENCE(1,LEN(_xlpm.MyHand)),1),
_xlpm.MySplitHand
)</f>
        <v>K</v>
      </c>
      <c r="D691" s="7" t="str">
        <v>8</v>
      </c>
      <c r="E691" s="7" t="str">
        <v>K</v>
      </c>
      <c r="F691" s="7" t="str">
        <v>J</v>
      </c>
      <c r="G691" s="8" t="str">
        <v>A</v>
      </c>
      <c r="H691">
        <f t="shared" si="222"/>
        <v>2</v>
      </c>
      <c r="I691">
        <f t="shared" si="223"/>
        <v>1</v>
      </c>
      <c r="J691">
        <f t="shared" si="224"/>
        <v>2</v>
      </c>
      <c r="K691">
        <f t="shared" si="225"/>
        <v>0</v>
      </c>
      <c r="L691">
        <f t="shared" si="226"/>
        <v>1</v>
      </c>
      <c r="M691" s="6" cm="1">
        <f t="array" ref="M691:Q691">_xlfn.LET(
_xlpm.Options, {"J","2","3","4","5","6","7","8","9","T","Q","K","A"},
MATCH(_xlfn.ANCHORARRAY(C691),_xlpm.Options,0)
)</f>
        <v>12</v>
      </c>
      <c r="N691" s="7">
        <v>8</v>
      </c>
      <c r="O691" s="7">
        <v>12</v>
      </c>
      <c r="P691" s="7">
        <v>1</v>
      </c>
      <c r="Q691" s="8">
        <v>13</v>
      </c>
      <c r="R691" s="6" t="str" cm="1">
        <f t="array" ref="R691:V691">TEXT(_xlfn.ANCHORARRAY(M691),"00")</f>
        <v>12</v>
      </c>
      <c r="S691" s="7" t="str">
        <v>08</v>
      </c>
      <c r="T691" s="7" t="str">
        <v>12</v>
      </c>
      <c r="U691" s="7" t="str">
        <v>01</v>
      </c>
      <c r="V691" s="8" t="str">
        <v>13</v>
      </c>
      <c r="W691" s="7">
        <f t="shared" si="237"/>
        <v>1</v>
      </c>
      <c r="X691" s="6" t="b">
        <f t="shared" si="227"/>
        <v>0</v>
      </c>
      <c r="Y691" s="7" t="b">
        <f t="shared" si="228"/>
        <v>0</v>
      </c>
      <c r="Z691" s="7" t="b" cm="1">
        <f t="array" ref="Z691">_xlfn.LET(
_xlpm.TrueFullHouseCheck, AND(OR(H691:L691=3),OR(H691:L691=2)),
_xlpm.JokerAndTrueTwoPairCheck, AND(W691=1,COUNTIF(H691:L691,2)=4),
OR(_xlpm.TrueFullHouseCheck, _xlpm.JokerAndTrueTwoPairCheck)
)</f>
        <v>0</v>
      </c>
      <c r="AA691" s="7" t="b">
        <f t="shared" si="229"/>
        <v>1</v>
      </c>
      <c r="AB691" s="7" t="b">
        <f t="shared" si="230"/>
        <v>0</v>
      </c>
      <c r="AC691" s="7" t="b">
        <f t="shared" si="231"/>
        <v>0</v>
      </c>
      <c r="AD691" s="8" t="b">
        <f t="shared" si="238"/>
        <v>0</v>
      </c>
      <c r="AE691">
        <f t="shared" si="239"/>
        <v>4</v>
      </c>
      <c r="AF691" t="str">
        <f t="shared" si="240"/>
        <v>41208120113</v>
      </c>
      <c r="AG691">
        <f t="shared" si="236"/>
        <v>41208120113</v>
      </c>
      <c r="AH691">
        <f t="shared" si="241"/>
        <v>661</v>
      </c>
      <c r="AI691">
        <f t="shared" si="242"/>
        <v>834</v>
      </c>
      <c r="AJ691">
        <f t="shared" si="243"/>
        <v>551274</v>
      </c>
      <c r="AM691">
        <f t="shared" si="232"/>
        <v>1</v>
      </c>
      <c r="AN691">
        <f t="shared" si="233"/>
        <v>1</v>
      </c>
      <c r="AO691">
        <f t="shared" si="234"/>
        <v>1</v>
      </c>
    </row>
    <row r="692" spans="1:41" x14ac:dyDescent="0.2">
      <c r="A692" t="s">
        <v>711</v>
      </c>
      <c r="B692" t="str">
        <f t="shared" si="235"/>
        <v>AJ38A</v>
      </c>
      <c r="C692" s="6" t="str" cm="1">
        <f t="array" ref="C692:G692">_xlfn.LET(
_xlpm.MyHand, B692,
_xlpm.MySplitHand, MID(_xlpm.MyHand,_xlfn.SEQUENCE(1,LEN(_xlpm.MyHand)),1),
_xlpm.MySplitHand
)</f>
        <v>A</v>
      </c>
      <c r="D692" s="7" t="str">
        <v>J</v>
      </c>
      <c r="E692" s="7" t="str">
        <v>3</v>
      </c>
      <c r="F692" s="7" t="str">
        <v>8</v>
      </c>
      <c r="G692" s="8" t="str">
        <v>A</v>
      </c>
      <c r="H692">
        <f t="shared" si="222"/>
        <v>2</v>
      </c>
      <c r="I692">
        <f t="shared" si="223"/>
        <v>0</v>
      </c>
      <c r="J692">
        <f t="shared" si="224"/>
        <v>1</v>
      </c>
      <c r="K692">
        <f t="shared" si="225"/>
        <v>1</v>
      </c>
      <c r="L692">
        <f t="shared" si="226"/>
        <v>2</v>
      </c>
      <c r="M692" s="6" cm="1">
        <f t="array" ref="M692:Q692">_xlfn.LET(
_xlpm.Options, {"J","2","3","4","5","6","7","8","9","T","Q","K","A"},
MATCH(_xlfn.ANCHORARRAY(C692),_xlpm.Options,0)
)</f>
        <v>13</v>
      </c>
      <c r="N692" s="7">
        <v>1</v>
      </c>
      <c r="O692" s="7">
        <v>3</v>
      </c>
      <c r="P692" s="7">
        <v>8</v>
      </c>
      <c r="Q692" s="8">
        <v>13</v>
      </c>
      <c r="R692" s="6" t="str" cm="1">
        <f t="array" ref="R692:V692">TEXT(_xlfn.ANCHORARRAY(M692),"00")</f>
        <v>13</v>
      </c>
      <c r="S692" s="7" t="str">
        <v>01</v>
      </c>
      <c r="T692" s="7" t="str">
        <v>03</v>
      </c>
      <c r="U692" s="7" t="str">
        <v>08</v>
      </c>
      <c r="V692" s="8" t="str">
        <v>13</v>
      </c>
      <c r="W692" s="7">
        <f t="shared" si="237"/>
        <v>1</v>
      </c>
      <c r="X692" s="6" t="b">
        <f t="shared" si="227"/>
        <v>0</v>
      </c>
      <c r="Y692" s="7" t="b">
        <f t="shared" si="228"/>
        <v>0</v>
      </c>
      <c r="Z692" s="7" t="b" cm="1">
        <f t="array" ref="Z692">_xlfn.LET(
_xlpm.TrueFullHouseCheck, AND(OR(H692:L692=3),OR(H692:L692=2)),
_xlpm.JokerAndTrueTwoPairCheck, AND(W692=1,COUNTIF(H692:L692,2)=4),
OR(_xlpm.TrueFullHouseCheck, _xlpm.JokerAndTrueTwoPairCheck)
)</f>
        <v>0</v>
      </c>
      <c r="AA692" s="7" t="b">
        <f t="shared" si="229"/>
        <v>1</v>
      </c>
      <c r="AB692" s="7" t="b">
        <f t="shared" si="230"/>
        <v>0</v>
      </c>
      <c r="AC692" s="7" t="b">
        <f t="shared" si="231"/>
        <v>0</v>
      </c>
      <c r="AD692" s="8" t="b">
        <f t="shared" si="238"/>
        <v>0</v>
      </c>
      <c r="AE692">
        <f t="shared" si="239"/>
        <v>4</v>
      </c>
      <c r="AF692" t="str">
        <f t="shared" si="240"/>
        <v>41301030813</v>
      </c>
      <c r="AG692">
        <f t="shared" si="236"/>
        <v>41301030813</v>
      </c>
      <c r="AH692">
        <f t="shared" si="241"/>
        <v>670</v>
      </c>
      <c r="AI692">
        <f t="shared" si="242"/>
        <v>763</v>
      </c>
      <c r="AJ692">
        <f t="shared" si="243"/>
        <v>511210</v>
      </c>
      <c r="AM692">
        <f t="shared" si="232"/>
        <v>1</v>
      </c>
      <c r="AN692">
        <f t="shared" si="233"/>
        <v>1</v>
      </c>
      <c r="AO692">
        <f t="shared" si="234"/>
        <v>1</v>
      </c>
    </row>
    <row r="693" spans="1:41" x14ac:dyDescent="0.2">
      <c r="A693" t="s">
        <v>712</v>
      </c>
      <c r="B693" t="str">
        <f t="shared" si="235"/>
        <v>3KKKJ</v>
      </c>
      <c r="C693" s="6" t="str" cm="1">
        <f t="array" ref="C693:G693">_xlfn.LET(
_xlpm.MyHand, B693,
_xlpm.MySplitHand, MID(_xlpm.MyHand,_xlfn.SEQUENCE(1,LEN(_xlpm.MyHand)),1),
_xlpm.MySplitHand
)</f>
        <v>3</v>
      </c>
      <c r="D693" s="7" t="str">
        <v>K</v>
      </c>
      <c r="E693" s="7" t="str">
        <v>K</v>
      </c>
      <c r="F693" s="7" t="str">
        <v>K</v>
      </c>
      <c r="G693" s="8" t="str">
        <v>J</v>
      </c>
      <c r="H693">
        <f t="shared" si="222"/>
        <v>1</v>
      </c>
      <c r="I693">
        <f t="shared" si="223"/>
        <v>3</v>
      </c>
      <c r="J693">
        <f t="shared" si="224"/>
        <v>3</v>
      </c>
      <c r="K693">
        <f t="shared" si="225"/>
        <v>3</v>
      </c>
      <c r="L693">
        <f t="shared" si="226"/>
        <v>0</v>
      </c>
      <c r="M693" s="6" cm="1">
        <f t="array" ref="M693:Q693">_xlfn.LET(
_xlpm.Options, {"J","2","3","4","5","6","7","8","9","T","Q","K","A"},
MATCH(_xlfn.ANCHORARRAY(C693),_xlpm.Options,0)
)</f>
        <v>3</v>
      </c>
      <c r="N693" s="7">
        <v>12</v>
      </c>
      <c r="O693" s="7">
        <v>12</v>
      </c>
      <c r="P693" s="7">
        <v>12</v>
      </c>
      <c r="Q693" s="8">
        <v>1</v>
      </c>
      <c r="R693" s="6" t="str" cm="1">
        <f t="array" ref="R693:V693">TEXT(_xlfn.ANCHORARRAY(M693),"00")</f>
        <v>03</v>
      </c>
      <c r="S693" s="7" t="str">
        <v>12</v>
      </c>
      <c r="T693" s="7" t="str">
        <v>12</v>
      </c>
      <c r="U693" s="7" t="str">
        <v>12</v>
      </c>
      <c r="V693" s="8" t="str">
        <v>01</v>
      </c>
      <c r="W693" s="7">
        <f t="shared" si="237"/>
        <v>1</v>
      </c>
      <c r="X693" s="6" t="b">
        <f t="shared" si="227"/>
        <v>0</v>
      </c>
      <c r="Y693" s="7" t="b">
        <f t="shared" si="228"/>
        <v>1</v>
      </c>
      <c r="Z693" s="7" t="b" cm="1">
        <f t="array" ref="Z693">_xlfn.LET(
_xlpm.TrueFullHouseCheck, AND(OR(H693:L693=3),OR(H693:L693=2)),
_xlpm.JokerAndTrueTwoPairCheck, AND(W693=1,COUNTIF(H693:L693,2)=4),
OR(_xlpm.TrueFullHouseCheck, _xlpm.JokerAndTrueTwoPairCheck)
)</f>
        <v>0</v>
      </c>
      <c r="AA693" s="7" t="b">
        <f t="shared" si="229"/>
        <v>0</v>
      </c>
      <c r="AB693" s="7" t="b">
        <f t="shared" si="230"/>
        <v>0</v>
      </c>
      <c r="AC693" s="7" t="b">
        <f t="shared" si="231"/>
        <v>0</v>
      </c>
      <c r="AD693" s="8" t="b">
        <f t="shared" si="238"/>
        <v>0</v>
      </c>
      <c r="AE693">
        <f t="shared" si="239"/>
        <v>6</v>
      </c>
      <c r="AF693" t="str">
        <f t="shared" si="240"/>
        <v>60312121201</v>
      </c>
      <c r="AG693">
        <f t="shared" si="236"/>
        <v>60312121201</v>
      </c>
      <c r="AH693">
        <f t="shared" si="241"/>
        <v>842</v>
      </c>
      <c r="AI693">
        <f t="shared" si="242"/>
        <v>836</v>
      </c>
      <c r="AJ693">
        <f t="shared" si="243"/>
        <v>703912</v>
      </c>
      <c r="AM693">
        <f t="shared" si="232"/>
        <v>1</v>
      </c>
      <c r="AN693">
        <f t="shared" si="233"/>
        <v>1</v>
      </c>
      <c r="AO693">
        <f t="shared" si="234"/>
        <v>1</v>
      </c>
    </row>
    <row r="694" spans="1:41" x14ac:dyDescent="0.2">
      <c r="A694" t="s">
        <v>713</v>
      </c>
      <c r="B694" t="str">
        <f t="shared" si="235"/>
        <v>69693</v>
      </c>
      <c r="C694" s="6" t="str" cm="1">
        <f t="array" ref="C694:G694">_xlfn.LET(
_xlpm.MyHand, B694,
_xlpm.MySplitHand, MID(_xlpm.MyHand,_xlfn.SEQUENCE(1,LEN(_xlpm.MyHand)),1),
_xlpm.MySplitHand
)</f>
        <v>6</v>
      </c>
      <c r="D694" s="7" t="str">
        <v>9</v>
      </c>
      <c r="E694" s="7" t="str">
        <v>6</v>
      </c>
      <c r="F694" s="7" t="str">
        <v>9</v>
      </c>
      <c r="G694" s="8" t="str">
        <v>3</v>
      </c>
      <c r="H694">
        <f t="shared" si="222"/>
        <v>2</v>
      </c>
      <c r="I694">
        <f t="shared" si="223"/>
        <v>2</v>
      </c>
      <c r="J694">
        <f t="shared" si="224"/>
        <v>2</v>
      </c>
      <c r="K694">
        <f t="shared" si="225"/>
        <v>2</v>
      </c>
      <c r="L694">
        <f t="shared" si="226"/>
        <v>1</v>
      </c>
      <c r="M694" s="6" cm="1">
        <f t="array" ref="M694:Q694">_xlfn.LET(
_xlpm.Options, {"J","2","3","4","5","6","7","8","9","T","Q","K","A"},
MATCH(_xlfn.ANCHORARRAY(C694),_xlpm.Options,0)
)</f>
        <v>6</v>
      </c>
      <c r="N694" s="7">
        <v>9</v>
      </c>
      <c r="O694" s="7">
        <v>6</v>
      </c>
      <c r="P694" s="7">
        <v>9</v>
      </c>
      <c r="Q694" s="8">
        <v>3</v>
      </c>
      <c r="R694" s="6" t="str" cm="1">
        <f t="array" ref="R694:V694">TEXT(_xlfn.ANCHORARRAY(M694),"00")</f>
        <v>06</v>
      </c>
      <c r="S694" s="7" t="str">
        <v>09</v>
      </c>
      <c r="T694" s="7" t="str">
        <v>06</v>
      </c>
      <c r="U694" s="7" t="str">
        <v>09</v>
      </c>
      <c r="V694" s="8" t="str">
        <v>03</v>
      </c>
      <c r="W694" s="7">
        <f t="shared" si="237"/>
        <v>0</v>
      </c>
      <c r="X694" s="6" t="b">
        <f t="shared" si="227"/>
        <v>0</v>
      </c>
      <c r="Y694" s="7" t="b">
        <f t="shared" si="228"/>
        <v>0</v>
      </c>
      <c r="Z694" s="7" t="b" cm="1">
        <f t="array" ref="Z694">_xlfn.LET(
_xlpm.TrueFullHouseCheck, AND(OR(H694:L694=3),OR(H694:L694=2)),
_xlpm.JokerAndTrueTwoPairCheck, AND(W694=1,COUNTIF(H694:L694,2)=4),
OR(_xlpm.TrueFullHouseCheck, _xlpm.JokerAndTrueTwoPairCheck)
)</f>
        <v>0</v>
      </c>
      <c r="AA694" s="7" t="b">
        <f t="shared" si="229"/>
        <v>0</v>
      </c>
      <c r="AB694" s="7" t="b">
        <f t="shared" si="230"/>
        <v>1</v>
      </c>
      <c r="AC694" s="7" t="b">
        <f t="shared" si="231"/>
        <v>0</v>
      </c>
      <c r="AD694" s="8" t="b">
        <f t="shared" si="238"/>
        <v>0</v>
      </c>
      <c r="AE694">
        <f t="shared" si="239"/>
        <v>3</v>
      </c>
      <c r="AF694" t="str">
        <f t="shared" si="240"/>
        <v>30609060903</v>
      </c>
      <c r="AG694">
        <f t="shared" si="236"/>
        <v>30609060903</v>
      </c>
      <c r="AH694">
        <f t="shared" si="241"/>
        <v>376</v>
      </c>
      <c r="AI694">
        <f t="shared" si="242"/>
        <v>1000</v>
      </c>
      <c r="AJ694">
        <f t="shared" si="243"/>
        <v>376000</v>
      </c>
      <c r="AM694">
        <f t="shared" si="232"/>
        <v>1</v>
      </c>
      <c r="AN694">
        <f t="shared" si="233"/>
        <v>1</v>
      </c>
      <c r="AO694">
        <f t="shared" si="234"/>
        <v>1</v>
      </c>
    </row>
    <row r="695" spans="1:41" x14ac:dyDescent="0.2">
      <c r="A695" t="s">
        <v>714</v>
      </c>
      <c r="B695" t="str">
        <f t="shared" si="235"/>
        <v>48J47</v>
      </c>
      <c r="C695" s="6" t="str" cm="1">
        <f t="array" ref="C695:G695">_xlfn.LET(
_xlpm.MyHand, B695,
_xlpm.MySplitHand, MID(_xlpm.MyHand,_xlfn.SEQUENCE(1,LEN(_xlpm.MyHand)),1),
_xlpm.MySplitHand
)</f>
        <v>4</v>
      </c>
      <c r="D695" s="7" t="str">
        <v>8</v>
      </c>
      <c r="E695" s="7" t="str">
        <v>J</v>
      </c>
      <c r="F695" s="7" t="str">
        <v>4</v>
      </c>
      <c r="G695" s="8" t="str">
        <v>7</v>
      </c>
      <c r="H695">
        <f t="shared" si="222"/>
        <v>2</v>
      </c>
      <c r="I695">
        <f t="shared" si="223"/>
        <v>1</v>
      </c>
      <c r="J695">
        <f t="shared" si="224"/>
        <v>0</v>
      </c>
      <c r="K695">
        <f t="shared" si="225"/>
        <v>2</v>
      </c>
      <c r="L695">
        <f t="shared" si="226"/>
        <v>1</v>
      </c>
      <c r="M695" s="6" cm="1">
        <f t="array" ref="M695:Q695">_xlfn.LET(
_xlpm.Options, {"J","2","3","4","5","6","7","8","9","T","Q","K","A"},
MATCH(_xlfn.ANCHORARRAY(C695),_xlpm.Options,0)
)</f>
        <v>4</v>
      </c>
      <c r="N695" s="7">
        <v>8</v>
      </c>
      <c r="O695" s="7">
        <v>1</v>
      </c>
      <c r="P695" s="7">
        <v>4</v>
      </c>
      <c r="Q695" s="8">
        <v>7</v>
      </c>
      <c r="R695" s="6" t="str" cm="1">
        <f t="array" ref="R695:V695">TEXT(_xlfn.ANCHORARRAY(M695),"00")</f>
        <v>04</v>
      </c>
      <c r="S695" s="7" t="str">
        <v>08</v>
      </c>
      <c r="T695" s="7" t="str">
        <v>01</v>
      </c>
      <c r="U695" s="7" t="str">
        <v>04</v>
      </c>
      <c r="V695" s="8" t="str">
        <v>07</v>
      </c>
      <c r="W695" s="7">
        <f t="shared" si="237"/>
        <v>1</v>
      </c>
      <c r="X695" s="6" t="b">
        <f t="shared" si="227"/>
        <v>0</v>
      </c>
      <c r="Y695" s="7" t="b">
        <f t="shared" si="228"/>
        <v>0</v>
      </c>
      <c r="Z695" s="7" t="b" cm="1">
        <f t="array" ref="Z695">_xlfn.LET(
_xlpm.TrueFullHouseCheck, AND(OR(H695:L695=3),OR(H695:L695=2)),
_xlpm.JokerAndTrueTwoPairCheck, AND(W695=1,COUNTIF(H695:L695,2)=4),
OR(_xlpm.TrueFullHouseCheck, _xlpm.JokerAndTrueTwoPairCheck)
)</f>
        <v>0</v>
      </c>
      <c r="AA695" s="7" t="b">
        <f t="shared" si="229"/>
        <v>1</v>
      </c>
      <c r="AB695" s="7" t="b">
        <f t="shared" si="230"/>
        <v>0</v>
      </c>
      <c r="AC695" s="7" t="b">
        <f t="shared" si="231"/>
        <v>0</v>
      </c>
      <c r="AD695" s="8" t="b">
        <f t="shared" si="238"/>
        <v>0</v>
      </c>
      <c r="AE695">
        <f t="shared" si="239"/>
        <v>4</v>
      </c>
      <c r="AF695" t="str">
        <f t="shared" si="240"/>
        <v>40408010407</v>
      </c>
      <c r="AG695">
        <f t="shared" si="236"/>
        <v>40408010407</v>
      </c>
      <c r="AH695">
        <f t="shared" si="241"/>
        <v>521</v>
      </c>
      <c r="AI695">
        <f t="shared" si="242"/>
        <v>955</v>
      </c>
      <c r="AJ695">
        <f t="shared" si="243"/>
        <v>497555</v>
      </c>
      <c r="AM695">
        <f t="shared" si="232"/>
        <v>1</v>
      </c>
      <c r="AN695">
        <f t="shared" si="233"/>
        <v>1</v>
      </c>
      <c r="AO695">
        <f t="shared" si="234"/>
        <v>1</v>
      </c>
    </row>
    <row r="696" spans="1:41" x14ac:dyDescent="0.2">
      <c r="A696" t="s">
        <v>715</v>
      </c>
      <c r="B696" t="str">
        <f t="shared" si="235"/>
        <v>7KA7K</v>
      </c>
      <c r="C696" s="6" t="str" cm="1">
        <f t="array" ref="C696:G696">_xlfn.LET(
_xlpm.MyHand, B696,
_xlpm.MySplitHand, MID(_xlpm.MyHand,_xlfn.SEQUENCE(1,LEN(_xlpm.MyHand)),1),
_xlpm.MySplitHand
)</f>
        <v>7</v>
      </c>
      <c r="D696" s="7" t="str">
        <v>K</v>
      </c>
      <c r="E696" s="7" t="str">
        <v>A</v>
      </c>
      <c r="F696" s="7" t="str">
        <v>7</v>
      </c>
      <c r="G696" s="8" t="str">
        <v>K</v>
      </c>
      <c r="H696">
        <f t="shared" si="222"/>
        <v>2</v>
      </c>
      <c r="I696">
        <f t="shared" si="223"/>
        <v>2</v>
      </c>
      <c r="J696">
        <f t="shared" si="224"/>
        <v>1</v>
      </c>
      <c r="K696">
        <f t="shared" si="225"/>
        <v>2</v>
      </c>
      <c r="L696">
        <f t="shared" si="226"/>
        <v>2</v>
      </c>
      <c r="M696" s="6" cm="1">
        <f t="array" ref="M696:Q696">_xlfn.LET(
_xlpm.Options, {"J","2","3","4","5","6","7","8","9","T","Q","K","A"},
MATCH(_xlfn.ANCHORARRAY(C696),_xlpm.Options,0)
)</f>
        <v>7</v>
      </c>
      <c r="N696" s="7">
        <v>12</v>
      </c>
      <c r="O696" s="7">
        <v>13</v>
      </c>
      <c r="P696" s="7">
        <v>7</v>
      </c>
      <c r="Q696" s="8">
        <v>12</v>
      </c>
      <c r="R696" s="6" t="str" cm="1">
        <f t="array" ref="R696:V696">TEXT(_xlfn.ANCHORARRAY(M696),"00")</f>
        <v>07</v>
      </c>
      <c r="S696" s="7" t="str">
        <v>12</v>
      </c>
      <c r="T696" s="7" t="str">
        <v>13</v>
      </c>
      <c r="U696" s="7" t="str">
        <v>07</v>
      </c>
      <c r="V696" s="8" t="str">
        <v>12</v>
      </c>
      <c r="W696" s="7">
        <f t="shared" si="237"/>
        <v>0</v>
      </c>
      <c r="X696" s="6" t="b">
        <f t="shared" si="227"/>
        <v>0</v>
      </c>
      <c r="Y696" s="7" t="b">
        <f t="shared" si="228"/>
        <v>0</v>
      </c>
      <c r="Z696" s="7" t="b" cm="1">
        <f t="array" ref="Z696">_xlfn.LET(
_xlpm.TrueFullHouseCheck, AND(OR(H696:L696=3),OR(H696:L696=2)),
_xlpm.JokerAndTrueTwoPairCheck, AND(W696=1,COUNTIF(H696:L696,2)=4),
OR(_xlpm.TrueFullHouseCheck, _xlpm.JokerAndTrueTwoPairCheck)
)</f>
        <v>0</v>
      </c>
      <c r="AA696" s="7" t="b">
        <f t="shared" si="229"/>
        <v>0</v>
      </c>
      <c r="AB696" s="7" t="b">
        <f t="shared" si="230"/>
        <v>1</v>
      </c>
      <c r="AC696" s="7" t="b">
        <f t="shared" si="231"/>
        <v>0</v>
      </c>
      <c r="AD696" s="8" t="b">
        <f t="shared" si="238"/>
        <v>0</v>
      </c>
      <c r="AE696">
        <f t="shared" si="239"/>
        <v>3</v>
      </c>
      <c r="AF696" t="str">
        <f t="shared" si="240"/>
        <v>30712130712</v>
      </c>
      <c r="AG696">
        <f t="shared" si="236"/>
        <v>30712130712</v>
      </c>
      <c r="AH696">
        <f t="shared" si="241"/>
        <v>393</v>
      </c>
      <c r="AI696">
        <f t="shared" si="242"/>
        <v>905</v>
      </c>
      <c r="AJ696">
        <f t="shared" si="243"/>
        <v>355665</v>
      </c>
      <c r="AM696">
        <f t="shared" si="232"/>
        <v>1</v>
      </c>
      <c r="AN696">
        <f t="shared" si="233"/>
        <v>1</v>
      </c>
      <c r="AO696">
        <f t="shared" si="234"/>
        <v>1</v>
      </c>
    </row>
    <row r="697" spans="1:41" x14ac:dyDescent="0.2">
      <c r="A697" t="s">
        <v>716</v>
      </c>
      <c r="B697" t="str">
        <f t="shared" si="235"/>
        <v>33244</v>
      </c>
      <c r="C697" s="6" t="str" cm="1">
        <f t="array" ref="C697:G697">_xlfn.LET(
_xlpm.MyHand, B697,
_xlpm.MySplitHand, MID(_xlpm.MyHand,_xlfn.SEQUENCE(1,LEN(_xlpm.MyHand)),1),
_xlpm.MySplitHand
)</f>
        <v>3</v>
      </c>
      <c r="D697" s="7" t="str">
        <v>3</v>
      </c>
      <c r="E697" s="7" t="str">
        <v>2</v>
      </c>
      <c r="F697" s="7" t="str">
        <v>4</v>
      </c>
      <c r="G697" s="8" t="str">
        <v>4</v>
      </c>
      <c r="H697">
        <f t="shared" si="222"/>
        <v>2</v>
      </c>
      <c r="I697">
        <f t="shared" si="223"/>
        <v>2</v>
      </c>
      <c r="J697">
        <f t="shared" si="224"/>
        <v>1</v>
      </c>
      <c r="K697">
        <f t="shared" si="225"/>
        <v>2</v>
      </c>
      <c r="L697">
        <f t="shared" si="226"/>
        <v>2</v>
      </c>
      <c r="M697" s="6" cm="1">
        <f t="array" ref="M697:Q697">_xlfn.LET(
_xlpm.Options, {"J","2","3","4","5","6","7","8","9","T","Q","K","A"},
MATCH(_xlfn.ANCHORARRAY(C697),_xlpm.Options,0)
)</f>
        <v>3</v>
      </c>
      <c r="N697" s="7">
        <v>3</v>
      </c>
      <c r="O697" s="7">
        <v>2</v>
      </c>
      <c r="P697" s="7">
        <v>4</v>
      </c>
      <c r="Q697" s="8">
        <v>4</v>
      </c>
      <c r="R697" s="6" t="str" cm="1">
        <f t="array" ref="R697:V697">TEXT(_xlfn.ANCHORARRAY(M697),"00")</f>
        <v>03</v>
      </c>
      <c r="S697" s="7" t="str">
        <v>03</v>
      </c>
      <c r="T697" s="7" t="str">
        <v>02</v>
      </c>
      <c r="U697" s="7" t="str">
        <v>04</v>
      </c>
      <c r="V697" s="8" t="str">
        <v>04</v>
      </c>
      <c r="W697" s="7">
        <f t="shared" si="237"/>
        <v>0</v>
      </c>
      <c r="X697" s="6" t="b">
        <f t="shared" si="227"/>
        <v>0</v>
      </c>
      <c r="Y697" s="7" t="b">
        <f t="shared" si="228"/>
        <v>0</v>
      </c>
      <c r="Z697" s="7" t="b" cm="1">
        <f t="array" ref="Z697">_xlfn.LET(
_xlpm.TrueFullHouseCheck, AND(OR(H697:L697=3),OR(H697:L697=2)),
_xlpm.JokerAndTrueTwoPairCheck, AND(W697=1,COUNTIF(H697:L697,2)=4),
OR(_xlpm.TrueFullHouseCheck, _xlpm.JokerAndTrueTwoPairCheck)
)</f>
        <v>0</v>
      </c>
      <c r="AA697" s="7" t="b">
        <f t="shared" si="229"/>
        <v>0</v>
      </c>
      <c r="AB697" s="7" t="b">
        <f t="shared" si="230"/>
        <v>1</v>
      </c>
      <c r="AC697" s="7" t="b">
        <f t="shared" si="231"/>
        <v>0</v>
      </c>
      <c r="AD697" s="8" t="b">
        <f t="shared" si="238"/>
        <v>0</v>
      </c>
      <c r="AE697">
        <f t="shared" si="239"/>
        <v>3</v>
      </c>
      <c r="AF697" t="str">
        <f t="shared" si="240"/>
        <v>30303020404</v>
      </c>
      <c r="AG697">
        <f t="shared" si="236"/>
        <v>30303020404</v>
      </c>
      <c r="AH697">
        <f t="shared" si="241"/>
        <v>336</v>
      </c>
      <c r="AI697">
        <f t="shared" si="242"/>
        <v>691</v>
      </c>
      <c r="AJ697">
        <f t="shared" si="243"/>
        <v>232176</v>
      </c>
      <c r="AM697">
        <f t="shared" si="232"/>
        <v>1</v>
      </c>
      <c r="AN697">
        <f t="shared" si="233"/>
        <v>1</v>
      </c>
      <c r="AO697">
        <f t="shared" si="234"/>
        <v>1</v>
      </c>
    </row>
    <row r="698" spans="1:41" x14ac:dyDescent="0.2">
      <c r="A698" t="s">
        <v>717</v>
      </c>
      <c r="B698" t="str">
        <f t="shared" si="235"/>
        <v>5A435</v>
      </c>
      <c r="C698" s="6" t="str" cm="1">
        <f t="array" ref="C698:G698">_xlfn.LET(
_xlpm.MyHand, B698,
_xlpm.MySplitHand, MID(_xlpm.MyHand,_xlfn.SEQUENCE(1,LEN(_xlpm.MyHand)),1),
_xlpm.MySplitHand
)</f>
        <v>5</v>
      </c>
      <c r="D698" s="7" t="str">
        <v>A</v>
      </c>
      <c r="E698" s="7" t="str">
        <v>4</v>
      </c>
      <c r="F698" s="7" t="str">
        <v>3</v>
      </c>
      <c r="G698" s="8" t="str">
        <v>5</v>
      </c>
      <c r="H698">
        <f t="shared" si="222"/>
        <v>2</v>
      </c>
      <c r="I698">
        <f t="shared" si="223"/>
        <v>1</v>
      </c>
      <c r="J698">
        <f t="shared" si="224"/>
        <v>1</v>
      </c>
      <c r="K698">
        <f t="shared" si="225"/>
        <v>1</v>
      </c>
      <c r="L698">
        <f t="shared" si="226"/>
        <v>2</v>
      </c>
      <c r="M698" s="6" cm="1">
        <f t="array" ref="M698:Q698">_xlfn.LET(
_xlpm.Options, {"J","2","3","4","5","6","7","8","9","T","Q","K","A"},
MATCH(_xlfn.ANCHORARRAY(C698),_xlpm.Options,0)
)</f>
        <v>5</v>
      </c>
      <c r="N698" s="7">
        <v>13</v>
      </c>
      <c r="O698" s="7">
        <v>4</v>
      </c>
      <c r="P698" s="7">
        <v>3</v>
      </c>
      <c r="Q698" s="8">
        <v>5</v>
      </c>
      <c r="R698" s="6" t="str" cm="1">
        <f t="array" ref="R698:V698">TEXT(_xlfn.ANCHORARRAY(M698),"00")</f>
        <v>05</v>
      </c>
      <c r="S698" s="7" t="str">
        <v>13</v>
      </c>
      <c r="T698" s="7" t="str">
        <v>04</v>
      </c>
      <c r="U698" s="7" t="str">
        <v>03</v>
      </c>
      <c r="V698" s="8" t="str">
        <v>05</v>
      </c>
      <c r="W698" s="7">
        <f t="shared" si="237"/>
        <v>0</v>
      </c>
      <c r="X698" s="6" t="b">
        <f t="shared" si="227"/>
        <v>0</v>
      </c>
      <c r="Y698" s="7" t="b">
        <f t="shared" si="228"/>
        <v>0</v>
      </c>
      <c r="Z698" s="7" t="b" cm="1">
        <f t="array" ref="Z698">_xlfn.LET(
_xlpm.TrueFullHouseCheck, AND(OR(H698:L698=3),OR(H698:L698=2)),
_xlpm.JokerAndTrueTwoPairCheck, AND(W698=1,COUNTIF(H698:L698,2)=4),
OR(_xlpm.TrueFullHouseCheck, _xlpm.JokerAndTrueTwoPairCheck)
)</f>
        <v>0</v>
      </c>
      <c r="AA698" s="7" t="b">
        <f t="shared" si="229"/>
        <v>0</v>
      </c>
      <c r="AB698" s="7" t="b">
        <f t="shared" si="230"/>
        <v>0</v>
      </c>
      <c r="AC698" s="7" t="b">
        <f t="shared" si="231"/>
        <v>1</v>
      </c>
      <c r="AD698" s="8" t="b">
        <f t="shared" si="238"/>
        <v>0</v>
      </c>
      <c r="AE698">
        <f t="shared" si="239"/>
        <v>2</v>
      </c>
      <c r="AF698" t="str">
        <f t="shared" si="240"/>
        <v>20513040305</v>
      </c>
      <c r="AG698">
        <f t="shared" si="236"/>
        <v>20513040305</v>
      </c>
      <c r="AH698">
        <f t="shared" si="241"/>
        <v>199</v>
      </c>
      <c r="AI698">
        <f t="shared" si="242"/>
        <v>557</v>
      </c>
      <c r="AJ698">
        <f t="shared" si="243"/>
        <v>110843</v>
      </c>
      <c r="AM698">
        <f t="shared" si="232"/>
        <v>1</v>
      </c>
      <c r="AN698">
        <f t="shared" si="233"/>
        <v>1</v>
      </c>
      <c r="AO698">
        <f t="shared" si="234"/>
        <v>1</v>
      </c>
    </row>
    <row r="699" spans="1:41" x14ac:dyDescent="0.2">
      <c r="A699" t="s">
        <v>718</v>
      </c>
      <c r="B699" t="str">
        <f t="shared" si="235"/>
        <v>87KA8</v>
      </c>
      <c r="C699" s="6" t="str" cm="1">
        <f t="array" ref="C699:G699">_xlfn.LET(
_xlpm.MyHand, B699,
_xlpm.MySplitHand, MID(_xlpm.MyHand,_xlfn.SEQUENCE(1,LEN(_xlpm.MyHand)),1),
_xlpm.MySplitHand
)</f>
        <v>8</v>
      </c>
      <c r="D699" s="7" t="str">
        <v>7</v>
      </c>
      <c r="E699" s="7" t="str">
        <v>K</v>
      </c>
      <c r="F699" s="7" t="str">
        <v>A</v>
      </c>
      <c r="G699" s="8" t="str">
        <v>8</v>
      </c>
      <c r="H699">
        <f t="shared" si="222"/>
        <v>2</v>
      </c>
      <c r="I699">
        <f t="shared" si="223"/>
        <v>1</v>
      </c>
      <c r="J699">
        <f t="shared" si="224"/>
        <v>1</v>
      </c>
      <c r="K699">
        <f t="shared" si="225"/>
        <v>1</v>
      </c>
      <c r="L699">
        <f t="shared" si="226"/>
        <v>2</v>
      </c>
      <c r="M699" s="6" cm="1">
        <f t="array" ref="M699:Q699">_xlfn.LET(
_xlpm.Options, {"J","2","3","4","5","6","7","8","9","T","Q","K","A"},
MATCH(_xlfn.ANCHORARRAY(C699),_xlpm.Options,0)
)</f>
        <v>8</v>
      </c>
      <c r="N699" s="7">
        <v>7</v>
      </c>
      <c r="O699" s="7">
        <v>12</v>
      </c>
      <c r="P699" s="7">
        <v>13</v>
      </c>
      <c r="Q699" s="8">
        <v>8</v>
      </c>
      <c r="R699" s="6" t="str" cm="1">
        <f t="array" ref="R699:V699">TEXT(_xlfn.ANCHORARRAY(M699),"00")</f>
        <v>08</v>
      </c>
      <c r="S699" s="7" t="str">
        <v>07</v>
      </c>
      <c r="T699" s="7" t="str">
        <v>12</v>
      </c>
      <c r="U699" s="7" t="str">
        <v>13</v>
      </c>
      <c r="V699" s="8" t="str">
        <v>08</v>
      </c>
      <c r="W699" s="7">
        <f t="shared" si="237"/>
        <v>0</v>
      </c>
      <c r="X699" s="6" t="b">
        <f t="shared" si="227"/>
        <v>0</v>
      </c>
      <c r="Y699" s="7" t="b">
        <f t="shared" si="228"/>
        <v>0</v>
      </c>
      <c r="Z699" s="7" t="b" cm="1">
        <f t="array" ref="Z699">_xlfn.LET(
_xlpm.TrueFullHouseCheck, AND(OR(H699:L699=3),OR(H699:L699=2)),
_xlpm.JokerAndTrueTwoPairCheck, AND(W699=1,COUNTIF(H699:L699,2)=4),
OR(_xlpm.TrueFullHouseCheck, _xlpm.JokerAndTrueTwoPairCheck)
)</f>
        <v>0</v>
      </c>
      <c r="AA699" s="7" t="b">
        <f t="shared" si="229"/>
        <v>0</v>
      </c>
      <c r="AB699" s="7" t="b">
        <f t="shared" si="230"/>
        <v>0</v>
      </c>
      <c r="AC699" s="7" t="b">
        <f t="shared" si="231"/>
        <v>1</v>
      </c>
      <c r="AD699" s="8" t="b">
        <f t="shared" si="238"/>
        <v>0</v>
      </c>
      <c r="AE699">
        <f t="shared" si="239"/>
        <v>2</v>
      </c>
      <c r="AF699" t="str">
        <f t="shared" si="240"/>
        <v>20807121308</v>
      </c>
      <c r="AG699">
        <f t="shared" si="236"/>
        <v>20807121308</v>
      </c>
      <c r="AH699">
        <f t="shared" si="241"/>
        <v>243</v>
      </c>
      <c r="AI699">
        <f t="shared" si="242"/>
        <v>472</v>
      </c>
      <c r="AJ699">
        <f t="shared" si="243"/>
        <v>114696</v>
      </c>
      <c r="AM699">
        <f t="shared" si="232"/>
        <v>1</v>
      </c>
      <c r="AN699">
        <f t="shared" si="233"/>
        <v>1</v>
      </c>
      <c r="AO699">
        <f t="shared" si="234"/>
        <v>1</v>
      </c>
    </row>
    <row r="700" spans="1:41" x14ac:dyDescent="0.2">
      <c r="A700" t="s">
        <v>719</v>
      </c>
      <c r="B700" t="str">
        <f t="shared" si="235"/>
        <v>J2484</v>
      </c>
      <c r="C700" s="6" t="str" cm="1">
        <f t="array" ref="C700:G700">_xlfn.LET(
_xlpm.MyHand, B700,
_xlpm.MySplitHand, MID(_xlpm.MyHand,_xlfn.SEQUENCE(1,LEN(_xlpm.MyHand)),1),
_xlpm.MySplitHand
)</f>
        <v>J</v>
      </c>
      <c r="D700" s="7" t="str">
        <v>2</v>
      </c>
      <c r="E700" s="7" t="str">
        <v>4</v>
      </c>
      <c r="F700" s="7" t="str">
        <v>8</v>
      </c>
      <c r="G700" s="8" t="str">
        <v>4</v>
      </c>
      <c r="H700">
        <f t="shared" si="222"/>
        <v>0</v>
      </c>
      <c r="I700">
        <f t="shared" si="223"/>
        <v>1</v>
      </c>
      <c r="J700">
        <f t="shared" si="224"/>
        <v>2</v>
      </c>
      <c r="K700">
        <f t="shared" si="225"/>
        <v>1</v>
      </c>
      <c r="L700">
        <f t="shared" si="226"/>
        <v>2</v>
      </c>
      <c r="M700" s="6" cm="1">
        <f t="array" ref="M700:Q700">_xlfn.LET(
_xlpm.Options, {"J","2","3","4","5","6","7","8","9","T","Q","K","A"},
MATCH(_xlfn.ANCHORARRAY(C700),_xlpm.Options,0)
)</f>
        <v>1</v>
      </c>
      <c r="N700" s="7">
        <v>2</v>
      </c>
      <c r="O700" s="7">
        <v>4</v>
      </c>
      <c r="P700" s="7">
        <v>8</v>
      </c>
      <c r="Q700" s="8">
        <v>4</v>
      </c>
      <c r="R700" s="6" t="str" cm="1">
        <f t="array" ref="R700:V700">TEXT(_xlfn.ANCHORARRAY(M700),"00")</f>
        <v>01</v>
      </c>
      <c r="S700" s="7" t="str">
        <v>02</v>
      </c>
      <c r="T700" s="7" t="str">
        <v>04</v>
      </c>
      <c r="U700" s="7" t="str">
        <v>08</v>
      </c>
      <c r="V700" s="8" t="str">
        <v>04</v>
      </c>
      <c r="W700" s="7">
        <f t="shared" si="237"/>
        <v>1</v>
      </c>
      <c r="X700" s="6" t="b">
        <f t="shared" si="227"/>
        <v>0</v>
      </c>
      <c r="Y700" s="7" t="b">
        <f t="shared" si="228"/>
        <v>0</v>
      </c>
      <c r="Z700" s="7" t="b" cm="1">
        <f t="array" ref="Z700">_xlfn.LET(
_xlpm.TrueFullHouseCheck, AND(OR(H700:L700=3),OR(H700:L700=2)),
_xlpm.JokerAndTrueTwoPairCheck, AND(W700=1,COUNTIF(H700:L700,2)=4),
OR(_xlpm.TrueFullHouseCheck, _xlpm.JokerAndTrueTwoPairCheck)
)</f>
        <v>0</v>
      </c>
      <c r="AA700" s="7" t="b">
        <f t="shared" si="229"/>
        <v>1</v>
      </c>
      <c r="AB700" s="7" t="b">
        <f t="shared" si="230"/>
        <v>0</v>
      </c>
      <c r="AC700" s="7" t="b">
        <f t="shared" si="231"/>
        <v>0</v>
      </c>
      <c r="AD700" s="8" t="b">
        <f t="shared" si="238"/>
        <v>0</v>
      </c>
      <c r="AE700">
        <f t="shared" si="239"/>
        <v>4</v>
      </c>
      <c r="AF700" t="str">
        <f t="shared" si="240"/>
        <v>40102040804</v>
      </c>
      <c r="AG700">
        <f t="shared" si="236"/>
        <v>40102040804</v>
      </c>
      <c r="AH700">
        <f t="shared" si="241"/>
        <v>455</v>
      </c>
      <c r="AI700">
        <f t="shared" si="242"/>
        <v>341</v>
      </c>
      <c r="AJ700">
        <f t="shared" si="243"/>
        <v>155155</v>
      </c>
      <c r="AM700">
        <f t="shared" si="232"/>
        <v>1</v>
      </c>
      <c r="AN700">
        <f t="shared" si="233"/>
        <v>1</v>
      </c>
      <c r="AO700">
        <f t="shared" si="234"/>
        <v>1</v>
      </c>
    </row>
    <row r="701" spans="1:41" x14ac:dyDescent="0.2">
      <c r="A701" t="s">
        <v>720</v>
      </c>
      <c r="B701" t="str">
        <f t="shared" si="235"/>
        <v>K35K5</v>
      </c>
      <c r="C701" s="6" t="str" cm="1">
        <f t="array" ref="C701:G701">_xlfn.LET(
_xlpm.MyHand, B701,
_xlpm.MySplitHand, MID(_xlpm.MyHand,_xlfn.SEQUENCE(1,LEN(_xlpm.MyHand)),1),
_xlpm.MySplitHand
)</f>
        <v>K</v>
      </c>
      <c r="D701" s="7" t="str">
        <v>3</v>
      </c>
      <c r="E701" s="7" t="str">
        <v>5</v>
      </c>
      <c r="F701" s="7" t="str">
        <v>K</v>
      </c>
      <c r="G701" s="8" t="str">
        <v>5</v>
      </c>
      <c r="H701">
        <f t="shared" si="222"/>
        <v>2</v>
      </c>
      <c r="I701">
        <f t="shared" si="223"/>
        <v>1</v>
      </c>
      <c r="J701">
        <f t="shared" si="224"/>
        <v>2</v>
      </c>
      <c r="K701">
        <f t="shared" si="225"/>
        <v>2</v>
      </c>
      <c r="L701">
        <f t="shared" si="226"/>
        <v>2</v>
      </c>
      <c r="M701" s="6" cm="1">
        <f t="array" ref="M701:Q701">_xlfn.LET(
_xlpm.Options, {"J","2","3","4","5","6","7","8","9","T","Q","K","A"},
MATCH(_xlfn.ANCHORARRAY(C701),_xlpm.Options,0)
)</f>
        <v>12</v>
      </c>
      <c r="N701" s="7">
        <v>3</v>
      </c>
      <c r="O701" s="7">
        <v>5</v>
      </c>
      <c r="P701" s="7">
        <v>12</v>
      </c>
      <c r="Q701" s="8">
        <v>5</v>
      </c>
      <c r="R701" s="6" t="str" cm="1">
        <f t="array" ref="R701:V701">TEXT(_xlfn.ANCHORARRAY(M701),"00")</f>
        <v>12</v>
      </c>
      <c r="S701" s="7" t="str">
        <v>03</v>
      </c>
      <c r="T701" s="7" t="str">
        <v>05</v>
      </c>
      <c r="U701" s="7" t="str">
        <v>12</v>
      </c>
      <c r="V701" s="8" t="str">
        <v>05</v>
      </c>
      <c r="W701" s="7">
        <f t="shared" si="237"/>
        <v>0</v>
      </c>
      <c r="X701" s="6" t="b">
        <f t="shared" si="227"/>
        <v>0</v>
      </c>
      <c r="Y701" s="7" t="b">
        <f t="shared" si="228"/>
        <v>0</v>
      </c>
      <c r="Z701" s="7" t="b" cm="1">
        <f t="array" ref="Z701">_xlfn.LET(
_xlpm.TrueFullHouseCheck, AND(OR(H701:L701=3),OR(H701:L701=2)),
_xlpm.JokerAndTrueTwoPairCheck, AND(W701=1,COUNTIF(H701:L701,2)=4),
OR(_xlpm.TrueFullHouseCheck, _xlpm.JokerAndTrueTwoPairCheck)
)</f>
        <v>0</v>
      </c>
      <c r="AA701" s="7" t="b">
        <f t="shared" si="229"/>
        <v>0</v>
      </c>
      <c r="AB701" s="7" t="b">
        <f t="shared" si="230"/>
        <v>1</v>
      </c>
      <c r="AC701" s="7" t="b">
        <f t="shared" si="231"/>
        <v>0</v>
      </c>
      <c r="AD701" s="8" t="b">
        <f t="shared" si="238"/>
        <v>0</v>
      </c>
      <c r="AE701">
        <f t="shared" si="239"/>
        <v>3</v>
      </c>
      <c r="AF701" t="str">
        <f t="shared" si="240"/>
        <v>31203051205</v>
      </c>
      <c r="AG701">
        <f t="shared" si="236"/>
        <v>31203051205</v>
      </c>
      <c r="AH701">
        <f t="shared" si="241"/>
        <v>436</v>
      </c>
      <c r="AI701">
        <f t="shared" si="242"/>
        <v>815</v>
      </c>
      <c r="AJ701">
        <f t="shared" si="243"/>
        <v>355340</v>
      </c>
      <c r="AM701">
        <f t="shared" si="232"/>
        <v>1</v>
      </c>
      <c r="AN701">
        <f t="shared" si="233"/>
        <v>1</v>
      </c>
      <c r="AO701">
        <f t="shared" si="234"/>
        <v>1</v>
      </c>
    </row>
    <row r="702" spans="1:41" x14ac:dyDescent="0.2">
      <c r="A702" t="s">
        <v>721</v>
      </c>
      <c r="B702" t="str">
        <f t="shared" si="235"/>
        <v>K8Q2A</v>
      </c>
      <c r="C702" s="6" t="str" cm="1">
        <f t="array" ref="C702:G702">_xlfn.LET(
_xlpm.MyHand, B702,
_xlpm.MySplitHand, MID(_xlpm.MyHand,_xlfn.SEQUENCE(1,LEN(_xlpm.MyHand)),1),
_xlpm.MySplitHand
)</f>
        <v>K</v>
      </c>
      <c r="D702" s="7" t="str">
        <v>8</v>
      </c>
      <c r="E702" s="7" t="str">
        <v>Q</v>
      </c>
      <c r="F702" s="7" t="str">
        <v>2</v>
      </c>
      <c r="G702" s="8" t="str">
        <v>A</v>
      </c>
      <c r="H702">
        <f t="shared" si="222"/>
        <v>1</v>
      </c>
      <c r="I702">
        <f t="shared" si="223"/>
        <v>1</v>
      </c>
      <c r="J702">
        <f t="shared" si="224"/>
        <v>1</v>
      </c>
      <c r="K702">
        <f t="shared" si="225"/>
        <v>1</v>
      </c>
      <c r="L702">
        <f t="shared" si="226"/>
        <v>1</v>
      </c>
      <c r="M702" s="6" cm="1">
        <f t="array" ref="M702:Q702">_xlfn.LET(
_xlpm.Options, {"J","2","3","4","5","6","7","8","9","T","Q","K","A"},
MATCH(_xlfn.ANCHORARRAY(C702),_xlpm.Options,0)
)</f>
        <v>12</v>
      </c>
      <c r="N702" s="7">
        <v>8</v>
      </c>
      <c r="O702" s="7">
        <v>11</v>
      </c>
      <c r="P702" s="7">
        <v>2</v>
      </c>
      <c r="Q702" s="8">
        <v>13</v>
      </c>
      <c r="R702" s="6" t="str" cm="1">
        <f t="array" ref="R702:V702">TEXT(_xlfn.ANCHORARRAY(M702),"00")</f>
        <v>12</v>
      </c>
      <c r="S702" s="7" t="str">
        <v>08</v>
      </c>
      <c r="T702" s="7" t="str">
        <v>11</v>
      </c>
      <c r="U702" s="7" t="str">
        <v>02</v>
      </c>
      <c r="V702" s="8" t="str">
        <v>13</v>
      </c>
      <c r="W702" s="7">
        <f t="shared" si="237"/>
        <v>0</v>
      </c>
      <c r="X702" s="6" t="b">
        <f t="shared" si="227"/>
        <v>0</v>
      </c>
      <c r="Y702" s="7" t="b">
        <f t="shared" si="228"/>
        <v>0</v>
      </c>
      <c r="Z702" s="7" t="b" cm="1">
        <f t="array" ref="Z702">_xlfn.LET(
_xlpm.TrueFullHouseCheck, AND(OR(H702:L702=3),OR(H702:L702=2)),
_xlpm.JokerAndTrueTwoPairCheck, AND(W702=1,COUNTIF(H702:L702,2)=4),
OR(_xlpm.TrueFullHouseCheck, _xlpm.JokerAndTrueTwoPairCheck)
)</f>
        <v>0</v>
      </c>
      <c r="AA702" s="7" t="b">
        <f t="shared" si="229"/>
        <v>0</v>
      </c>
      <c r="AB702" s="7" t="b">
        <f t="shared" si="230"/>
        <v>0</v>
      </c>
      <c r="AC702" s="7" t="b">
        <f t="shared" si="231"/>
        <v>0</v>
      </c>
      <c r="AD702" s="8" t="b">
        <f t="shared" si="238"/>
        <v>1</v>
      </c>
      <c r="AE702">
        <f t="shared" si="239"/>
        <v>1</v>
      </c>
      <c r="AF702" t="str">
        <f t="shared" si="240"/>
        <v>11208110213</v>
      </c>
      <c r="AG702">
        <f t="shared" si="236"/>
        <v>11208110213</v>
      </c>
      <c r="AH702">
        <f t="shared" si="241"/>
        <v>113</v>
      </c>
      <c r="AI702">
        <f t="shared" si="242"/>
        <v>29</v>
      </c>
      <c r="AJ702">
        <f t="shared" si="243"/>
        <v>3277</v>
      </c>
      <c r="AM702">
        <f t="shared" si="232"/>
        <v>1</v>
      </c>
      <c r="AN702">
        <f t="shared" si="233"/>
        <v>1</v>
      </c>
      <c r="AO702">
        <f t="shared" si="234"/>
        <v>1</v>
      </c>
    </row>
    <row r="703" spans="1:41" x14ac:dyDescent="0.2">
      <c r="A703" t="s">
        <v>722</v>
      </c>
      <c r="B703" t="str">
        <f t="shared" si="235"/>
        <v>KK3Q4</v>
      </c>
      <c r="C703" s="6" t="str" cm="1">
        <f t="array" ref="C703:G703">_xlfn.LET(
_xlpm.MyHand, B703,
_xlpm.MySplitHand, MID(_xlpm.MyHand,_xlfn.SEQUENCE(1,LEN(_xlpm.MyHand)),1),
_xlpm.MySplitHand
)</f>
        <v>K</v>
      </c>
      <c r="D703" s="7" t="str">
        <v>K</v>
      </c>
      <c r="E703" s="7" t="str">
        <v>3</v>
      </c>
      <c r="F703" s="7" t="str">
        <v>Q</v>
      </c>
      <c r="G703" s="8" t="str">
        <v>4</v>
      </c>
      <c r="H703">
        <f t="shared" si="222"/>
        <v>2</v>
      </c>
      <c r="I703">
        <f t="shared" si="223"/>
        <v>2</v>
      </c>
      <c r="J703">
        <f t="shared" si="224"/>
        <v>1</v>
      </c>
      <c r="K703">
        <f t="shared" si="225"/>
        <v>1</v>
      </c>
      <c r="L703">
        <f t="shared" si="226"/>
        <v>1</v>
      </c>
      <c r="M703" s="6" cm="1">
        <f t="array" ref="M703:Q703">_xlfn.LET(
_xlpm.Options, {"J","2","3","4","5","6","7","8","9","T","Q","K","A"},
MATCH(_xlfn.ANCHORARRAY(C703),_xlpm.Options,0)
)</f>
        <v>12</v>
      </c>
      <c r="N703" s="7">
        <v>12</v>
      </c>
      <c r="O703" s="7">
        <v>3</v>
      </c>
      <c r="P703" s="7">
        <v>11</v>
      </c>
      <c r="Q703" s="8">
        <v>4</v>
      </c>
      <c r="R703" s="6" t="str" cm="1">
        <f t="array" ref="R703:V703">TEXT(_xlfn.ANCHORARRAY(M703),"00")</f>
        <v>12</v>
      </c>
      <c r="S703" s="7" t="str">
        <v>12</v>
      </c>
      <c r="T703" s="7" t="str">
        <v>03</v>
      </c>
      <c r="U703" s="7" t="str">
        <v>11</v>
      </c>
      <c r="V703" s="8" t="str">
        <v>04</v>
      </c>
      <c r="W703" s="7">
        <f t="shared" si="237"/>
        <v>0</v>
      </c>
      <c r="X703" s="6" t="b">
        <f t="shared" si="227"/>
        <v>0</v>
      </c>
      <c r="Y703" s="7" t="b">
        <f t="shared" si="228"/>
        <v>0</v>
      </c>
      <c r="Z703" s="7" t="b" cm="1">
        <f t="array" ref="Z703">_xlfn.LET(
_xlpm.TrueFullHouseCheck, AND(OR(H703:L703=3),OR(H703:L703=2)),
_xlpm.JokerAndTrueTwoPairCheck, AND(W703=1,COUNTIF(H703:L703,2)=4),
OR(_xlpm.TrueFullHouseCheck, _xlpm.JokerAndTrueTwoPairCheck)
)</f>
        <v>0</v>
      </c>
      <c r="AA703" s="7" t="b">
        <f t="shared" si="229"/>
        <v>0</v>
      </c>
      <c r="AB703" s="7" t="b">
        <f t="shared" si="230"/>
        <v>0</v>
      </c>
      <c r="AC703" s="7" t="b">
        <f t="shared" si="231"/>
        <v>1</v>
      </c>
      <c r="AD703" s="8" t="b">
        <f t="shared" si="238"/>
        <v>0</v>
      </c>
      <c r="AE703">
        <f t="shared" si="239"/>
        <v>2</v>
      </c>
      <c r="AF703" t="str">
        <f t="shared" si="240"/>
        <v>21212031104</v>
      </c>
      <c r="AG703">
        <f t="shared" si="236"/>
        <v>21212031104</v>
      </c>
      <c r="AH703">
        <f t="shared" si="241"/>
        <v>304</v>
      </c>
      <c r="AI703">
        <f t="shared" si="242"/>
        <v>390</v>
      </c>
      <c r="AJ703">
        <f t="shared" si="243"/>
        <v>118560</v>
      </c>
      <c r="AM703">
        <f t="shared" si="232"/>
        <v>1</v>
      </c>
      <c r="AN703">
        <f t="shared" si="233"/>
        <v>1</v>
      </c>
      <c r="AO703">
        <f t="shared" si="234"/>
        <v>1</v>
      </c>
    </row>
    <row r="704" spans="1:41" x14ac:dyDescent="0.2">
      <c r="A704" t="s">
        <v>723</v>
      </c>
      <c r="B704" t="str">
        <f t="shared" si="235"/>
        <v>7J77A</v>
      </c>
      <c r="C704" s="6" t="str" cm="1">
        <f t="array" ref="C704:G704">_xlfn.LET(
_xlpm.MyHand, B704,
_xlpm.MySplitHand, MID(_xlpm.MyHand,_xlfn.SEQUENCE(1,LEN(_xlpm.MyHand)),1),
_xlpm.MySplitHand
)</f>
        <v>7</v>
      </c>
      <c r="D704" s="7" t="str">
        <v>J</v>
      </c>
      <c r="E704" s="7" t="str">
        <v>7</v>
      </c>
      <c r="F704" s="7" t="str">
        <v>7</v>
      </c>
      <c r="G704" s="8" t="str">
        <v>A</v>
      </c>
      <c r="H704">
        <f t="shared" si="222"/>
        <v>3</v>
      </c>
      <c r="I704">
        <f t="shared" si="223"/>
        <v>0</v>
      </c>
      <c r="J704">
        <f t="shared" si="224"/>
        <v>3</v>
      </c>
      <c r="K704">
        <f t="shared" si="225"/>
        <v>3</v>
      </c>
      <c r="L704">
        <f t="shared" si="226"/>
        <v>1</v>
      </c>
      <c r="M704" s="6" cm="1">
        <f t="array" ref="M704:Q704">_xlfn.LET(
_xlpm.Options, {"J","2","3","4","5","6","7","8","9","T","Q","K","A"},
MATCH(_xlfn.ANCHORARRAY(C704),_xlpm.Options,0)
)</f>
        <v>7</v>
      </c>
      <c r="N704" s="7">
        <v>1</v>
      </c>
      <c r="O704" s="7">
        <v>7</v>
      </c>
      <c r="P704" s="7">
        <v>7</v>
      </c>
      <c r="Q704" s="8">
        <v>13</v>
      </c>
      <c r="R704" s="6" t="str" cm="1">
        <f t="array" ref="R704:V704">TEXT(_xlfn.ANCHORARRAY(M704),"00")</f>
        <v>07</v>
      </c>
      <c r="S704" s="7" t="str">
        <v>01</v>
      </c>
      <c r="T704" s="7" t="str">
        <v>07</v>
      </c>
      <c r="U704" s="7" t="str">
        <v>07</v>
      </c>
      <c r="V704" s="8" t="str">
        <v>13</v>
      </c>
      <c r="W704" s="7">
        <f t="shared" si="237"/>
        <v>1</v>
      </c>
      <c r="X704" s="6" t="b">
        <f t="shared" si="227"/>
        <v>0</v>
      </c>
      <c r="Y704" s="7" t="b">
        <f t="shared" si="228"/>
        <v>1</v>
      </c>
      <c r="Z704" s="7" t="b" cm="1">
        <f t="array" ref="Z704">_xlfn.LET(
_xlpm.TrueFullHouseCheck, AND(OR(H704:L704=3),OR(H704:L704=2)),
_xlpm.JokerAndTrueTwoPairCheck, AND(W704=1,COUNTIF(H704:L704,2)=4),
OR(_xlpm.TrueFullHouseCheck, _xlpm.JokerAndTrueTwoPairCheck)
)</f>
        <v>0</v>
      </c>
      <c r="AA704" s="7" t="b">
        <f t="shared" si="229"/>
        <v>0</v>
      </c>
      <c r="AB704" s="7" t="b">
        <f t="shared" si="230"/>
        <v>0</v>
      </c>
      <c r="AC704" s="7" t="b">
        <f t="shared" si="231"/>
        <v>0</v>
      </c>
      <c r="AD704" s="8" t="b">
        <f t="shared" si="238"/>
        <v>0</v>
      </c>
      <c r="AE704">
        <f t="shared" si="239"/>
        <v>6</v>
      </c>
      <c r="AF704" t="str">
        <f t="shared" si="240"/>
        <v>60701070713</v>
      </c>
      <c r="AG704">
        <f t="shared" si="236"/>
        <v>60701070713</v>
      </c>
      <c r="AH704">
        <f t="shared" si="241"/>
        <v>876</v>
      </c>
      <c r="AI704">
        <f t="shared" si="242"/>
        <v>300</v>
      </c>
      <c r="AJ704">
        <f t="shared" si="243"/>
        <v>262800</v>
      </c>
      <c r="AM704">
        <f t="shared" si="232"/>
        <v>1</v>
      </c>
      <c r="AN704">
        <f t="shared" si="233"/>
        <v>1</v>
      </c>
      <c r="AO704">
        <f t="shared" si="234"/>
        <v>1</v>
      </c>
    </row>
    <row r="705" spans="1:41" x14ac:dyDescent="0.2">
      <c r="A705" t="s">
        <v>724</v>
      </c>
      <c r="B705" t="str">
        <f t="shared" si="235"/>
        <v>84T5T</v>
      </c>
      <c r="C705" s="6" t="str" cm="1">
        <f t="array" ref="C705:G705">_xlfn.LET(
_xlpm.MyHand, B705,
_xlpm.MySplitHand, MID(_xlpm.MyHand,_xlfn.SEQUENCE(1,LEN(_xlpm.MyHand)),1),
_xlpm.MySplitHand
)</f>
        <v>8</v>
      </c>
      <c r="D705" s="7" t="str">
        <v>4</v>
      </c>
      <c r="E705" s="7" t="str">
        <v>T</v>
      </c>
      <c r="F705" s="7" t="str">
        <v>5</v>
      </c>
      <c r="G705" s="8" t="str">
        <v>T</v>
      </c>
      <c r="H705">
        <f t="shared" si="222"/>
        <v>1</v>
      </c>
      <c r="I705">
        <f t="shared" si="223"/>
        <v>1</v>
      </c>
      <c r="J705">
        <f t="shared" si="224"/>
        <v>2</v>
      </c>
      <c r="K705">
        <f t="shared" si="225"/>
        <v>1</v>
      </c>
      <c r="L705">
        <f t="shared" si="226"/>
        <v>2</v>
      </c>
      <c r="M705" s="6" cm="1">
        <f t="array" ref="M705:Q705">_xlfn.LET(
_xlpm.Options, {"J","2","3","4","5","6","7","8","9","T","Q","K","A"},
MATCH(_xlfn.ANCHORARRAY(C705),_xlpm.Options,0)
)</f>
        <v>8</v>
      </c>
      <c r="N705" s="7">
        <v>4</v>
      </c>
      <c r="O705" s="7">
        <v>10</v>
      </c>
      <c r="P705" s="7">
        <v>5</v>
      </c>
      <c r="Q705" s="8">
        <v>10</v>
      </c>
      <c r="R705" s="6" t="str" cm="1">
        <f t="array" ref="R705:V705">TEXT(_xlfn.ANCHORARRAY(M705),"00")</f>
        <v>08</v>
      </c>
      <c r="S705" s="7" t="str">
        <v>04</v>
      </c>
      <c r="T705" s="7" t="str">
        <v>10</v>
      </c>
      <c r="U705" s="7" t="str">
        <v>05</v>
      </c>
      <c r="V705" s="8" t="str">
        <v>10</v>
      </c>
      <c r="W705" s="7">
        <f t="shared" si="237"/>
        <v>0</v>
      </c>
      <c r="X705" s="6" t="b">
        <f t="shared" si="227"/>
        <v>0</v>
      </c>
      <c r="Y705" s="7" t="b">
        <f t="shared" si="228"/>
        <v>0</v>
      </c>
      <c r="Z705" s="7" t="b" cm="1">
        <f t="array" ref="Z705">_xlfn.LET(
_xlpm.TrueFullHouseCheck, AND(OR(H705:L705=3),OR(H705:L705=2)),
_xlpm.JokerAndTrueTwoPairCheck, AND(W705=1,COUNTIF(H705:L705,2)=4),
OR(_xlpm.TrueFullHouseCheck, _xlpm.JokerAndTrueTwoPairCheck)
)</f>
        <v>0</v>
      </c>
      <c r="AA705" s="7" t="b">
        <f t="shared" si="229"/>
        <v>0</v>
      </c>
      <c r="AB705" s="7" t="b">
        <f t="shared" si="230"/>
        <v>0</v>
      </c>
      <c r="AC705" s="7" t="b">
        <f t="shared" si="231"/>
        <v>1</v>
      </c>
      <c r="AD705" s="8" t="b">
        <f t="shared" si="238"/>
        <v>0</v>
      </c>
      <c r="AE705">
        <f t="shared" si="239"/>
        <v>2</v>
      </c>
      <c r="AF705" t="str">
        <f t="shared" si="240"/>
        <v>20804100510</v>
      </c>
      <c r="AG705">
        <f t="shared" si="236"/>
        <v>20804100510</v>
      </c>
      <c r="AH705">
        <f t="shared" si="241"/>
        <v>237</v>
      </c>
      <c r="AI705">
        <f t="shared" si="242"/>
        <v>589</v>
      </c>
      <c r="AJ705">
        <f t="shared" si="243"/>
        <v>139593</v>
      </c>
      <c r="AM705">
        <f t="shared" si="232"/>
        <v>1</v>
      </c>
      <c r="AN705">
        <f t="shared" si="233"/>
        <v>1</v>
      </c>
      <c r="AO705">
        <f t="shared" si="234"/>
        <v>1</v>
      </c>
    </row>
    <row r="706" spans="1:41" x14ac:dyDescent="0.2">
      <c r="A706" t="s">
        <v>725</v>
      </c>
      <c r="B706" t="str">
        <f t="shared" si="235"/>
        <v>7893T</v>
      </c>
      <c r="C706" s="6" t="str" cm="1">
        <f t="array" ref="C706:G706">_xlfn.LET(
_xlpm.MyHand, B706,
_xlpm.MySplitHand, MID(_xlpm.MyHand,_xlfn.SEQUENCE(1,LEN(_xlpm.MyHand)),1),
_xlpm.MySplitHand
)</f>
        <v>7</v>
      </c>
      <c r="D706" s="7" t="str">
        <v>8</v>
      </c>
      <c r="E706" s="7" t="str">
        <v>9</v>
      </c>
      <c r="F706" s="7" t="str">
        <v>3</v>
      </c>
      <c r="G706" s="8" t="str">
        <v>T</v>
      </c>
      <c r="H706">
        <f t="shared" si="222"/>
        <v>1</v>
      </c>
      <c r="I706">
        <f t="shared" si="223"/>
        <v>1</v>
      </c>
      <c r="J706">
        <f t="shared" si="224"/>
        <v>1</v>
      </c>
      <c r="K706">
        <f t="shared" si="225"/>
        <v>1</v>
      </c>
      <c r="L706">
        <f t="shared" si="226"/>
        <v>1</v>
      </c>
      <c r="M706" s="6" cm="1">
        <f t="array" ref="M706:Q706">_xlfn.LET(
_xlpm.Options, {"J","2","3","4","5","6","7","8","9","T","Q","K","A"},
MATCH(_xlfn.ANCHORARRAY(C706),_xlpm.Options,0)
)</f>
        <v>7</v>
      </c>
      <c r="N706" s="7">
        <v>8</v>
      </c>
      <c r="O706" s="7">
        <v>9</v>
      </c>
      <c r="P706" s="7">
        <v>3</v>
      </c>
      <c r="Q706" s="8">
        <v>10</v>
      </c>
      <c r="R706" s="6" t="str" cm="1">
        <f t="array" ref="R706:V706">TEXT(_xlfn.ANCHORARRAY(M706),"00")</f>
        <v>07</v>
      </c>
      <c r="S706" s="7" t="str">
        <v>08</v>
      </c>
      <c r="T706" s="7" t="str">
        <v>09</v>
      </c>
      <c r="U706" s="7" t="str">
        <v>03</v>
      </c>
      <c r="V706" s="8" t="str">
        <v>10</v>
      </c>
      <c r="W706" s="7">
        <f t="shared" si="237"/>
        <v>0</v>
      </c>
      <c r="X706" s="6" t="b">
        <f t="shared" si="227"/>
        <v>0</v>
      </c>
      <c r="Y706" s="7" t="b">
        <f t="shared" si="228"/>
        <v>0</v>
      </c>
      <c r="Z706" s="7" t="b" cm="1">
        <f t="array" ref="Z706">_xlfn.LET(
_xlpm.TrueFullHouseCheck, AND(OR(H706:L706=3),OR(H706:L706=2)),
_xlpm.JokerAndTrueTwoPairCheck, AND(W706=1,COUNTIF(H706:L706,2)=4),
OR(_xlpm.TrueFullHouseCheck, _xlpm.JokerAndTrueTwoPairCheck)
)</f>
        <v>0</v>
      </c>
      <c r="AA706" s="7" t="b">
        <f t="shared" si="229"/>
        <v>0</v>
      </c>
      <c r="AB706" s="7" t="b">
        <f t="shared" si="230"/>
        <v>0</v>
      </c>
      <c r="AC706" s="7" t="b">
        <f t="shared" si="231"/>
        <v>0</v>
      </c>
      <c r="AD706" s="8" t="b">
        <f t="shared" si="238"/>
        <v>1</v>
      </c>
      <c r="AE706">
        <f t="shared" si="239"/>
        <v>1</v>
      </c>
      <c r="AF706" t="str">
        <f t="shared" si="240"/>
        <v>10708090310</v>
      </c>
      <c r="AG706">
        <f t="shared" si="236"/>
        <v>10708090310</v>
      </c>
      <c r="AH706">
        <f t="shared" si="241"/>
        <v>61</v>
      </c>
      <c r="AI706">
        <f t="shared" si="242"/>
        <v>964</v>
      </c>
      <c r="AJ706">
        <f t="shared" si="243"/>
        <v>58804</v>
      </c>
      <c r="AM706">
        <f t="shared" si="232"/>
        <v>1</v>
      </c>
      <c r="AN706">
        <f t="shared" si="233"/>
        <v>1</v>
      </c>
      <c r="AO706">
        <f t="shared" si="234"/>
        <v>1</v>
      </c>
    </row>
    <row r="707" spans="1:41" x14ac:dyDescent="0.2">
      <c r="A707" t="s">
        <v>726</v>
      </c>
      <c r="B707" t="str">
        <f t="shared" si="235"/>
        <v>22AAA</v>
      </c>
      <c r="C707" s="6" t="str" cm="1">
        <f t="array" ref="C707:G707">_xlfn.LET(
_xlpm.MyHand, B707,
_xlpm.MySplitHand, MID(_xlpm.MyHand,_xlfn.SEQUENCE(1,LEN(_xlpm.MyHand)),1),
_xlpm.MySplitHand
)</f>
        <v>2</v>
      </c>
      <c r="D707" s="7" t="str">
        <v>2</v>
      </c>
      <c r="E707" s="7" t="str">
        <v>A</v>
      </c>
      <c r="F707" s="7" t="str">
        <v>A</v>
      </c>
      <c r="G707" s="8" t="str">
        <v>A</v>
      </c>
      <c r="H707">
        <f t="shared" ref="H707:H770" si="244">IF(C707="J",0,COUNTIF($C707:$G707,C707))</f>
        <v>2</v>
      </c>
      <c r="I707">
        <f t="shared" ref="I707:I770" si="245">IF(D707="J",0,COUNTIF($C707:$G707,D707))</f>
        <v>2</v>
      </c>
      <c r="J707">
        <f t="shared" ref="J707:J770" si="246">IF(E707="J",0,COUNTIF($C707:$G707,E707))</f>
        <v>3</v>
      </c>
      <c r="K707">
        <f t="shared" ref="K707:K770" si="247">IF(F707="J",0,COUNTIF($C707:$G707,F707))</f>
        <v>3</v>
      </c>
      <c r="L707">
        <f t="shared" ref="L707:L770" si="248">IF(G707="J",0,COUNTIF($C707:$G707,G707))</f>
        <v>3</v>
      </c>
      <c r="M707" s="6" cm="1">
        <f t="array" ref="M707:Q707">_xlfn.LET(
_xlpm.Options, {"J","2","3","4","5","6","7","8","9","T","Q","K","A"},
MATCH(_xlfn.ANCHORARRAY(C707),_xlpm.Options,0)
)</f>
        <v>2</v>
      </c>
      <c r="N707" s="7">
        <v>2</v>
      </c>
      <c r="O707" s="7">
        <v>13</v>
      </c>
      <c r="P707" s="7">
        <v>13</v>
      </c>
      <c r="Q707" s="8">
        <v>13</v>
      </c>
      <c r="R707" s="6" t="str" cm="1">
        <f t="array" ref="R707:V707">TEXT(_xlfn.ANCHORARRAY(M707),"00")</f>
        <v>02</v>
      </c>
      <c r="S707" s="7" t="str">
        <v>02</v>
      </c>
      <c r="T707" s="7" t="str">
        <v>13</v>
      </c>
      <c r="U707" s="7" t="str">
        <v>13</v>
      </c>
      <c r="V707" s="8" t="str">
        <v>13</v>
      </c>
      <c r="W707" s="7">
        <f t="shared" si="237"/>
        <v>0</v>
      </c>
      <c r="X707" s="6" t="b">
        <f t="shared" ref="X707:X770" si="249">MAX(H707:L707)+W707=5</f>
        <v>0</v>
      </c>
      <c r="Y707" s="7" t="b">
        <f t="shared" ref="Y707:Y770" si="250">MAX(H707:L707)+W707=4</f>
        <v>0</v>
      </c>
      <c r="Z707" s="7" t="b" cm="1">
        <f t="array" ref="Z707">_xlfn.LET(
_xlpm.TrueFullHouseCheck, AND(OR(H707:L707=3),OR(H707:L707=2)),
_xlpm.JokerAndTrueTwoPairCheck, AND(W707=1,COUNTIF(H707:L707,2)=4),
OR(_xlpm.TrueFullHouseCheck, _xlpm.JokerAndTrueTwoPairCheck)
)</f>
        <v>1</v>
      </c>
      <c r="AA707" s="7" t="b">
        <f t="shared" ref="AA707:AA770" si="251">IF(Z707,FALSE,MAX(H707:L707)+W707=3)</f>
        <v>0</v>
      </c>
      <c r="AB707" s="7" t="b">
        <f t="shared" ref="AB707:AB770" si="252">COUNTIF(H707:L707,2)=4</f>
        <v>0</v>
      </c>
      <c r="AC707" s="7" t="b">
        <f t="shared" ref="AC707:AC770" si="253">IF(AB707,FALSE,MAX(H707:L707)+W707=2)</f>
        <v>0</v>
      </c>
      <c r="AD707" s="8" t="b">
        <f t="shared" si="238"/>
        <v>0</v>
      </c>
      <c r="AE707">
        <f t="shared" si="239"/>
        <v>5</v>
      </c>
      <c r="AF707" t="str">
        <f t="shared" si="240"/>
        <v>50202131313</v>
      </c>
      <c r="AG707">
        <f t="shared" si="236"/>
        <v>50202131313</v>
      </c>
      <c r="AH707">
        <f t="shared" si="241"/>
        <v>703</v>
      </c>
      <c r="AI707">
        <f t="shared" si="242"/>
        <v>235</v>
      </c>
      <c r="AJ707">
        <f t="shared" si="243"/>
        <v>165205</v>
      </c>
      <c r="AM707">
        <f t="shared" ref="AM707:AM770" si="254">COUNTIF(X707:AD707,TRUE)</f>
        <v>1</v>
      </c>
      <c r="AN707">
        <f t="shared" ref="AN707:AN770" si="255">COUNTIF(AF:AF,AF707)</f>
        <v>1</v>
      </c>
      <c r="AO707">
        <f t="shared" ref="AO707:AO770" si="256">COUNTIF(AH:AH,AH707)</f>
        <v>1</v>
      </c>
    </row>
    <row r="708" spans="1:41" x14ac:dyDescent="0.2">
      <c r="A708" t="s">
        <v>727</v>
      </c>
      <c r="B708" t="str">
        <f t="shared" si="235"/>
        <v>QKK6Q</v>
      </c>
      <c r="C708" s="6" t="str" cm="1">
        <f t="array" ref="C708:G708">_xlfn.LET(
_xlpm.MyHand, B708,
_xlpm.MySplitHand, MID(_xlpm.MyHand,_xlfn.SEQUENCE(1,LEN(_xlpm.MyHand)),1),
_xlpm.MySplitHand
)</f>
        <v>Q</v>
      </c>
      <c r="D708" s="7" t="str">
        <v>K</v>
      </c>
      <c r="E708" s="7" t="str">
        <v>K</v>
      </c>
      <c r="F708" s="7" t="str">
        <v>6</v>
      </c>
      <c r="G708" s="8" t="str">
        <v>Q</v>
      </c>
      <c r="H708">
        <f t="shared" si="244"/>
        <v>2</v>
      </c>
      <c r="I708">
        <f t="shared" si="245"/>
        <v>2</v>
      </c>
      <c r="J708">
        <f t="shared" si="246"/>
        <v>2</v>
      </c>
      <c r="K708">
        <f t="shared" si="247"/>
        <v>1</v>
      </c>
      <c r="L708">
        <f t="shared" si="248"/>
        <v>2</v>
      </c>
      <c r="M708" s="6" cm="1">
        <f t="array" ref="M708:Q708">_xlfn.LET(
_xlpm.Options, {"J","2","3","4","5","6","7","8","9","T","Q","K","A"},
MATCH(_xlfn.ANCHORARRAY(C708),_xlpm.Options,0)
)</f>
        <v>11</v>
      </c>
      <c r="N708" s="7">
        <v>12</v>
      </c>
      <c r="O708" s="7">
        <v>12</v>
      </c>
      <c r="P708" s="7">
        <v>6</v>
      </c>
      <c r="Q708" s="8">
        <v>11</v>
      </c>
      <c r="R708" s="6" t="str" cm="1">
        <f t="array" ref="R708:V708">TEXT(_xlfn.ANCHORARRAY(M708),"00")</f>
        <v>11</v>
      </c>
      <c r="S708" s="7" t="str">
        <v>12</v>
      </c>
      <c r="T708" s="7" t="str">
        <v>12</v>
      </c>
      <c r="U708" s="7" t="str">
        <v>06</v>
      </c>
      <c r="V708" s="8" t="str">
        <v>11</v>
      </c>
      <c r="W708" s="7">
        <f t="shared" si="237"/>
        <v>0</v>
      </c>
      <c r="X708" s="6" t="b">
        <f t="shared" si="249"/>
        <v>0</v>
      </c>
      <c r="Y708" s="7" t="b">
        <f t="shared" si="250"/>
        <v>0</v>
      </c>
      <c r="Z708" s="7" t="b" cm="1">
        <f t="array" ref="Z708">_xlfn.LET(
_xlpm.TrueFullHouseCheck, AND(OR(H708:L708=3),OR(H708:L708=2)),
_xlpm.JokerAndTrueTwoPairCheck, AND(W708=1,COUNTIF(H708:L708,2)=4),
OR(_xlpm.TrueFullHouseCheck, _xlpm.JokerAndTrueTwoPairCheck)
)</f>
        <v>0</v>
      </c>
      <c r="AA708" s="7" t="b">
        <f t="shared" si="251"/>
        <v>0</v>
      </c>
      <c r="AB708" s="7" t="b">
        <f t="shared" si="252"/>
        <v>1</v>
      </c>
      <c r="AC708" s="7" t="b">
        <f t="shared" si="253"/>
        <v>0</v>
      </c>
      <c r="AD708" s="8" t="b">
        <f t="shared" si="238"/>
        <v>0</v>
      </c>
      <c r="AE708">
        <f t="shared" si="239"/>
        <v>3</v>
      </c>
      <c r="AF708" t="str">
        <f t="shared" si="240"/>
        <v>31112120611</v>
      </c>
      <c r="AG708">
        <f t="shared" si="236"/>
        <v>31112120611</v>
      </c>
      <c r="AH708">
        <f t="shared" si="241"/>
        <v>432</v>
      </c>
      <c r="AI708">
        <f t="shared" si="242"/>
        <v>142</v>
      </c>
      <c r="AJ708">
        <f t="shared" si="243"/>
        <v>61344</v>
      </c>
      <c r="AM708">
        <f t="shared" si="254"/>
        <v>1</v>
      </c>
      <c r="AN708">
        <f t="shared" si="255"/>
        <v>1</v>
      </c>
      <c r="AO708">
        <f t="shared" si="256"/>
        <v>1</v>
      </c>
    </row>
    <row r="709" spans="1:41" x14ac:dyDescent="0.2">
      <c r="A709" t="s">
        <v>728</v>
      </c>
      <c r="B709" t="str">
        <f t="shared" si="235"/>
        <v>T6A48</v>
      </c>
      <c r="C709" s="6" t="str" cm="1">
        <f t="array" ref="C709:G709">_xlfn.LET(
_xlpm.MyHand, B709,
_xlpm.MySplitHand, MID(_xlpm.MyHand,_xlfn.SEQUENCE(1,LEN(_xlpm.MyHand)),1),
_xlpm.MySplitHand
)</f>
        <v>T</v>
      </c>
      <c r="D709" s="7" t="str">
        <v>6</v>
      </c>
      <c r="E709" s="7" t="str">
        <v>A</v>
      </c>
      <c r="F709" s="7" t="str">
        <v>4</v>
      </c>
      <c r="G709" s="8" t="str">
        <v>8</v>
      </c>
      <c r="H709">
        <f t="shared" si="244"/>
        <v>1</v>
      </c>
      <c r="I709">
        <f t="shared" si="245"/>
        <v>1</v>
      </c>
      <c r="J709">
        <f t="shared" si="246"/>
        <v>1</v>
      </c>
      <c r="K709">
        <f t="shared" si="247"/>
        <v>1</v>
      </c>
      <c r="L709">
        <f t="shared" si="248"/>
        <v>1</v>
      </c>
      <c r="M709" s="6" cm="1">
        <f t="array" ref="M709:Q709">_xlfn.LET(
_xlpm.Options, {"J","2","3","4","5","6","7","8","9","T","Q","K","A"},
MATCH(_xlfn.ANCHORARRAY(C709),_xlpm.Options,0)
)</f>
        <v>10</v>
      </c>
      <c r="N709" s="7">
        <v>6</v>
      </c>
      <c r="O709" s="7">
        <v>13</v>
      </c>
      <c r="P709" s="7">
        <v>4</v>
      </c>
      <c r="Q709" s="8">
        <v>8</v>
      </c>
      <c r="R709" s="6" t="str" cm="1">
        <f t="array" ref="R709:V709">TEXT(_xlfn.ANCHORARRAY(M709),"00")</f>
        <v>10</v>
      </c>
      <c r="S709" s="7" t="str">
        <v>06</v>
      </c>
      <c r="T709" s="7" t="str">
        <v>13</v>
      </c>
      <c r="U709" s="7" t="str">
        <v>04</v>
      </c>
      <c r="V709" s="8" t="str">
        <v>08</v>
      </c>
      <c r="W709" s="7">
        <f t="shared" si="237"/>
        <v>0</v>
      </c>
      <c r="X709" s="6" t="b">
        <f t="shared" si="249"/>
        <v>0</v>
      </c>
      <c r="Y709" s="7" t="b">
        <f t="shared" si="250"/>
        <v>0</v>
      </c>
      <c r="Z709" s="7" t="b" cm="1">
        <f t="array" ref="Z709">_xlfn.LET(
_xlpm.TrueFullHouseCheck, AND(OR(H709:L709=3),OR(H709:L709=2)),
_xlpm.JokerAndTrueTwoPairCheck, AND(W709=1,COUNTIF(H709:L709,2)=4),
OR(_xlpm.TrueFullHouseCheck, _xlpm.JokerAndTrueTwoPairCheck)
)</f>
        <v>0</v>
      </c>
      <c r="AA709" s="7" t="b">
        <f t="shared" si="251"/>
        <v>0</v>
      </c>
      <c r="AB709" s="7" t="b">
        <f t="shared" si="252"/>
        <v>0</v>
      </c>
      <c r="AC709" s="7" t="b">
        <f t="shared" si="253"/>
        <v>0</v>
      </c>
      <c r="AD709" s="8" t="b">
        <f t="shared" si="238"/>
        <v>1</v>
      </c>
      <c r="AE709">
        <f t="shared" si="239"/>
        <v>1</v>
      </c>
      <c r="AF709" t="str">
        <f t="shared" si="240"/>
        <v>11006130408</v>
      </c>
      <c r="AG709">
        <f t="shared" si="236"/>
        <v>11006130408</v>
      </c>
      <c r="AH709">
        <f t="shared" si="241"/>
        <v>90</v>
      </c>
      <c r="AI709">
        <f t="shared" si="242"/>
        <v>122</v>
      </c>
      <c r="AJ709">
        <f t="shared" si="243"/>
        <v>10980</v>
      </c>
      <c r="AM709">
        <f t="shared" si="254"/>
        <v>1</v>
      </c>
      <c r="AN709">
        <f t="shared" si="255"/>
        <v>1</v>
      </c>
      <c r="AO709">
        <f t="shared" si="256"/>
        <v>1</v>
      </c>
    </row>
    <row r="710" spans="1:41" x14ac:dyDescent="0.2">
      <c r="A710" t="s">
        <v>729</v>
      </c>
      <c r="B710" t="str">
        <f t="shared" ref="B710:B773" si="257">_xlfn.TEXTBEFORE(A710," ")</f>
        <v>T22T9</v>
      </c>
      <c r="C710" s="6" t="str" cm="1">
        <f t="array" ref="C710:G710">_xlfn.LET(
_xlpm.MyHand, B710,
_xlpm.MySplitHand, MID(_xlpm.MyHand,_xlfn.SEQUENCE(1,LEN(_xlpm.MyHand)),1),
_xlpm.MySplitHand
)</f>
        <v>T</v>
      </c>
      <c r="D710" s="7" t="str">
        <v>2</v>
      </c>
      <c r="E710" s="7" t="str">
        <v>2</v>
      </c>
      <c r="F710" s="7" t="str">
        <v>T</v>
      </c>
      <c r="G710" s="8" t="str">
        <v>9</v>
      </c>
      <c r="H710">
        <f t="shared" si="244"/>
        <v>2</v>
      </c>
      <c r="I710">
        <f t="shared" si="245"/>
        <v>2</v>
      </c>
      <c r="J710">
        <f t="shared" si="246"/>
        <v>2</v>
      </c>
      <c r="K710">
        <f t="shared" si="247"/>
        <v>2</v>
      </c>
      <c r="L710">
        <f t="shared" si="248"/>
        <v>1</v>
      </c>
      <c r="M710" s="6" cm="1">
        <f t="array" ref="M710:Q710">_xlfn.LET(
_xlpm.Options, {"J","2","3","4","5","6","7","8","9","T","Q","K","A"},
MATCH(_xlfn.ANCHORARRAY(C710),_xlpm.Options,0)
)</f>
        <v>10</v>
      </c>
      <c r="N710" s="7">
        <v>2</v>
      </c>
      <c r="O710" s="7">
        <v>2</v>
      </c>
      <c r="P710" s="7">
        <v>10</v>
      </c>
      <c r="Q710" s="8">
        <v>9</v>
      </c>
      <c r="R710" s="6" t="str" cm="1">
        <f t="array" ref="R710:V710">TEXT(_xlfn.ANCHORARRAY(M710),"00")</f>
        <v>10</v>
      </c>
      <c r="S710" s="7" t="str">
        <v>02</v>
      </c>
      <c r="T710" s="7" t="str">
        <v>02</v>
      </c>
      <c r="U710" s="7" t="str">
        <v>10</v>
      </c>
      <c r="V710" s="8" t="str">
        <v>09</v>
      </c>
      <c r="W710" s="7">
        <f t="shared" si="237"/>
        <v>0</v>
      </c>
      <c r="X710" s="6" t="b">
        <f t="shared" si="249"/>
        <v>0</v>
      </c>
      <c r="Y710" s="7" t="b">
        <f t="shared" si="250"/>
        <v>0</v>
      </c>
      <c r="Z710" s="7" t="b" cm="1">
        <f t="array" ref="Z710">_xlfn.LET(
_xlpm.TrueFullHouseCheck, AND(OR(H710:L710=3),OR(H710:L710=2)),
_xlpm.JokerAndTrueTwoPairCheck, AND(W710=1,COUNTIF(H710:L710,2)=4),
OR(_xlpm.TrueFullHouseCheck, _xlpm.JokerAndTrueTwoPairCheck)
)</f>
        <v>0</v>
      </c>
      <c r="AA710" s="7" t="b">
        <f t="shared" si="251"/>
        <v>0</v>
      </c>
      <c r="AB710" s="7" t="b">
        <f t="shared" si="252"/>
        <v>1</v>
      </c>
      <c r="AC710" s="7" t="b">
        <f t="shared" si="253"/>
        <v>0</v>
      </c>
      <c r="AD710" s="8" t="b">
        <f t="shared" si="238"/>
        <v>0</v>
      </c>
      <c r="AE710">
        <f t="shared" si="239"/>
        <v>3</v>
      </c>
      <c r="AF710" t="str">
        <f t="shared" si="240"/>
        <v>31002021009</v>
      </c>
      <c r="AG710">
        <f t="shared" ref="AG710:AG773" si="258">INT(AF710)</f>
        <v>31002021009</v>
      </c>
      <c r="AH710">
        <f t="shared" si="241"/>
        <v>414</v>
      </c>
      <c r="AI710">
        <f t="shared" si="242"/>
        <v>167</v>
      </c>
      <c r="AJ710">
        <f t="shared" si="243"/>
        <v>69138</v>
      </c>
      <c r="AM710">
        <f t="shared" si="254"/>
        <v>1</v>
      </c>
      <c r="AN710">
        <f t="shared" si="255"/>
        <v>1</v>
      </c>
      <c r="AO710">
        <f t="shared" si="256"/>
        <v>1</v>
      </c>
    </row>
    <row r="711" spans="1:41" x14ac:dyDescent="0.2">
      <c r="A711" t="s">
        <v>730</v>
      </c>
      <c r="B711" t="str">
        <f t="shared" si="257"/>
        <v>KA53Q</v>
      </c>
      <c r="C711" s="6" t="str" cm="1">
        <f t="array" ref="C711:G711">_xlfn.LET(
_xlpm.MyHand, B711,
_xlpm.MySplitHand, MID(_xlpm.MyHand,_xlfn.SEQUENCE(1,LEN(_xlpm.MyHand)),1),
_xlpm.MySplitHand
)</f>
        <v>K</v>
      </c>
      <c r="D711" s="7" t="str">
        <v>A</v>
      </c>
      <c r="E711" s="7" t="str">
        <v>5</v>
      </c>
      <c r="F711" s="7" t="str">
        <v>3</v>
      </c>
      <c r="G711" s="8" t="str">
        <v>Q</v>
      </c>
      <c r="H711">
        <f t="shared" si="244"/>
        <v>1</v>
      </c>
      <c r="I711">
        <f t="shared" si="245"/>
        <v>1</v>
      </c>
      <c r="J711">
        <f t="shared" si="246"/>
        <v>1</v>
      </c>
      <c r="K711">
        <f t="shared" si="247"/>
        <v>1</v>
      </c>
      <c r="L711">
        <f t="shared" si="248"/>
        <v>1</v>
      </c>
      <c r="M711" s="6" cm="1">
        <f t="array" ref="M711:Q711">_xlfn.LET(
_xlpm.Options, {"J","2","3","4","5","6","7","8","9","T","Q","K","A"},
MATCH(_xlfn.ANCHORARRAY(C711),_xlpm.Options,0)
)</f>
        <v>12</v>
      </c>
      <c r="N711" s="7">
        <v>13</v>
      </c>
      <c r="O711" s="7">
        <v>5</v>
      </c>
      <c r="P711" s="7">
        <v>3</v>
      </c>
      <c r="Q711" s="8">
        <v>11</v>
      </c>
      <c r="R711" s="6" t="str" cm="1">
        <f t="array" ref="R711:V711">TEXT(_xlfn.ANCHORARRAY(M711),"00")</f>
        <v>12</v>
      </c>
      <c r="S711" s="7" t="str">
        <v>13</v>
      </c>
      <c r="T711" s="7" t="str">
        <v>05</v>
      </c>
      <c r="U711" s="7" t="str">
        <v>03</v>
      </c>
      <c r="V711" s="8" t="str">
        <v>11</v>
      </c>
      <c r="W711" s="7">
        <f t="shared" ref="W711:W774" si="259">COUNTIF(_xlfn.ANCHORARRAY(C711),"J")</f>
        <v>0</v>
      </c>
      <c r="X711" s="6" t="b">
        <f t="shared" si="249"/>
        <v>0</v>
      </c>
      <c r="Y711" s="7" t="b">
        <f t="shared" si="250"/>
        <v>0</v>
      </c>
      <c r="Z711" s="7" t="b" cm="1">
        <f t="array" ref="Z711">_xlfn.LET(
_xlpm.TrueFullHouseCheck, AND(OR(H711:L711=3),OR(H711:L711=2)),
_xlpm.JokerAndTrueTwoPairCheck, AND(W711=1,COUNTIF(H711:L711,2)=4),
OR(_xlpm.TrueFullHouseCheck, _xlpm.JokerAndTrueTwoPairCheck)
)</f>
        <v>0</v>
      </c>
      <c r="AA711" s="7" t="b">
        <f t="shared" si="251"/>
        <v>0</v>
      </c>
      <c r="AB711" s="7" t="b">
        <f t="shared" si="252"/>
        <v>0</v>
      </c>
      <c r="AC711" s="7" t="b">
        <f t="shared" si="253"/>
        <v>0</v>
      </c>
      <c r="AD711" s="8" t="b">
        <f t="shared" ref="AD711:AD774" si="260">NOT(OR(X711:AC711))</f>
        <v>1</v>
      </c>
      <c r="AE711">
        <f t="shared" ref="AE711:AE774" si="261">8-MATCH(TRUE,X711:AD711,0)</f>
        <v>1</v>
      </c>
      <c r="AF711" t="str">
        <f t="shared" ref="AF711:AF774" si="262">_xlfn.CONCAT(AE711,_xlfn.ANCHORARRAY(R711))</f>
        <v>11213050311</v>
      </c>
      <c r="AG711">
        <f t="shared" si="258"/>
        <v>11213050311</v>
      </c>
      <c r="AH711">
        <f t="shared" ref="AH711:AH774" si="263">RANK(AG711,AG:AG,1)</f>
        <v>119</v>
      </c>
      <c r="AI711">
        <f t="shared" ref="AI711:AI774" si="264">INT(_xlfn.TEXTAFTER(A711," "))</f>
        <v>686</v>
      </c>
      <c r="AJ711">
        <f t="shared" ref="AJ711:AJ774" si="265">AH711*AI711</f>
        <v>81634</v>
      </c>
      <c r="AM711">
        <f t="shared" si="254"/>
        <v>1</v>
      </c>
      <c r="AN711">
        <f t="shared" si="255"/>
        <v>1</v>
      </c>
      <c r="AO711">
        <f t="shared" si="256"/>
        <v>1</v>
      </c>
    </row>
    <row r="712" spans="1:41" x14ac:dyDescent="0.2">
      <c r="A712" t="s">
        <v>731</v>
      </c>
      <c r="B712" t="str">
        <f t="shared" si="257"/>
        <v>68J5K</v>
      </c>
      <c r="C712" s="6" t="str" cm="1">
        <f t="array" ref="C712:G712">_xlfn.LET(
_xlpm.MyHand, B712,
_xlpm.MySplitHand, MID(_xlpm.MyHand,_xlfn.SEQUENCE(1,LEN(_xlpm.MyHand)),1),
_xlpm.MySplitHand
)</f>
        <v>6</v>
      </c>
      <c r="D712" s="7" t="str">
        <v>8</v>
      </c>
      <c r="E712" s="7" t="str">
        <v>J</v>
      </c>
      <c r="F712" s="7" t="str">
        <v>5</v>
      </c>
      <c r="G712" s="8" t="str">
        <v>K</v>
      </c>
      <c r="H712">
        <f t="shared" si="244"/>
        <v>1</v>
      </c>
      <c r="I712">
        <f t="shared" si="245"/>
        <v>1</v>
      </c>
      <c r="J712">
        <f t="shared" si="246"/>
        <v>0</v>
      </c>
      <c r="K712">
        <f t="shared" si="247"/>
        <v>1</v>
      </c>
      <c r="L712">
        <f t="shared" si="248"/>
        <v>1</v>
      </c>
      <c r="M712" s="6" cm="1">
        <f t="array" ref="M712:Q712">_xlfn.LET(
_xlpm.Options, {"J","2","3","4","5","6","7","8","9","T","Q","K","A"},
MATCH(_xlfn.ANCHORARRAY(C712),_xlpm.Options,0)
)</f>
        <v>6</v>
      </c>
      <c r="N712" s="7">
        <v>8</v>
      </c>
      <c r="O712" s="7">
        <v>1</v>
      </c>
      <c r="P712" s="7">
        <v>5</v>
      </c>
      <c r="Q712" s="8">
        <v>12</v>
      </c>
      <c r="R712" s="6" t="str" cm="1">
        <f t="array" ref="R712:V712">TEXT(_xlfn.ANCHORARRAY(M712),"00")</f>
        <v>06</v>
      </c>
      <c r="S712" s="7" t="str">
        <v>08</v>
      </c>
      <c r="T712" s="7" t="str">
        <v>01</v>
      </c>
      <c r="U712" s="7" t="str">
        <v>05</v>
      </c>
      <c r="V712" s="8" t="str">
        <v>12</v>
      </c>
      <c r="W712" s="7">
        <f t="shared" si="259"/>
        <v>1</v>
      </c>
      <c r="X712" s="6" t="b">
        <f t="shared" si="249"/>
        <v>0</v>
      </c>
      <c r="Y712" s="7" t="b">
        <f t="shared" si="250"/>
        <v>0</v>
      </c>
      <c r="Z712" s="7" t="b" cm="1">
        <f t="array" ref="Z712">_xlfn.LET(
_xlpm.TrueFullHouseCheck, AND(OR(H712:L712=3),OR(H712:L712=2)),
_xlpm.JokerAndTrueTwoPairCheck, AND(W712=1,COUNTIF(H712:L712,2)=4),
OR(_xlpm.TrueFullHouseCheck, _xlpm.JokerAndTrueTwoPairCheck)
)</f>
        <v>0</v>
      </c>
      <c r="AA712" s="7" t="b">
        <f t="shared" si="251"/>
        <v>0</v>
      </c>
      <c r="AB712" s="7" t="b">
        <f t="shared" si="252"/>
        <v>0</v>
      </c>
      <c r="AC712" s="7" t="b">
        <f t="shared" si="253"/>
        <v>1</v>
      </c>
      <c r="AD712" s="8" t="b">
        <f t="shared" si="260"/>
        <v>0</v>
      </c>
      <c r="AE712">
        <f t="shared" si="261"/>
        <v>2</v>
      </c>
      <c r="AF712" t="str">
        <f t="shared" si="262"/>
        <v>20608010512</v>
      </c>
      <c r="AG712">
        <f t="shared" si="258"/>
        <v>20608010512</v>
      </c>
      <c r="AH712">
        <f t="shared" si="263"/>
        <v>210</v>
      </c>
      <c r="AI712">
        <f t="shared" si="264"/>
        <v>947</v>
      </c>
      <c r="AJ712">
        <f t="shared" si="265"/>
        <v>198870</v>
      </c>
      <c r="AM712">
        <f t="shared" si="254"/>
        <v>1</v>
      </c>
      <c r="AN712">
        <f t="shared" si="255"/>
        <v>1</v>
      </c>
      <c r="AO712">
        <f t="shared" si="256"/>
        <v>1</v>
      </c>
    </row>
    <row r="713" spans="1:41" x14ac:dyDescent="0.2">
      <c r="A713" t="s">
        <v>732</v>
      </c>
      <c r="B713" t="str">
        <f t="shared" si="257"/>
        <v>64625</v>
      </c>
      <c r="C713" s="6" t="str" cm="1">
        <f t="array" ref="C713:G713">_xlfn.LET(
_xlpm.MyHand, B713,
_xlpm.MySplitHand, MID(_xlpm.MyHand,_xlfn.SEQUENCE(1,LEN(_xlpm.MyHand)),1),
_xlpm.MySplitHand
)</f>
        <v>6</v>
      </c>
      <c r="D713" s="7" t="str">
        <v>4</v>
      </c>
      <c r="E713" s="7" t="str">
        <v>6</v>
      </c>
      <c r="F713" s="7" t="str">
        <v>2</v>
      </c>
      <c r="G713" s="8" t="str">
        <v>5</v>
      </c>
      <c r="H713">
        <f t="shared" si="244"/>
        <v>2</v>
      </c>
      <c r="I713">
        <f t="shared" si="245"/>
        <v>1</v>
      </c>
      <c r="J713">
        <f t="shared" si="246"/>
        <v>2</v>
      </c>
      <c r="K713">
        <f t="shared" si="247"/>
        <v>1</v>
      </c>
      <c r="L713">
        <f t="shared" si="248"/>
        <v>1</v>
      </c>
      <c r="M713" s="6" cm="1">
        <f t="array" ref="M713:Q713">_xlfn.LET(
_xlpm.Options, {"J","2","3","4","5","6","7","8","9","T","Q","K","A"},
MATCH(_xlfn.ANCHORARRAY(C713),_xlpm.Options,0)
)</f>
        <v>6</v>
      </c>
      <c r="N713" s="7">
        <v>4</v>
      </c>
      <c r="O713" s="7">
        <v>6</v>
      </c>
      <c r="P713" s="7">
        <v>2</v>
      </c>
      <c r="Q713" s="8">
        <v>5</v>
      </c>
      <c r="R713" s="6" t="str" cm="1">
        <f t="array" ref="R713:V713">TEXT(_xlfn.ANCHORARRAY(M713),"00")</f>
        <v>06</v>
      </c>
      <c r="S713" s="7" t="str">
        <v>04</v>
      </c>
      <c r="T713" s="7" t="str">
        <v>06</v>
      </c>
      <c r="U713" s="7" t="str">
        <v>02</v>
      </c>
      <c r="V713" s="8" t="str">
        <v>05</v>
      </c>
      <c r="W713" s="7">
        <f t="shared" si="259"/>
        <v>0</v>
      </c>
      <c r="X713" s="6" t="b">
        <f t="shared" si="249"/>
        <v>0</v>
      </c>
      <c r="Y713" s="7" t="b">
        <f t="shared" si="250"/>
        <v>0</v>
      </c>
      <c r="Z713" s="7" t="b" cm="1">
        <f t="array" ref="Z713">_xlfn.LET(
_xlpm.TrueFullHouseCheck, AND(OR(H713:L713=3),OR(H713:L713=2)),
_xlpm.JokerAndTrueTwoPairCheck, AND(W713=1,COUNTIF(H713:L713,2)=4),
OR(_xlpm.TrueFullHouseCheck, _xlpm.JokerAndTrueTwoPairCheck)
)</f>
        <v>0</v>
      </c>
      <c r="AA713" s="7" t="b">
        <f t="shared" si="251"/>
        <v>0</v>
      </c>
      <c r="AB713" s="7" t="b">
        <f t="shared" si="252"/>
        <v>0</v>
      </c>
      <c r="AC713" s="7" t="b">
        <f t="shared" si="253"/>
        <v>1</v>
      </c>
      <c r="AD713" s="8" t="b">
        <f t="shared" si="260"/>
        <v>0</v>
      </c>
      <c r="AE713">
        <f t="shared" si="261"/>
        <v>2</v>
      </c>
      <c r="AF713" t="str">
        <f t="shared" si="262"/>
        <v>20604060205</v>
      </c>
      <c r="AG713">
        <f t="shared" si="258"/>
        <v>20604060205</v>
      </c>
      <c r="AH713">
        <f t="shared" si="263"/>
        <v>204</v>
      </c>
      <c r="AI713">
        <f t="shared" si="264"/>
        <v>727</v>
      </c>
      <c r="AJ713">
        <f t="shared" si="265"/>
        <v>148308</v>
      </c>
      <c r="AM713">
        <f t="shared" si="254"/>
        <v>1</v>
      </c>
      <c r="AN713">
        <f t="shared" si="255"/>
        <v>1</v>
      </c>
      <c r="AO713">
        <f t="shared" si="256"/>
        <v>1</v>
      </c>
    </row>
    <row r="714" spans="1:41" x14ac:dyDescent="0.2">
      <c r="A714" t="s">
        <v>733</v>
      </c>
      <c r="B714" t="str">
        <f t="shared" si="257"/>
        <v>3T5T3</v>
      </c>
      <c r="C714" s="6" t="str" cm="1">
        <f t="array" ref="C714:G714">_xlfn.LET(
_xlpm.MyHand, B714,
_xlpm.MySplitHand, MID(_xlpm.MyHand,_xlfn.SEQUENCE(1,LEN(_xlpm.MyHand)),1),
_xlpm.MySplitHand
)</f>
        <v>3</v>
      </c>
      <c r="D714" s="7" t="str">
        <v>T</v>
      </c>
      <c r="E714" s="7" t="str">
        <v>5</v>
      </c>
      <c r="F714" s="7" t="str">
        <v>T</v>
      </c>
      <c r="G714" s="8" t="str">
        <v>3</v>
      </c>
      <c r="H714">
        <f t="shared" si="244"/>
        <v>2</v>
      </c>
      <c r="I714">
        <f t="shared" si="245"/>
        <v>2</v>
      </c>
      <c r="J714">
        <f t="shared" si="246"/>
        <v>1</v>
      </c>
      <c r="K714">
        <f t="shared" si="247"/>
        <v>2</v>
      </c>
      <c r="L714">
        <f t="shared" si="248"/>
        <v>2</v>
      </c>
      <c r="M714" s="6" cm="1">
        <f t="array" ref="M714:Q714">_xlfn.LET(
_xlpm.Options, {"J","2","3","4","5","6","7","8","9","T","Q","K","A"},
MATCH(_xlfn.ANCHORARRAY(C714),_xlpm.Options,0)
)</f>
        <v>3</v>
      </c>
      <c r="N714" s="7">
        <v>10</v>
      </c>
      <c r="O714" s="7">
        <v>5</v>
      </c>
      <c r="P714" s="7">
        <v>10</v>
      </c>
      <c r="Q714" s="8">
        <v>3</v>
      </c>
      <c r="R714" s="6" t="str" cm="1">
        <f t="array" ref="R714:V714">TEXT(_xlfn.ANCHORARRAY(M714),"00")</f>
        <v>03</v>
      </c>
      <c r="S714" s="7" t="str">
        <v>10</v>
      </c>
      <c r="T714" s="7" t="str">
        <v>05</v>
      </c>
      <c r="U714" s="7" t="str">
        <v>10</v>
      </c>
      <c r="V714" s="8" t="str">
        <v>03</v>
      </c>
      <c r="W714" s="7">
        <f t="shared" si="259"/>
        <v>0</v>
      </c>
      <c r="X714" s="6" t="b">
        <f t="shared" si="249"/>
        <v>0</v>
      </c>
      <c r="Y714" s="7" t="b">
        <f t="shared" si="250"/>
        <v>0</v>
      </c>
      <c r="Z714" s="7" t="b" cm="1">
        <f t="array" ref="Z714">_xlfn.LET(
_xlpm.TrueFullHouseCheck, AND(OR(H714:L714=3),OR(H714:L714=2)),
_xlpm.JokerAndTrueTwoPairCheck, AND(W714=1,COUNTIF(H714:L714,2)=4),
OR(_xlpm.TrueFullHouseCheck, _xlpm.JokerAndTrueTwoPairCheck)
)</f>
        <v>0</v>
      </c>
      <c r="AA714" s="7" t="b">
        <f t="shared" si="251"/>
        <v>0</v>
      </c>
      <c r="AB714" s="7" t="b">
        <f t="shared" si="252"/>
        <v>1</v>
      </c>
      <c r="AC714" s="7" t="b">
        <f t="shared" si="253"/>
        <v>0</v>
      </c>
      <c r="AD714" s="8" t="b">
        <f t="shared" si="260"/>
        <v>0</v>
      </c>
      <c r="AE714">
        <f t="shared" si="261"/>
        <v>3</v>
      </c>
      <c r="AF714" t="str">
        <f t="shared" si="262"/>
        <v>30310051003</v>
      </c>
      <c r="AG714">
        <f t="shared" si="258"/>
        <v>30310051003</v>
      </c>
      <c r="AH714">
        <f t="shared" si="263"/>
        <v>346</v>
      </c>
      <c r="AI714">
        <f t="shared" si="264"/>
        <v>120</v>
      </c>
      <c r="AJ714">
        <f t="shared" si="265"/>
        <v>41520</v>
      </c>
      <c r="AM714">
        <f t="shared" si="254"/>
        <v>1</v>
      </c>
      <c r="AN714">
        <f t="shared" si="255"/>
        <v>1</v>
      </c>
      <c r="AO714">
        <f t="shared" si="256"/>
        <v>1</v>
      </c>
    </row>
    <row r="715" spans="1:41" x14ac:dyDescent="0.2">
      <c r="A715" t="s">
        <v>734</v>
      </c>
      <c r="B715" t="str">
        <f t="shared" si="257"/>
        <v>2992J</v>
      </c>
      <c r="C715" s="6" t="str" cm="1">
        <f t="array" ref="C715:G715">_xlfn.LET(
_xlpm.MyHand, B715,
_xlpm.MySplitHand, MID(_xlpm.MyHand,_xlfn.SEQUENCE(1,LEN(_xlpm.MyHand)),1),
_xlpm.MySplitHand
)</f>
        <v>2</v>
      </c>
      <c r="D715" s="7" t="str">
        <v>9</v>
      </c>
      <c r="E715" s="7" t="str">
        <v>9</v>
      </c>
      <c r="F715" s="7" t="str">
        <v>2</v>
      </c>
      <c r="G715" s="8" t="str">
        <v>J</v>
      </c>
      <c r="H715">
        <f t="shared" si="244"/>
        <v>2</v>
      </c>
      <c r="I715">
        <f t="shared" si="245"/>
        <v>2</v>
      </c>
      <c r="J715">
        <f t="shared" si="246"/>
        <v>2</v>
      </c>
      <c r="K715">
        <f t="shared" si="247"/>
        <v>2</v>
      </c>
      <c r="L715">
        <f t="shared" si="248"/>
        <v>0</v>
      </c>
      <c r="M715" s="6" cm="1">
        <f t="array" ref="M715:Q715">_xlfn.LET(
_xlpm.Options, {"J","2","3","4","5","6","7","8","9","T","Q","K","A"},
MATCH(_xlfn.ANCHORARRAY(C715),_xlpm.Options,0)
)</f>
        <v>2</v>
      </c>
      <c r="N715" s="7">
        <v>9</v>
      </c>
      <c r="O715" s="7">
        <v>9</v>
      </c>
      <c r="P715" s="7">
        <v>2</v>
      </c>
      <c r="Q715" s="8">
        <v>1</v>
      </c>
      <c r="R715" s="6" t="str" cm="1">
        <f t="array" ref="R715:V715">TEXT(_xlfn.ANCHORARRAY(M715),"00")</f>
        <v>02</v>
      </c>
      <c r="S715" s="7" t="str">
        <v>09</v>
      </c>
      <c r="T715" s="7" t="str">
        <v>09</v>
      </c>
      <c r="U715" s="7" t="str">
        <v>02</v>
      </c>
      <c r="V715" s="8" t="str">
        <v>01</v>
      </c>
      <c r="W715" s="7">
        <f t="shared" si="259"/>
        <v>1</v>
      </c>
      <c r="X715" s="6" t="b">
        <f t="shared" si="249"/>
        <v>0</v>
      </c>
      <c r="Y715" s="7" t="b">
        <f t="shared" si="250"/>
        <v>0</v>
      </c>
      <c r="Z715" s="7" t="b" cm="1">
        <f t="array" ref="Z715">_xlfn.LET(
_xlpm.TrueFullHouseCheck, AND(OR(H715:L715=3),OR(H715:L715=2)),
_xlpm.JokerAndTrueTwoPairCheck, AND(W715=1,COUNTIF(H715:L715,2)=4),
OR(_xlpm.TrueFullHouseCheck, _xlpm.JokerAndTrueTwoPairCheck)
)</f>
        <v>1</v>
      </c>
      <c r="AA715" s="7" t="b">
        <f t="shared" si="251"/>
        <v>0</v>
      </c>
      <c r="AB715" s="7" t="b">
        <f t="shared" si="252"/>
        <v>1</v>
      </c>
      <c r="AC715" s="7" t="b">
        <f t="shared" si="253"/>
        <v>0</v>
      </c>
      <c r="AD715" s="8" t="b">
        <f t="shared" si="260"/>
        <v>0</v>
      </c>
      <c r="AE715">
        <f t="shared" si="261"/>
        <v>5</v>
      </c>
      <c r="AF715" t="str">
        <f t="shared" si="262"/>
        <v>50209090201</v>
      </c>
      <c r="AG715">
        <f t="shared" si="258"/>
        <v>50209090201</v>
      </c>
      <c r="AH715">
        <f t="shared" si="263"/>
        <v>709</v>
      </c>
      <c r="AI715">
        <f t="shared" si="264"/>
        <v>846</v>
      </c>
      <c r="AJ715">
        <f t="shared" si="265"/>
        <v>599814</v>
      </c>
      <c r="AM715">
        <f t="shared" si="254"/>
        <v>2</v>
      </c>
      <c r="AN715">
        <f t="shared" si="255"/>
        <v>1</v>
      </c>
      <c r="AO715">
        <f t="shared" si="256"/>
        <v>1</v>
      </c>
    </row>
    <row r="716" spans="1:41" x14ac:dyDescent="0.2">
      <c r="A716" t="s">
        <v>735</v>
      </c>
      <c r="B716" t="str">
        <f t="shared" si="257"/>
        <v>A3K8J</v>
      </c>
      <c r="C716" s="6" t="str" cm="1">
        <f t="array" ref="C716:G716">_xlfn.LET(
_xlpm.MyHand, B716,
_xlpm.MySplitHand, MID(_xlpm.MyHand,_xlfn.SEQUENCE(1,LEN(_xlpm.MyHand)),1),
_xlpm.MySplitHand
)</f>
        <v>A</v>
      </c>
      <c r="D716" s="7" t="str">
        <v>3</v>
      </c>
      <c r="E716" s="7" t="str">
        <v>K</v>
      </c>
      <c r="F716" s="7" t="str">
        <v>8</v>
      </c>
      <c r="G716" s="8" t="str">
        <v>J</v>
      </c>
      <c r="H716">
        <f t="shared" si="244"/>
        <v>1</v>
      </c>
      <c r="I716">
        <f t="shared" si="245"/>
        <v>1</v>
      </c>
      <c r="J716">
        <f t="shared" si="246"/>
        <v>1</v>
      </c>
      <c r="K716">
        <f t="shared" si="247"/>
        <v>1</v>
      </c>
      <c r="L716">
        <f t="shared" si="248"/>
        <v>0</v>
      </c>
      <c r="M716" s="6" cm="1">
        <f t="array" ref="M716:Q716">_xlfn.LET(
_xlpm.Options, {"J","2","3","4","5","6","7","8","9","T","Q","K","A"},
MATCH(_xlfn.ANCHORARRAY(C716),_xlpm.Options,0)
)</f>
        <v>13</v>
      </c>
      <c r="N716" s="7">
        <v>3</v>
      </c>
      <c r="O716" s="7">
        <v>12</v>
      </c>
      <c r="P716" s="7">
        <v>8</v>
      </c>
      <c r="Q716" s="8">
        <v>1</v>
      </c>
      <c r="R716" s="6" t="str" cm="1">
        <f t="array" ref="R716:V716">TEXT(_xlfn.ANCHORARRAY(M716),"00")</f>
        <v>13</v>
      </c>
      <c r="S716" s="7" t="str">
        <v>03</v>
      </c>
      <c r="T716" s="7" t="str">
        <v>12</v>
      </c>
      <c r="U716" s="7" t="str">
        <v>08</v>
      </c>
      <c r="V716" s="8" t="str">
        <v>01</v>
      </c>
      <c r="W716" s="7">
        <f t="shared" si="259"/>
        <v>1</v>
      </c>
      <c r="X716" s="6" t="b">
        <f t="shared" si="249"/>
        <v>0</v>
      </c>
      <c r="Y716" s="7" t="b">
        <f t="shared" si="250"/>
        <v>0</v>
      </c>
      <c r="Z716" s="7" t="b" cm="1">
        <f t="array" ref="Z716">_xlfn.LET(
_xlpm.TrueFullHouseCheck, AND(OR(H716:L716=3),OR(H716:L716=2)),
_xlpm.JokerAndTrueTwoPairCheck, AND(W716=1,COUNTIF(H716:L716,2)=4),
OR(_xlpm.TrueFullHouseCheck, _xlpm.JokerAndTrueTwoPairCheck)
)</f>
        <v>0</v>
      </c>
      <c r="AA716" s="7" t="b">
        <f t="shared" si="251"/>
        <v>0</v>
      </c>
      <c r="AB716" s="7" t="b">
        <f t="shared" si="252"/>
        <v>0</v>
      </c>
      <c r="AC716" s="7" t="b">
        <f t="shared" si="253"/>
        <v>1</v>
      </c>
      <c r="AD716" s="8" t="b">
        <f t="shared" si="260"/>
        <v>0</v>
      </c>
      <c r="AE716">
        <f t="shared" si="261"/>
        <v>2</v>
      </c>
      <c r="AF716" t="str">
        <f t="shared" si="262"/>
        <v>21303120801</v>
      </c>
      <c r="AG716">
        <f t="shared" si="258"/>
        <v>21303120801</v>
      </c>
      <c r="AH716">
        <f t="shared" si="263"/>
        <v>311</v>
      </c>
      <c r="AI716">
        <f t="shared" si="264"/>
        <v>145</v>
      </c>
      <c r="AJ716">
        <f t="shared" si="265"/>
        <v>45095</v>
      </c>
      <c r="AM716">
        <f t="shared" si="254"/>
        <v>1</v>
      </c>
      <c r="AN716">
        <f t="shared" si="255"/>
        <v>1</v>
      </c>
      <c r="AO716">
        <f t="shared" si="256"/>
        <v>1</v>
      </c>
    </row>
    <row r="717" spans="1:41" x14ac:dyDescent="0.2">
      <c r="A717" t="s">
        <v>736</v>
      </c>
      <c r="B717" t="str">
        <f t="shared" si="257"/>
        <v>QK99J</v>
      </c>
      <c r="C717" s="6" t="str" cm="1">
        <f t="array" ref="C717:G717">_xlfn.LET(
_xlpm.MyHand, B717,
_xlpm.MySplitHand, MID(_xlpm.MyHand,_xlfn.SEQUENCE(1,LEN(_xlpm.MyHand)),1),
_xlpm.MySplitHand
)</f>
        <v>Q</v>
      </c>
      <c r="D717" s="7" t="str">
        <v>K</v>
      </c>
      <c r="E717" s="7" t="str">
        <v>9</v>
      </c>
      <c r="F717" s="7" t="str">
        <v>9</v>
      </c>
      <c r="G717" s="8" t="str">
        <v>J</v>
      </c>
      <c r="H717">
        <f t="shared" si="244"/>
        <v>1</v>
      </c>
      <c r="I717">
        <f t="shared" si="245"/>
        <v>1</v>
      </c>
      <c r="J717">
        <f t="shared" si="246"/>
        <v>2</v>
      </c>
      <c r="K717">
        <f t="shared" si="247"/>
        <v>2</v>
      </c>
      <c r="L717">
        <f t="shared" si="248"/>
        <v>0</v>
      </c>
      <c r="M717" s="6" cm="1">
        <f t="array" ref="M717:Q717">_xlfn.LET(
_xlpm.Options, {"J","2","3","4","5","6","7","8","9","T","Q","K","A"},
MATCH(_xlfn.ANCHORARRAY(C717),_xlpm.Options,0)
)</f>
        <v>11</v>
      </c>
      <c r="N717" s="7">
        <v>12</v>
      </c>
      <c r="O717" s="7">
        <v>9</v>
      </c>
      <c r="P717" s="7">
        <v>9</v>
      </c>
      <c r="Q717" s="8">
        <v>1</v>
      </c>
      <c r="R717" s="6" t="str" cm="1">
        <f t="array" ref="R717:V717">TEXT(_xlfn.ANCHORARRAY(M717),"00")</f>
        <v>11</v>
      </c>
      <c r="S717" s="7" t="str">
        <v>12</v>
      </c>
      <c r="T717" s="7" t="str">
        <v>09</v>
      </c>
      <c r="U717" s="7" t="str">
        <v>09</v>
      </c>
      <c r="V717" s="8" t="str">
        <v>01</v>
      </c>
      <c r="W717" s="7">
        <f t="shared" si="259"/>
        <v>1</v>
      </c>
      <c r="X717" s="6" t="b">
        <f t="shared" si="249"/>
        <v>0</v>
      </c>
      <c r="Y717" s="7" t="b">
        <f t="shared" si="250"/>
        <v>0</v>
      </c>
      <c r="Z717" s="7" t="b" cm="1">
        <f t="array" ref="Z717">_xlfn.LET(
_xlpm.TrueFullHouseCheck, AND(OR(H717:L717=3),OR(H717:L717=2)),
_xlpm.JokerAndTrueTwoPairCheck, AND(W717=1,COUNTIF(H717:L717,2)=4),
OR(_xlpm.TrueFullHouseCheck, _xlpm.JokerAndTrueTwoPairCheck)
)</f>
        <v>0</v>
      </c>
      <c r="AA717" s="7" t="b">
        <f t="shared" si="251"/>
        <v>1</v>
      </c>
      <c r="AB717" s="7" t="b">
        <f t="shared" si="252"/>
        <v>0</v>
      </c>
      <c r="AC717" s="7" t="b">
        <f t="shared" si="253"/>
        <v>0</v>
      </c>
      <c r="AD717" s="8" t="b">
        <f t="shared" si="260"/>
        <v>0</v>
      </c>
      <c r="AE717">
        <f t="shared" si="261"/>
        <v>4</v>
      </c>
      <c r="AF717" t="str">
        <f t="shared" si="262"/>
        <v>41112090901</v>
      </c>
      <c r="AG717">
        <f t="shared" si="258"/>
        <v>41112090901</v>
      </c>
      <c r="AH717">
        <f t="shared" si="263"/>
        <v>650</v>
      </c>
      <c r="AI717">
        <f t="shared" si="264"/>
        <v>838</v>
      </c>
      <c r="AJ717">
        <f t="shared" si="265"/>
        <v>544700</v>
      </c>
      <c r="AM717">
        <f t="shared" si="254"/>
        <v>1</v>
      </c>
      <c r="AN717">
        <f t="shared" si="255"/>
        <v>1</v>
      </c>
      <c r="AO717">
        <f t="shared" si="256"/>
        <v>1</v>
      </c>
    </row>
    <row r="718" spans="1:41" x14ac:dyDescent="0.2">
      <c r="A718" t="s">
        <v>737</v>
      </c>
      <c r="B718" t="str">
        <f t="shared" si="257"/>
        <v>4A4AQ</v>
      </c>
      <c r="C718" s="6" t="str" cm="1">
        <f t="array" ref="C718:G718">_xlfn.LET(
_xlpm.MyHand, B718,
_xlpm.MySplitHand, MID(_xlpm.MyHand,_xlfn.SEQUENCE(1,LEN(_xlpm.MyHand)),1),
_xlpm.MySplitHand
)</f>
        <v>4</v>
      </c>
      <c r="D718" s="7" t="str">
        <v>A</v>
      </c>
      <c r="E718" s="7" t="str">
        <v>4</v>
      </c>
      <c r="F718" s="7" t="str">
        <v>A</v>
      </c>
      <c r="G718" s="8" t="str">
        <v>Q</v>
      </c>
      <c r="H718">
        <f t="shared" si="244"/>
        <v>2</v>
      </c>
      <c r="I718">
        <f t="shared" si="245"/>
        <v>2</v>
      </c>
      <c r="J718">
        <f t="shared" si="246"/>
        <v>2</v>
      </c>
      <c r="K718">
        <f t="shared" si="247"/>
        <v>2</v>
      </c>
      <c r="L718">
        <f t="shared" si="248"/>
        <v>1</v>
      </c>
      <c r="M718" s="6" cm="1">
        <f t="array" ref="M718:Q718">_xlfn.LET(
_xlpm.Options, {"J","2","3","4","5","6","7","8","9","T","Q","K","A"},
MATCH(_xlfn.ANCHORARRAY(C718),_xlpm.Options,0)
)</f>
        <v>4</v>
      </c>
      <c r="N718" s="7">
        <v>13</v>
      </c>
      <c r="O718" s="7">
        <v>4</v>
      </c>
      <c r="P718" s="7">
        <v>13</v>
      </c>
      <c r="Q718" s="8">
        <v>11</v>
      </c>
      <c r="R718" s="6" t="str" cm="1">
        <f t="array" ref="R718:V718">TEXT(_xlfn.ANCHORARRAY(M718),"00")</f>
        <v>04</v>
      </c>
      <c r="S718" s="7" t="str">
        <v>13</v>
      </c>
      <c r="T718" s="7" t="str">
        <v>04</v>
      </c>
      <c r="U718" s="7" t="str">
        <v>13</v>
      </c>
      <c r="V718" s="8" t="str">
        <v>11</v>
      </c>
      <c r="W718" s="7">
        <f t="shared" si="259"/>
        <v>0</v>
      </c>
      <c r="X718" s="6" t="b">
        <f t="shared" si="249"/>
        <v>0</v>
      </c>
      <c r="Y718" s="7" t="b">
        <f t="shared" si="250"/>
        <v>0</v>
      </c>
      <c r="Z718" s="7" t="b" cm="1">
        <f t="array" ref="Z718">_xlfn.LET(
_xlpm.TrueFullHouseCheck, AND(OR(H718:L718=3),OR(H718:L718=2)),
_xlpm.JokerAndTrueTwoPairCheck, AND(W718=1,COUNTIF(H718:L718,2)=4),
OR(_xlpm.TrueFullHouseCheck, _xlpm.JokerAndTrueTwoPairCheck)
)</f>
        <v>0</v>
      </c>
      <c r="AA718" s="7" t="b">
        <f t="shared" si="251"/>
        <v>0</v>
      </c>
      <c r="AB718" s="7" t="b">
        <f t="shared" si="252"/>
        <v>1</v>
      </c>
      <c r="AC718" s="7" t="b">
        <f t="shared" si="253"/>
        <v>0</v>
      </c>
      <c r="AD718" s="8" t="b">
        <f t="shared" si="260"/>
        <v>0</v>
      </c>
      <c r="AE718">
        <f t="shared" si="261"/>
        <v>3</v>
      </c>
      <c r="AF718" t="str">
        <f t="shared" si="262"/>
        <v>30413041311</v>
      </c>
      <c r="AG718">
        <f t="shared" si="258"/>
        <v>30413041311</v>
      </c>
      <c r="AH718">
        <f t="shared" si="263"/>
        <v>366</v>
      </c>
      <c r="AI718">
        <f t="shared" si="264"/>
        <v>91</v>
      </c>
      <c r="AJ718">
        <f t="shared" si="265"/>
        <v>33306</v>
      </c>
      <c r="AM718">
        <f t="shared" si="254"/>
        <v>1</v>
      </c>
      <c r="AN718">
        <f t="shared" si="255"/>
        <v>1</v>
      </c>
      <c r="AO718">
        <f t="shared" si="256"/>
        <v>1</v>
      </c>
    </row>
    <row r="719" spans="1:41" x14ac:dyDescent="0.2">
      <c r="A719" t="s">
        <v>738</v>
      </c>
      <c r="B719" t="str">
        <f t="shared" si="257"/>
        <v>KKK8K</v>
      </c>
      <c r="C719" s="6" t="str" cm="1">
        <f t="array" ref="C719:G719">_xlfn.LET(
_xlpm.MyHand, B719,
_xlpm.MySplitHand, MID(_xlpm.MyHand,_xlfn.SEQUENCE(1,LEN(_xlpm.MyHand)),1),
_xlpm.MySplitHand
)</f>
        <v>K</v>
      </c>
      <c r="D719" s="7" t="str">
        <v>K</v>
      </c>
      <c r="E719" s="7" t="str">
        <v>K</v>
      </c>
      <c r="F719" s="7" t="str">
        <v>8</v>
      </c>
      <c r="G719" s="8" t="str">
        <v>K</v>
      </c>
      <c r="H719">
        <f t="shared" si="244"/>
        <v>4</v>
      </c>
      <c r="I719">
        <f t="shared" si="245"/>
        <v>4</v>
      </c>
      <c r="J719">
        <f t="shared" si="246"/>
        <v>4</v>
      </c>
      <c r="K719">
        <f t="shared" si="247"/>
        <v>1</v>
      </c>
      <c r="L719">
        <f t="shared" si="248"/>
        <v>4</v>
      </c>
      <c r="M719" s="6" cm="1">
        <f t="array" ref="M719:Q719">_xlfn.LET(
_xlpm.Options, {"J","2","3","4","5","6","7","8","9","T","Q","K","A"},
MATCH(_xlfn.ANCHORARRAY(C719),_xlpm.Options,0)
)</f>
        <v>12</v>
      </c>
      <c r="N719" s="7">
        <v>12</v>
      </c>
      <c r="O719" s="7">
        <v>12</v>
      </c>
      <c r="P719" s="7">
        <v>8</v>
      </c>
      <c r="Q719" s="8">
        <v>12</v>
      </c>
      <c r="R719" s="6" t="str" cm="1">
        <f t="array" ref="R719:V719">TEXT(_xlfn.ANCHORARRAY(M719),"00")</f>
        <v>12</v>
      </c>
      <c r="S719" s="7" t="str">
        <v>12</v>
      </c>
      <c r="T719" s="7" t="str">
        <v>12</v>
      </c>
      <c r="U719" s="7" t="str">
        <v>08</v>
      </c>
      <c r="V719" s="8" t="str">
        <v>12</v>
      </c>
      <c r="W719" s="7">
        <f t="shared" si="259"/>
        <v>0</v>
      </c>
      <c r="X719" s="6" t="b">
        <f t="shared" si="249"/>
        <v>0</v>
      </c>
      <c r="Y719" s="7" t="b">
        <f t="shared" si="250"/>
        <v>1</v>
      </c>
      <c r="Z719" s="7" t="b" cm="1">
        <f t="array" ref="Z719">_xlfn.LET(
_xlpm.TrueFullHouseCheck, AND(OR(H719:L719=3),OR(H719:L719=2)),
_xlpm.JokerAndTrueTwoPairCheck, AND(W719=1,COUNTIF(H719:L719,2)=4),
OR(_xlpm.TrueFullHouseCheck, _xlpm.JokerAndTrueTwoPairCheck)
)</f>
        <v>0</v>
      </c>
      <c r="AA719" s="7" t="b">
        <f t="shared" si="251"/>
        <v>0</v>
      </c>
      <c r="AB719" s="7" t="b">
        <f t="shared" si="252"/>
        <v>0</v>
      </c>
      <c r="AC719" s="7" t="b">
        <f t="shared" si="253"/>
        <v>0</v>
      </c>
      <c r="AD719" s="8" t="b">
        <f t="shared" si="260"/>
        <v>0</v>
      </c>
      <c r="AE719">
        <f t="shared" si="261"/>
        <v>6</v>
      </c>
      <c r="AF719" t="str">
        <f t="shared" si="262"/>
        <v>61212120812</v>
      </c>
      <c r="AG719">
        <f t="shared" si="258"/>
        <v>61212120812</v>
      </c>
      <c r="AH719">
        <f t="shared" si="263"/>
        <v>960</v>
      </c>
      <c r="AI719">
        <f t="shared" si="264"/>
        <v>491</v>
      </c>
      <c r="AJ719">
        <f t="shared" si="265"/>
        <v>471360</v>
      </c>
      <c r="AM719">
        <f t="shared" si="254"/>
        <v>1</v>
      </c>
      <c r="AN719">
        <f t="shared" si="255"/>
        <v>1</v>
      </c>
      <c r="AO719">
        <f t="shared" si="256"/>
        <v>1</v>
      </c>
    </row>
    <row r="720" spans="1:41" x14ac:dyDescent="0.2">
      <c r="A720" t="s">
        <v>739</v>
      </c>
      <c r="B720" t="str">
        <f t="shared" si="257"/>
        <v>AAA28</v>
      </c>
      <c r="C720" s="6" t="str" cm="1">
        <f t="array" ref="C720:G720">_xlfn.LET(
_xlpm.MyHand, B720,
_xlpm.MySplitHand, MID(_xlpm.MyHand,_xlfn.SEQUENCE(1,LEN(_xlpm.MyHand)),1),
_xlpm.MySplitHand
)</f>
        <v>A</v>
      </c>
      <c r="D720" s="7" t="str">
        <v>A</v>
      </c>
      <c r="E720" s="7" t="str">
        <v>A</v>
      </c>
      <c r="F720" s="7" t="str">
        <v>2</v>
      </c>
      <c r="G720" s="8" t="str">
        <v>8</v>
      </c>
      <c r="H720">
        <f t="shared" si="244"/>
        <v>3</v>
      </c>
      <c r="I720">
        <f t="shared" si="245"/>
        <v>3</v>
      </c>
      <c r="J720">
        <f t="shared" si="246"/>
        <v>3</v>
      </c>
      <c r="K720">
        <f t="shared" si="247"/>
        <v>1</v>
      </c>
      <c r="L720">
        <f t="shared" si="248"/>
        <v>1</v>
      </c>
      <c r="M720" s="6" cm="1">
        <f t="array" ref="M720:Q720">_xlfn.LET(
_xlpm.Options, {"J","2","3","4","5","6","7","8","9","T","Q","K","A"},
MATCH(_xlfn.ANCHORARRAY(C720),_xlpm.Options,0)
)</f>
        <v>13</v>
      </c>
      <c r="N720" s="7">
        <v>13</v>
      </c>
      <c r="O720" s="7">
        <v>13</v>
      </c>
      <c r="P720" s="7">
        <v>2</v>
      </c>
      <c r="Q720" s="8">
        <v>8</v>
      </c>
      <c r="R720" s="6" t="str" cm="1">
        <f t="array" ref="R720:V720">TEXT(_xlfn.ANCHORARRAY(M720),"00")</f>
        <v>13</v>
      </c>
      <c r="S720" s="7" t="str">
        <v>13</v>
      </c>
      <c r="T720" s="7" t="str">
        <v>13</v>
      </c>
      <c r="U720" s="7" t="str">
        <v>02</v>
      </c>
      <c r="V720" s="8" t="str">
        <v>08</v>
      </c>
      <c r="W720" s="7">
        <f t="shared" si="259"/>
        <v>0</v>
      </c>
      <c r="X720" s="6" t="b">
        <f t="shared" si="249"/>
        <v>0</v>
      </c>
      <c r="Y720" s="7" t="b">
        <f t="shared" si="250"/>
        <v>0</v>
      </c>
      <c r="Z720" s="7" t="b" cm="1">
        <f t="array" ref="Z720">_xlfn.LET(
_xlpm.TrueFullHouseCheck, AND(OR(H720:L720=3),OR(H720:L720=2)),
_xlpm.JokerAndTrueTwoPairCheck, AND(W720=1,COUNTIF(H720:L720,2)=4),
OR(_xlpm.TrueFullHouseCheck, _xlpm.JokerAndTrueTwoPairCheck)
)</f>
        <v>0</v>
      </c>
      <c r="AA720" s="7" t="b">
        <f t="shared" si="251"/>
        <v>1</v>
      </c>
      <c r="AB720" s="7" t="b">
        <f t="shared" si="252"/>
        <v>0</v>
      </c>
      <c r="AC720" s="7" t="b">
        <f t="shared" si="253"/>
        <v>0</v>
      </c>
      <c r="AD720" s="8" t="b">
        <f t="shared" si="260"/>
        <v>0</v>
      </c>
      <c r="AE720">
        <f t="shared" si="261"/>
        <v>4</v>
      </c>
      <c r="AF720" t="str">
        <f t="shared" si="262"/>
        <v>41313130208</v>
      </c>
      <c r="AG720">
        <f t="shared" si="258"/>
        <v>41313130208</v>
      </c>
      <c r="AH720">
        <f t="shared" si="263"/>
        <v>686</v>
      </c>
      <c r="AI720">
        <f t="shared" si="264"/>
        <v>480</v>
      </c>
      <c r="AJ720">
        <f t="shared" si="265"/>
        <v>329280</v>
      </c>
      <c r="AM720">
        <f t="shared" si="254"/>
        <v>1</v>
      </c>
      <c r="AN720">
        <f t="shared" si="255"/>
        <v>1</v>
      </c>
      <c r="AO720">
        <f t="shared" si="256"/>
        <v>1</v>
      </c>
    </row>
    <row r="721" spans="1:41" x14ac:dyDescent="0.2">
      <c r="A721" t="s">
        <v>740</v>
      </c>
      <c r="B721" t="str">
        <f t="shared" si="257"/>
        <v>42772</v>
      </c>
      <c r="C721" s="6" t="str" cm="1">
        <f t="array" ref="C721:G721">_xlfn.LET(
_xlpm.MyHand, B721,
_xlpm.MySplitHand, MID(_xlpm.MyHand,_xlfn.SEQUENCE(1,LEN(_xlpm.MyHand)),1),
_xlpm.MySplitHand
)</f>
        <v>4</v>
      </c>
      <c r="D721" s="7" t="str">
        <v>2</v>
      </c>
      <c r="E721" s="7" t="str">
        <v>7</v>
      </c>
      <c r="F721" s="7" t="str">
        <v>7</v>
      </c>
      <c r="G721" s="8" t="str">
        <v>2</v>
      </c>
      <c r="H721">
        <f t="shared" si="244"/>
        <v>1</v>
      </c>
      <c r="I721">
        <f t="shared" si="245"/>
        <v>2</v>
      </c>
      <c r="J721">
        <f t="shared" si="246"/>
        <v>2</v>
      </c>
      <c r="K721">
        <f t="shared" si="247"/>
        <v>2</v>
      </c>
      <c r="L721">
        <f t="shared" si="248"/>
        <v>2</v>
      </c>
      <c r="M721" s="6" cm="1">
        <f t="array" ref="M721:Q721">_xlfn.LET(
_xlpm.Options, {"J","2","3","4","5","6","7","8","9","T","Q","K","A"},
MATCH(_xlfn.ANCHORARRAY(C721),_xlpm.Options,0)
)</f>
        <v>4</v>
      </c>
      <c r="N721" s="7">
        <v>2</v>
      </c>
      <c r="O721" s="7">
        <v>7</v>
      </c>
      <c r="P721" s="7">
        <v>7</v>
      </c>
      <c r="Q721" s="8">
        <v>2</v>
      </c>
      <c r="R721" s="6" t="str" cm="1">
        <f t="array" ref="R721:V721">TEXT(_xlfn.ANCHORARRAY(M721),"00")</f>
        <v>04</v>
      </c>
      <c r="S721" s="7" t="str">
        <v>02</v>
      </c>
      <c r="T721" s="7" t="str">
        <v>07</v>
      </c>
      <c r="U721" s="7" t="str">
        <v>07</v>
      </c>
      <c r="V721" s="8" t="str">
        <v>02</v>
      </c>
      <c r="W721" s="7">
        <f t="shared" si="259"/>
        <v>0</v>
      </c>
      <c r="X721" s="6" t="b">
        <f t="shared" si="249"/>
        <v>0</v>
      </c>
      <c r="Y721" s="7" t="b">
        <f t="shared" si="250"/>
        <v>0</v>
      </c>
      <c r="Z721" s="7" t="b" cm="1">
        <f t="array" ref="Z721">_xlfn.LET(
_xlpm.TrueFullHouseCheck, AND(OR(H721:L721=3),OR(H721:L721=2)),
_xlpm.JokerAndTrueTwoPairCheck, AND(W721=1,COUNTIF(H721:L721,2)=4),
OR(_xlpm.TrueFullHouseCheck, _xlpm.JokerAndTrueTwoPairCheck)
)</f>
        <v>0</v>
      </c>
      <c r="AA721" s="7" t="b">
        <f t="shared" si="251"/>
        <v>0</v>
      </c>
      <c r="AB721" s="7" t="b">
        <f t="shared" si="252"/>
        <v>1</v>
      </c>
      <c r="AC721" s="7" t="b">
        <f t="shared" si="253"/>
        <v>0</v>
      </c>
      <c r="AD721" s="8" t="b">
        <f t="shared" si="260"/>
        <v>0</v>
      </c>
      <c r="AE721">
        <f t="shared" si="261"/>
        <v>3</v>
      </c>
      <c r="AF721" t="str">
        <f t="shared" si="262"/>
        <v>30402070702</v>
      </c>
      <c r="AG721">
        <f t="shared" si="258"/>
        <v>30402070702</v>
      </c>
      <c r="AH721">
        <f t="shared" si="263"/>
        <v>349</v>
      </c>
      <c r="AI721">
        <f t="shared" si="264"/>
        <v>304</v>
      </c>
      <c r="AJ721">
        <f t="shared" si="265"/>
        <v>106096</v>
      </c>
      <c r="AM721">
        <f t="shared" si="254"/>
        <v>1</v>
      </c>
      <c r="AN721">
        <f t="shared" si="255"/>
        <v>1</v>
      </c>
      <c r="AO721">
        <f t="shared" si="256"/>
        <v>1</v>
      </c>
    </row>
    <row r="722" spans="1:41" x14ac:dyDescent="0.2">
      <c r="A722" t="s">
        <v>741</v>
      </c>
      <c r="B722" t="str">
        <f t="shared" si="257"/>
        <v>T222A</v>
      </c>
      <c r="C722" s="6" t="str" cm="1">
        <f t="array" ref="C722:G722">_xlfn.LET(
_xlpm.MyHand, B722,
_xlpm.MySplitHand, MID(_xlpm.MyHand,_xlfn.SEQUENCE(1,LEN(_xlpm.MyHand)),1),
_xlpm.MySplitHand
)</f>
        <v>T</v>
      </c>
      <c r="D722" s="7" t="str">
        <v>2</v>
      </c>
      <c r="E722" s="7" t="str">
        <v>2</v>
      </c>
      <c r="F722" s="7" t="str">
        <v>2</v>
      </c>
      <c r="G722" s="8" t="str">
        <v>A</v>
      </c>
      <c r="H722">
        <f t="shared" si="244"/>
        <v>1</v>
      </c>
      <c r="I722">
        <f t="shared" si="245"/>
        <v>3</v>
      </c>
      <c r="J722">
        <f t="shared" si="246"/>
        <v>3</v>
      </c>
      <c r="K722">
        <f t="shared" si="247"/>
        <v>3</v>
      </c>
      <c r="L722">
        <f t="shared" si="248"/>
        <v>1</v>
      </c>
      <c r="M722" s="6" cm="1">
        <f t="array" ref="M722:Q722">_xlfn.LET(
_xlpm.Options, {"J","2","3","4","5","6","7","8","9","T","Q","K","A"},
MATCH(_xlfn.ANCHORARRAY(C722),_xlpm.Options,0)
)</f>
        <v>10</v>
      </c>
      <c r="N722" s="7">
        <v>2</v>
      </c>
      <c r="O722" s="7">
        <v>2</v>
      </c>
      <c r="P722" s="7">
        <v>2</v>
      </c>
      <c r="Q722" s="8">
        <v>13</v>
      </c>
      <c r="R722" s="6" t="str" cm="1">
        <f t="array" ref="R722:V722">TEXT(_xlfn.ANCHORARRAY(M722),"00")</f>
        <v>10</v>
      </c>
      <c r="S722" s="7" t="str">
        <v>02</v>
      </c>
      <c r="T722" s="7" t="str">
        <v>02</v>
      </c>
      <c r="U722" s="7" t="str">
        <v>02</v>
      </c>
      <c r="V722" s="8" t="str">
        <v>13</v>
      </c>
      <c r="W722" s="7">
        <f t="shared" si="259"/>
        <v>0</v>
      </c>
      <c r="X722" s="6" t="b">
        <f t="shared" si="249"/>
        <v>0</v>
      </c>
      <c r="Y722" s="7" t="b">
        <f t="shared" si="250"/>
        <v>0</v>
      </c>
      <c r="Z722" s="7" t="b" cm="1">
        <f t="array" ref="Z722">_xlfn.LET(
_xlpm.TrueFullHouseCheck, AND(OR(H722:L722=3),OR(H722:L722=2)),
_xlpm.JokerAndTrueTwoPairCheck, AND(W722=1,COUNTIF(H722:L722,2)=4),
OR(_xlpm.TrueFullHouseCheck, _xlpm.JokerAndTrueTwoPairCheck)
)</f>
        <v>0</v>
      </c>
      <c r="AA722" s="7" t="b">
        <f t="shared" si="251"/>
        <v>1</v>
      </c>
      <c r="AB722" s="7" t="b">
        <f t="shared" si="252"/>
        <v>0</v>
      </c>
      <c r="AC722" s="7" t="b">
        <f t="shared" si="253"/>
        <v>0</v>
      </c>
      <c r="AD722" s="8" t="b">
        <f t="shared" si="260"/>
        <v>0</v>
      </c>
      <c r="AE722">
        <f t="shared" si="261"/>
        <v>4</v>
      </c>
      <c r="AF722" t="str">
        <f t="shared" si="262"/>
        <v>41002020213</v>
      </c>
      <c r="AG722">
        <f t="shared" si="258"/>
        <v>41002020213</v>
      </c>
      <c r="AH722">
        <f t="shared" si="263"/>
        <v>622</v>
      </c>
      <c r="AI722">
        <f t="shared" si="264"/>
        <v>204</v>
      </c>
      <c r="AJ722">
        <f t="shared" si="265"/>
        <v>126888</v>
      </c>
      <c r="AM722">
        <f t="shared" si="254"/>
        <v>1</v>
      </c>
      <c r="AN722">
        <f t="shared" si="255"/>
        <v>1</v>
      </c>
      <c r="AO722">
        <f t="shared" si="256"/>
        <v>1</v>
      </c>
    </row>
    <row r="723" spans="1:41" x14ac:dyDescent="0.2">
      <c r="A723" t="s">
        <v>742</v>
      </c>
      <c r="B723" t="str">
        <f t="shared" si="257"/>
        <v>K6Q37</v>
      </c>
      <c r="C723" s="6" t="str" cm="1">
        <f t="array" ref="C723:G723">_xlfn.LET(
_xlpm.MyHand, B723,
_xlpm.MySplitHand, MID(_xlpm.MyHand,_xlfn.SEQUENCE(1,LEN(_xlpm.MyHand)),1),
_xlpm.MySplitHand
)</f>
        <v>K</v>
      </c>
      <c r="D723" s="7" t="str">
        <v>6</v>
      </c>
      <c r="E723" s="7" t="str">
        <v>Q</v>
      </c>
      <c r="F723" s="7" t="str">
        <v>3</v>
      </c>
      <c r="G723" s="8" t="str">
        <v>7</v>
      </c>
      <c r="H723">
        <f t="shared" si="244"/>
        <v>1</v>
      </c>
      <c r="I723">
        <f t="shared" si="245"/>
        <v>1</v>
      </c>
      <c r="J723">
        <f t="shared" si="246"/>
        <v>1</v>
      </c>
      <c r="K723">
        <f t="shared" si="247"/>
        <v>1</v>
      </c>
      <c r="L723">
        <f t="shared" si="248"/>
        <v>1</v>
      </c>
      <c r="M723" s="6" cm="1">
        <f t="array" ref="M723:Q723">_xlfn.LET(
_xlpm.Options, {"J","2","3","4","5","6","7","8","9","T","Q","K","A"},
MATCH(_xlfn.ANCHORARRAY(C723),_xlpm.Options,0)
)</f>
        <v>12</v>
      </c>
      <c r="N723" s="7">
        <v>6</v>
      </c>
      <c r="O723" s="7">
        <v>11</v>
      </c>
      <c r="P723" s="7">
        <v>3</v>
      </c>
      <c r="Q723" s="8">
        <v>7</v>
      </c>
      <c r="R723" s="6" t="str" cm="1">
        <f t="array" ref="R723:V723">TEXT(_xlfn.ANCHORARRAY(M723),"00")</f>
        <v>12</v>
      </c>
      <c r="S723" s="7" t="str">
        <v>06</v>
      </c>
      <c r="T723" s="7" t="str">
        <v>11</v>
      </c>
      <c r="U723" s="7" t="str">
        <v>03</v>
      </c>
      <c r="V723" s="8" t="str">
        <v>07</v>
      </c>
      <c r="W723" s="7">
        <f t="shared" si="259"/>
        <v>0</v>
      </c>
      <c r="X723" s="6" t="b">
        <f t="shared" si="249"/>
        <v>0</v>
      </c>
      <c r="Y723" s="7" t="b">
        <f t="shared" si="250"/>
        <v>0</v>
      </c>
      <c r="Z723" s="7" t="b" cm="1">
        <f t="array" ref="Z723">_xlfn.LET(
_xlpm.TrueFullHouseCheck, AND(OR(H723:L723=3),OR(H723:L723=2)),
_xlpm.JokerAndTrueTwoPairCheck, AND(W723=1,COUNTIF(H723:L723,2)=4),
OR(_xlpm.TrueFullHouseCheck, _xlpm.JokerAndTrueTwoPairCheck)
)</f>
        <v>0</v>
      </c>
      <c r="AA723" s="7" t="b">
        <f t="shared" si="251"/>
        <v>0</v>
      </c>
      <c r="AB723" s="7" t="b">
        <f t="shared" si="252"/>
        <v>0</v>
      </c>
      <c r="AC723" s="7" t="b">
        <f t="shared" si="253"/>
        <v>0</v>
      </c>
      <c r="AD723" s="8" t="b">
        <f t="shared" si="260"/>
        <v>1</v>
      </c>
      <c r="AE723">
        <f t="shared" si="261"/>
        <v>1</v>
      </c>
      <c r="AF723" t="str">
        <f t="shared" si="262"/>
        <v>11206110307</v>
      </c>
      <c r="AG723">
        <f t="shared" si="258"/>
        <v>11206110307</v>
      </c>
      <c r="AH723">
        <f t="shared" si="263"/>
        <v>111</v>
      </c>
      <c r="AI723">
        <f t="shared" si="264"/>
        <v>558</v>
      </c>
      <c r="AJ723">
        <f t="shared" si="265"/>
        <v>61938</v>
      </c>
      <c r="AM723">
        <f t="shared" si="254"/>
        <v>1</v>
      </c>
      <c r="AN723">
        <f t="shared" si="255"/>
        <v>1</v>
      </c>
      <c r="AO723">
        <f t="shared" si="256"/>
        <v>1</v>
      </c>
    </row>
    <row r="724" spans="1:41" x14ac:dyDescent="0.2">
      <c r="A724" t="s">
        <v>743</v>
      </c>
      <c r="B724" t="str">
        <f t="shared" si="257"/>
        <v>Q5K6A</v>
      </c>
      <c r="C724" s="6" t="str" cm="1">
        <f t="array" ref="C724:G724">_xlfn.LET(
_xlpm.MyHand, B724,
_xlpm.MySplitHand, MID(_xlpm.MyHand,_xlfn.SEQUENCE(1,LEN(_xlpm.MyHand)),1),
_xlpm.MySplitHand
)</f>
        <v>Q</v>
      </c>
      <c r="D724" s="7" t="str">
        <v>5</v>
      </c>
      <c r="E724" s="7" t="str">
        <v>K</v>
      </c>
      <c r="F724" s="7" t="str">
        <v>6</v>
      </c>
      <c r="G724" s="8" t="str">
        <v>A</v>
      </c>
      <c r="H724">
        <f t="shared" si="244"/>
        <v>1</v>
      </c>
      <c r="I724">
        <f t="shared" si="245"/>
        <v>1</v>
      </c>
      <c r="J724">
        <f t="shared" si="246"/>
        <v>1</v>
      </c>
      <c r="K724">
        <f t="shared" si="247"/>
        <v>1</v>
      </c>
      <c r="L724">
        <f t="shared" si="248"/>
        <v>1</v>
      </c>
      <c r="M724" s="6" cm="1">
        <f t="array" ref="M724:Q724">_xlfn.LET(
_xlpm.Options, {"J","2","3","4","5","6","7","8","9","T","Q","K","A"},
MATCH(_xlfn.ANCHORARRAY(C724),_xlpm.Options,0)
)</f>
        <v>11</v>
      </c>
      <c r="N724" s="7">
        <v>5</v>
      </c>
      <c r="O724" s="7">
        <v>12</v>
      </c>
      <c r="P724" s="7">
        <v>6</v>
      </c>
      <c r="Q724" s="8">
        <v>13</v>
      </c>
      <c r="R724" s="6" t="str" cm="1">
        <f t="array" ref="R724:V724">TEXT(_xlfn.ANCHORARRAY(M724),"00")</f>
        <v>11</v>
      </c>
      <c r="S724" s="7" t="str">
        <v>05</v>
      </c>
      <c r="T724" s="7" t="str">
        <v>12</v>
      </c>
      <c r="U724" s="7" t="str">
        <v>06</v>
      </c>
      <c r="V724" s="8" t="str">
        <v>13</v>
      </c>
      <c r="W724" s="7">
        <f t="shared" si="259"/>
        <v>0</v>
      </c>
      <c r="X724" s="6" t="b">
        <f t="shared" si="249"/>
        <v>0</v>
      </c>
      <c r="Y724" s="7" t="b">
        <f t="shared" si="250"/>
        <v>0</v>
      </c>
      <c r="Z724" s="7" t="b" cm="1">
        <f t="array" ref="Z724">_xlfn.LET(
_xlpm.TrueFullHouseCheck, AND(OR(H724:L724=3),OR(H724:L724=2)),
_xlpm.JokerAndTrueTwoPairCheck, AND(W724=1,COUNTIF(H724:L724,2)=4),
OR(_xlpm.TrueFullHouseCheck, _xlpm.JokerAndTrueTwoPairCheck)
)</f>
        <v>0</v>
      </c>
      <c r="AA724" s="7" t="b">
        <f t="shared" si="251"/>
        <v>0</v>
      </c>
      <c r="AB724" s="7" t="b">
        <f t="shared" si="252"/>
        <v>0</v>
      </c>
      <c r="AC724" s="7" t="b">
        <f t="shared" si="253"/>
        <v>0</v>
      </c>
      <c r="AD724" s="8" t="b">
        <f t="shared" si="260"/>
        <v>1</v>
      </c>
      <c r="AE724">
        <f t="shared" si="261"/>
        <v>1</v>
      </c>
      <c r="AF724" t="str">
        <f t="shared" si="262"/>
        <v>11105120613</v>
      </c>
      <c r="AG724">
        <f t="shared" si="258"/>
        <v>11105120613</v>
      </c>
      <c r="AH724">
        <f t="shared" si="263"/>
        <v>99</v>
      </c>
      <c r="AI724">
        <f t="shared" si="264"/>
        <v>352</v>
      </c>
      <c r="AJ724">
        <f t="shared" si="265"/>
        <v>34848</v>
      </c>
      <c r="AM724">
        <f t="shared" si="254"/>
        <v>1</v>
      </c>
      <c r="AN724">
        <f t="shared" si="255"/>
        <v>1</v>
      </c>
      <c r="AO724">
        <f t="shared" si="256"/>
        <v>1</v>
      </c>
    </row>
    <row r="725" spans="1:41" x14ac:dyDescent="0.2">
      <c r="A725" t="s">
        <v>744</v>
      </c>
      <c r="B725" t="str">
        <f t="shared" si="257"/>
        <v>8QJQ8</v>
      </c>
      <c r="C725" s="6" t="str" cm="1">
        <f t="array" ref="C725:G725">_xlfn.LET(
_xlpm.MyHand, B725,
_xlpm.MySplitHand, MID(_xlpm.MyHand,_xlfn.SEQUENCE(1,LEN(_xlpm.MyHand)),1),
_xlpm.MySplitHand
)</f>
        <v>8</v>
      </c>
      <c r="D725" s="7" t="str">
        <v>Q</v>
      </c>
      <c r="E725" s="7" t="str">
        <v>J</v>
      </c>
      <c r="F725" s="7" t="str">
        <v>Q</v>
      </c>
      <c r="G725" s="8" t="str">
        <v>8</v>
      </c>
      <c r="H725">
        <f t="shared" si="244"/>
        <v>2</v>
      </c>
      <c r="I725">
        <f t="shared" si="245"/>
        <v>2</v>
      </c>
      <c r="J725">
        <f t="shared" si="246"/>
        <v>0</v>
      </c>
      <c r="K725">
        <f t="shared" si="247"/>
        <v>2</v>
      </c>
      <c r="L725">
        <f t="shared" si="248"/>
        <v>2</v>
      </c>
      <c r="M725" s="6" cm="1">
        <f t="array" ref="M725:Q725">_xlfn.LET(
_xlpm.Options, {"J","2","3","4","5","6","7","8","9","T","Q","K","A"},
MATCH(_xlfn.ANCHORARRAY(C725),_xlpm.Options,0)
)</f>
        <v>8</v>
      </c>
      <c r="N725" s="7">
        <v>11</v>
      </c>
      <c r="O725" s="7">
        <v>1</v>
      </c>
      <c r="P725" s="7">
        <v>11</v>
      </c>
      <c r="Q725" s="8">
        <v>8</v>
      </c>
      <c r="R725" s="6" t="str" cm="1">
        <f t="array" ref="R725:V725">TEXT(_xlfn.ANCHORARRAY(M725),"00")</f>
        <v>08</v>
      </c>
      <c r="S725" s="7" t="str">
        <v>11</v>
      </c>
      <c r="T725" s="7" t="str">
        <v>01</v>
      </c>
      <c r="U725" s="7" t="str">
        <v>11</v>
      </c>
      <c r="V725" s="8" t="str">
        <v>08</v>
      </c>
      <c r="W725" s="7">
        <f t="shared" si="259"/>
        <v>1</v>
      </c>
      <c r="X725" s="6" t="b">
        <f t="shared" si="249"/>
        <v>0</v>
      </c>
      <c r="Y725" s="7" t="b">
        <f t="shared" si="250"/>
        <v>0</v>
      </c>
      <c r="Z725" s="7" t="b" cm="1">
        <f t="array" ref="Z725">_xlfn.LET(
_xlpm.TrueFullHouseCheck, AND(OR(H725:L725=3),OR(H725:L725=2)),
_xlpm.JokerAndTrueTwoPairCheck, AND(W725=1,COUNTIF(H725:L725,2)=4),
OR(_xlpm.TrueFullHouseCheck, _xlpm.JokerAndTrueTwoPairCheck)
)</f>
        <v>1</v>
      </c>
      <c r="AA725" s="7" t="b">
        <f t="shared" si="251"/>
        <v>0</v>
      </c>
      <c r="AB725" s="7" t="b">
        <f t="shared" si="252"/>
        <v>1</v>
      </c>
      <c r="AC725" s="7" t="b">
        <f t="shared" si="253"/>
        <v>0</v>
      </c>
      <c r="AD725" s="8" t="b">
        <f t="shared" si="260"/>
        <v>0</v>
      </c>
      <c r="AE725">
        <f t="shared" si="261"/>
        <v>5</v>
      </c>
      <c r="AF725" t="str">
        <f t="shared" si="262"/>
        <v>50811011108</v>
      </c>
      <c r="AG725">
        <f t="shared" si="258"/>
        <v>50811011108</v>
      </c>
      <c r="AH725">
        <f t="shared" si="263"/>
        <v>774</v>
      </c>
      <c r="AI725">
        <f t="shared" si="264"/>
        <v>682</v>
      </c>
      <c r="AJ725">
        <f t="shared" si="265"/>
        <v>527868</v>
      </c>
      <c r="AM725">
        <f t="shared" si="254"/>
        <v>2</v>
      </c>
      <c r="AN725">
        <f t="shared" si="255"/>
        <v>1</v>
      </c>
      <c r="AO725">
        <f t="shared" si="256"/>
        <v>1</v>
      </c>
    </row>
    <row r="726" spans="1:41" x14ac:dyDescent="0.2">
      <c r="A726" t="s">
        <v>745</v>
      </c>
      <c r="B726" t="str">
        <f t="shared" si="257"/>
        <v>832J8</v>
      </c>
      <c r="C726" s="6" t="str" cm="1">
        <f t="array" ref="C726:G726">_xlfn.LET(
_xlpm.MyHand, B726,
_xlpm.MySplitHand, MID(_xlpm.MyHand,_xlfn.SEQUENCE(1,LEN(_xlpm.MyHand)),1),
_xlpm.MySplitHand
)</f>
        <v>8</v>
      </c>
      <c r="D726" s="7" t="str">
        <v>3</v>
      </c>
      <c r="E726" s="7" t="str">
        <v>2</v>
      </c>
      <c r="F726" s="7" t="str">
        <v>J</v>
      </c>
      <c r="G726" s="8" t="str">
        <v>8</v>
      </c>
      <c r="H726">
        <f t="shared" si="244"/>
        <v>2</v>
      </c>
      <c r="I726">
        <f t="shared" si="245"/>
        <v>1</v>
      </c>
      <c r="J726">
        <f t="shared" si="246"/>
        <v>1</v>
      </c>
      <c r="K726">
        <f t="shared" si="247"/>
        <v>0</v>
      </c>
      <c r="L726">
        <f t="shared" si="248"/>
        <v>2</v>
      </c>
      <c r="M726" s="6" cm="1">
        <f t="array" ref="M726:Q726">_xlfn.LET(
_xlpm.Options, {"J","2","3","4","5","6","7","8","9","T","Q","K","A"},
MATCH(_xlfn.ANCHORARRAY(C726),_xlpm.Options,0)
)</f>
        <v>8</v>
      </c>
      <c r="N726" s="7">
        <v>3</v>
      </c>
      <c r="O726" s="7">
        <v>2</v>
      </c>
      <c r="P726" s="7">
        <v>1</v>
      </c>
      <c r="Q726" s="8">
        <v>8</v>
      </c>
      <c r="R726" s="6" t="str" cm="1">
        <f t="array" ref="R726:V726">TEXT(_xlfn.ANCHORARRAY(M726),"00")</f>
        <v>08</v>
      </c>
      <c r="S726" s="7" t="str">
        <v>03</v>
      </c>
      <c r="T726" s="7" t="str">
        <v>02</v>
      </c>
      <c r="U726" s="7" t="str">
        <v>01</v>
      </c>
      <c r="V726" s="8" t="str">
        <v>08</v>
      </c>
      <c r="W726" s="7">
        <f t="shared" si="259"/>
        <v>1</v>
      </c>
      <c r="X726" s="6" t="b">
        <f t="shared" si="249"/>
        <v>0</v>
      </c>
      <c r="Y726" s="7" t="b">
        <f t="shared" si="250"/>
        <v>0</v>
      </c>
      <c r="Z726" s="7" t="b" cm="1">
        <f t="array" ref="Z726">_xlfn.LET(
_xlpm.TrueFullHouseCheck, AND(OR(H726:L726=3),OR(H726:L726=2)),
_xlpm.JokerAndTrueTwoPairCheck, AND(W726=1,COUNTIF(H726:L726,2)=4),
OR(_xlpm.TrueFullHouseCheck, _xlpm.JokerAndTrueTwoPairCheck)
)</f>
        <v>0</v>
      </c>
      <c r="AA726" s="7" t="b">
        <f t="shared" si="251"/>
        <v>1</v>
      </c>
      <c r="AB726" s="7" t="b">
        <f t="shared" si="252"/>
        <v>0</v>
      </c>
      <c r="AC726" s="7" t="b">
        <f t="shared" si="253"/>
        <v>0</v>
      </c>
      <c r="AD726" s="8" t="b">
        <f t="shared" si="260"/>
        <v>0</v>
      </c>
      <c r="AE726">
        <f t="shared" si="261"/>
        <v>4</v>
      </c>
      <c r="AF726" t="str">
        <f t="shared" si="262"/>
        <v>40803020108</v>
      </c>
      <c r="AG726">
        <f t="shared" si="258"/>
        <v>40803020108</v>
      </c>
      <c r="AH726">
        <f t="shared" si="263"/>
        <v>588</v>
      </c>
      <c r="AI726">
        <f t="shared" si="264"/>
        <v>147</v>
      </c>
      <c r="AJ726">
        <f t="shared" si="265"/>
        <v>86436</v>
      </c>
      <c r="AM726">
        <f t="shared" si="254"/>
        <v>1</v>
      </c>
      <c r="AN726">
        <f t="shared" si="255"/>
        <v>1</v>
      </c>
      <c r="AO726">
        <f t="shared" si="256"/>
        <v>1</v>
      </c>
    </row>
    <row r="727" spans="1:41" x14ac:dyDescent="0.2">
      <c r="A727" t="s">
        <v>746</v>
      </c>
      <c r="B727" t="str">
        <f t="shared" si="257"/>
        <v>Q388T</v>
      </c>
      <c r="C727" s="6" t="str" cm="1">
        <f t="array" ref="C727:G727">_xlfn.LET(
_xlpm.MyHand, B727,
_xlpm.MySplitHand, MID(_xlpm.MyHand,_xlfn.SEQUENCE(1,LEN(_xlpm.MyHand)),1),
_xlpm.MySplitHand
)</f>
        <v>Q</v>
      </c>
      <c r="D727" s="7" t="str">
        <v>3</v>
      </c>
      <c r="E727" s="7" t="str">
        <v>8</v>
      </c>
      <c r="F727" s="7" t="str">
        <v>8</v>
      </c>
      <c r="G727" s="8" t="str">
        <v>T</v>
      </c>
      <c r="H727">
        <f t="shared" si="244"/>
        <v>1</v>
      </c>
      <c r="I727">
        <f t="shared" si="245"/>
        <v>1</v>
      </c>
      <c r="J727">
        <f t="shared" si="246"/>
        <v>2</v>
      </c>
      <c r="K727">
        <f t="shared" si="247"/>
        <v>2</v>
      </c>
      <c r="L727">
        <f t="shared" si="248"/>
        <v>1</v>
      </c>
      <c r="M727" s="6" cm="1">
        <f t="array" ref="M727:Q727">_xlfn.LET(
_xlpm.Options, {"J","2","3","4","5","6","7","8","9","T","Q","K","A"},
MATCH(_xlfn.ANCHORARRAY(C727),_xlpm.Options,0)
)</f>
        <v>11</v>
      </c>
      <c r="N727" s="7">
        <v>3</v>
      </c>
      <c r="O727" s="7">
        <v>8</v>
      </c>
      <c r="P727" s="7">
        <v>8</v>
      </c>
      <c r="Q727" s="8">
        <v>10</v>
      </c>
      <c r="R727" s="6" t="str" cm="1">
        <f t="array" ref="R727:V727">TEXT(_xlfn.ANCHORARRAY(M727),"00")</f>
        <v>11</v>
      </c>
      <c r="S727" s="7" t="str">
        <v>03</v>
      </c>
      <c r="T727" s="7" t="str">
        <v>08</v>
      </c>
      <c r="U727" s="7" t="str">
        <v>08</v>
      </c>
      <c r="V727" s="8" t="str">
        <v>10</v>
      </c>
      <c r="W727" s="7">
        <f t="shared" si="259"/>
        <v>0</v>
      </c>
      <c r="X727" s="6" t="b">
        <f t="shared" si="249"/>
        <v>0</v>
      </c>
      <c r="Y727" s="7" t="b">
        <f t="shared" si="250"/>
        <v>0</v>
      </c>
      <c r="Z727" s="7" t="b" cm="1">
        <f t="array" ref="Z727">_xlfn.LET(
_xlpm.TrueFullHouseCheck, AND(OR(H727:L727=3),OR(H727:L727=2)),
_xlpm.JokerAndTrueTwoPairCheck, AND(W727=1,COUNTIF(H727:L727,2)=4),
OR(_xlpm.TrueFullHouseCheck, _xlpm.JokerAndTrueTwoPairCheck)
)</f>
        <v>0</v>
      </c>
      <c r="AA727" s="7" t="b">
        <f t="shared" si="251"/>
        <v>0</v>
      </c>
      <c r="AB727" s="7" t="b">
        <f t="shared" si="252"/>
        <v>0</v>
      </c>
      <c r="AC727" s="7" t="b">
        <f t="shared" si="253"/>
        <v>1</v>
      </c>
      <c r="AD727" s="8" t="b">
        <f t="shared" si="260"/>
        <v>0</v>
      </c>
      <c r="AE727">
        <f t="shared" si="261"/>
        <v>2</v>
      </c>
      <c r="AF727" t="str">
        <f t="shared" si="262"/>
        <v>21103080810</v>
      </c>
      <c r="AG727">
        <f t="shared" si="258"/>
        <v>21103080810</v>
      </c>
      <c r="AH727">
        <f t="shared" si="263"/>
        <v>281</v>
      </c>
      <c r="AI727">
        <f t="shared" si="264"/>
        <v>170</v>
      </c>
      <c r="AJ727">
        <f t="shared" si="265"/>
        <v>47770</v>
      </c>
      <c r="AM727">
        <f t="shared" si="254"/>
        <v>1</v>
      </c>
      <c r="AN727">
        <f t="shared" si="255"/>
        <v>1</v>
      </c>
      <c r="AO727">
        <f t="shared" si="256"/>
        <v>1</v>
      </c>
    </row>
    <row r="728" spans="1:41" x14ac:dyDescent="0.2">
      <c r="A728" t="s">
        <v>747</v>
      </c>
      <c r="B728" t="str">
        <f t="shared" si="257"/>
        <v>9555J</v>
      </c>
      <c r="C728" s="6" t="str" cm="1">
        <f t="array" ref="C728:G728">_xlfn.LET(
_xlpm.MyHand, B728,
_xlpm.MySplitHand, MID(_xlpm.MyHand,_xlfn.SEQUENCE(1,LEN(_xlpm.MyHand)),1),
_xlpm.MySplitHand
)</f>
        <v>9</v>
      </c>
      <c r="D728" s="7" t="str">
        <v>5</v>
      </c>
      <c r="E728" s="7" t="str">
        <v>5</v>
      </c>
      <c r="F728" s="7" t="str">
        <v>5</v>
      </c>
      <c r="G728" s="8" t="str">
        <v>J</v>
      </c>
      <c r="H728">
        <f t="shared" si="244"/>
        <v>1</v>
      </c>
      <c r="I728">
        <f t="shared" si="245"/>
        <v>3</v>
      </c>
      <c r="J728">
        <f t="shared" si="246"/>
        <v>3</v>
      </c>
      <c r="K728">
        <f t="shared" si="247"/>
        <v>3</v>
      </c>
      <c r="L728">
        <f t="shared" si="248"/>
        <v>0</v>
      </c>
      <c r="M728" s="6" cm="1">
        <f t="array" ref="M728:Q728">_xlfn.LET(
_xlpm.Options, {"J","2","3","4","5","6","7","8","9","T","Q","K","A"},
MATCH(_xlfn.ANCHORARRAY(C728),_xlpm.Options,0)
)</f>
        <v>9</v>
      </c>
      <c r="N728" s="7">
        <v>5</v>
      </c>
      <c r="O728" s="7">
        <v>5</v>
      </c>
      <c r="P728" s="7">
        <v>5</v>
      </c>
      <c r="Q728" s="8">
        <v>1</v>
      </c>
      <c r="R728" s="6" t="str" cm="1">
        <f t="array" ref="R728:V728">TEXT(_xlfn.ANCHORARRAY(M728),"00")</f>
        <v>09</v>
      </c>
      <c r="S728" s="7" t="str">
        <v>05</v>
      </c>
      <c r="T728" s="7" t="str">
        <v>05</v>
      </c>
      <c r="U728" s="7" t="str">
        <v>05</v>
      </c>
      <c r="V728" s="8" t="str">
        <v>01</v>
      </c>
      <c r="W728" s="7">
        <f t="shared" si="259"/>
        <v>1</v>
      </c>
      <c r="X728" s="6" t="b">
        <f t="shared" si="249"/>
        <v>0</v>
      </c>
      <c r="Y728" s="7" t="b">
        <f t="shared" si="250"/>
        <v>1</v>
      </c>
      <c r="Z728" s="7" t="b" cm="1">
        <f t="array" ref="Z728">_xlfn.LET(
_xlpm.TrueFullHouseCheck, AND(OR(H728:L728=3),OR(H728:L728=2)),
_xlpm.JokerAndTrueTwoPairCheck, AND(W728=1,COUNTIF(H728:L728,2)=4),
OR(_xlpm.TrueFullHouseCheck, _xlpm.JokerAndTrueTwoPairCheck)
)</f>
        <v>0</v>
      </c>
      <c r="AA728" s="7" t="b">
        <f t="shared" si="251"/>
        <v>0</v>
      </c>
      <c r="AB728" s="7" t="b">
        <f t="shared" si="252"/>
        <v>0</v>
      </c>
      <c r="AC728" s="7" t="b">
        <f t="shared" si="253"/>
        <v>0</v>
      </c>
      <c r="AD728" s="8" t="b">
        <f t="shared" si="260"/>
        <v>0</v>
      </c>
      <c r="AE728">
        <f t="shared" si="261"/>
        <v>6</v>
      </c>
      <c r="AF728" t="str">
        <f t="shared" si="262"/>
        <v>60905050501</v>
      </c>
      <c r="AG728">
        <f t="shared" si="258"/>
        <v>60905050501</v>
      </c>
      <c r="AH728">
        <f t="shared" si="263"/>
        <v>908</v>
      </c>
      <c r="AI728">
        <f t="shared" si="264"/>
        <v>12</v>
      </c>
      <c r="AJ728">
        <f t="shared" si="265"/>
        <v>10896</v>
      </c>
      <c r="AM728">
        <f t="shared" si="254"/>
        <v>1</v>
      </c>
      <c r="AN728">
        <f t="shared" si="255"/>
        <v>1</v>
      </c>
      <c r="AO728">
        <f t="shared" si="256"/>
        <v>1</v>
      </c>
    </row>
    <row r="729" spans="1:41" x14ac:dyDescent="0.2">
      <c r="A729" t="s">
        <v>748</v>
      </c>
      <c r="B729" t="str">
        <f t="shared" si="257"/>
        <v>7KTT9</v>
      </c>
      <c r="C729" s="6" t="str" cm="1">
        <f t="array" ref="C729:G729">_xlfn.LET(
_xlpm.MyHand, B729,
_xlpm.MySplitHand, MID(_xlpm.MyHand,_xlfn.SEQUENCE(1,LEN(_xlpm.MyHand)),1),
_xlpm.MySplitHand
)</f>
        <v>7</v>
      </c>
      <c r="D729" s="7" t="str">
        <v>K</v>
      </c>
      <c r="E729" s="7" t="str">
        <v>T</v>
      </c>
      <c r="F729" s="7" t="str">
        <v>T</v>
      </c>
      <c r="G729" s="8" t="str">
        <v>9</v>
      </c>
      <c r="H729">
        <f t="shared" si="244"/>
        <v>1</v>
      </c>
      <c r="I729">
        <f t="shared" si="245"/>
        <v>1</v>
      </c>
      <c r="J729">
        <f t="shared" si="246"/>
        <v>2</v>
      </c>
      <c r="K729">
        <f t="shared" si="247"/>
        <v>2</v>
      </c>
      <c r="L729">
        <f t="shared" si="248"/>
        <v>1</v>
      </c>
      <c r="M729" s="6" cm="1">
        <f t="array" ref="M729:Q729">_xlfn.LET(
_xlpm.Options, {"J","2","3","4","5","6","7","8","9","T","Q","K","A"},
MATCH(_xlfn.ANCHORARRAY(C729),_xlpm.Options,0)
)</f>
        <v>7</v>
      </c>
      <c r="N729" s="7">
        <v>12</v>
      </c>
      <c r="O729" s="7">
        <v>10</v>
      </c>
      <c r="P729" s="7">
        <v>10</v>
      </c>
      <c r="Q729" s="8">
        <v>9</v>
      </c>
      <c r="R729" s="6" t="str" cm="1">
        <f t="array" ref="R729:V729">TEXT(_xlfn.ANCHORARRAY(M729),"00")</f>
        <v>07</v>
      </c>
      <c r="S729" s="7" t="str">
        <v>12</v>
      </c>
      <c r="T729" s="7" t="str">
        <v>10</v>
      </c>
      <c r="U729" s="7" t="str">
        <v>10</v>
      </c>
      <c r="V729" s="8" t="str">
        <v>09</v>
      </c>
      <c r="W729" s="7">
        <f t="shared" si="259"/>
        <v>0</v>
      </c>
      <c r="X729" s="6" t="b">
        <f t="shared" si="249"/>
        <v>0</v>
      </c>
      <c r="Y729" s="7" t="b">
        <f t="shared" si="250"/>
        <v>0</v>
      </c>
      <c r="Z729" s="7" t="b" cm="1">
        <f t="array" ref="Z729">_xlfn.LET(
_xlpm.TrueFullHouseCheck, AND(OR(H729:L729=3),OR(H729:L729=2)),
_xlpm.JokerAndTrueTwoPairCheck, AND(W729=1,COUNTIF(H729:L729,2)=4),
OR(_xlpm.TrueFullHouseCheck, _xlpm.JokerAndTrueTwoPairCheck)
)</f>
        <v>0</v>
      </c>
      <c r="AA729" s="7" t="b">
        <f t="shared" si="251"/>
        <v>0</v>
      </c>
      <c r="AB729" s="7" t="b">
        <f t="shared" si="252"/>
        <v>0</v>
      </c>
      <c r="AC729" s="7" t="b">
        <f t="shared" si="253"/>
        <v>1</v>
      </c>
      <c r="AD729" s="8" t="b">
        <f t="shared" si="260"/>
        <v>0</v>
      </c>
      <c r="AE729">
        <f t="shared" si="261"/>
        <v>2</v>
      </c>
      <c r="AF729" t="str">
        <f t="shared" si="262"/>
        <v>20712101009</v>
      </c>
      <c r="AG729">
        <f t="shared" si="258"/>
        <v>20712101009</v>
      </c>
      <c r="AH729">
        <f t="shared" si="263"/>
        <v>233</v>
      </c>
      <c r="AI729">
        <f t="shared" si="264"/>
        <v>658</v>
      </c>
      <c r="AJ729">
        <f t="shared" si="265"/>
        <v>153314</v>
      </c>
      <c r="AM729">
        <f t="shared" si="254"/>
        <v>1</v>
      </c>
      <c r="AN729">
        <f t="shared" si="255"/>
        <v>1</v>
      </c>
      <c r="AO729">
        <f t="shared" si="256"/>
        <v>1</v>
      </c>
    </row>
    <row r="730" spans="1:41" x14ac:dyDescent="0.2">
      <c r="A730" t="s">
        <v>749</v>
      </c>
      <c r="B730" t="str">
        <f t="shared" si="257"/>
        <v>KAAKK</v>
      </c>
      <c r="C730" s="6" t="str" cm="1">
        <f t="array" ref="C730:G730">_xlfn.LET(
_xlpm.MyHand, B730,
_xlpm.MySplitHand, MID(_xlpm.MyHand,_xlfn.SEQUENCE(1,LEN(_xlpm.MyHand)),1),
_xlpm.MySplitHand
)</f>
        <v>K</v>
      </c>
      <c r="D730" s="7" t="str">
        <v>A</v>
      </c>
      <c r="E730" s="7" t="str">
        <v>A</v>
      </c>
      <c r="F730" s="7" t="str">
        <v>K</v>
      </c>
      <c r="G730" s="8" t="str">
        <v>K</v>
      </c>
      <c r="H730">
        <f t="shared" si="244"/>
        <v>3</v>
      </c>
      <c r="I730">
        <f t="shared" si="245"/>
        <v>2</v>
      </c>
      <c r="J730">
        <f t="shared" si="246"/>
        <v>2</v>
      </c>
      <c r="K730">
        <f t="shared" si="247"/>
        <v>3</v>
      </c>
      <c r="L730">
        <f t="shared" si="248"/>
        <v>3</v>
      </c>
      <c r="M730" s="6" cm="1">
        <f t="array" ref="M730:Q730">_xlfn.LET(
_xlpm.Options, {"J","2","3","4","5","6","7","8","9","T","Q","K","A"},
MATCH(_xlfn.ANCHORARRAY(C730),_xlpm.Options,0)
)</f>
        <v>12</v>
      </c>
      <c r="N730" s="7">
        <v>13</v>
      </c>
      <c r="O730" s="7">
        <v>13</v>
      </c>
      <c r="P730" s="7">
        <v>12</v>
      </c>
      <c r="Q730" s="8">
        <v>12</v>
      </c>
      <c r="R730" s="6" t="str" cm="1">
        <f t="array" ref="R730:V730">TEXT(_xlfn.ANCHORARRAY(M730),"00")</f>
        <v>12</v>
      </c>
      <c r="S730" s="7" t="str">
        <v>13</v>
      </c>
      <c r="T730" s="7" t="str">
        <v>13</v>
      </c>
      <c r="U730" s="7" t="str">
        <v>12</v>
      </c>
      <c r="V730" s="8" t="str">
        <v>12</v>
      </c>
      <c r="W730" s="7">
        <f t="shared" si="259"/>
        <v>0</v>
      </c>
      <c r="X730" s="6" t="b">
        <f t="shared" si="249"/>
        <v>0</v>
      </c>
      <c r="Y730" s="7" t="b">
        <f t="shared" si="250"/>
        <v>0</v>
      </c>
      <c r="Z730" s="7" t="b" cm="1">
        <f t="array" ref="Z730">_xlfn.LET(
_xlpm.TrueFullHouseCheck, AND(OR(H730:L730=3),OR(H730:L730=2)),
_xlpm.JokerAndTrueTwoPairCheck, AND(W730=1,COUNTIF(H730:L730,2)=4),
OR(_xlpm.TrueFullHouseCheck, _xlpm.JokerAndTrueTwoPairCheck)
)</f>
        <v>1</v>
      </c>
      <c r="AA730" s="7" t="b">
        <f t="shared" si="251"/>
        <v>0</v>
      </c>
      <c r="AB730" s="7" t="b">
        <f t="shared" si="252"/>
        <v>0</v>
      </c>
      <c r="AC730" s="7" t="b">
        <f t="shared" si="253"/>
        <v>0</v>
      </c>
      <c r="AD730" s="8" t="b">
        <f t="shared" si="260"/>
        <v>0</v>
      </c>
      <c r="AE730">
        <f t="shared" si="261"/>
        <v>5</v>
      </c>
      <c r="AF730" t="str">
        <f t="shared" si="262"/>
        <v>51213131212</v>
      </c>
      <c r="AG730">
        <f t="shared" si="258"/>
        <v>51213131212</v>
      </c>
      <c r="AH730">
        <f t="shared" si="263"/>
        <v>804</v>
      </c>
      <c r="AI730">
        <f t="shared" si="264"/>
        <v>911</v>
      </c>
      <c r="AJ730">
        <f t="shared" si="265"/>
        <v>732444</v>
      </c>
      <c r="AM730">
        <f t="shared" si="254"/>
        <v>1</v>
      </c>
      <c r="AN730">
        <f t="shared" si="255"/>
        <v>1</v>
      </c>
      <c r="AO730">
        <f t="shared" si="256"/>
        <v>1</v>
      </c>
    </row>
    <row r="731" spans="1:41" x14ac:dyDescent="0.2">
      <c r="A731" t="s">
        <v>750</v>
      </c>
      <c r="B731" t="str">
        <f t="shared" si="257"/>
        <v>TKTTT</v>
      </c>
      <c r="C731" s="6" t="str" cm="1">
        <f t="array" ref="C731:G731">_xlfn.LET(
_xlpm.MyHand, B731,
_xlpm.MySplitHand, MID(_xlpm.MyHand,_xlfn.SEQUENCE(1,LEN(_xlpm.MyHand)),1),
_xlpm.MySplitHand
)</f>
        <v>T</v>
      </c>
      <c r="D731" s="7" t="str">
        <v>K</v>
      </c>
      <c r="E731" s="7" t="str">
        <v>T</v>
      </c>
      <c r="F731" s="7" t="str">
        <v>T</v>
      </c>
      <c r="G731" s="8" t="str">
        <v>T</v>
      </c>
      <c r="H731">
        <f t="shared" si="244"/>
        <v>4</v>
      </c>
      <c r="I731">
        <f t="shared" si="245"/>
        <v>1</v>
      </c>
      <c r="J731">
        <f t="shared" si="246"/>
        <v>4</v>
      </c>
      <c r="K731">
        <f t="shared" si="247"/>
        <v>4</v>
      </c>
      <c r="L731">
        <f t="shared" si="248"/>
        <v>4</v>
      </c>
      <c r="M731" s="6" cm="1">
        <f t="array" ref="M731:Q731">_xlfn.LET(
_xlpm.Options, {"J","2","3","4","5","6","7","8","9","T","Q","K","A"},
MATCH(_xlfn.ANCHORARRAY(C731),_xlpm.Options,0)
)</f>
        <v>10</v>
      </c>
      <c r="N731" s="7">
        <v>12</v>
      </c>
      <c r="O731" s="7">
        <v>10</v>
      </c>
      <c r="P731" s="7">
        <v>10</v>
      </c>
      <c r="Q731" s="8">
        <v>10</v>
      </c>
      <c r="R731" s="6" t="str" cm="1">
        <f t="array" ref="R731:V731">TEXT(_xlfn.ANCHORARRAY(M731),"00")</f>
        <v>10</v>
      </c>
      <c r="S731" s="7" t="str">
        <v>12</v>
      </c>
      <c r="T731" s="7" t="str">
        <v>10</v>
      </c>
      <c r="U731" s="7" t="str">
        <v>10</v>
      </c>
      <c r="V731" s="8" t="str">
        <v>10</v>
      </c>
      <c r="W731" s="7">
        <f t="shared" si="259"/>
        <v>0</v>
      </c>
      <c r="X731" s="6" t="b">
        <f t="shared" si="249"/>
        <v>0</v>
      </c>
      <c r="Y731" s="7" t="b">
        <f t="shared" si="250"/>
        <v>1</v>
      </c>
      <c r="Z731" s="7" t="b" cm="1">
        <f t="array" ref="Z731">_xlfn.LET(
_xlpm.TrueFullHouseCheck, AND(OR(H731:L731=3),OR(H731:L731=2)),
_xlpm.JokerAndTrueTwoPairCheck, AND(W731=1,COUNTIF(H731:L731,2)=4),
OR(_xlpm.TrueFullHouseCheck, _xlpm.JokerAndTrueTwoPairCheck)
)</f>
        <v>0</v>
      </c>
      <c r="AA731" s="7" t="b">
        <f t="shared" si="251"/>
        <v>0</v>
      </c>
      <c r="AB731" s="7" t="b">
        <f t="shared" si="252"/>
        <v>0</v>
      </c>
      <c r="AC731" s="7" t="b">
        <f t="shared" si="253"/>
        <v>0</v>
      </c>
      <c r="AD731" s="8" t="b">
        <f t="shared" si="260"/>
        <v>0</v>
      </c>
      <c r="AE731">
        <f t="shared" si="261"/>
        <v>6</v>
      </c>
      <c r="AF731" t="str">
        <f t="shared" si="262"/>
        <v>61012101010</v>
      </c>
      <c r="AG731">
        <f t="shared" si="258"/>
        <v>61012101010</v>
      </c>
      <c r="AH731">
        <f t="shared" si="263"/>
        <v>934</v>
      </c>
      <c r="AI731">
        <f t="shared" si="264"/>
        <v>174</v>
      </c>
      <c r="AJ731">
        <f t="shared" si="265"/>
        <v>162516</v>
      </c>
      <c r="AM731">
        <f t="shared" si="254"/>
        <v>1</v>
      </c>
      <c r="AN731">
        <f t="shared" si="255"/>
        <v>1</v>
      </c>
      <c r="AO731">
        <f t="shared" si="256"/>
        <v>1</v>
      </c>
    </row>
    <row r="732" spans="1:41" x14ac:dyDescent="0.2">
      <c r="A732" t="s">
        <v>751</v>
      </c>
      <c r="B732" t="str">
        <f t="shared" si="257"/>
        <v>44TJ2</v>
      </c>
      <c r="C732" s="6" t="str" cm="1">
        <f t="array" ref="C732:G732">_xlfn.LET(
_xlpm.MyHand, B732,
_xlpm.MySplitHand, MID(_xlpm.MyHand,_xlfn.SEQUENCE(1,LEN(_xlpm.MyHand)),1),
_xlpm.MySplitHand
)</f>
        <v>4</v>
      </c>
      <c r="D732" s="7" t="str">
        <v>4</v>
      </c>
      <c r="E732" s="7" t="str">
        <v>T</v>
      </c>
      <c r="F732" s="7" t="str">
        <v>J</v>
      </c>
      <c r="G732" s="8" t="str">
        <v>2</v>
      </c>
      <c r="H732">
        <f t="shared" si="244"/>
        <v>2</v>
      </c>
      <c r="I732">
        <f t="shared" si="245"/>
        <v>2</v>
      </c>
      <c r="J732">
        <f t="shared" si="246"/>
        <v>1</v>
      </c>
      <c r="K732">
        <f t="shared" si="247"/>
        <v>0</v>
      </c>
      <c r="L732">
        <f t="shared" si="248"/>
        <v>1</v>
      </c>
      <c r="M732" s="6" cm="1">
        <f t="array" ref="M732:Q732">_xlfn.LET(
_xlpm.Options, {"J","2","3","4","5","6","7","8","9","T","Q","K","A"},
MATCH(_xlfn.ANCHORARRAY(C732),_xlpm.Options,0)
)</f>
        <v>4</v>
      </c>
      <c r="N732" s="7">
        <v>4</v>
      </c>
      <c r="O732" s="7">
        <v>10</v>
      </c>
      <c r="P732" s="7">
        <v>1</v>
      </c>
      <c r="Q732" s="8">
        <v>2</v>
      </c>
      <c r="R732" s="6" t="str" cm="1">
        <f t="array" ref="R732:V732">TEXT(_xlfn.ANCHORARRAY(M732),"00")</f>
        <v>04</v>
      </c>
      <c r="S732" s="7" t="str">
        <v>04</v>
      </c>
      <c r="T732" s="7" t="str">
        <v>10</v>
      </c>
      <c r="U732" s="7" t="str">
        <v>01</v>
      </c>
      <c r="V732" s="8" t="str">
        <v>02</v>
      </c>
      <c r="W732" s="7">
        <f t="shared" si="259"/>
        <v>1</v>
      </c>
      <c r="X732" s="6" t="b">
        <f t="shared" si="249"/>
        <v>0</v>
      </c>
      <c r="Y732" s="7" t="b">
        <f t="shared" si="250"/>
        <v>0</v>
      </c>
      <c r="Z732" s="7" t="b" cm="1">
        <f t="array" ref="Z732">_xlfn.LET(
_xlpm.TrueFullHouseCheck, AND(OR(H732:L732=3),OR(H732:L732=2)),
_xlpm.JokerAndTrueTwoPairCheck, AND(W732=1,COUNTIF(H732:L732,2)=4),
OR(_xlpm.TrueFullHouseCheck, _xlpm.JokerAndTrueTwoPairCheck)
)</f>
        <v>0</v>
      </c>
      <c r="AA732" s="7" t="b">
        <f t="shared" si="251"/>
        <v>1</v>
      </c>
      <c r="AB732" s="7" t="b">
        <f t="shared" si="252"/>
        <v>0</v>
      </c>
      <c r="AC732" s="7" t="b">
        <f t="shared" si="253"/>
        <v>0</v>
      </c>
      <c r="AD732" s="8" t="b">
        <f t="shared" si="260"/>
        <v>0</v>
      </c>
      <c r="AE732">
        <f t="shared" si="261"/>
        <v>4</v>
      </c>
      <c r="AF732" t="str">
        <f t="shared" si="262"/>
        <v>40404100102</v>
      </c>
      <c r="AG732">
        <f t="shared" si="258"/>
        <v>40404100102</v>
      </c>
      <c r="AH732">
        <f t="shared" si="263"/>
        <v>517</v>
      </c>
      <c r="AI732">
        <f t="shared" si="264"/>
        <v>993</v>
      </c>
      <c r="AJ732">
        <f t="shared" si="265"/>
        <v>513381</v>
      </c>
      <c r="AM732">
        <f t="shared" si="254"/>
        <v>1</v>
      </c>
      <c r="AN732">
        <f t="shared" si="255"/>
        <v>1</v>
      </c>
      <c r="AO732">
        <f t="shared" si="256"/>
        <v>1</v>
      </c>
    </row>
    <row r="733" spans="1:41" x14ac:dyDescent="0.2">
      <c r="A733" t="s">
        <v>752</v>
      </c>
      <c r="B733" t="str">
        <f t="shared" si="257"/>
        <v>6KK6K</v>
      </c>
      <c r="C733" s="6" t="str" cm="1">
        <f t="array" ref="C733:G733">_xlfn.LET(
_xlpm.MyHand, B733,
_xlpm.MySplitHand, MID(_xlpm.MyHand,_xlfn.SEQUENCE(1,LEN(_xlpm.MyHand)),1),
_xlpm.MySplitHand
)</f>
        <v>6</v>
      </c>
      <c r="D733" s="7" t="str">
        <v>K</v>
      </c>
      <c r="E733" s="7" t="str">
        <v>K</v>
      </c>
      <c r="F733" s="7" t="str">
        <v>6</v>
      </c>
      <c r="G733" s="8" t="str">
        <v>K</v>
      </c>
      <c r="H733">
        <f t="shared" si="244"/>
        <v>2</v>
      </c>
      <c r="I733">
        <f t="shared" si="245"/>
        <v>3</v>
      </c>
      <c r="J733">
        <f t="shared" si="246"/>
        <v>3</v>
      </c>
      <c r="K733">
        <f t="shared" si="247"/>
        <v>2</v>
      </c>
      <c r="L733">
        <f t="shared" si="248"/>
        <v>3</v>
      </c>
      <c r="M733" s="6" cm="1">
        <f t="array" ref="M733:Q733">_xlfn.LET(
_xlpm.Options, {"J","2","3","4","5","6","7","8","9","T","Q","K","A"},
MATCH(_xlfn.ANCHORARRAY(C733),_xlpm.Options,0)
)</f>
        <v>6</v>
      </c>
      <c r="N733" s="7">
        <v>12</v>
      </c>
      <c r="O733" s="7">
        <v>12</v>
      </c>
      <c r="P733" s="7">
        <v>6</v>
      </c>
      <c r="Q733" s="8">
        <v>12</v>
      </c>
      <c r="R733" s="6" t="str" cm="1">
        <f t="array" ref="R733:V733">TEXT(_xlfn.ANCHORARRAY(M733),"00")</f>
        <v>06</v>
      </c>
      <c r="S733" s="7" t="str">
        <v>12</v>
      </c>
      <c r="T733" s="7" t="str">
        <v>12</v>
      </c>
      <c r="U733" s="7" t="str">
        <v>06</v>
      </c>
      <c r="V733" s="8" t="str">
        <v>12</v>
      </c>
      <c r="W733" s="7">
        <f t="shared" si="259"/>
        <v>0</v>
      </c>
      <c r="X733" s="6" t="b">
        <f t="shared" si="249"/>
        <v>0</v>
      </c>
      <c r="Y733" s="7" t="b">
        <f t="shared" si="250"/>
        <v>0</v>
      </c>
      <c r="Z733" s="7" t="b" cm="1">
        <f t="array" ref="Z733">_xlfn.LET(
_xlpm.TrueFullHouseCheck, AND(OR(H733:L733=3),OR(H733:L733=2)),
_xlpm.JokerAndTrueTwoPairCheck, AND(W733=1,COUNTIF(H733:L733,2)=4),
OR(_xlpm.TrueFullHouseCheck, _xlpm.JokerAndTrueTwoPairCheck)
)</f>
        <v>1</v>
      </c>
      <c r="AA733" s="7" t="b">
        <f t="shared" si="251"/>
        <v>0</v>
      </c>
      <c r="AB733" s="7" t="b">
        <f t="shared" si="252"/>
        <v>0</v>
      </c>
      <c r="AC733" s="7" t="b">
        <f t="shared" si="253"/>
        <v>0</v>
      </c>
      <c r="AD733" s="8" t="b">
        <f t="shared" si="260"/>
        <v>0</v>
      </c>
      <c r="AE733">
        <f t="shared" si="261"/>
        <v>5</v>
      </c>
      <c r="AF733" t="str">
        <f t="shared" si="262"/>
        <v>50612120612</v>
      </c>
      <c r="AG733">
        <f t="shared" si="258"/>
        <v>50612120612</v>
      </c>
      <c r="AH733">
        <f t="shared" si="263"/>
        <v>760</v>
      </c>
      <c r="AI733">
        <f t="shared" si="264"/>
        <v>136</v>
      </c>
      <c r="AJ733">
        <f t="shared" si="265"/>
        <v>103360</v>
      </c>
      <c r="AM733">
        <f t="shared" si="254"/>
        <v>1</v>
      </c>
      <c r="AN733">
        <f t="shared" si="255"/>
        <v>1</v>
      </c>
      <c r="AO733">
        <f t="shared" si="256"/>
        <v>1</v>
      </c>
    </row>
    <row r="734" spans="1:41" x14ac:dyDescent="0.2">
      <c r="A734" t="s">
        <v>753</v>
      </c>
      <c r="B734" t="str">
        <f t="shared" si="257"/>
        <v>5A5TA</v>
      </c>
      <c r="C734" s="6" t="str" cm="1">
        <f t="array" ref="C734:G734">_xlfn.LET(
_xlpm.MyHand, B734,
_xlpm.MySplitHand, MID(_xlpm.MyHand,_xlfn.SEQUENCE(1,LEN(_xlpm.MyHand)),1),
_xlpm.MySplitHand
)</f>
        <v>5</v>
      </c>
      <c r="D734" s="7" t="str">
        <v>A</v>
      </c>
      <c r="E734" s="7" t="str">
        <v>5</v>
      </c>
      <c r="F734" s="7" t="str">
        <v>T</v>
      </c>
      <c r="G734" s="8" t="str">
        <v>A</v>
      </c>
      <c r="H734">
        <f t="shared" si="244"/>
        <v>2</v>
      </c>
      <c r="I734">
        <f t="shared" si="245"/>
        <v>2</v>
      </c>
      <c r="J734">
        <f t="shared" si="246"/>
        <v>2</v>
      </c>
      <c r="K734">
        <f t="shared" si="247"/>
        <v>1</v>
      </c>
      <c r="L734">
        <f t="shared" si="248"/>
        <v>2</v>
      </c>
      <c r="M734" s="6" cm="1">
        <f t="array" ref="M734:Q734">_xlfn.LET(
_xlpm.Options, {"J","2","3","4","5","6","7","8","9","T","Q","K","A"},
MATCH(_xlfn.ANCHORARRAY(C734),_xlpm.Options,0)
)</f>
        <v>5</v>
      </c>
      <c r="N734" s="7">
        <v>13</v>
      </c>
      <c r="O734" s="7">
        <v>5</v>
      </c>
      <c r="P734" s="7">
        <v>10</v>
      </c>
      <c r="Q734" s="8">
        <v>13</v>
      </c>
      <c r="R734" s="6" t="str" cm="1">
        <f t="array" ref="R734:V734">TEXT(_xlfn.ANCHORARRAY(M734),"00")</f>
        <v>05</v>
      </c>
      <c r="S734" s="7" t="str">
        <v>13</v>
      </c>
      <c r="T734" s="7" t="str">
        <v>05</v>
      </c>
      <c r="U734" s="7" t="str">
        <v>10</v>
      </c>
      <c r="V734" s="8" t="str">
        <v>13</v>
      </c>
      <c r="W734" s="7">
        <f t="shared" si="259"/>
        <v>0</v>
      </c>
      <c r="X734" s="6" t="b">
        <f t="shared" si="249"/>
        <v>0</v>
      </c>
      <c r="Y734" s="7" t="b">
        <f t="shared" si="250"/>
        <v>0</v>
      </c>
      <c r="Z734" s="7" t="b" cm="1">
        <f t="array" ref="Z734">_xlfn.LET(
_xlpm.TrueFullHouseCheck, AND(OR(H734:L734=3),OR(H734:L734=2)),
_xlpm.JokerAndTrueTwoPairCheck, AND(W734=1,COUNTIF(H734:L734,2)=4),
OR(_xlpm.TrueFullHouseCheck, _xlpm.JokerAndTrueTwoPairCheck)
)</f>
        <v>0</v>
      </c>
      <c r="AA734" s="7" t="b">
        <f t="shared" si="251"/>
        <v>0</v>
      </c>
      <c r="AB734" s="7" t="b">
        <f t="shared" si="252"/>
        <v>1</v>
      </c>
      <c r="AC734" s="7" t="b">
        <f t="shared" si="253"/>
        <v>0</v>
      </c>
      <c r="AD734" s="8" t="b">
        <f t="shared" si="260"/>
        <v>0</v>
      </c>
      <c r="AE734">
        <f t="shared" si="261"/>
        <v>3</v>
      </c>
      <c r="AF734" t="str">
        <f t="shared" si="262"/>
        <v>30513051013</v>
      </c>
      <c r="AG734">
        <f t="shared" si="258"/>
        <v>30513051013</v>
      </c>
      <c r="AH734">
        <f t="shared" si="263"/>
        <v>373</v>
      </c>
      <c r="AI734">
        <f t="shared" si="264"/>
        <v>494</v>
      </c>
      <c r="AJ734">
        <f t="shared" si="265"/>
        <v>184262</v>
      </c>
      <c r="AM734">
        <f t="shared" si="254"/>
        <v>1</v>
      </c>
      <c r="AN734">
        <f t="shared" si="255"/>
        <v>1</v>
      </c>
      <c r="AO734">
        <f t="shared" si="256"/>
        <v>1</v>
      </c>
    </row>
    <row r="735" spans="1:41" x14ac:dyDescent="0.2">
      <c r="A735" t="s">
        <v>754</v>
      </c>
      <c r="B735" t="str">
        <f t="shared" si="257"/>
        <v>AAJ22</v>
      </c>
      <c r="C735" s="6" t="str" cm="1">
        <f t="array" ref="C735:G735">_xlfn.LET(
_xlpm.MyHand, B735,
_xlpm.MySplitHand, MID(_xlpm.MyHand,_xlfn.SEQUENCE(1,LEN(_xlpm.MyHand)),1),
_xlpm.MySplitHand
)</f>
        <v>A</v>
      </c>
      <c r="D735" s="7" t="str">
        <v>A</v>
      </c>
      <c r="E735" s="7" t="str">
        <v>J</v>
      </c>
      <c r="F735" s="7" t="str">
        <v>2</v>
      </c>
      <c r="G735" s="8" t="str">
        <v>2</v>
      </c>
      <c r="H735">
        <f t="shared" si="244"/>
        <v>2</v>
      </c>
      <c r="I735">
        <f t="shared" si="245"/>
        <v>2</v>
      </c>
      <c r="J735">
        <f t="shared" si="246"/>
        <v>0</v>
      </c>
      <c r="K735">
        <f t="shared" si="247"/>
        <v>2</v>
      </c>
      <c r="L735">
        <f t="shared" si="248"/>
        <v>2</v>
      </c>
      <c r="M735" s="6" cm="1">
        <f t="array" ref="M735:Q735">_xlfn.LET(
_xlpm.Options, {"J","2","3","4","5","6","7","8","9","T","Q","K","A"},
MATCH(_xlfn.ANCHORARRAY(C735),_xlpm.Options,0)
)</f>
        <v>13</v>
      </c>
      <c r="N735" s="7">
        <v>13</v>
      </c>
      <c r="O735" s="7">
        <v>1</v>
      </c>
      <c r="P735" s="7">
        <v>2</v>
      </c>
      <c r="Q735" s="8">
        <v>2</v>
      </c>
      <c r="R735" s="6" t="str" cm="1">
        <f t="array" ref="R735:V735">TEXT(_xlfn.ANCHORARRAY(M735),"00")</f>
        <v>13</v>
      </c>
      <c r="S735" s="7" t="str">
        <v>13</v>
      </c>
      <c r="T735" s="7" t="str">
        <v>01</v>
      </c>
      <c r="U735" s="7" t="str">
        <v>02</v>
      </c>
      <c r="V735" s="8" t="str">
        <v>02</v>
      </c>
      <c r="W735" s="7">
        <f t="shared" si="259"/>
        <v>1</v>
      </c>
      <c r="X735" s="6" t="b">
        <f t="shared" si="249"/>
        <v>0</v>
      </c>
      <c r="Y735" s="7" t="b">
        <f t="shared" si="250"/>
        <v>0</v>
      </c>
      <c r="Z735" s="7" t="b" cm="1">
        <f t="array" ref="Z735">_xlfn.LET(
_xlpm.TrueFullHouseCheck, AND(OR(H735:L735=3),OR(H735:L735=2)),
_xlpm.JokerAndTrueTwoPairCheck, AND(W735=1,COUNTIF(H735:L735,2)=4),
OR(_xlpm.TrueFullHouseCheck, _xlpm.JokerAndTrueTwoPairCheck)
)</f>
        <v>1</v>
      </c>
      <c r="AA735" s="7" t="b">
        <f t="shared" si="251"/>
        <v>0</v>
      </c>
      <c r="AB735" s="7" t="b">
        <f t="shared" si="252"/>
        <v>1</v>
      </c>
      <c r="AC735" s="7" t="b">
        <f t="shared" si="253"/>
        <v>0</v>
      </c>
      <c r="AD735" s="8" t="b">
        <f t="shared" si="260"/>
        <v>0</v>
      </c>
      <c r="AE735">
        <f t="shared" si="261"/>
        <v>5</v>
      </c>
      <c r="AF735" t="str">
        <f t="shared" si="262"/>
        <v>51313010202</v>
      </c>
      <c r="AG735">
        <f t="shared" si="258"/>
        <v>51313010202</v>
      </c>
      <c r="AH735">
        <f t="shared" si="263"/>
        <v>811</v>
      </c>
      <c r="AI735">
        <f t="shared" si="264"/>
        <v>15</v>
      </c>
      <c r="AJ735">
        <f t="shared" si="265"/>
        <v>12165</v>
      </c>
      <c r="AM735">
        <f t="shared" si="254"/>
        <v>2</v>
      </c>
      <c r="AN735">
        <f t="shared" si="255"/>
        <v>1</v>
      </c>
      <c r="AO735">
        <f t="shared" si="256"/>
        <v>1</v>
      </c>
    </row>
    <row r="736" spans="1:41" x14ac:dyDescent="0.2">
      <c r="A736" t="s">
        <v>755</v>
      </c>
      <c r="B736" t="str">
        <f t="shared" si="257"/>
        <v>633Q3</v>
      </c>
      <c r="C736" s="6" t="str" cm="1">
        <f t="array" ref="C736:G736">_xlfn.LET(
_xlpm.MyHand, B736,
_xlpm.MySplitHand, MID(_xlpm.MyHand,_xlfn.SEQUENCE(1,LEN(_xlpm.MyHand)),1),
_xlpm.MySplitHand
)</f>
        <v>6</v>
      </c>
      <c r="D736" s="7" t="str">
        <v>3</v>
      </c>
      <c r="E736" s="7" t="str">
        <v>3</v>
      </c>
      <c r="F736" s="7" t="str">
        <v>Q</v>
      </c>
      <c r="G736" s="8" t="str">
        <v>3</v>
      </c>
      <c r="H736">
        <f t="shared" si="244"/>
        <v>1</v>
      </c>
      <c r="I736">
        <f t="shared" si="245"/>
        <v>3</v>
      </c>
      <c r="J736">
        <f t="shared" si="246"/>
        <v>3</v>
      </c>
      <c r="K736">
        <f t="shared" si="247"/>
        <v>1</v>
      </c>
      <c r="L736">
        <f t="shared" si="248"/>
        <v>3</v>
      </c>
      <c r="M736" s="6" cm="1">
        <f t="array" ref="M736:Q736">_xlfn.LET(
_xlpm.Options, {"J","2","3","4","5","6","7","8","9","T","Q","K","A"},
MATCH(_xlfn.ANCHORARRAY(C736),_xlpm.Options,0)
)</f>
        <v>6</v>
      </c>
      <c r="N736" s="7">
        <v>3</v>
      </c>
      <c r="O736" s="7">
        <v>3</v>
      </c>
      <c r="P736" s="7">
        <v>11</v>
      </c>
      <c r="Q736" s="8">
        <v>3</v>
      </c>
      <c r="R736" s="6" t="str" cm="1">
        <f t="array" ref="R736:V736">TEXT(_xlfn.ANCHORARRAY(M736),"00")</f>
        <v>06</v>
      </c>
      <c r="S736" s="7" t="str">
        <v>03</v>
      </c>
      <c r="T736" s="7" t="str">
        <v>03</v>
      </c>
      <c r="U736" s="7" t="str">
        <v>11</v>
      </c>
      <c r="V736" s="8" t="str">
        <v>03</v>
      </c>
      <c r="W736" s="7">
        <f t="shared" si="259"/>
        <v>0</v>
      </c>
      <c r="X736" s="6" t="b">
        <f t="shared" si="249"/>
        <v>0</v>
      </c>
      <c r="Y736" s="7" t="b">
        <f t="shared" si="250"/>
        <v>0</v>
      </c>
      <c r="Z736" s="7" t="b" cm="1">
        <f t="array" ref="Z736">_xlfn.LET(
_xlpm.TrueFullHouseCheck, AND(OR(H736:L736=3),OR(H736:L736=2)),
_xlpm.JokerAndTrueTwoPairCheck, AND(W736=1,COUNTIF(H736:L736,2)=4),
OR(_xlpm.TrueFullHouseCheck, _xlpm.JokerAndTrueTwoPairCheck)
)</f>
        <v>0</v>
      </c>
      <c r="AA736" s="7" t="b">
        <f t="shared" si="251"/>
        <v>1</v>
      </c>
      <c r="AB736" s="7" t="b">
        <f t="shared" si="252"/>
        <v>0</v>
      </c>
      <c r="AC736" s="7" t="b">
        <f t="shared" si="253"/>
        <v>0</v>
      </c>
      <c r="AD736" s="8" t="b">
        <f t="shared" si="260"/>
        <v>0</v>
      </c>
      <c r="AE736">
        <f t="shared" si="261"/>
        <v>4</v>
      </c>
      <c r="AF736" t="str">
        <f t="shared" si="262"/>
        <v>40603031103</v>
      </c>
      <c r="AG736">
        <f t="shared" si="258"/>
        <v>40603031103</v>
      </c>
      <c r="AH736">
        <f t="shared" si="263"/>
        <v>552</v>
      </c>
      <c r="AI736">
        <f t="shared" si="264"/>
        <v>740</v>
      </c>
      <c r="AJ736">
        <f t="shared" si="265"/>
        <v>408480</v>
      </c>
      <c r="AM736">
        <f t="shared" si="254"/>
        <v>1</v>
      </c>
      <c r="AN736">
        <f t="shared" si="255"/>
        <v>1</v>
      </c>
      <c r="AO736">
        <f t="shared" si="256"/>
        <v>1</v>
      </c>
    </row>
    <row r="737" spans="1:41" x14ac:dyDescent="0.2">
      <c r="A737" t="s">
        <v>756</v>
      </c>
      <c r="B737" t="str">
        <f t="shared" si="257"/>
        <v>QQQ4Q</v>
      </c>
      <c r="C737" s="6" t="str" cm="1">
        <f t="array" ref="C737:G737">_xlfn.LET(
_xlpm.MyHand, B737,
_xlpm.MySplitHand, MID(_xlpm.MyHand,_xlfn.SEQUENCE(1,LEN(_xlpm.MyHand)),1),
_xlpm.MySplitHand
)</f>
        <v>Q</v>
      </c>
      <c r="D737" s="7" t="str">
        <v>Q</v>
      </c>
      <c r="E737" s="7" t="str">
        <v>Q</v>
      </c>
      <c r="F737" s="7" t="str">
        <v>4</v>
      </c>
      <c r="G737" s="8" t="str">
        <v>Q</v>
      </c>
      <c r="H737">
        <f t="shared" si="244"/>
        <v>4</v>
      </c>
      <c r="I737">
        <f t="shared" si="245"/>
        <v>4</v>
      </c>
      <c r="J737">
        <f t="shared" si="246"/>
        <v>4</v>
      </c>
      <c r="K737">
        <f t="shared" si="247"/>
        <v>1</v>
      </c>
      <c r="L737">
        <f t="shared" si="248"/>
        <v>4</v>
      </c>
      <c r="M737" s="6" cm="1">
        <f t="array" ref="M737:Q737">_xlfn.LET(
_xlpm.Options, {"J","2","3","4","5","6","7","8","9","T","Q","K","A"},
MATCH(_xlfn.ANCHORARRAY(C737),_xlpm.Options,0)
)</f>
        <v>11</v>
      </c>
      <c r="N737" s="7">
        <v>11</v>
      </c>
      <c r="O737" s="7">
        <v>11</v>
      </c>
      <c r="P737" s="7">
        <v>4</v>
      </c>
      <c r="Q737" s="8">
        <v>11</v>
      </c>
      <c r="R737" s="6" t="str" cm="1">
        <f t="array" ref="R737:V737">TEXT(_xlfn.ANCHORARRAY(M737),"00")</f>
        <v>11</v>
      </c>
      <c r="S737" s="7" t="str">
        <v>11</v>
      </c>
      <c r="T737" s="7" t="str">
        <v>11</v>
      </c>
      <c r="U737" s="7" t="str">
        <v>04</v>
      </c>
      <c r="V737" s="8" t="str">
        <v>11</v>
      </c>
      <c r="W737" s="7">
        <f t="shared" si="259"/>
        <v>0</v>
      </c>
      <c r="X737" s="6" t="b">
        <f t="shared" si="249"/>
        <v>0</v>
      </c>
      <c r="Y737" s="7" t="b">
        <f t="shared" si="250"/>
        <v>1</v>
      </c>
      <c r="Z737" s="7" t="b" cm="1">
        <f t="array" ref="Z737">_xlfn.LET(
_xlpm.TrueFullHouseCheck, AND(OR(H737:L737=3),OR(H737:L737=2)),
_xlpm.JokerAndTrueTwoPairCheck, AND(W737=1,COUNTIF(H737:L737,2)=4),
OR(_xlpm.TrueFullHouseCheck, _xlpm.JokerAndTrueTwoPairCheck)
)</f>
        <v>0</v>
      </c>
      <c r="AA737" s="7" t="b">
        <f t="shared" si="251"/>
        <v>0</v>
      </c>
      <c r="AB737" s="7" t="b">
        <f t="shared" si="252"/>
        <v>0</v>
      </c>
      <c r="AC737" s="7" t="b">
        <f t="shared" si="253"/>
        <v>0</v>
      </c>
      <c r="AD737" s="8" t="b">
        <f t="shared" si="260"/>
        <v>0</v>
      </c>
      <c r="AE737">
        <f t="shared" si="261"/>
        <v>6</v>
      </c>
      <c r="AF737" t="str">
        <f t="shared" si="262"/>
        <v>61111110411</v>
      </c>
      <c r="AG737">
        <f t="shared" si="258"/>
        <v>61111110411</v>
      </c>
      <c r="AH737">
        <f t="shared" si="263"/>
        <v>941</v>
      </c>
      <c r="AI737">
        <f t="shared" si="264"/>
        <v>933</v>
      </c>
      <c r="AJ737">
        <f t="shared" si="265"/>
        <v>877953</v>
      </c>
      <c r="AM737">
        <f t="shared" si="254"/>
        <v>1</v>
      </c>
      <c r="AN737">
        <f t="shared" si="255"/>
        <v>1</v>
      </c>
      <c r="AO737">
        <f t="shared" si="256"/>
        <v>1</v>
      </c>
    </row>
    <row r="738" spans="1:41" x14ac:dyDescent="0.2">
      <c r="A738" t="s">
        <v>757</v>
      </c>
      <c r="B738" t="str">
        <f t="shared" si="257"/>
        <v>4A4Q2</v>
      </c>
      <c r="C738" s="6" t="str" cm="1">
        <f t="array" ref="C738:G738">_xlfn.LET(
_xlpm.MyHand, B738,
_xlpm.MySplitHand, MID(_xlpm.MyHand,_xlfn.SEQUENCE(1,LEN(_xlpm.MyHand)),1),
_xlpm.MySplitHand
)</f>
        <v>4</v>
      </c>
      <c r="D738" s="7" t="str">
        <v>A</v>
      </c>
      <c r="E738" s="7" t="str">
        <v>4</v>
      </c>
      <c r="F738" s="7" t="str">
        <v>Q</v>
      </c>
      <c r="G738" s="8" t="str">
        <v>2</v>
      </c>
      <c r="H738">
        <f t="shared" si="244"/>
        <v>2</v>
      </c>
      <c r="I738">
        <f t="shared" si="245"/>
        <v>1</v>
      </c>
      <c r="J738">
        <f t="shared" si="246"/>
        <v>2</v>
      </c>
      <c r="K738">
        <f t="shared" si="247"/>
        <v>1</v>
      </c>
      <c r="L738">
        <f t="shared" si="248"/>
        <v>1</v>
      </c>
      <c r="M738" s="6" cm="1">
        <f t="array" ref="M738:Q738">_xlfn.LET(
_xlpm.Options, {"J","2","3","4","5","6","7","8","9","T","Q","K","A"},
MATCH(_xlfn.ANCHORARRAY(C738),_xlpm.Options,0)
)</f>
        <v>4</v>
      </c>
      <c r="N738" s="7">
        <v>13</v>
      </c>
      <c r="O738" s="7">
        <v>4</v>
      </c>
      <c r="P738" s="7">
        <v>11</v>
      </c>
      <c r="Q738" s="8">
        <v>2</v>
      </c>
      <c r="R738" s="6" t="str" cm="1">
        <f t="array" ref="R738:V738">TEXT(_xlfn.ANCHORARRAY(M738),"00")</f>
        <v>04</v>
      </c>
      <c r="S738" s="7" t="str">
        <v>13</v>
      </c>
      <c r="T738" s="7" t="str">
        <v>04</v>
      </c>
      <c r="U738" s="7" t="str">
        <v>11</v>
      </c>
      <c r="V738" s="8" t="str">
        <v>02</v>
      </c>
      <c r="W738" s="7">
        <f t="shared" si="259"/>
        <v>0</v>
      </c>
      <c r="X738" s="6" t="b">
        <f t="shared" si="249"/>
        <v>0</v>
      </c>
      <c r="Y738" s="7" t="b">
        <f t="shared" si="250"/>
        <v>0</v>
      </c>
      <c r="Z738" s="7" t="b" cm="1">
        <f t="array" ref="Z738">_xlfn.LET(
_xlpm.TrueFullHouseCheck, AND(OR(H738:L738=3),OR(H738:L738=2)),
_xlpm.JokerAndTrueTwoPairCheck, AND(W738=1,COUNTIF(H738:L738,2)=4),
OR(_xlpm.TrueFullHouseCheck, _xlpm.JokerAndTrueTwoPairCheck)
)</f>
        <v>0</v>
      </c>
      <c r="AA738" s="7" t="b">
        <f t="shared" si="251"/>
        <v>0</v>
      </c>
      <c r="AB738" s="7" t="b">
        <f t="shared" si="252"/>
        <v>0</v>
      </c>
      <c r="AC738" s="7" t="b">
        <f t="shared" si="253"/>
        <v>1</v>
      </c>
      <c r="AD738" s="8" t="b">
        <f t="shared" si="260"/>
        <v>0</v>
      </c>
      <c r="AE738">
        <f t="shared" si="261"/>
        <v>2</v>
      </c>
      <c r="AF738" t="str">
        <f t="shared" si="262"/>
        <v>20413041102</v>
      </c>
      <c r="AG738">
        <f t="shared" si="258"/>
        <v>20413041102</v>
      </c>
      <c r="AH738">
        <f t="shared" si="263"/>
        <v>185</v>
      </c>
      <c r="AI738">
        <f t="shared" si="264"/>
        <v>237</v>
      </c>
      <c r="AJ738">
        <f t="shared" si="265"/>
        <v>43845</v>
      </c>
      <c r="AM738">
        <f t="shared" si="254"/>
        <v>1</v>
      </c>
      <c r="AN738">
        <f t="shared" si="255"/>
        <v>1</v>
      </c>
      <c r="AO738">
        <f t="shared" si="256"/>
        <v>1</v>
      </c>
    </row>
    <row r="739" spans="1:41" x14ac:dyDescent="0.2">
      <c r="A739" t="s">
        <v>758</v>
      </c>
      <c r="B739" t="str">
        <f t="shared" si="257"/>
        <v>33555</v>
      </c>
      <c r="C739" s="6" t="str" cm="1">
        <f t="array" ref="C739:G739">_xlfn.LET(
_xlpm.MyHand, B739,
_xlpm.MySplitHand, MID(_xlpm.MyHand,_xlfn.SEQUENCE(1,LEN(_xlpm.MyHand)),1),
_xlpm.MySplitHand
)</f>
        <v>3</v>
      </c>
      <c r="D739" s="7" t="str">
        <v>3</v>
      </c>
      <c r="E739" s="7" t="str">
        <v>5</v>
      </c>
      <c r="F739" s="7" t="str">
        <v>5</v>
      </c>
      <c r="G739" s="8" t="str">
        <v>5</v>
      </c>
      <c r="H739">
        <f t="shared" si="244"/>
        <v>2</v>
      </c>
      <c r="I739">
        <f t="shared" si="245"/>
        <v>2</v>
      </c>
      <c r="J739">
        <f t="shared" si="246"/>
        <v>3</v>
      </c>
      <c r="K739">
        <f t="shared" si="247"/>
        <v>3</v>
      </c>
      <c r="L739">
        <f t="shared" si="248"/>
        <v>3</v>
      </c>
      <c r="M739" s="6" cm="1">
        <f t="array" ref="M739:Q739">_xlfn.LET(
_xlpm.Options, {"J","2","3","4","5","6","7","8","9","T","Q","K","A"},
MATCH(_xlfn.ANCHORARRAY(C739),_xlpm.Options,0)
)</f>
        <v>3</v>
      </c>
      <c r="N739" s="7">
        <v>3</v>
      </c>
      <c r="O739" s="7">
        <v>5</v>
      </c>
      <c r="P739" s="7">
        <v>5</v>
      </c>
      <c r="Q739" s="8">
        <v>5</v>
      </c>
      <c r="R739" s="6" t="str" cm="1">
        <f t="array" ref="R739:V739">TEXT(_xlfn.ANCHORARRAY(M739),"00")</f>
        <v>03</v>
      </c>
      <c r="S739" s="7" t="str">
        <v>03</v>
      </c>
      <c r="T739" s="7" t="str">
        <v>05</v>
      </c>
      <c r="U739" s="7" t="str">
        <v>05</v>
      </c>
      <c r="V739" s="8" t="str">
        <v>05</v>
      </c>
      <c r="W739" s="7">
        <f t="shared" si="259"/>
        <v>0</v>
      </c>
      <c r="X739" s="6" t="b">
        <f t="shared" si="249"/>
        <v>0</v>
      </c>
      <c r="Y739" s="7" t="b">
        <f t="shared" si="250"/>
        <v>0</v>
      </c>
      <c r="Z739" s="7" t="b" cm="1">
        <f t="array" ref="Z739">_xlfn.LET(
_xlpm.TrueFullHouseCheck, AND(OR(H739:L739=3),OR(H739:L739=2)),
_xlpm.JokerAndTrueTwoPairCheck, AND(W739=1,COUNTIF(H739:L739,2)=4),
OR(_xlpm.TrueFullHouseCheck, _xlpm.JokerAndTrueTwoPairCheck)
)</f>
        <v>1</v>
      </c>
      <c r="AA739" s="7" t="b">
        <f t="shared" si="251"/>
        <v>0</v>
      </c>
      <c r="AB739" s="7" t="b">
        <f t="shared" si="252"/>
        <v>0</v>
      </c>
      <c r="AC739" s="7" t="b">
        <f t="shared" si="253"/>
        <v>0</v>
      </c>
      <c r="AD739" s="8" t="b">
        <f t="shared" si="260"/>
        <v>0</v>
      </c>
      <c r="AE739">
        <f t="shared" si="261"/>
        <v>5</v>
      </c>
      <c r="AF739" t="str">
        <f t="shared" si="262"/>
        <v>50303050505</v>
      </c>
      <c r="AG739">
        <f t="shared" si="258"/>
        <v>50303050505</v>
      </c>
      <c r="AH739">
        <f t="shared" si="263"/>
        <v>717</v>
      </c>
      <c r="AI739">
        <f t="shared" si="264"/>
        <v>402</v>
      </c>
      <c r="AJ739">
        <f t="shared" si="265"/>
        <v>288234</v>
      </c>
      <c r="AM739">
        <f t="shared" si="254"/>
        <v>1</v>
      </c>
      <c r="AN739">
        <f t="shared" si="255"/>
        <v>1</v>
      </c>
      <c r="AO739">
        <f t="shared" si="256"/>
        <v>1</v>
      </c>
    </row>
    <row r="740" spans="1:41" x14ac:dyDescent="0.2">
      <c r="A740" t="s">
        <v>759</v>
      </c>
      <c r="B740" t="str">
        <f t="shared" si="257"/>
        <v>Q9A23</v>
      </c>
      <c r="C740" s="6" t="str" cm="1">
        <f t="array" ref="C740:G740">_xlfn.LET(
_xlpm.MyHand, B740,
_xlpm.MySplitHand, MID(_xlpm.MyHand,_xlfn.SEQUENCE(1,LEN(_xlpm.MyHand)),1),
_xlpm.MySplitHand
)</f>
        <v>Q</v>
      </c>
      <c r="D740" s="7" t="str">
        <v>9</v>
      </c>
      <c r="E740" s="7" t="str">
        <v>A</v>
      </c>
      <c r="F740" s="7" t="str">
        <v>2</v>
      </c>
      <c r="G740" s="8" t="str">
        <v>3</v>
      </c>
      <c r="H740">
        <f t="shared" si="244"/>
        <v>1</v>
      </c>
      <c r="I740">
        <f t="shared" si="245"/>
        <v>1</v>
      </c>
      <c r="J740">
        <f t="shared" si="246"/>
        <v>1</v>
      </c>
      <c r="K740">
        <f t="shared" si="247"/>
        <v>1</v>
      </c>
      <c r="L740">
        <f t="shared" si="248"/>
        <v>1</v>
      </c>
      <c r="M740" s="6" cm="1">
        <f t="array" ref="M740:Q740">_xlfn.LET(
_xlpm.Options, {"J","2","3","4","5","6","7","8","9","T","Q","K","A"},
MATCH(_xlfn.ANCHORARRAY(C740),_xlpm.Options,0)
)</f>
        <v>11</v>
      </c>
      <c r="N740" s="7">
        <v>9</v>
      </c>
      <c r="O740" s="7">
        <v>13</v>
      </c>
      <c r="P740" s="7">
        <v>2</v>
      </c>
      <c r="Q740" s="8">
        <v>3</v>
      </c>
      <c r="R740" s="6" t="str" cm="1">
        <f t="array" ref="R740:V740">TEXT(_xlfn.ANCHORARRAY(M740),"00")</f>
        <v>11</v>
      </c>
      <c r="S740" s="7" t="str">
        <v>09</v>
      </c>
      <c r="T740" s="7" t="str">
        <v>13</v>
      </c>
      <c r="U740" s="7" t="str">
        <v>02</v>
      </c>
      <c r="V740" s="8" t="str">
        <v>03</v>
      </c>
      <c r="W740" s="7">
        <f t="shared" si="259"/>
        <v>0</v>
      </c>
      <c r="X740" s="6" t="b">
        <f t="shared" si="249"/>
        <v>0</v>
      </c>
      <c r="Y740" s="7" t="b">
        <f t="shared" si="250"/>
        <v>0</v>
      </c>
      <c r="Z740" s="7" t="b" cm="1">
        <f t="array" ref="Z740">_xlfn.LET(
_xlpm.TrueFullHouseCheck, AND(OR(H740:L740=3),OR(H740:L740=2)),
_xlpm.JokerAndTrueTwoPairCheck, AND(W740=1,COUNTIF(H740:L740,2)=4),
OR(_xlpm.TrueFullHouseCheck, _xlpm.JokerAndTrueTwoPairCheck)
)</f>
        <v>0</v>
      </c>
      <c r="AA740" s="7" t="b">
        <f t="shared" si="251"/>
        <v>0</v>
      </c>
      <c r="AB740" s="7" t="b">
        <f t="shared" si="252"/>
        <v>0</v>
      </c>
      <c r="AC740" s="7" t="b">
        <f t="shared" si="253"/>
        <v>0</v>
      </c>
      <c r="AD740" s="8" t="b">
        <f t="shared" si="260"/>
        <v>1</v>
      </c>
      <c r="AE740">
        <f t="shared" si="261"/>
        <v>1</v>
      </c>
      <c r="AF740" t="str">
        <f t="shared" si="262"/>
        <v>11109130203</v>
      </c>
      <c r="AG740">
        <f t="shared" si="258"/>
        <v>11109130203</v>
      </c>
      <c r="AH740">
        <f t="shared" si="263"/>
        <v>104</v>
      </c>
      <c r="AI740">
        <f t="shared" si="264"/>
        <v>549</v>
      </c>
      <c r="AJ740">
        <f t="shared" si="265"/>
        <v>57096</v>
      </c>
      <c r="AM740">
        <f t="shared" si="254"/>
        <v>1</v>
      </c>
      <c r="AN740">
        <f t="shared" si="255"/>
        <v>1</v>
      </c>
      <c r="AO740">
        <f t="shared" si="256"/>
        <v>1</v>
      </c>
    </row>
    <row r="741" spans="1:41" x14ac:dyDescent="0.2">
      <c r="A741" t="s">
        <v>760</v>
      </c>
      <c r="B741" t="str">
        <f t="shared" si="257"/>
        <v>3Q343</v>
      </c>
      <c r="C741" s="6" t="str" cm="1">
        <f t="array" ref="C741:G741">_xlfn.LET(
_xlpm.MyHand, B741,
_xlpm.MySplitHand, MID(_xlpm.MyHand,_xlfn.SEQUENCE(1,LEN(_xlpm.MyHand)),1),
_xlpm.MySplitHand
)</f>
        <v>3</v>
      </c>
      <c r="D741" s="7" t="str">
        <v>Q</v>
      </c>
      <c r="E741" s="7" t="str">
        <v>3</v>
      </c>
      <c r="F741" s="7" t="str">
        <v>4</v>
      </c>
      <c r="G741" s="8" t="str">
        <v>3</v>
      </c>
      <c r="H741">
        <f t="shared" si="244"/>
        <v>3</v>
      </c>
      <c r="I741">
        <f t="shared" si="245"/>
        <v>1</v>
      </c>
      <c r="J741">
        <f t="shared" si="246"/>
        <v>3</v>
      </c>
      <c r="K741">
        <f t="shared" si="247"/>
        <v>1</v>
      </c>
      <c r="L741">
        <f t="shared" si="248"/>
        <v>3</v>
      </c>
      <c r="M741" s="6" cm="1">
        <f t="array" ref="M741:Q741">_xlfn.LET(
_xlpm.Options, {"J","2","3","4","5","6","7","8","9","T","Q","K","A"},
MATCH(_xlfn.ANCHORARRAY(C741),_xlpm.Options,0)
)</f>
        <v>3</v>
      </c>
      <c r="N741" s="7">
        <v>11</v>
      </c>
      <c r="O741" s="7">
        <v>3</v>
      </c>
      <c r="P741" s="7">
        <v>4</v>
      </c>
      <c r="Q741" s="8">
        <v>3</v>
      </c>
      <c r="R741" s="6" t="str" cm="1">
        <f t="array" ref="R741:V741">TEXT(_xlfn.ANCHORARRAY(M741),"00")</f>
        <v>03</v>
      </c>
      <c r="S741" s="7" t="str">
        <v>11</v>
      </c>
      <c r="T741" s="7" t="str">
        <v>03</v>
      </c>
      <c r="U741" s="7" t="str">
        <v>04</v>
      </c>
      <c r="V741" s="8" t="str">
        <v>03</v>
      </c>
      <c r="W741" s="7">
        <f t="shared" si="259"/>
        <v>0</v>
      </c>
      <c r="X741" s="6" t="b">
        <f t="shared" si="249"/>
        <v>0</v>
      </c>
      <c r="Y741" s="7" t="b">
        <f t="shared" si="250"/>
        <v>0</v>
      </c>
      <c r="Z741" s="7" t="b" cm="1">
        <f t="array" ref="Z741">_xlfn.LET(
_xlpm.TrueFullHouseCheck, AND(OR(H741:L741=3),OR(H741:L741=2)),
_xlpm.JokerAndTrueTwoPairCheck, AND(W741=1,COUNTIF(H741:L741,2)=4),
OR(_xlpm.TrueFullHouseCheck, _xlpm.JokerAndTrueTwoPairCheck)
)</f>
        <v>0</v>
      </c>
      <c r="AA741" s="7" t="b">
        <f t="shared" si="251"/>
        <v>1</v>
      </c>
      <c r="AB741" s="7" t="b">
        <f t="shared" si="252"/>
        <v>0</v>
      </c>
      <c r="AC741" s="7" t="b">
        <f t="shared" si="253"/>
        <v>0</v>
      </c>
      <c r="AD741" s="8" t="b">
        <f t="shared" si="260"/>
        <v>0</v>
      </c>
      <c r="AE741">
        <f t="shared" si="261"/>
        <v>4</v>
      </c>
      <c r="AF741" t="str">
        <f t="shared" si="262"/>
        <v>40311030403</v>
      </c>
      <c r="AG741">
        <f t="shared" si="258"/>
        <v>40311030403</v>
      </c>
      <c r="AH741">
        <f t="shared" si="263"/>
        <v>509</v>
      </c>
      <c r="AI741">
        <f t="shared" si="264"/>
        <v>936</v>
      </c>
      <c r="AJ741">
        <f t="shared" si="265"/>
        <v>476424</v>
      </c>
      <c r="AM741">
        <f t="shared" si="254"/>
        <v>1</v>
      </c>
      <c r="AN741">
        <f t="shared" si="255"/>
        <v>1</v>
      </c>
      <c r="AO741">
        <f t="shared" si="256"/>
        <v>1</v>
      </c>
    </row>
    <row r="742" spans="1:41" x14ac:dyDescent="0.2">
      <c r="A742" t="s">
        <v>761</v>
      </c>
      <c r="B742" t="str">
        <f t="shared" si="257"/>
        <v>9Q799</v>
      </c>
      <c r="C742" s="6" t="str" cm="1">
        <f t="array" ref="C742:G742">_xlfn.LET(
_xlpm.MyHand, B742,
_xlpm.MySplitHand, MID(_xlpm.MyHand,_xlfn.SEQUENCE(1,LEN(_xlpm.MyHand)),1),
_xlpm.MySplitHand
)</f>
        <v>9</v>
      </c>
      <c r="D742" s="7" t="str">
        <v>Q</v>
      </c>
      <c r="E742" s="7" t="str">
        <v>7</v>
      </c>
      <c r="F742" s="7" t="str">
        <v>9</v>
      </c>
      <c r="G742" s="8" t="str">
        <v>9</v>
      </c>
      <c r="H742">
        <f t="shared" si="244"/>
        <v>3</v>
      </c>
      <c r="I742">
        <f t="shared" si="245"/>
        <v>1</v>
      </c>
      <c r="J742">
        <f t="shared" si="246"/>
        <v>1</v>
      </c>
      <c r="K742">
        <f t="shared" si="247"/>
        <v>3</v>
      </c>
      <c r="L742">
        <f t="shared" si="248"/>
        <v>3</v>
      </c>
      <c r="M742" s="6" cm="1">
        <f t="array" ref="M742:Q742">_xlfn.LET(
_xlpm.Options, {"J","2","3","4","5","6","7","8","9","T","Q","K","A"},
MATCH(_xlfn.ANCHORARRAY(C742),_xlpm.Options,0)
)</f>
        <v>9</v>
      </c>
      <c r="N742" s="7">
        <v>11</v>
      </c>
      <c r="O742" s="7">
        <v>7</v>
      </c>
      <c r="P742" s="7">
        <v>9</v>
      </c>
      <c r="Q742" s="8">
        <v>9</v>
      </c>
      <c r="R742" s="6" t="str" cm="1">
        <f t="array" ref="R742:V742">TEXT(_xlfn.ANCHORARRAY(M742),"00")</f>
        <v>09</v>
      </c>
      <c r="S742" s="7" t="str">
        <v>11</v>
      </c>
      <c r="T742" s="7" t="str">
        <v>07</v>
      </c>
      <c r="U742" s="7" t="str">
        <v>09</v>
      </c>
      <c r="V742" s="8" t="str">
        <v>09</v>
      </c>
      <c r="W742" s="7">
        <f t="shared" si="259"/>
        <v>0</v>
      </c>
      <c r="X742" s="6" t="b">
        <f t="shared" si="249"/>
        <v>0</v>
      </c>
      <c r="Y742" s="7" t="b">
        <f t="shared" si="250"/>
        <v>0</v>
      </c>
      <c r="Z742" s="7" t="b" cm="1">
        <f t="array" ref="Z742">_xlfn.LET(
_xlpm.TrueFullHouseCheck, AND(OR(H742:L742=3),OR(H742:L742=2)),
_xlpm.JokerAndTrueTwoPairCheck, AND(W742=1,COUNTIF(H742:L742,2)=4),
OR(_xlpm.TrueFullHouseCheck, _xlpm.JokerAndTrueTwoPairCheck)
)</f>
        <v>0</v>
      </c>
      <c r="AA742" s="7" t="b">
        <f t="shared" si="251"/>
        <v>1</v>
      </c>
      <c r="AB742" s="7" t="b">
        <f t="shared" si="252"/>
        <v>0</v>
      </c>
      <c r="AC742" s="7" t="b">
        <f t="shared" si="253"/>
        <v>0</v>
      </c>
      <c r="AD742" s="8" t="b">
        <f t="shared" si="260"/>
        <v>0</v>
      </c>
      <c r="AE742">
        <f t="shared" si="261"/>
        <v>4</v>
      </c>
      <c r="AF742" t="str">
        <f t="shared" si="262"/>
        <v>40911070909</v>
      </c>
      <c r="AG742">
        <f t="shared" si="258"/>
        <v>40911070909</v>
      </c>
      <c r="AH742">
        <f t="shared" si="263"/>
        <v>620</v>
      </c>
      <c r="AI742">
        <f t="shared" si="264"/>
        <v>14</v>
      </c>
      <c r="AJ742">
        <f t="shared" si="265"/>
        <v>8680</v>
      </c>
      <c r="AM742">
        <f t="shared" si="254"/>
        <v>1</v>
      </c>
      <c r="AN742">
        <f t="shared" si="255"/>
        <v>1</v>
      </c>
      <c r="AO742">
        <f t="shared" si="256"/>
        <v>1</v>
      </c>
    </row>
    <row r="743" spans="1:41" x14ac:dyDescent="0.2">
      <c r="A743" t="s">
        <v>762</v>
      </c>
      <c r="B743" t="str">
        <f t="shared" si="257"/>
        <v>3KKKQ</v>
      </c>
      <c r="C743" s="6" t="str" cm="1">
        <f t="array" ref="C743:G743">_xlfn.LET(
_xlpm.MyHand, B743,
_xlpm.MySplitHand, MID(_xlpm.MyHand,_xlfn.SEQUENCE(1,LEN(_xlpm.MyHand)),1),
_xlpm.MySplitHand
)</f>
        <v>3</v>
      </c>
      <c r="D743" s="7" t="str">
        <v>K</v>
      </c>
      <c r="E743" s="7" t="str">
        <v>K</v>
      </c>
      <c r="F743" s="7" t="str">
        <v>K</v>
      </c>
      <c r="G743" s="8" t="str">
        <v>Q</v>
      </c>
      <c r="H743">
        <f t="shared" si="244"/>
        <v>1</v>
      </c>
      <c r="I743">
        <f t="shared" si="245"/>
        <v>3</v>
      </c>
      <c r="J743">
        <f t="shared" si="246"/>
        <v>3</v>
      </c>
      <c r="K743">
        <f t="shared" si="247"/>
        <v>3</v>
      </c>
      <c r="L743">
        <f t="shared" si="248"/>
        <v>1</v>
      </c>
      <c r="M743" s="6" cm="1">
        <f t="array" ref="M743:Q743">_xlfn.LET(
_xlpm.Options, {"J","2","3","4","5","6","7","8","9","T","Q","K","A"},
MATCH(_xlfn.ANCHORARRAY(C743),_xlpm.Options,0)
)</f>
        <v>3</v>
      </c>
      <c r="N743" s="7">
        <v>12</v>
      </c>
      <c r="O743" s="7">
        <v>12</v>
      </c>
      <c r="P743" s="7">
        <v>12</v>
      </c>
      <c r="Q743" s="8">
        <v>11</v>
      </c>
      <c r="R743" s="6" t="str" cm="1">
        <f t="array" ref="R743:V743">TEXT(_xlfn.ANCHORARRAY(M743),"00")</f>
        <v>03</v>
      </c>
      <c r="S743" s="7" t="str">
        <v>12</v>
      </c>
      <c r="T743" s="7" t="str">
        <v>12</v>
      </c>
      <c r="U743" s="7" t="str">
        <v>12</v>
      </c>
      <c r="V743" s="8" t="str">
        <v>11</v>
      </c>
      <c r="W743" s="7">
        <f t="shared" si="259"/>
        <v>0</v>
      </c>
      <c r="X743" s="6" t="b">
        <f t="shared" si="249"/>
        <v>0</v>
      </c>
      <c r="Y743" s="7" t="b">
        <f t="shared" si="250"/>
        <v>0</v>
      </c>
      <c r="Z743" s="7" t="b" cm="1">
        <f t="array" ref="Z743">_xlfn.LET(
_xlpm.TrueFullHouseCheck, AND(OR(H743:L743=3),OR(H743:L743=2)),
_xlpm.JokerAndTrueTwoPairCheck, AND(W743=1,COUNTIF(H743:L743,2)=4),
OR(_xlpm.TrueFullHouseCheck, _xlpm.JokerAndTrueTwoPairCheck)
)</f>
        <v>0</v>
      </c>
      <c r="AA743" s="7" t="b">
        <f t="shared" si="251"/>
        <v>1</v>
      </c>
      <c r="AB743" s="7" t="b">
        <f t="shared" si="252"/>
        <v>0</v>
      </c>
      <c r="AC743" s="7" t="b">
        <f t="shared" si="253"/>
        <v>0</v>
      </c>
      <c r="AD743" s="8" t="b">
        <f t="shared" si="260"/>
        <v>0</v>
      </c>
      <c r="AE743">
        <f t="shared" si="261"/>
        <v>4</v>
      </c>
      <c r="AF743" t="str">
        <f t="shared" si="262"/>
        <v>40312121211</v>
      </c>
      <c r="AG743">
        <f t="shared" si="258"/>
        <v>40312121211</v>
      </c>
      <c r="AH743">
        <f t="shared" si="263"/>
        <v>510</v>
      </c>
      <c r="AI743">
        <f t="shared" si="264"/>
        <v>618</v>
      </c>
      <c r="AJ743">
        <f t="shared" si="265"/>
        <v>315180</v>
      </c>
      <c r="AM743">
        <f t="shared" si="254"/>
        <v>1</v>
      </c>
      <c r="AN743">
        <f t="shared" si="255"/>
        <v>1</v>
      </c>
      <c r="AO743">
        <f t="shared" si="256"/>
        <v>1</v>
      </c>
    </row>
    <row r="744" spans="1:41" x14ac:dyDescent="0.2">
      <c r="A744" t="s">
        <v>763</v>
      </c>
      <c r="B744" t="str">
        <f t="shared" si="257"/>
        <v>JKK54</v>
      </c>
      <c r="C744" s="6" t="str" cm="1">
        <f t="array" ref="C744:G744">_xlfn.LET(
_xlpm.MyHand, B744,
_xlpm.MySplitHand, MID(_xlpm.MyHand,_xlfn.SEQUENCE(1,LEN(_xlpm.MyHand)),1),
_xlpm.MySplitHand
)</f>
        <v>J</v>
      </c>
      <c r="D744" s="7" t="str">
        <v>K</v>
      </c>
      <c r="E744" s="7" t="str">
        <v>K</v>
      </c>
      <c r="F744" s="7" t="str">
        <v>5</v>
      </c>
      <c r="G744" s="8" t="str">
        <v>4</v>
      </c>
      <c r="H744">
        <f t="shared" si="244"/>
        <v>0</v>
      </c>
      <c r="I744">
        <f t="shared" si="245"/>
        <v>2</v>
      </c>
      <c r="J744">
        <f t="shared" si="246"/>
        <v>2</v>
      </c>
      <c r="K744">
        <f t="shared" si="247"/>
        <v>1</v>
      </c>
      <c r="L744">
        <f t="shared" si="248"/>
        <v>1</v>
      </c>
      <c r="M744" s="6" cm="1">
        <f t="array" ref="M744:Q744">_xlfn.LET(
_xlpm.Options, {"J","2","3","4","5","6","7","8","9","T","Q","K","A"},
MATCH(_xlfn.ANCHORARRAY(C744),_xlpm.Options,0)
)</f>
        <v>1</v>
      </c>
      <c r="N744" s="7">
        <v>12</v>
      </c>
      <c r="O744" s="7">
        <v>12</v>
      </c>
      <c r="P744" s="7">
        <v>5</v>
      </c>
      <c r="Q744" s="8">
        <v>4</v>
      </c>
      <c r="R744" s="6" t="str" cm="1">
        <f t="array" ref="R744:V744">TEXT(_xlfn.ANCHORARRAY(M744),"00")</f>
        <v>01</v>
      </c>
      <c r="S744" s="7" t="str">
        <v>12</v>
      </c>
      <c r="T744" s="7" t="str">
        <v>12</v>
      </c>
      <c r="U744" s="7" t="str">
        <v>05</v>
      </c>
      <c r="V744" s="8" t="str">
        <v>04</v>
      </c>
      <c r="W744" s="7">
        <f t="shared" si="259"/>
        <v>1</v>
      </c>
      <c r="X744" s="6" t="b">
        <f t="shared" si="249"/>
        <v>0</v>
      </c>
      <c r="Y744" s="7" t="b">
        <f t="shared" si="250"/>
        <v>0</v>
      </c>
      <c r="Z744" s="7" t="b" cm="1">
        <f t="array" ref="Z744">_xlfn.LET(
_xlpm.TrueFullHouseCheck, AND(OR(H744:L744=3),OR(H744:L744=2)),
_xlpm.JokerAndTrueTwoPairCheck, AND(W744=1,COUNTIF(H744:L744,2)=4),
OR(_xlpm.TrueFullHouseCheck, _xlpm.JokerAndTrueTwoPairCheck)
)</f>
        <v>0</v>
      </c>
      <c r="AA744" s="7" t="b">
        <f t="shared" si="251"/>
        <v>1</v>
      </c>
      <c r="AB744" s="7" t="b">
        <f t="shared" si="252"/>
        <v>0</v>
      </c>
      <c r="AC744" s="7" t="b">
        <f t="shared" si="253"/>
        <v>0</v>
      </c>
      <c r="AD744" s="8" t="b">
        <f t="shared" si="260"/>
        <v>0</v>
      </c>
      <c r="AE744">
        <f t="shared" si="261"/>
        <v>4</v>
      </c>
      <c r="AF744" t="str">
        <f t="shared" si="262"/>
        <v>40112120504</v>
      </c>
      <c r="AG744">
        <f t="shared" si="258"/>
        <v>40112120504</v>
      </c>
      <c r="AH744">
        <f t="shared" si="263"/>
        <v>470</v>
      </c>
      <c r="AI744">
        <f t="shared" si="264"/>
        <v>876</v>
      </c>
      <c r="AJ744">
        <f t="shared" si="265"/>
        <v>411720</v>
      </c>
      <c r="AM744">
        <f t="shared" si="254"/>
        <v>1</v>
      </c>
      <c r="AN744">
        <f t="shared" si="255"/>
        <v>1</v>
      </c>
      <c r="AO744">
        <f t="shared" si="256"/>
        <v>1</v>
      </c>
    </row>
    <row r="745" spans="1:41" x14ac:dyDescent="0.2">
      <c r="A745" t="s">
        <v>764</v>
      </c>
      <c r="B745" t="str">
        <f t="shared" si="257"/>
        <v>96996</v>
      </c>
      <c r="C745" s="6" t="str" cm="1">
        <f t="array" ref="C745:G745">_xlfn.LET(
_xlpm.MyHand, B745,
_xlpm.MySplitHand, MID(_xlpm.MyHand,_xlfn.SEQUENCE(1,LEN(_xlpm.MyHand)),1),
_xlpm.MySplitHand
)</f>
        <v>9</v>
      </c>
      <c r="D745" s="7" t="str">
        <v>6</v>
      </c>
      <c r="E745" s="7" t="str">
        <v>9</v>
      </c>
      <c r="F745" s="7" t="str">
        <v>9</v>
      </c>
      <c r="G745" s="8" t="str">
        <v>6</v>
      </c>
      <c r="H745">
        <f t="shared" si="244"/>
        <v>3</v>
      </c>
      <c r="I745">
        <f t="shared" si="245"/>
        <v>2</v>
      </c>
      <c r="J745">
        <f t="shared" si="246"/>
        <v>3</v>
      </c>
      <c r="K745">
        <f t="shared" si="247"/>
        <v>3</v>
      </c>
      <c r="L745">
        <f t="shared" si="248"/>
        <v>2</v>
      </c>
      <c r="M745" s="6" cm="1">
        <f t="array" ref="M745:Q745">_xlfn.LET(
_xlpm.Options, {"J","2","3","4","5","6","7","8","9","T","Q","K","A"},
MATCH(_xlfn.ANCHORARRAY(C745),_xlpm.Options,0)
)</f>
        <v>9</v>
      </c>
      <c r="N745" s="7">
        <v>6</v>
      </c>
      <c r="O745" s="7">
        <v>9</v>
      </c>
      <c r="P745" s="7">
        <v>9</v>
      </c>
      <c r="Q745" s="8">
        <v>6</v>
      </c>
      <c r="R745" s="6" t="str" cm="1">
        <f t="array" ref="R745:V745">TEXT(_xlfn.ANCHORARRAY(M745),"00")</f>
        <v>09</v>
      </c>
      <c r="S745" s="7" t="str">
        <v>06</v>
      </c>
      <c r="T745" s="7" t="str">
        <v>09</v>
      </c>
      <c r="U745" s="7" t="str">
        <v>09</v>
      </c>
      <c r="V745" s="8" t="str">
        <v>06</v>
      </c>
      <c r="W745" s="7">
        <f t="shared" si="259"/>
        <v>0</v>
      </c>
      <c r="X745" s="6" t="b">
        <f t="shared" si="249"/>
        <v>0</v>
      </c>
      <c r="Y745" s="7" t="b">
        <f t="shared" si="250"/>
        <v>0</v>
      </c>
      <c r="Z745" s="7" t="b" cm="1">
        <f t="array" ref="Z745">_xlfn.LET(
_xlpm.TrueFullHouseCheck, AND(OR(H745:L745=3),OR(H745:L745=2)),
_xlpm.JokerAndTrueTwoPairCheck, AND(W745=1,COUNTIF(H745:L745,2)=4),
OR(_xlpm.TrueFullHouseCheck, _xlpm.JokerAndTrueTwoPairCheck)
)</f>
        <v>1</v>
      </c>
      <c r="AA745" s="7" t="b">
        <f t="shared" si="251"/>
        <v>0</v>
      </c>
      <c r="AB745" s="7" t="b">
        <f t="shared" si="252"/>
        <v>0</v>
      </c>
      <c r="AC745" s="7" t="b">
        <f t="shared" si="253"/>
        <v>0</v>
      </c>
      <c r="AD745" s="8" t="b">
        <f t="shared" si="260"/>
        <v>0</v>
      </c>
      <c r="AE745">
        <f t="shared" si="261"/>
        <v>5</v>
      </c>
      <c r="AF745" t="str">
        <f t="shared" si="262"/>
        <v>50906090906</v>
      </c>
      <c r="AG745">
        <f t="shared" si="258"/>
        <v>50906090906</v>
      </c>
      <c r="AH745">
        <f t="shared" si="263"/>
        <v>778</v>
      </c>
      <c r="AI745">
        <f t="shared" si="264"/>
        <v>25</v>
      </c>
      <c r="AJ745">
        <f t="shared" si="265"/>
        <v>19450</v>
      </c>
      <c r="AM745">
        <f t="shared" si="254"/>
        <v>1</v>
      </c>
      <c r="AN745">
        <f t="shared" si="255"/>
        <v>1</v>
      </c>
      <c r="AO745">
        <f t="shared" si="256"/>
        <v>1</v>
      </c>
    </row>
    <row r="746" spans="1:41" x14ac:dyDescent="0.2">
      <c r="A746" t="s">
        <v>765</v>
      </c>
      <c r="B746" t="str">
        <f t="shared" si="257"/>
        <v>2T374</v>
      </c>
      <c r="C746" s="6" t="str" cm="1">
        <f t="array" ref="C746:G746">_xlfn.LET(
_xlpm.MyHand, B746,
_xlpm.MySplitHand, MID(_xlpm.MyHand,_xlfn.SEQUENCE(1,LEN(_xlpm.MyHand)),1),
_xlpm.MySplitHand
)</f>
        <v>2</v>
      </c>
      <c r="D746" s="7" t="str">
        <v>T</v>
      </c>
      <c r="E746" s="7" t="str">
        <v>3</v>
      </c>
      <c r="F746" s="7" t="str">
        <v>7</v>
      </c>
      <c r="G746" s="8" t="str">
        <v>4</v>
      </c>
      <c r="H746">
        <f t="shared" si="244"/>
        <v>1</v>
      </c>
      <c r="I746">
        <f t="shared" si="245"/>
        <v>1</v>
      </c>
      <c r="J746">
        <f t="shared" si="246"/>
        <v>1</v>
      </c>
      <c r="K746">
        <f t="shared" si="247"/>
        <v>1</v>
      </c>
      <c r="L746">
        <f t="shared" si="248"/>
        <v>1</v>
      </c>
      <c r="M746" s="6" cm="1">
        <f t="array" ref="M746:Q746">_xlfn.LET(
_xlpm.Options, {"J","2","3","4","5","6","7","8","9","T","Q","K","A"},
MATCH(_xlfn.ANCHORARRAY(C746),_xlpm.Options,0)
)</f>
        <v>2</v>
      </c>
      <c r="N746" s="7">
        <v>10</v>
      </c>
      <c r="O746" s="7">
        <v>3</v>
      </c>
      <c r="P746" s="7">
        <v>7</v>
      </c>
      <c r="Q746" s="8">
        <v>4</v>
      </c>
      <c r="R746" s="6" t="str" cm="1">
        <f t="array" ref="R746:V746">TEXT(_xlfn.ANCHORARRAY(M746),"00")</f>
        <v>02</v>
      </c>
      <c r="S746" s="7" t="str">
        <v>10</v>
      </c>
      <c r="T746" s="7" t="str">
        <v>03</v>
      </c>
      <c r="U746" s="7" t="str">
        <v>07</v>
      </c>
      <c r="V746" s="8" t="str">
        <v>04</v>
      </c>
      <c r="W746" s="7">
        <f t="shared" si="259"/>
        <v>0</v>
      </c>
      <c r="X746" s="6" t="b">
        <f t="shared" si="249"/>
        <v>0</v>
      </c>
      <c r="Y746" s="7" t="b">
        <f t="shared" si="250"/>
        <v>0</v>
      </c>
      <c r="Z746" s="7" t="b" cm="1">
        <f t="array" ref="Z746">_xlfn.LET(
_xlpm.TrueFullHouseCheck, AND(OR(H746:L746=3),OR(H746:L746=2)),
_xlpm.JokerAndTrueTwoPairCheck, AND(W746=1,COUNTIF(H746:L746,2)=4),
OR(_xlpm.TrueFullHouseCheck, _xlpm.JokerAndTrueTwoPairCheck)
)</f>
        <v>0</v>
      </c>
      <c r="AA746" s="7" t="b">
        <f t="shared" si="251"/>
        <v>0</v>
      </c>
      <c r="AB746" s="7" t="b">
        <f t="shared" si="252"/>
        <v>0</v>
      </c>
      <c r="AC746" s="7" t="b">
        <f t="shared" si="253"/>
        <v>0</v>
      </c>
      <c r="AD746" s="8" t="b">
        <f t="shared" si="260"/>
        <v>1</v>
      </c>
      <c r="AE746">
        <f t="shared" si="261"/>
        <v>1</v>
      </c>
      <c r="AF746" t="str">
        <f t="shared" si="262"/>
        <v>10210030704</v>
      </c>
      <c r="AG746">
        <f t="shared" si="258"/>
        <v>10210030704</v>
      </c>
      <c r="AH746">
        <f t="shared" si="263"/>
        <v>8</v>
      </c>
      <c r="AI746">
        <f t="shared" si="264"/>
        <v>439</v>
      </c>
      <c r="AJ746">
        <f t="shared" si="265"/>
        <v>3512</v>
      </c>
      <c r="AM746">
        <f t="shared" si="254"/>
        <v>1</v>
      </c>
      <c r="AN746">
        <f t="shared" si="255"/>
        <v>1</v>
      </c>
      <c r="AO746">
        <f t="shared" si="256"/>
        <v>1</v>
      </c>
    </row>
    <row r="747" spans="1:41" x14ac:dyDescent="0.2">
      <c r="A747" t="s">
        <v>766</v>
      </c>
      <c r="B747" t="str">
        <f t="shared" si="257"/>
        <v>4QJAQ</v>
      </c>
      <c r="C747" s="6" t="str" cm="1">
        <f t="array" ref="C747:G747">_xlfn.LET(
_xlpm.MyHand, B747,
_xlpm.MySplitHand, MID(_xlpm.MyHand,_xlfn.SEQUENCE(1,LEN(_xlpm.MyHand)),1),
_xlpm.MySplitHand
)</f>
        <v>4</v>
      </c>
      <c r="D747" s="7" t="str">
        <v>Q</v>
      </c>
      <c r="E747" s="7" t="str">
        <v>J</v>
      </c>
      <c r="F747" s="7" t="str">
        <v>A</v>
      </c>
      <c r="G747" s="8" t="str">
        <v>Q</v>
      </c>
      <c r="H747">
        <f t="shared" si="244"/>
        <v>1</v>
      </c>
      <c r="I747">
        <f t="shared" si="245"/>
        <v>2</v>
      </c>
      <c r="J747">
        <f t="shared" si="246"/>
        <v>0</v>
      </c>
      <c r="K747">
        <f t="shared" si="247"/>
        <v>1</v>
      </c>
      <c r="L747">
        <f t="shared" si="248"/>
        <v>2</v>
      </c>
      <c r="M747" s="6" cm="1">
        <f t="array" ref="M747:Q747">_xlfn.LET(
_xlpm.Options, {"J","2","3","4","5","6","7","8","9","T","Q","K","A"},
MATCH(_xlfn.ANCHORARRAY(C747),_xlpm.Options,0)
)</f>
        <v>4</v>
      </c>
      <c r="N747" s="7">
        <v>11</v>
      </c>
      <c r="O747" s="7">
        <v>1</v>
      </c>
      <c r="P747" s="7">
        <v>13</v>
      </c>
      <c r="Q747" s="8">
        <v>11</v>
      </c>
      <c r="R747" s="6" t="str" cm="1">
        <f t="array" ref="R747:V747">TEXT(_xlfn.ANCHORARRAY(M747),"00")</f>
        <v>04</v>
      </c>
      <c r="S747" s="7" t="str">
        <v>11</v>
      </c>
      <c r="T747" s="7" t="str">
        <v>01</v>
      </c>
      <c r="U747" s="7" t="str">
        <v>13</v>
      </c>
      <c r="V747" s="8" t="str">
        <v>11</v>
      </c>
      <c r="W747" s="7">
        <f t="shared" si="259"/>
        <v>1</v>
      </c>
      <c r="X747" s="6" t="b">
        <f t="shared" si="249"/>
        <v>0</v>
      </c>
      <c r="Y747" s="7" t="b">
        <f t="shared" si="250"/>
        <v>0</v>
      </c>
      <c r="Z747" s="7" t="b" cm="1">
        <f t="array" ref="Z747">_xlfn.LET(
_xlpm.TrueFullHouseCheck, AND(OR(H747:L747=3),OR(H747:L747=2)),
_xlpm.JokerAndTrueTwoPairCheck, AND(W747=1,COUNTIF(H747:L747,2)=4),
OR(_xlpm.TrueFullHouseCheck, _xlpm.JokerAndTrueTwoPairCheck)
)</f>
        <v>0</v>
      </c>
      <c r="AA747" s="7" t="b">
        <f t="shared" si="251"/>
        <v>1</v>
      </c>
      <c r="AB747" s="7" t="b">
        <f t="shared" si="252"/>
        <v>0</v>
      </c>
      <c r="AC747" s="7" t="b">
        <f t="shared" si="253"/>
        <v>0</v>
      </c>
      <c r="AD747" s="8" t="b">
        <f t="shared" si="260"/>
        <v>0</v>
      </c>
      <c r="AE747">
        <f t="shared" si="261"/>
        <v>4</v>
      </c>
      <c r="AF747" t="str">
        <f t="shared" si="262"/>
        <v>40411011311</v>
      </c>
      <c r="AG747">
        <f t="shared" si="258"/>
        <v>40411011311</v>
      </c>
      <c r="AH747">
        <f t="shared" si="263"/>
        <v>523</v>
      </c>
      <c r="AI747">
        <f t="shared" si="264"/>
        <v>374</v>
      </c>
      <c r="AJ747">
        <f t="shared" si="265"/>
        <v>195602</v>
      </c>
      <c r="AM747">
        <f t="shared" si="254"/>
        <v>1</v>
      </c>
      <c r="AN747">
        <f t="shared" si="255"/>
        <v>1</v>
      </c>
      <c r="AO747">
        <f t="shared" si="256"/>
        <v>1</v>
      </c>
    </row>
    <row r="748" spans="1:41" x14ac:dyDescent="0.2">
      <c r="A748" t="s">
        <v>767</v>
      </c>
      <c r="B748" t="str">
        <f t="shared" si="257"/>
        <v>JQ64K</v>
      </c>
      <c r="C748" s="6" t="str" cm="1">
        <f t="array" ref="C748:G748">_xlfn.LET(
_xlpm.MyHand, B748,
_xlpm.MySplitHand, MID(_xlpm.MyHand,_xlfn.SEQUENCE(1,LEN(_xlpm.MyHand)),1),
_xlpm.MySplitHand
)</f>
        <v>J</v>
      </c>
      <c r="D748" s="7" t="str">
        <v>Q</v>
      </c>
      <c r="E748" s="7" t="str">
        <v>6</v>
      </c>
      <c r="F748" s="7" t="str">
        <v>4</v>
      </c>
      <c r="G748" s="8" t="str">
        <v>K</v>
      </c>
      <c r="H748">
        <f t="shared" si="244"/>
        <v>0</v>
      </c>
      <c r="I748">
        <f t="shared" si="245"/>
        <v>1</v>
      </c>
      <c r="J748">
        <f t="shared" si="246"/>
        <v>1</v>
      </c>
      <c r="K748">
        <f t="shared" si="247"/>
        <v>1</v>
      </c>
      <c r="L748">
        <f t="shared" si="248"/>
        <v>1</v>
      </c>
      <c r="M748" s="6" cm="1">
        <f t="array" ref="M748:Q748">_xlfn.LET(
_xlpm.Options, {"J","2","3","4","5","6","7","8","9","T","Q","K","A"},
MATCH(_xlfn.ANCHORARRAY(C748),_xlpm.Options,0)
)</f>
        <v>1</v>
      </c>
      <c r="N748" s="7">
        <v>11</v>
      </c>
      <c r="O748" s="7">
        <v>6</v>
      </c>
      <c r="P748" s="7">
        <v>4</v>
      </c>
      <c r="Q748" s="8">
        <v>12</v>
      </c>
      <c r="R748" s="6" t="str" cm="1">
        <f t="array" ref="R748:V748">TEXT(_xlfn.ANCHORARRAY(M748),"00")</f>
        <v>01</v>
      </c>
      <c r="S748" s="7" t="str">
        <v>11</v>
      </c>
      <c r="T748" s="7" t="str">
        <v>06</v>
      </c>
      <c r="U748" s="7" t="str">
        <v>04</v>
      </c>
      <c r="V748" s="8" t="str">
        <v>12</v>
      </c>
      <c r="W748" s="7">
        <f t="shared" si="259"/>
        <v>1</v>
      </c>
      <c r="X748" s="6" t="b">
        <f t="shared" si="249"/>
        <v>0</v>
      </c>
      <c r="Y748" s="7" t="b">
        <f t="shared" si="250"/>
        <v>0</v>
      </c>
      <c r="Z748" s="7" t="b" cm="1">
        <f t="array" ref="Z748">_xlfn.LET(
_xlpm.TrueFullHouseCheck, AND(OR(H748:L748=3),OR(H748:L748=2)),
_xlpm.JokerAndTrueTwoPairCheck, AND(W748=1,COUNTIF(H748:L748,2)=4),
OR(_xlpm.TrueFullHouseCheck, _xlpm.JokerAndTrueTwoPairCheck)
)</f>
        <v>0</v>
      </c>
      <c r="AA748" s="7" t="b">
        <f t="shared" si="251"/>
        <v>0</v>
      </c>
      <c r="AB748" s="7" t="b">
        <f t="shared" si="252"/>
        <v>0</v>
      </c>
      <c r="AC748" s="7" t="b">
        <f t="shared" si="253"/>
        <v>1</v>
      </c>
      <c r="AD748" s="8" t="b">
        <f t="shared" si="260"/>
        <v>0</v>
      </c>
      <c r="AE748">
        <f t="shared" si="261"/>
        <v>2</v>
      </c>
      <c r="AF748" t="str">
        <f t="shared" si="262"/>
        <v>20111060412</v>
      </c>
      <c r="AG748">
        <f t="shared" si="258"/>
        <v>20111060412</v>
      </c>
      <c r="AH748">
        <f t="shared" si="263"/>
        <v>140</v>
      </c>
      <c r="AI748">
        <f t="shared" si="264"/>
        <v>718</v>
      </c>
      <c r="AJ748">
        <f t="shared" si="265"/>
        <v>100520</v>
      </c>
      <c r="AM748">
        <f t="shared" si="254"/>
        <v>1</v>
      </c>
      <c r="AN748">
        <f t="shared" si="255"/>
        <v>1</v>
      </c>
      <c r="AO748">
        <f t="shared" si="256"/>
        <v>1</v>
      </c>
    </row>
    <row r="749" spans="1:41" x14ac:dyDescent="0.2">
      <c r="A749" t="s">
        <v>768</v>
      </c>
      <c r="B749" t="str">
        <f t="shared" si="257"/>
        <v>464Q6</v>
      </c>
      <c r="C749" s="6" t="str" cm="1">
        <f t="array" ref="C749:G749">_xlfn.LET(
_xlpm.MyHand, B749,
_xlpm.MySplitHand, MID(_xlpm.MyHand,_xlfn.SEQUENCE(1,LEN(_xlpm.MyHand)),1),
_xlpm.MySplitHand
)</f>
        <v>4</v>
      </c>
      <c r="D749" s="7" t="str">
        <v>6</v>
      </c>
      <c r="E749" s="7" t="str">
        <v>4</v>
      </c>
      <c r="F749" s="7" t="str">
        <v>Q</v>
      </c>
      <c r="G749" s="8" t="str">
        <v>6</v>
      </c>
      <c r="H749">
        <f t="shared" si="244"/>
        <v>2</v>
      </c>
      <c r="I749">
        <f t="shared" si="245"/>
        <v>2</v>
      </c>
      <c r="J749">
        <f t="shared" si="246"/>
        <v>2</v>
      </c>
      <c r="K749">
        <f t="shared" si="247"/>
        <v>1</v>
      </c>
      <c r="L749">
        <f t="shared" si="248"/>
        <v>2</v>
      </c>
      <c r="M749" s="6" cm="1">
        <f t="array" ref="M749:Q749">_xlfn.LET(
_xlpm.Options, {"J","2","3","4","5","6","7","8","9","T","Q","K","A"},
MATCH(_xlfn.ANCHORARRAY(C749),_xlpm.Options,0)
)</f>
        <v>4</v>
      </c>
      <c r="N749" s="7">
        <v>6</v>
      </c>
      <c r="O749" s="7">
        <v>4</v>
      </c>
      <c r="P749" s="7">
        <v>11</v>
      </c>
      <c r="Q749" s="8">
        <v>6</v>
      </c>
      <c r="R749" s="6" t="str" cm="1">
        <f t="array" ref="R749:V749">TEXT(_xlfn.ANCHORARRAY(M749),"00")</f>
        <v>04</v>
      </c>
      <c r="S749" s="7" t="str">
        <v>06</v>
      </c>
      <c r="T749" s="7" t="str">
        <v>04</v>
      </c>
      <c r="U749" s="7" t="str">
        <v>11</v>
      </c>
      <c r="V749" s="8" t="str">
        <v>06</v>
      </c>
      <c r="W749" s="7">
        <f t="shared" si="259"/>
        <v>0</v>
      </c>
      <c r="X749" s="6" t="b">
        <f t="shared" si="249"/>
        <v>0</v>
      </c>
      <c r="Y749" s="7" t="b">
        <f t="shared" si="250"/>
        <v>0</v>
      </c>
      <c r="Z749" s="7" t="b" cm="1">
        <f t="array" ref="Z749">_xlfn.LET(
_xlpm.TrueFullHouseCheck, AND(OR(H749:L749=3),OR(H749:L749=2)),
_xlpm.JokerAndTrueTwoPairCheck, AND(W749=1,COUNTIF(H749:L749,2)=4),
OR(_xlpm.TrueFullHouseCheck, _xlpm.JokerAndTrueTwoPairCheck)
)</f>
        <v>0</v>
      </c>
      <c r="AA749" s="7" t="b">
        <f t="shared" si="251"/>
        <v>0</v>
      </c>
      <c r="AB749" s="7" t="b">
        <f t="shared" si="252"/>
        <v>1</v>
      </c>
      <c r="AC749" s="7" t="b">
        <f t="shared" si="253"/>
        <v>0</v>
      </c>
      <c r="AD749" s="8" t="b">
        <f t="shared" si="260"/>
        <v>0</v>
      </c>
      <c r="AE749">
        <f t="shared" si="261"/>
        <v>3</v>
      </c>
      <c r="AF749" t="str">
        <f t="shared" si="262"/>
        <v>30406041106</v>
      </c>
      <c r="AG749">
        <f t="shared" si="258"/>
        <v>30406041106</v>
      </c>
      <c r="AH749">
        <f t="shared" si="263"/>
        <v>358</v>
      </c>
      <c r="AI749">
        <f t="shared" si="264"/>
        <v>187</v>
      </c>
      <c r="AJ749">
        <f t="shared" si="265"/>
        <v>66946</v>
      </c>
      <c r="AM749">
        <f t="shared" si="254"/>
        <v>1</v>
      </c>
      <c r="AN749">
        <f t="shared" si="255"/>
        <v>1</v>
      </c>
      <c r="AO749">
        <f t="shared" si="256"/>
        <v>1</v>
      </c>
    </row>
    <row r="750" spans="1:41" x14ac:dyDescent="0.2">
      <c r="A750" t="s">
        <v>769</v>
      </c>
      <c r="B750" t="str">
        <f t="shared" si="257"/>
        <v>J9252</v>
      </c>
      <c r="C750" s="6" t="str" cm="1">
        <f t="array" ref="C750:G750">_xlfn.LET(
_xlpm.MyHand, B750,
_xlpm.MySplitHand, MID(_xlpm.MyHand,_xlfn.SEQUENCE(1,LEN(_xlpm.MyHand)),1),
_xlpm.MySplitHand
)</f>
        <v>J</v>
      </c>
      <c r="D750" s="7" t="str">
        <v>9</v>
      </c>
      <c r="E750" s="7" t="str">
        <v>2</v>
      </c>
      <c r="F750" s="7" t="str">
        <v>5</v>
      </c>
      <c r="G750" s="8" t="str">
        <v>2</v>
      </c>
      <c r="H750">
        <f t="shared" si="244"/>
        <v>0</v>
      </c>
      <c r="I750">
        <f t="shared" si="245"/>
        <v>1</v>
      </c>
      <c r="J750">
        <f t="shared" si="246"/>
        <v>2</v>
      </c>
      <c r="K750">
        <f t="shared" si="247"/>
        <v>1</v>
      </c>
      <c r="L750">
        <f t="shared" si="248"/>
        <v>2</v>
      </c>
      <c r="M750" s="6" cm="1">
        <f t="array" ref="M750:Q750">_xlfn.LET(
_xlpm.Options, {"J","2","3","4","5","6","7","8","9","T","Q","K","A"},
MATCH(_xlfn.ANCHORARRAY(C750),_xlpm.Options,0)
)</f>
        <v>1</v>
      </c>
      <c r="N750" s="7">
        <v>9</v>
      </c>
      <c r="O750" s="7">
        <v>2</v>
      </c>
      <c r="P750" s="7">
        <v>5</v>
      </c>
      <c r="Q750" s="8">
        <v>2</v>
      </c>
      <c r="R750" s="6" t="str" cm="1">
        <f t="array" ref="R750:V750">TEXT(_xlfn.ANCHORARRAY(M750),"00")</f>
        <v>01</v>
      </c>
      <c r="S750" s="7" t="str">
        <v>09</v>
      </c>
      <c r="T750" s="7" t="str">
        <v>02</v>
      </c>
      <c r="U750" s="7" t="str">
        <v>05</v>
      </c>
      <c r="V750" s="8" t="str">
        <v>02</v>
      </c>
      <c r="W750" s="7">
        <f t="shared" si="259"/>
        <v>1</v>
      </c>
      <c r="X750" s="6" t="b">
        <f t="shared" si="249"/>
        <v>0</v>
      </c>
      <c r="Y750" s="7" t="b">
        <f t="shared" si="250"/>
        <v>0</v>
      </c>
      <c r="Z750" s="7" t="b" cm="1">
        <f t="array" ref="Z750">_xlfn.LET(
_xlpm.TrueFullHouseCheck, AND(OR(H750:L750=3),OR(H750:L750=2)),
_xlpm.JokerAndTrueTwoPairCheck, AND(W750=1,COUNTIF(H750:L750,2)=4),
OR(_xlpm.TrueFullHouseCheck, _xlpm.JokerAndTrueTwoPairCheck)
)</f>
        <v>0</v>
      </c>
      <c r="AA750" s="7" t="b">
        <f t="shared" si="251"/>
        <v>1</v>
      </c>
      <c r="AB750" s="7" t="b">
        <f t="shared" si="252"/>
        <v>0</v>
      </c>
      <c r="AC750" s="7" t="b">
        <f t="shared" si="253"/>
        <v>0</v>
      </c>
      <c r="AD750" s="8" t="b">
        <f t="shared" si="260"/>
        <v>0</v>
      </c>
      <c r="AE750">
        <f t="shared" si="261"/>
        <v>4</v>
      </c>
      <c r="AF750" t="str">
        <f t="shared" si="262"/>
        <v>40109020502</v>
      </c>
      <c r="AG750">
        <f t="shared" si="258"/>
        <v>40109020502</v>
      </c>
      <c r="AH750">
        <f t="shared" si="263"/>
        <v>465</v>
      </c>
      <c r="AI750">
        <f t="shared" si="264"/>
        <v>271</v>
      </c>
      <c r="AJ750">
        <f t="shared" si="265"/>
        <v>126015</v>
      </c>
      <c r="AM750">
        <f t="shared" si="254"/>
        <v>1</v>
      </c>
      <c r="AN750">
        <f t="shared" si="255"/>
        <v>1</v>
      </c>
      <c r="AO750">
        <f t="shared" si="256"/>
        <v>1</v>
      </c>
    </row>
    <row r="751" spans="1:41" x14ac:dyDescent="0.2">
      <c r="A751" t="s">
        <v>770</v>
      </c>
      <c r="B751" t="str">
        <f t="shared" si="257"/>
        <v>88Q38</v>
      </c>
      <c r="C751" s="6" t="str" cm="1">
        <f t="array" ref="C751:G751">_xlfn.LET(
_xlpm.MyHand, B751,
_xlpm.MySplitHand, MID(_xlpm.MyHand,_xlfn.SEQUENCE(1,LEN(_xlpm.MyHand)),1),
_xlpm.MySplitHand
)</f>
        <v>8</v>
      </c>
      <c r="D751" s="7" t="str">
        <v>8</v>
      </c>
      <c r="E751" s="7" t="str">
        <v>Q</v>
      </c>
      <c r="F751" s="7" t="str">
        <v>3</v>
      </c>
      <c r="G751" s="8" t="str">
        <v>8</v>
      </c>
      <c r="H751">
        <f t="shared" si="244"/>
        <v>3</v>
      </c>
      <c r="I751">
        <f t="shared" si="245"/>
        <v>3</v>
      </c>
      <c r="J751">
        <f t="shared" si="246"/>
        <v>1</v>
      </c>
      <c r="K751">
        <f t="shared" si="247"/>
        <v>1</v>
      </c>
      <c r="L751">
        <f t="shared" si="248"/>
        <v>3</v>
      </c>
      <c r="M751" s="6" cm="1">
        <f t="array" ref="M751:Q751">_xlfn.LET(
_xlpm.Options, {"J","2","3","4","5","6","7","8","9","T","Q","K","A"},
MATCH(_xlfn.ANCHORARRAY(C751),_xlpm.Options,0)
)</f>
        <v>8</v>
      </c>
      <c r="N751" s="7">
        <v>8</v>
      </c>
      <c r="O751" s="7">
        <v>11</v>
      </c>
      <c r="P751" s="7">
        <v>3</v>
      </c>
      <c r="Q751" s="8">
        <v>8</v>
      </c>
      <c r="R751" s="6" t="str" cm="1">
        <f t="array" ref="R751:V751">TEXT(_xlfn.ANCHORARRAY(M751),"00")</f>
        <v>08</v>
      </c>
      <c r="S751" s="7" t="str">
        <v>08</v>
      </c>
      <c r="T751" s="7" t="str">
        <v>11</v>
      </c>
      <c r="U751" s="7" t="str">
        <v>03</v>
      </c>
      <c r="V751" s="8" t="str">
        <v>08</v>
      </c>
      <c r="W751" s="7">
        <f t="shared" si="259"/>
        <v>0</v>
      </c>
      <c r="X751" s="6" t="b">
        <f t="shared" si="249"/>
        <v>0</v>
      </c>
      <c r="Y751" s="7" t="b">
        <f t="shared" si="250"/>
        <v>0</v>
      </c>
      <c r="Z751" s="7" t="b" cm="1">
        <f t="array" ref="Z751">_xlfn.LET(
_xlpm.TrueFullHouseCheck, AND(OR(H751:L751=3),OR(H751:L751=2)),
_xlpm.JokerAndTrueTwoPairCheck, AND(W751=1,COUNTIF(H751:L751,2)=4),
OR(_xlpm.TrueFullHouseCheck, _xlpm.JokerAndTrueTwoPairCheck)
)</f>
        <v>0</v>
      </c>
      <c r="AA751" s="7" t="b">
        <f t="shared" si="251"/>
        <v>1</v>
      </c>
      <c r="AB751" s="7" t="b">
        <f t="shared" si="252"/>
        <v>0</v>
      </c>
      <c r="AC751" s="7" t="b">
        <f t="shared" si="253"/>
        <v>0</v>
      </c>
      <c r="AD751" s="8" t="b">
        <f t="shared" si="260"/>
        <v>0</v>
      </c>
      <c r="AE751">
        <f t="shared" si="261"/>
        <v>4</v>
      </c>
      <c r="AF751" t="str">
        <f t="shared" si="262"/>
        <v>40808110308</v>
      </c>
      <c r="AG751">
        <f t="shared" si="258"/>
        <v>40808110308</v>
      </c>
      <c r="AH751">
        <f t="shared" si="263"/>
        <v>596</v>
      </c>
      <c r="AI751">
        <f t="shared" si="264"/>
        <v>396</v>
      </c>
      <c r="AJ751">
        <f t="shared" si="265"/>
        <v>236016</v>
      </c>
      <c r="AM751">
        <f t="shared" si="254"/>
        <v>1</v>
      </c>
      <c r="AN751">
        <f t="shared" si="255"/>
        <v>1</v>
      </c>
      <c r="AO751">
        <f t="shared" si="256"/>
        <v>1</v>
      </c>
    </row>
    <row r="752" spans="1:41" x14ac:dyDescent="0.2">
      <c r="A752" t="s">
        <v>771</v>
      </c>
      <c r="B752" t="str">
        <f t="shared" si="257"/>
        <v>K4J55</v>
      </c>
      <c r="C752" s="6" t="str" cm="1">
        <f t="array" ref="C752:G752">_xlfn.LET(
_xlpm.MyHand, B752,
_xlpm.MySplitHand, MID(_xlpm.MyHand,_xlfn.SEQUENCE(1,LEN(_xlpm.MyHand)),1),
_xlpm.MySplitHand
)</f>
        <v>K</v>
      </c>
      <c r="D752" s="7" t="str">
        <v>4</v>
      </c>
      <c r="E752" s="7" t="str">
        <v>J</v>
      </c>
      <c r="F752" s="7" t="str">
        <v>5</v>
      </c>
      <c r="G752" s="8" t="str">
        <v>5</v>
      </c>
      <c r="H752">
        <f t="shared" si="244"/>
        <v>1</v>
      </c>
      <c r="I752">
        <f t="shared" si="245"/>
        <v>1</v>
      </c>
      <c r="J752">
        <f t="shared" si="246"/>
        <v>0</v>
      </c>
      <c r="K752">
        <f t="shared" si="247"/>
        <v>2</v>
      </c>
      <c r="L752">
        <f t="shared" si="248"/>
        <v>2</v>
      </c>
      <c r="M752" s="6" cm="1">
        <f t="array" ref="M752:Q752">_xlfn.LET(
_xlpm.Options, {"J","2","3","4","5","6","7","8","9","T","Q","K","A"},
MATCH(_xlfn.ANCHORARRAY(C752),_xlpm.Options,0)
)</f>
        <v>12</v>
      </c>
      <c r="N752" s="7">
        <v>4</v>
      </c>
      <c r="O752" s="7">
        <v>1</v>
      </c>
      <c r="P752" s="7">
        <v>5</v>
      </c>
      <c r="Q752" s="8">
        <v>5</v>
      </c>
      <c r="R752" s="6" t="str" cm="1">
        <f t="array" ref="R752:V752">TEXT(_xlfn.ANCHORARRAY(M752),"00")</f>
        <v>12</v>
      </c>
      <c r="S752" s="7" t="str">
        <v>04</v>
      </c>
      <c r="T752" s="7" t="str">
        <v>01</v>
      </c>
      <c r="U752" s="7" t="str">
        <v>05</v>
      </c>
      <c r="V752" s="8" t="str">
        <v>05</v>
      </c>
      <c r="W752" s="7">
        <f t="shared" si="259"/>
        <v>1</v>
      </c>
      <c r="X752" s="6" t="b">
        <f t="shared" si="249"/>
        <v>0</v>
      </c>
      <c r="Y752" s="7" t="b">
        <f t="shared" si="250"/>
        <v>0</v>
      </c>
      <c r="Z752" s="7" t="b" cm="1">
        <f t="array" ref="Z752">_xlfn.LET(
_xlpm.TrueFullHouseCheck, AND(OR(H752:L752=3),OR(H752:L752=2)),
_xlpm.JokerAndTrueTwoPairCheck, AND(W752=1,COUNTIF(H752:L752,2)=4),
OR(_xlpm.TrueFullHouseCheck, _xlpm.JokerAndTrueTwoPairCheck)
)</f>
        <v>0</v>
      </c>
      <c r="AA752" s="7" t="b">
        <f t="shared" si="251"/>
        <v>1</v>
      </c>
      <c r="AB752" s="7" t="b">
        <f t="shared" si="252"/>
        <v>0</v>
      </c>
      <c r="AC752" s="7" t="b">
        <f t="shared" si="253"/>
        <v>0</v>
      </c>
      <c r="AD752" s="8" t="b">
        <f t="shared" si="260"/>
        <v>0</v>
      </c>
      <c r="AE752">
        <f t="shared" si="261"/>
        <v>4</v>
      </c>
      <c r="AF752" t="str">
        <f t="shared" si="262"/>
        <v>41204010505</v>
      </c>
      <c r="AG752">
        <f t="shared" si="258"/>
        <v>41204010505</v>
      </c>
      <c r="AH752">
        <f t="shared" si="263"/>
        <v>656</v>
      </c>
      <c r="AI752">
        <f t="shared" si="264"/>
        <v>912</v>
      </c>
      <c r="AJ752">
        <f t="shared" si="265"/>
        <v>598272</v>
      </c>
      <c r="AM752">
        <f t="shared" si="254"/>
        <v>1</v>
      </c>
      <c r="AN752">
        <f t="shared" si="255"/>
        <v>1</v>
      </c>
      <c r="AO752">
        <f t="shared" si="256"/>
        <v>1</v>
      </c>
    </row>
    <row r="753" spans="1:41" x14ac:dyDescent="0.2">
      <c r="A753" t="s">
        <v>772</v>
      </c>
      <c r="B753" t="str">
        <f t="shared" si="257"/>
        <v>5JT73</v>
      </c>
      <c r="C753" s="6" t="str" cm="1">
        <f t="array" ref="C753:G753">_xlfn.LET(
_xlpm.MyHand, B753,
_xlpm.MySplitHand, MID(_xlpm.MyHand,_xlfn.SEQUENCE(1,LEN(_xlpm.MyHand)),1),
_xlpm.MySplitHand
)</f>
        <v>5</v>
      </c>
      <c r="D753" s="7" t="str">
        <v>J</v>
      </c>
      <c r="E753" s="7" t="str">
        <v>T</v>
      </c>
      <c r="F753" s="7" t="str">
        <v>7</v>
      </c>
      <c r="G753" s="8" t="str">
        <v>3</v>
      </c>
      <c r="H753">
        <f t="shared" si="244"/>
        <v>1</v>
      </c>
      <c r="I753">
        <f t="shared" si="245"/>
        <v>0</v>
      </c>
      <c r="J753">
        <f t="shared" si="246"/>
        <v>1</v>
      </c>
      <c r="K753">
        <f t="shared" si="247"/>
        <v>1</v>
      </c>
      <c r="L753">
        <f t="shared" si="248"/>
        <v>1</v>
      </c>
      <c r="M753" s="6" cm="1">
        <f t="array" ref="M753:Q753">_xlfn.LET(
_xlpm.Options, {"J","2","3","4","5","6","7","8","9","T","Q","K","A"},
MATCH(_xlfn.ANCHORARRAY(C753),_xlpm.Options,0)
)</f>
        <v>5</v>
      </c>
      <c r="N753" s="7">
        <v>1</v>
      </c>
      <c r="O753" s="7">
        <v>10</v>
      </c>
      <c r="P753" s="7">
        <v>7</v>
      </c>
      <c r="Q753" s="8">
        <v>3</v>
      </c>
      <c r="R753" s="6" t="str" cm="1">
        <f t="array" ref="R753:V753">TEXT(_xlfn.ANCHORARRAY(M753),"00")</f>
        <v>05</v>
      </c>
      <c r="S753" s="7" t="str">
        <v>01</v>
      </c>
      <c r="T753" s="7" t="str">
        <v>10</v>
      </c>
      <c r="U753" s="7" t="str">
        <v>07</v>
      </c>
      <c r="V753" s="8" t="str">
        <v>03</v>
      </c>
      <c r="W753" s="7">
        <f t="shared" si="259"/>
        <v>1</v>
      </c>
      <c r="X753" s="6" t="b">
        <f t="shared" si="249"/>
        <v>0</v>
      </c>
      <c r="Y753" s="7" t="b">
        <f t="shared" si="250"/>
        <v>0</v>
      </c>
      <c r="Z753" s="7" t="b" cm="1">
        <f t="array" ref="Z753">_xlfn.LET(
_xlpm.TrueFullHouseCheck, AND(OR(H753:L753=3),OR(H753:L753=2)),
_xlpm.JokerAndTrueTwoPairCheck, AND(W753=1,COUNTIF(H753:L753,2)=4),
OR(_xlpm.TrueFullHouseCheck, _xlpm.JokerAndTrueTwoPairCheck)
)</f>
        <v>0</v>
      </c>
      <c r="AA753" s="7" t="b">
        <f t="shared" si="251"/>
        <v>0</v>
      </c>
      <c r="AB753" s="7" t="b">
        <f t="shared" si="252"/>
        <v>0</v>
      </c>
      <c r="AC753" s="7" t="b">
        <f t="shared" si="253"/>
        <v>1</v>
      </c>
      <c r="AD753" s="8" t="b">
        <f t="shared" si="260"/>
        <v>0</v>
      </c>
      <c r="AE753">
        <f t="shared" si="261"/>
        <v>2</v>
      </c>
      <c r="AF753" t="str">
        <f t="shared" si="262"/>
        <v>20501100703</v>
      </c>
      <c r="AG753">
        <f t="shared" si="258"/>
        <v>20501100703</v>
      </c>
      <c r="AH753">
        <f t="shared" si="263"/>
        <v>187</v>
      </c>
      <c r="AI753">
        <f t="shared" si="264"/>
        <v>434</v>
      </c>
      <c r="AJ753">
        <f t="shared" si="265"/>
        <v>81158</v>
      </c>
      <c r="AM753">
        <f t="shared" si="254"/>
        <v>1</v>
      </c>
      <c r="AN753">
        <f t="shared" si="255"/>
        <v>1</v>
      </c>
      <c r="AO753">
        <f t="shared" si="256"/>
        <v>1</v>
      </c>
    </row>
    <row r="754" spans="1:41" x14ac:dyDescent="0.2">
      <c r="A754" t="s">
        <v>773</v>
      </c>
      <c r="B754" t="str">
        <f t="shared" si="257"/>
        <v>KK6J4</v>
      </c>
      <c r="C754" s="6" t="str" cm="1">
        <f t="array" ref="C754:G754">_xlfn.LET(
_xlpm.MyHand, B754,
_xlpm.MySplitHand, MID(_xlpm.MyHand,_xlfn.SEQUENCE(1,LEN(_xlpm.MyHand)),1),
_xlpm.MySplitHand
)</f>
        <v>K</v>
      </c>
      <c r="D754" s="7" t="str">
        <v>K</v>
      </c>
      <c r="E754" s="7" t="str">
        <v>6</v>
      </c>
      <c r="F754" s="7" t="str">
        <v>J</v>
      </c>
      <c r="G754" s="8" t="str">
        <v>4</v>
      </c>
      <c r="H754">
        <f t="shared" si="244"/>
        <v>2</v>
      </c>
      <c r="I754">
        <f t="shared" si="245"/>
        <v>2</v>
      </c>
      <c r="J754">
        <f t="shared" si="246"/>
        <v>1</v>
      </c>
      <c r="K754">
        <f t="shared" si="247"/>
        <v>0</v>
      </c>
      <c r="L754">
        <f t="shared" si="248"/>
        <v>1</v>
      </c>
      <c r="M754" s="6" cm="1">
        <f t="array" ref="M754:Q754">_xlfn.LET(
_xlpm.Options, {"J","2","3","4","5","6","7","8","9","T","Q","K","A"},
MATCH(_xlfn.ANCHORARRAY(C754),_xlpm.Options,0)
)</f>
        <v>12</v>
      </c>
      <c r="N754" s="7">
        <v>12</v>
      </c>
      <c r="O754" s="7">
        <v>6</v>
      </c>
      <c r="P754" s="7">
        <v>1</v>
      </c>
      <c r="Q754" s="8">
        <v>4</v>
      </c>
      <c r="R754" s="6" t="str" cm="1">
        <f t="array" ref="R754:V754">TEXT(_xlfn.ANCHORARRAY(M754),"00")</f>
        <v>12</v>
      </c>
      <c r="S754" s="7" t="str">
        <v>12</v>
      </c>
      <c r="T754" s="7" t="str">
        <v>06</v>
      </c>
      <c r="U754" s="7" t="str">
        <v>01</v>
      </c>
      <c r="V754" s="8" t="str">
        <v>04</v>
      </c>
      <c r="W754" s="7">
        <f t="shared" si="259"/>
        <v>1</v>
      </c>
      <c r="X754" s="6" t="b">
        <f t="shared" si="249"/>
        <v>0</v>
      </c>
      <c r="Y754" s="7" t="b">
        <f t="shared" si="250"/>
        <v>0</v>
      </c>
      <c r="Z754" s="7" t="b" cm="1">
        <f t="array" ref="Z754">_xlfn.LET(
_xlpm.TrueFullHouseCheck, AND(OR(H754:L754=3),OR(H754:L754=2)),
_xlpm.JokerAndTrueTwoPairCheck, AND(W754=1,COUNTIF(H754:L754,2)=4),
OR(_xlpm.TrueFullHouseCheck, _xlpm.JokerAndTrueTwoPairCheck)
)</f>
        <v>0</v>
      </c>
      <c r="AA754" s="7" t="b">
        <f t="shared" si="251"/>
        <v>1</v>
      </c>
      <c r="AB754" s="7" t="b">
        <f t="shared" si="252"/>
        <v>0</v>
      </c>
      <c r="AC754" s="7" t="b">
        <f t="shared" si="253"/>
        <v>0</v>
      </c>
      <c r="AD754" s="8" t="b">
        <f t="shared" si="260"/>
        <v>0</v>
      </c>
      <c r="AE754">
        <f t="shared" si="261"/>
        <v>4</v>
      </c>
      <c r="AF754" t="str">
        <f t="shared" si="262"/>
        <v>41212060104</v>
      </c>
      <c r="AG754">
        <f t="shared" si="258"/>
        <v>41212060104</v>
      </c>
      <c r="AH754">
        <f t="shared" si="263"/>
        <v>668</v>
      </c>
      <c r="AI754">
        <f t="shared" si="264"/>
        <v>195</v>
      </c>
      <c r="AJ754">
        <f t="shared" si="265"/>
        <v>130260</v>
      </c>
      <c r="AM754">
        <f t="shared" si="254"/>
        <v>1</v>
      </c>
      <c r="AN754">
        <f t="shared" si="255"/>
        <v>1</v>
      </c>
      <c r="AO754">
        <f t="shared" si="256"/>
        <v>1</v>
      </c>
    </row>
    <row r="755" spans="1:41" x14ac:dyDescent="0.2">
      <c r="A755" t="s">
        <v>774</v>
      </c>
      <c r="B755" t="str">
        <f t="shared" si="257"/>
        <v>A8AAA</v>
      </c>
      <c r="C755" s="6" t="str" cm="1">
        <f t="array" ref="C755:G755">_xlfn.LET(
_xlpm.MyHand, B755,
_xlpm.MySplitHand, MID(_xlpm.MyHand,_xlfn.SEQUENCE(1,LEN(_xlpm.MyHand)),1),
_xlpm.MySplitHand
)</f>
        <v>A</v>
      </c>
      <c r="D755" s="7" t="str">
        <v>8</v>
      </c>
      <c r="E755" s="7" t="str">
        <v>A</v>
      </c>
      <c r="F755" s="7" t="str">
        <v>A</v>
      </c>
      <c r="G755" s="8" t="str">
        <v>A</v>
      </c>
      <c r="H755">
        <f t="shared" si="244"/>
        <v>4</v>
      </c>
      <c r="I755">
        <f t="shared" si="245"/>
        <v>1</v>
      </c>
      <c r="J755">
        <f t="shared" si="246"/>
        <v>4</v>
      </c>
      <c r="K755">
        <f t="shared" si="247"/>
        <v>4</v>
      </c>
      <c r="L755">
        <f t="shared" si="248"/>
        <v>4</v>
      </c>
      <c r="M755" s="6" cm="1">
        <f t="array" ref="M755:Q755">_xlfn.LET(
_xlpm.Options, {"J","2","3","4","5","6","7","8","9","T","Q","K","A"},
MATCH(_xlfn.ANCHORARRAY(C755),_xlpm.Options,0)
)</f>
        <v>13</v>
      </c>
      <c r="N755" s="7">
        <v>8</v>
      </c>
      <c r="O755" s="7">
        <v>13</v>
      </c>
      <c r="P755" s="7">
        <v>13</v>
      </c>
      <c r="Q755" s="8">
        <v>13</v>
      </c>
      <c r="R755" s="6" t="str" cm="1">
        <f t="array" ref="R755:V755">TEXT(_xlfn.ANCHORARRAY(M755),"00")</f>
        <v>13</v>
      </c>
      <c r="S755" s="7" t="str">
        <v>08</v>
      </c>
      <c r="T755" s="7" t="str">
        <v>13</v>
      </c>
      <c r="U755" s="7" t="str">
        <v>13</v>
      </c>
      <c r="V755" s="8" t="str">
        <v>13</v>
      </c>
      <c r="W755" s="7">
        <f t="shared" si="259"/>
        <v>0</v>
      </c>
      <c r="X755" s="6" t="b">
        <f t="shared" si="249"/>
        <v>0</v>
      </c>
      <c r="Y755" s="7" t="b">
        <f t="shared" si="250"/>
        <v>1</v>
      </c>
      <c r="Z755" s="7" t="b" cm="1">
        <f t="array" ref="Z755">_xlfn.LET(
_xlpm.TrueFullHouseCheck, AND(OR(H755:L755=3),OR(H755:L755=2)),
_xlpm.JokerAndTrueTwoPairCheck, AND(W755=1,COUNTIF(H755:L755,2)=4),
OR(_xlpm.TrueFullHouseCheck, _xlpm.JokerAndTrueTwoPairCheck)
)</f>
        <v>0</v>
      </c>
      <c r="AA755" s="7" t="b">
        <f t="shared" si="251"/>
        <v>0</v>
      </c>
      <c r="AB755" s="7" t="b">
        <f t="shared" si="252"/>
        <v>0</v>
      </c>
      <c r="AC755" s="7" t="b">
        <f t="shared" si="253"/>
        <v>0</v>
      </c>
      <c r="AD755" s="8" t="b">
        <f t="shared" si="260"/>
        <v>0</v>
      </c>
      <c r="AE755">
        <f t="shared" si="261"/>
        <v>6</v>
      </c>
      <c r="AF755" t="str">
        <f t="shared" si="262"/>
        <v>61308131313</v>
      </c>
      <c r="AG755">
        <f t="shared" si="258"/>
        <v>61308131313</v>
      </c>
      <c r="AH755">
        <f t="shared" si="263"/>
        <v>965</v>
      </c>
      <c r="AI755">
        <f t="shared" si="264"/>
        <v>388</v>
      </c>
      <c r="AJ755">
        <f t="shared" si="265"/>
        <v>374420</v>
      </c>
      <c r="AM755">
        <f t="shared" si="254"/>
        <v>1</v>
      </c>
      <c r="AN755">
        <f t="shared" si="255"/>
        <v>1</v>
      </c>
      <c r="AO755">
        <f t="shared" si="256"/>
        <v>1</v>
      </c>
    </row>
    <row r="756" spans="1:41" x14ac:dyDescent="0.2">
      <c r="A756" t="s">
        <v>775</v>
      </c>
      <c r="B756" t="str">
        <f t="shared" si="257"/>
        <v>79793</v>
      </c>
      <c r="C756" s="6" t="str" cm="1">
        <f t="array" ref="C756:G756">_xlfn.LET(
_xlpm.MyHand, B756,
_xlpm.MySplitHand, MID(_xlpm.MyHand,_xlfn.SEQUENCE(1,LEN(_xlpm.MyHand)),1),
_xlpm.MySplitHand
)</f>
        <v>7</v>
      </c>
      <c r="D756" s="7" t="str">
        <v>9</v>
      </c>
      <c r="E756" s="7" t="str">
        <v>7</v>
      </c>
      <c r="F756" s="7" t="str">
        <v>9</v>
      </c>
      <c r="G756" s="8" t="str">
        <v>3</v>
      </c>
      <c r="H756">
        <f t="shared" si="244"/>
        <v>2</v>
      </c>
      <c r="I756">
        <f t="shared" si="245"/>
        <v>2</v>
      </c>
      <c r="J756">
        <f t="shared" si="246"/>
        <v>2</v>
      </c>
      <c r="K756">
        <f t="shared" si="247"/>
        <v>2</v>
      </c>
      <c r="L756">
        <f t="shared" si="248"/>
        <v>1</v>
      </c>
      <c r="M756" s="6" cm="1">
        <f t="array" ref="M756:Q756">_xlfn.LET(
_xlpm.Options, {"J","2","3","4","5","6","7","8","9","T","Q","K","A"},
MATCH(_xlfn.ANCHORARRAY(C756),_xlpm.Options,0)
)</f>
        <v>7</v>
      </c>
      <c r="N756" s="7">
        <v>9</v>
      </c>
      <c r="O756" s="7">
        <v>7</v>
      </c>
      <c r="P756" s="7">
        <v>9</v>
      </c>
      <c r="Q756" s="8">
        <v>3</v>
      </c>
      <c r="R756" s="6" t="str" cm="1">
        <f t="array" ref="R756:V756">TEXT(_xlfn.ANCHORARRAY(M756),"00")</f>
        <v>07</v>
      </c>
      <c r="S756" s="7" t="str">
        <v>09</v>
      </c>
      <c r="T756" s="7" t="str">
        <v>07</v>
      </c>
      <c r="U756" s="7" t="str">
        <v>09</v>
      </c>
      <c r="V756" s="8" t="str">
        <v>03</v>
      </c>
      <c r="W756" s="7">
        <f t="shared" si="259"/>
        <v>0</v>
      </c>
      <c r="X756" s="6" t="b">
        <f t="shared" si="249"/>
        <v>0</v>
      </c>
      <c r="Y756" s="7" t="b">
        <f t="shared" si="250"/>
        <v>0</v>
      </c>
      <c r="Z756" s="7" t="b" cm="1">
        <f t="array" ref="Z756">_xlfn.LET(
_xlpm.TrueFullHouseCheck, AND(OR(H756:L756=3),OR(H756:L756=2)),
_xlpm.JokerAndTrueTwoPairCheck, AND(W756=1,COUNTIF(H756:L756,2)=4),
OR(_xlpm.TrueFullHouseCheck, _xlpm.JokerAndTrueTwoPairCheck)
)</f>
        <v>0</v>
      </c>
      <c r="AA756" s="7" t="b">
        <f t="shared" si="251"/>
        <v>0</v>
      </c>
      <c r="AB756" s="7" t="b">
        <f t="shared" si="252"/>
        <v>1</v>
      </c>
      <c r="AC756" s="7" t="b">
        <f t="shared" si="253"/>
        <v>0</v>
      </c>
      <c r="AD756" s="8" t="b">
        <f t="shared" si="260"/>
        <v>0</v>
      </c>
      <c r="AE756">
        <f t="shared" si="261"/>
        <v>3</v>
      </c>
      <c r="AF756" t="str">
        <f t="shared" si="262"/>
        <v>30709070903</v>
      </c>
      <c r="AG756">
        <f t="shared" si="258"/>
        <v>30709070903</v>
      </c>
      <c r="AH756">
        <f t="shared" si="263"/>
        <v>390</v>
      </c>
      <c r="AI756">
        <f t="shared" si="264"/>
        <v>353</v>
      </c>
      <c r="AJ756">
        <f t="shared" si="265"/>
        <v>137670</v>
      </c>
      <c r="AM756">
        <f t="shared" si="254"/>
        <v>1</v>
      </c>
      <c r="AN756">
        <f t="shared" si="255"/>
        <v>1</v>
      </c>
      <c r="AO756">
        <f t="shared" si="256"/>
        <v>1</v>
      </c>
    </row>
    <row r="757" spans="1:41" x14ac:dyDescent="0.2">
      <c r="A757" t="s">
        <v>776</v>
      </c>
      <c r="B757" t="str">
        <f t="shared" si="257"/>
        <v>877J7</v>
      </c>
      <c r="C757" s="6" t="str" cm="1">
        <f t="array" ref="C757:G757">_xlfn.LET(
_xlpm.MyHand, B757,
_xlpm.MySplitHand, MID(_xlpm.MyHand,_xlfn.SEQUENCE(1,LEN(_xlpm.MyHand)),1),
_xlpm.MySplitHand
)</f>
        <v>8</v>
      </c>
      <c r="D757" s="7" t="str">
        <v>7</v>
      </c>
      <c r="E757" s="7" t="str">
        <v>7</v>
      </c>
      <c r="F757" s="7" t="str">
        <v>J</v>
      </c>
      <c r="G757" s="8" t="str">
        <v>7</v>
      </c>
      <c r="H757">
        <f t="shared" si="244"/>
        <v>1</v>
      </c>
      <c r="I757">
        <f t="shared" si="245"/>
        <v>3</v>
      </c>
      <c r="J757">
        <f t="shared" si="246"/>
        <v>3</v>
      </c>
      <c r="K757">
        <f t="shared" si="247"/>
        <v>0</v>
      </c>
      <c r="L757">
        <f t="shared" si="248"/>
        <v>3</v>
      </c>
      <c r="M757" s="6" cm="1">
        <f t="array" ref="M757:Q757">_xlfn.LET(
_xlpm.Options, {"J","2","3","4","5","6","7","8","9","T","Q","K","A"},
MATCH(_xlfn.ANCHORARRAY(C757),_xlpm.Options,0)
)</f>
        <v>8</v>
      </c>
      <c r="N757" s="7">
        <v>7</v>
      </c>
      <c r="O757" s="7">
        <v>7</v>
      </c>
      <c r="P757" s="7">
        <v>1</v>
      </c>
      <c r="Q757" s="8">
        <v>7</v>
      </c>
      <c r="R757" s="6" t="str" cm="1">
        <f t="array" ref="R757:V757">TEXT(_xlfn.ANCHORARRAY(M757),"00")</f>
        <v>08</v>
      </c>
      <c r="S757" s="7" t="str">
        <v>07</v>
      </c>
      <c r="T757" s="7" t="str">
        <v>07</v>
      </c>
      <c r="U757" s="7" t="str">
        <v>01</v>
      </c>
      <c r="V757" s="8" t="str">
        <v>07</v>
      </c>
      <c r="W757" s="7">
        <f t="shared" si="259"/>
        <v>1</v>
      </c>
      <c r="X757" s="6" t="b">
        <f t="shared" si="249"/>
        <v>0</v>
      </c>
      <c r="Y757" s="7" t="b">
        <f t="shared" si="250"/>
        <v>1</v>
      </c>
      <c r="Z757" s="7" t="b" cm="1">
        <f t="array" ref="Z757">_xlfn.LET(
_xlpm.TrueFullHouseCheck, AND(OR(H757:L757=3),OR(H757:L757=2)),
_xlpm.JokerAndTrueTwoPairCheck, AND(W757=1,COUNTIF(H757:L757,2)=4),
OR(_xlpm.TrueFullHouseCheck, _xlpm.JokerAndTrueTwoPairCheck)
)</f>
        <v>0</v>
      </c>
      <c r="AA757" s="7" t="b">
        <f t="shared" si="251"/>
        <v>0</v>
      </c>
      <c r="AB757" s="7" t="b">
        <f t="shared" si="252"/>
        <v>0</v>
      </c>
      <c r="AC757" s="7" t="b">
        <f t="shared" si="253"/>
        <v>0</v>
      </c>
      <c r="AD757" s="8" t="b">
        <f t="shared" si="260"/>
        <v>0</v>
      </c>
      <c r="AE757">
        <f t="shared" si="261"/>
        <v>6</v>
      </c>
      <c r="AF757" t="str">
        <f t="shared" si="262"/>
        <v>60807070107</v>
      </c>
      <c r="AG757">
        <f t="shared" si="258"/>
        <v>60807070107</v>
      </c>
      <c r="AH757">
        <f t="shared" si="263"/>
        <v>900</v>
      </c>
      <c r="AI757">
        <f t="shared" si="264"/>
        <v>943</v>
      </c>
      <c r="AJ757">
        <f t="shared" si="265"/>
        <v>848700</v>
      </c>
      <c r="AM757">
        <f t="shared" si="254"/>
        <v>1</v>
      </c>
      <c r="AN757">
        <f t="shared" si="255"/>
        <v>1</v>
      </c>
      <c r="AO757">
        <f t="shared" si="256"/>
        <v>1</v>
      </c>
    </row>
    <row r="758" spans="1:41" x14ac:dyDescent="0.2">
      <c r="A758" t="s">
        <v>777</v>
      </c>
      <c r="B758" t="str">
        <f t="shared" si="257"/>
        <v>J4484</v>
      </c>
      <c r="C758" s="6" t="str" cm="1">
        <f t="array" ref="C758:G758">_xlfn.LET(
_xlpm.MyHand, B758,
_xlpm.MySplitHand, MID(_xlpm.MyHand,_xlfn.SEQUENCE(1,LEN(_xlpm.MyHand)),1),
_xlpm.MySplitHand
)</f>
        <v>J</v>
      </c>
      <c r="D758" s="7" t="str">
        <v>4</v>
      </c>
      <c r="E758" s="7" t="str">
        <v>4</v>
      </c>
      <c r="F758" s="7" t="str">
        <v>8</v>
      </c>
      <c r="G758" s="8" t="str">
        <v>4</v>
      </c>
      <c r="H758">
        <f t="shared" si="244"/>
        <v>0</v>
      </c>
      <c r="I758">
        <f t="shared" si="245"/>
        <v>3</v>
      </c>
      <c r="J758">
        <f t="shared" si="246"/>
        <v>3</v>
      </c>
      <c r="K758">
        <f t="shared" si="247"/>
        <v>1</v>
      </c>
      <c r="L758">
        <f t="shared" si="248"/>
        <v>3</v>
      </c>
      <c r="M758" s="6" cm="1">
        <f t="array" ref="M758:Q758">_xlfn.LET(
_xlpm.Options, {"J","2","3","4","5","6","7","8","9","T","Q","K","A"},
MATCH(_xlfn.ANCHORARRAY(C758),_xlpm.Options,0)
)</f>
        <v>1</v>
      </c>
      <c r="N758" s="7">
        <v>4</v>
      </c>
      <c r="O758" s="7">
        <v>4</v>
      </c>
      <c r="P758" s="7">
        <v>8</v>
      </c>
      <c r="Q758" s="8">
        <v>4</v>
      </c>
      <c r="R758" s="6" t="str" cm="1">
        <f t="array" ref="R758:V758">TEXT(_xlfn.ANCHORARRAY(M758),"00")</f>
        <v>01</v>
      </c>
      <c r="S758" s="7" t="str">
        <v>04</v>
      </c>
      <c r="T758" s="7" t="str">
        <v>04</v>
      </c>
      <c r="U758" s="7" t="str">
        <v>08</v>
      </c>
      <c r="V758" s="8" t="str">
        <v>04</v>
      </c>
      <c r="W758" s="7">
        <f t="shared" si="259"/>
        <v>1</v>
      </c>
      <c r="X758" s="6" t="b">
        <f t="shared" si="249"/>
        <v>0</v>
      </c>
      <c r="Y758" s="7" t="b">
        <f t="shared" si="250"/>
        <v>1</v>
      </c>
      <c r="Z758" s="7" t="b" cm="1">
        <f t="array" ref="Z758">_xlfn.LET(
_xlpm.TrueFullHouseCheck, AND(OR(H758:L758=3),OR(H758:L758=2)),
_xlpm.JokerAndTrueTwoPairCheck, AND(W758=1,COUNTIF(H758:L758,2)=4),
OR(_xlpm.TrueFullHouseCheck, _xlpm.JokerAndTrueTwoPairCheck)
)</f>
        <v>0</v>
      </c>
      <c r="AA758" s="7" t="b">
        <f t="shared" si="251"/>
        <v>0</v>
      </c>
      <c r="AB758" s="7" t="b">
        <f t="shared" si="252"/>
        <v>0</v>
      </c>
      <c r="AC758" s="7" t="b">
        <f t="shared" si="253"/>
        <v>0</v>
      </c>
      <c r="AD758" s="8" t="b">
        <f t="shared" si="260"/>
        <v>0</v>
      </c>
      <c r="AE758">
        <f t="shared" si="261"/>
        <v>6</v>
      </c>
      <c r="AF758" t="str">
        <f t="shared" si="262"/>
        <v>60104040804</v>
      </c>
      <c r="AG758">
        <f t="shared" si="258"/>
        <v>60104040804</v>
      </c>
      <c r="AH758">
        <f t="shared" si="263"/>
        <v>820</v>
      </c>
      <c r="AI758">
        <f t="shared" si="264"/>
        <v>662</v>
      </c>
      <c r="AJ758">
        <f t="shared" si="265"/>
        <v>542840</v>
      </c>
      <c r="AM758">
        <f t="shared" si="254"/>
        <v>1</v>
      </c>
      <c r="AN758">
        <f t="shared" si="255"/>
        <v>1</v>
      </c>
      <c r="AO758">
        <f t="shared" si="256"/>
        <v>1</v>
      </c>
    </row>
    <row r="759" spans="1:41" x14ac:dyDescent="0.2">
      <c r="A759" t="s">
        <v>778</v>
      </c>
      <c r="B759" t="str">
        <f t="shared" si="257"/>
        <v>A434J</v>
      </c>
      <c r="C759" s="6" t="str" cm="1">
        <f t="array" ref="C759:G759">_xlfn.LET(
_xlpm.MyHand, B759,
_xlpm.MySplitHand, MID(_xlpm.MyHand,_xlfn.SEQUENCE(1,LEN(_xlpm.MyHand)),1),
_xlpm.MySplitHand
)</f>
        <v>A</v>
      </c>
      <c r="D759" s="7" t="str">
        <v>4</v>
      </c>
      <c r="E759" s="7" t="str">
        <v>3</v>
      </c>
      <c r="F759" s="7" t="str">
        <v>4</v>
      </c>
      <c r="G759" s="8" t="str">
        <v>J</v>
      </c>
      <c r="H759">
        <f t="shared" si="244"/>
        <v>1</v>
      </c>
      <c r="I759">
        <f t="shared" si="245"/>
        <v>2</v>
      </c>
      <c r="J759">
        <f t="shared" si="246"/>
        <v>1</v>
      </c>
      <c r="K759">
        <f t="shared" si="247"/>
        <v>2</v>
      </c>
      <c r="L759">
        <f t="shared" si="248"/>
        <v>0</v>
      </c>
      <c r="M759" s="6" cm="1">
        <f t="array" ref="M759:Q759">_xlfn.LET(
_xlpm.Options, {"J","2","3","4","5","6","7","8","9","T","Q","K","A"},
MATCH(_xlfn.ANCHORARRAY(C759),_xlpm.Options,0)
)</f>
        <v>13</v>
      </c>
      <c r="N759" s="7">
        <v>4</v>
      </c>
      <c r="O759" s="7">
        <v>3</v>
      </c>
      <c r="P759" s="7">
        <v>4</v>
      </c>
      <c r="Q759" s="8">
        <v>1</v>
      </c>
      <c r="R759" s="6" t="str" cm="1">
        <f t="array" ref="R759:V759">TEXT(_xlfn.ANCHORARRAY(M759),"00")</f>
        <v>13</v>
      </c>
      <c r="S759" s="7" t="str">
        <v>04</v>
      </c>
      <c r="T759" s="7" t="str">
        <v>03</v>
      </c>
      <c r="U759" s="7" t="str">
        <v>04</v>
      </c>
      <c r="V759" s="8" t="str">
        <v>01</v>
      </c>
      <c r="W759" s="7">
        <f t="shared" si="259"/>
        <v>1</v>
      </c>
      <c r="X759" s="6" t="b">
        <f t="shared" si="249"/>
        <v>0</v>
      </c>
      <c r="Y759" s="7" t="b">
        <f t="shared" si="250"/>
        <v>0</v>
      </c>
      <c r="Z759" s="7" t="b" cm="1">
        <f t="array" ref="Z759">_xlfn.LET(
_xlpm.TrueFullHouseCheck, AND(OR(H759:L759=3),OR(H759:L759=2)),
_xlpm.JokerAndTrueTwoPairCheck, AND(W759=1,COUNTIF(H759:L759,2)=4),
OR(_xlpm.TrueFullHouseCheck, _xlpm.JokerAndTrueTwoPairCheck)
)</f>
        <v>0</v>
      </c>
      <c r="AA759" s="7" t="b">
        <f t="shared" si="251"/>
        <v>1</v>
      </c>
      <c r="AB759" s="7" t="b">
        <f t="shared" si="252"/>
        <v>0</v>
      </c>
      <c r="AC759" s="7" t="b">
        <f t="shared" si="253"/>
        <v>0</v>
      </c>
      <c r="AD759" s="8" t="b">
        <f t="shared" si="260"/>
        <v>0</v>
      </c>
      <c r="AE759">
        <f t="shared" si="261"/>
        <v>4</v>
      </c>
      <c r="AF759" t="str">
        <f t="shared" si="262"/>
        <v>41304030401</v>
      </c>
      <c r="AG759">
        <f t="shared" si="258"/>
        <v>41304030401</v>
      </c>
      <c r="AH759">
        <f t="shared" si="263"/>
        <v>674</v>
      </c>
      <c r="AI759">
        <f t="shared" si="264"/>
        <v>812</v>
      </c>
      <c r="AJ759">
        <f t="shared" si="265"/>
        <v>547288</v>
      </c>
      <c r="AM759">
        <f t="shared" si="254"/>
        <v>1</v>
      </c>
      <c r="AN759">
        <f t="shared" si="255"/>
        <v>1</v>
      </c>
      <c r="AO759">
        <f t="shared" si="256"/>
        <v>1</v>
      </c>
    </row>
    <row r="760" spans="1:41" x14ac:dyDescent="0.2">
      <c r="A760" t="s">
        <v>779</v>
      </c>
      <c r="B760" t="str">
        <f t="shared" si="257"/>
        <v>TTQJ7</v>
      </c>
      <c r="C760" s="6" t="str" cm="1">
        <f t="array" ref="C760:G760">_xlfn.LET(
_xlpm.MyHand, B760,
_xlpm.MySplitHand, MID(_xlpm.MyHand,_xlfn.SEQUENCE(1,LEN(_xlpm.MyHand)),1),
_xlpm.MySplitHand
)</f>
        <v>T</v>
      </c>
      <c r="D760" s="7" t="str">
        <v>T</v>
      </c>
      <c r="E760" s="7" t="str">
        <v>Q</v>
      </c>
      <c r="F760" s="7" t="str">
        <v>J</v>
      </c>
      <c r="G760" s="8" t="str">
        <v>7</v>
      </c>
      <c r="H760">
        <f t="shared" si="244"/>
        <v>2</v>
      </c>
      <c r="I760">
        <f t="shared" si="245"/>
        <v>2</v>
      </c>
      <c r="J760">
        <f t="shared" si="246"/>
        <v>1</v>
      </c>
      <c r="K760">
        <f t="shared" si="247"/>
        <v>0</v>
      </c>
      <c r="L760">
        <f t="shared" si="248"/>
        <v>1</v>
      </c>
      <c r="M760" s="6" cm="1">
        <f t="array" ref="M760:Q760">_xlfn.LET(
_xlpm.Options, {"J","2","3","4","5","6","7","8","9","T","Q","K","A"},
MATCH(_xlfn.ANCHORARRAY(C760),_xlpm.Options,0)
)</f>
        <v>10</v>
      </c>
      <c r="N760" s="7">
        <v>10</v>
      </c>
      <c r="O760" s="7">
        <v>11</v>
      </c>
      <c r="P760" s="7">
        <v>1</v>
      </c>
      <c r="Q760" s="8">
        <v>7</v>
      </c>
      <c r="R760" s="6" t="str" cm="1">
        <f t="array" ref="R760:V760">TEXT(_xlfn.ANCHORARRAY(M760),"00")</f>
        <v>10</v>
      </c>
      <c r="S760" s="7" t="str">
        <v>10</v>
      </c>
      <c r="T760" s="7" t="str">
        <v>11</v>
      </c>
      <c r="U760" s="7" t="str">
        <v>01</v>
      </c>
      <c r="V760" s="8" t="str">
        <v>07</v>
      </c>
      <c r="W760" s="7">
        <f t="shared" si="259"/>
        <v>1</v>
      </c>
      <c r="X760" s="6" t="b">
        <f t="shared" si="249"/>
        <v>0</v>
      </c>
      <c r="Y760" s="7" t="b">
        <f t="shared" si="250"/>
        <v>0</v>
      </c>
      <c r="Z760" s="7" t="b" cm="1">
        <f t="array" ref="Z760">_xlfn.LET(
_xlpm.TrueFullHouseCheck, AND(OR(H760:L760=3),OR(H760:L760=2)),
_xlpm.JokerAndTrueTwoPairCheck, AND(W760=1,COUNTIF(H760:L760,2)=4),
OR(_xlpm.TrueFullHouseCheck, _xlpm.JokerAndTrueTwoPairCheck)
)</f>
        <v>0</v>
      </c>
      <c r="AA760" s="7" t="b">
        <f t="shared" si="251"/>
        <v>1</v>
      </c>
      <c r="AB760" s="7" t="b">
        <f t="shared" si="252"/>
        <v>0</v>
      </c>
      <c r="AC760" s="7" t="b">
        <f t="shared" si="253"/>
        <v>0</v>
      </c>
      <c r="AD760" s="8" t="b">
        <f t="shared" si="260"/>
        <v>0</v>
      </c>
      <c r="AE760">
        <f t="shared" si="261"/>
        <v>4</v>
      </c>
      <c r="AF760" t="str">
        <f t="shared" si="262"/>
        <v>41010110107</v>
      </c>
      <c r="AG760">
        <f t="shared" si="258"/>
        <v>41010110107</v>
      </c>
      <c r="AH760">
        <f t="shared" si="263"/>
        <v>630</v>
      </c>
      <c r="AI760">
        <f t="shared" si="264"/>
        <v>493</v>
      </c>
      <c r="AJ760">
        <f t="shared" si="265"/>
        <v>310590</v>
      </c>
      <c r="AM760">
        <f t="shared" si="254"/>
        <v>1</v>
      </c>
      <c r="AN760">
        <f t="shared" si="255"/>
        <v>1</v>
      </c>
      <c r="AO760">
        <f t="shared" si="256"/>
        <v>1</v>
      </c>
    </row>
    <row r="761" spans="1:41" x14ac:dyDescent="0.2">
      <c r="A761" t="s">
        <v>780</v>
      </c>
      <c r="B761" t="str">
        <f t="shared" si="257"/>
        <v>63333</v>
      </c>
      <c r="C761" s="6" t="str" cm="1">
        <f t="array" ref="C761:G761">_xlfn.LET(
_xlpm.MyHand, B761,
_xlpm.MySplitHand, MID(_xlpm.MyHand,_xlfn.SEQUENCE(1,LEN(_xlpm.MyHand)),1),
_xlpm.MySplitHand
)</f>
        <v>6</v>
      </c>
      <c r="D761" s="7" t="str">
        <v>3</v>
      </c>
      <c r="E761" s="7" t="str">
        <v>3</v>
      </c>
      <c r="F761" s="7" t="str">
        <v>3</v>
      </c>
      <c r="G761" s="8" t="str">
        <v>3</v>
      </c>
      <c r="H761">
        <f t="shared" si="244"/>
        <v>1</v>
      </c>
      <c r="I761">
        <f t="shared" si="245"/>
        <v>4</v>
      </c>
      <c r="J761">
        <f t="shared" si="246"/>
        <v>4</v>
      </c>
      <c r="K761">
        <f t="shared" si="247"/>
        <v>4</v>
      </c>
      <c r="L761">
        <f t="shared" si="248"/>
        <v>4</v>
      </c>
      <c r="M761" s="6" cm="1">
        <f t="array" ref="M761:Q761">_xlfn.LET(
_xlpm.Options, {"J","2","3","4","5","6","7","8","9","T","Q","K","A"},
MATCH(_xlfn.ANCHORARRAY(C761),_xlpm.Options,0)
)</f>
        <v>6</v>
      </c>
      <c r="N761" s="7">
        <v>3</v>
      </c>
      <c r="O761" s="7">
        <v>3</v>
      </c>
      <c r="P761" s="7">
        <v>3</v>
      </c>
      <c r="Q761" s="8">
        <v>3</v>
      </c>
      <c r="R761" s="6" t="str" cm="1">
        <f t="array" ref="R761:V761">TEXT(_xlfn.ANCHORARRAY(M761),"00")</f>
        <v>06</v>
      </c>
      <c r="S761" s="7" t="str">
        <v>03</v>
      </c>
      <c r="T761" s="7" t="str">
        <v>03</v>
      </c>
      <c r="U761" s="7" t="str">
        <v>03</v>
      </c>
      <c r="V761" s="8" t="str">
        <v>03</v>
      </c>
      <c r="W761" s="7">
        <f t="shared" si="259"/>
        <v>0</v>
      </c>
      <c r="X761" s="6" t="b">
        <f t="shared" si="249"/>
        <v>0</v>
      </c>
      <c r="Y761" s="7" t="b">
        <f t="shared" si="250"/>
        <v>1</v>
      </c>
      <c r="Z761" s="7" t="b" cm="1">
        <f t="array" ref="Z761">_xlfn.LET(
_xlpm.TrueFullHouseCheck, AND(OR(H761:L761=3),OR(H761:L761=2)),
_xlpm.JokerAndTrueTwoPairCheck, AND(W761=1,COUNTIF(H761:L761,2)=4),
OR(_xlpm.TrueFullHouseCheck, _xlpm.JokerAndTrueTwoPairCheck)
)</f>
        <v>0</v>
      </c>
      <c r="AA761" s="7" t="b">
        <f t="shared" si="251"/>
        <v>0</v>
      </c>
      <c r="AB761" s="7" t="b">
        <f t="shared" si="252"/>
        <v>0</v>
      </c>
      <c r="AC761" s="7" t="b">
        <f t="shared" si="253"/>
        <v>0</v>
      </c>
      <c r="AD761" s="8" t="b">
        <f t="shared" si="260"/>
        <v>0</v>
      </c>
      <c r="AE761">
        <f t="shared" si="261"/>
        <v>6</v>
      </c>
      <c r="AF761" t="str">
        <f t="shared" si="262"/>
        <v>60603030303</v>
      </c>
      <c r="AG761">
        <f t="shared" si="258"/>
        <v>60603030303</v>
      </c>
      <c r="AH761">
        <f t="shared" si="263"/>
        <v>870</v>
      </c>
      <c r="AI761">
        <f t="shared" si="264"/>
        <v>711</v>
      </c>
      <c r="AJ761">
        <f t="shared" si="265"/>
        <v>618570</v>
      </c>
      <c r="AM761">
        <f t="shared" si="254"/>
        <v>1</v>
      </c>
      <c r="AN761">
        <f t="shared" si="255"/>
        <v>1</v>
      </c>
      <c r="AO761">
        <f t="shared" si="256"/>
        <v>1</v>
      </c>
    </row>
    <row r="762" spans="1:41" x14ac:dyDescent="0.2">
      <c r="A762" t="s">
        <v>781</v>
      </c>
      <c r="B762" t="str">
        <f t="shared" si="257"/>
        <v>22262</v>
      </c>
      <c r="C762" s="6" t="str" cm="1">
        <f t="array" ref="C762:G762">_xlfn.LET(
_xlpm.MyHand, B762,
_xlpm.MySplitHand, MID(_xlpm.MyHand,_xlfn.SEQUENCE(1,LEN(_xlpm.MyHand)),1),
_xlpm.MySplitHand
)</f>
        <v>2</v>
      </c>
      <c r="D762" s="7" t="str">
        <v>2</v>
      </c>
      <c r="E762" s="7" t="str">
        <v>2</v>
      </c>
      <c r="F762" s="7" t="str">
        <v>6</v>
      </c>
      <c r="G762" s="8" t="str">
        <v>2</v>
      </c>
      <c r="H762">
        <f t="shared" si="244"/>
        <v>4</v>
      </c>
      <c r="I762">
        <f t="shared" si="245"/>
        <v>4</v>
      </c>
      <c r="J762">
        <f t="shared" si="246"/>
        <v>4</v>
      </c>
      <c r="K762">
        <f t="shared" si="247"/>
        <v>1</v>
      </c>
      <c r="L762">
        <f t="shared" si="248"/>
        <v>4</v>
      </c>
      <c r="M762" s="6" cm="1">
        <f t="array" ref="M762:Q762">_xlfn.LET(
_xlpm.Options, {"J","2","3","4","5","6","7","8","9","T","Q","K","A"},
MATCH(_xlfn.ANCHORARRAY(C762),_xlpm.Options,0)
)</f>
        <v>2</v>
      </c>
      <c r="N762" s="7">
        <v>2</v>
      </c>
      <c r="O762" s="7">
        <v>2</v>
      </c>
      <c r="P762" s="7">
        <v>6</v>
      </c>
      <c r="Q762" s="8">
        <v>2</v>
      </c>
      <c r="R762" s="6" t="str" cm="1">
        <f t="array" ref="R762:V762">TEXT(_xlfn.ANCHORARRAY(M762),"00")</f>
        <v>02</v>
      </c>
      <c r="S762" s="7" t="str">
        <v>02</v>
      </c>
      <c r="T762" s="7" t="str">
        <v>02</v>
      </c>
      <c r="U762" s="7" t="str">
        <v>06</v>
      </c>
      <c r="V762" s="8" t="str">
        <v>02</v>
      </c>
      <c r="W762" s="7">
        <f t="shared" si="259"/>
        <v>0</v>
      </c>
      <c r="X762" s="6" t="b">
        <f t="shared" si="249"/>
        <v>0</v>
      </c>
      <c r="Y762" s="7" t="b">
        <f t="shared" si="250"/>
        <v>1</v>
      </c>
      <c r="Z762" s="7" t="b" cm="1">
        <f t="array" ref="Z762">_xlfn.LET(
_xlpm.TrueFullHouseCheck, AND(OR(H762:L762=3),OR(H762:L762=2)),
_xlpm.JokerAndTrueTwoPairCheck, AND(W762=1,COUNTIF(H762:L762,2)=4),
OR(_xlpm.TrueFullHouseCheck, _xlpm.JokerAndTrueTwoPairCheck)
)</f>
        <v>0</v>
      </c>
      <c r="AA762" s="7" t="b">
        <f t="shared" si="251"/>
        <v>0</v>
      </c>
      <c r="AB762" s="7" t="b">
        <f t="shared" si="252"/>
        <v>0</v>
      </c>
      <c r="AC762" s="7" t="b">
        <f t="shared" si="253"/>
        <v>0</v>
      </c>
      <c r="AD762" s="8" t="b">
        <f t="shared" si="260"/>
        <v>0</v>
      </c>
      <c r="AE762">
        <f t="shared" si="261"/>
        <v>6</v>
      </c>
      <c r="AF762" t="str">
        <f t="shared" si="262"/>
        <v>60202020602</v>
      </c>
      <c r="AG762">
        <f t="shared" si="258"/>
        <v>60202020602</v>
      </c>
      <c r="AH762">
        <f t="shared" si="263"/>
        <v>831</v>
      </c>
      <c r="AI762">
        <f t="shared" si="264"/>
        <v>540</v>
      </c>
      <c r="AJ762">
        <f t="shared" si="265"/>
        <v>448740</v>
      </c>
      <c r="AM762">
        <f t="shared" si="254"/>
        <v>1</v>
      </c>
      <c r="AN762">
        <f t="shared" si="255"/>
        <v>1</v>
      </c>
      <c r="AO762">
        <f t="shared" si="256"/>
        <v>1</v>
      </c>
    </row>
    <row r="763" spans="1:41" x14ac:dyDescent="0.2">
      <c r="A763" t="s">
        <v>782</v>
      </c>
      <c r="B763" t="str">
        <f t="shared" si="257"/>
        <v>474QQ</v>
      </c>
      <c r="C763" s="6" t="str" cm="1">
        <f t="array" ref="C763:G763">_xlfn.LET(
_xlpm.MyHand, B763,
_xlpm.MySplitHand, MID(_xlpm.MyHand,_xlfn.SEQUENCE(1,LEN(_xlpm.MyHand)),1),
_xlpm.MySplitHand
)</f>
        <v>4</v>
      </c>
      <c r="D763" s="7" t="str">
        <v>7</v>
      </c>
      <c r="E763" s="7" t="str">
        <v>4</v>
      </c>
      <c r="F763" s="7" t="str">
        <v>Q</v>
      </c>
      <c r="G763" s="8" t="str">
        <v>Q</v>
      </c>
      <c r="H763">
        <f t="shared" si="244"/>
        <v>2</v>
      </c>
      <c r="I763">
        <f t="shared" si="245"/>
        <v>1</v>
      </c>
      <c r="J763">
        <f t="shared" si="246"/>
        <v>2</v>
      </c>
      <c r="K763">
        <f t="shared" si="247"/>
        <v>2</v>
      </c>
      <c r="L763">
        <f t="shared" si="248"/>
        <v>2</v>
      </c>
      <c r="M763" s="6" cm="1">
        <f t="array" ref="M763:Q763">_xlfn.LET(
_xlpm.Options, {"J","2","3","4","5","6","7","8","9","T","Q","K","A"},
MATCH(_xlfn.ANCHORARRAY(C763),_xlpm.Options,0)
)</f>
        <v>4</v>
      </c>
      <c r="N763" s="7">
        <v>7</v>
      </c>
      <c r="O763" s="7">
        <v>4</v>
      </c>
      <c r="P763" s="7">
        <v>11</v>
      </c>
      <c r="Q763" s="8">
        <v>11</v>
      </c>
      <c r="R763" s="6" t="str" cm="1">
        <f t="array" ref="R763:V763">TEXT(_xlfn.ANCHORARRAY(M763),"00")</f>
        <v>04</v>
      </c>
      <c r="S763" s="7" t="str">
        <v>07</v>
      </c>
      <c r="T763" s="7" t="str">
        <v>04</v>
      </c>
      <c r="U763" s="7" t="str">
        <v>11</v>
      </c>
      <c r="V763" s="8" t="str">
        <v>11</v>
      </c>
      <c r="W763" s="7">
        <f t="shared" si="259"/>
        <v>0</v>
      </c>
      <c r="X763" s="6" t="b">
        <f t="shared" si="249"/>
        <v>0</v>
      </c>
      <c r="Y763" s="7" t="b">
        <f t="shared" si="250"/>
        <v>0</v>
      </c>
      <c r="Z763" s="7" t="b" cm="1">
        <f t="array" ref="Z763">_xlfn.LET(
_xlpm.TrueFullHouseCheck, AND(OR(H763:L763=3),OR(H763:L763=2)),
_xlpm.JokerAndTrueTwoPairCheck, AND(W763=1,COUNTIF(H763:L763,2)=4),
OR(_xlpm.TrueFullHouseCheck, _xlpm.JokerAndTrueTwoPairCheck)
)</f>
        <v>0</v>
      </c>
      <c r="AA763" s="7" t="b">
        <f t="shared" si="251"/>
        <v>0</v>
      </c>
      <c r="AB763" s="7" t="b">
        <f t="shared" si="252"/>
        <v>1</v>
      </c>
      <c r="AC763" s="7" t="b">
        <f t="shared" si="253"/>
        <v>0</v>
      </c>
      <c r="AD763" s="8" t="b">
        <f t="shared" si="260"/>
        <v>0</v>
      </c>
      <c r="AE763">
        <f t="shared" si="261"/>
        <v>3</v>
      </c>
      <c r="AF763" t="str">
        <f t="shared" si="262"/>
        <v>30407041111</v>
      </c>
      <c r="AG763">
        <f t="shared" si="258"/>
        <v>30407041111</v>
      </c>
      <c r="AH763">
        <f t="shared" si="263"/>
        <v>360</v>
      </c>
      <c r="AI763">
        <f t="shared" si="264"/>
        <v>975</v>
      </c>
      <c r="AJ763">
        <f t="shared" si="265"/>
        <v>351000</v>
      </c>
      <c r="AM763">
        <f t="shared" si="254"/>
        <v>1</v>
      </c>
      <c r="AN763">
        <f t="shared" si="255"/>
        <v>1</v>
      </c>
      <c r="AO763">
        <f t="shared" si="256"/>
        <v>1</v>
      </c>
    </row>
    <row r="764" spans="1:41" x14ac:dyDescent="0.2">
      <c r="A764" t="s">
        <v>783</v>
      </c>
      <c r="B764" t="str">
        <f t="shared" si="257"/>
        <v>Q22K2</v>
      </c>
      <c r="C764" s="6" t="str" cm="1">
        <f t="array" ref="C764:G764">_xlfn.LET(
_xlpm.MyHand, B764,
_xlpm.MySplitHand, MID(_xlpm.MyHand,_xlfn.SEQUENCE(1,LEN(_xlpm.MyHand)),1),
_xlpm.MySplitHand
)</f>
        <v>Q</v>
      </c>
      <c r="D764" s="7" t="str">
        <v>2</v>
      </c>
      <c r="E764" s="7" t="str">
        <v>2</v>
      </c>
      <c r="F764" s="7" t="str">
        <v>K</v>
      </c>
      <c r="G764" s="8" t="str">
        <v>2</v>
      </c>
      <c r="H764">
        <f t="shared" si="244"/>
        <v>1</v>
      </c>
      <c r="I764">
        <f t="shared" si="245"/>
        <v>3</v>
      </c>
      <c r="J764">
        <f t="shared" si="246"/>
        <v>3</v>
      </c>
      <c r="K764">
        <f t="shared" si="247"/>
        <v>1</v>
      </c>
      <c r="L764">
        <f t="shared" si="248"/>
        <v>3</v>
      </c>
      <c r="M764" s="6" cm="1">
        <f t="array" ref="M764:Q764">_xlfn.LET(
_xlpm.Options, {"J","2","3","4","5","6","7","8","9","T","Q","K","A"},
MATCH(_xlfn.ANCHORARRAY(C764),_xlpm.Options,0)
)</f>
        <v>11</v>
      </c>
      <c r="N764" s="7">
        <v>2</v>
      </c>
      <c r="O764" s="7">
        <v>2</v>
      </c>
      <c r="P764" s="7">
        <v>12</v>
      </c>
      <c r="Q764" s="8">
        <v>2</v>
      </c>
      <c r="R764" s="6" t="str" cm="1">
        <f t="array" ref="R764:V764">TEXT(_xlfn.ANCHORARRAY(M764),"00")</f>
        <v>11</v>
      </c>
      <c r="S764" s="7" t="str">
        <v>02</v>
      </c>
      <c r="T764" s="7" t="str">
        <v>02</v>
      </c>
      <c r="U764" s="7" t="str">
        <v>12</v>
      </c>
      <c r="V764" s="8" t="str">
        <v>02</v>
      </c>
      <c r="W764" s="7">
        <f t="shared" si="259"/>
        <v>0</v>
      </c>
      <c r="X764" s="6" t="b">
        <f t="shared" si="249"/>
        <v>0</v>
      </c>
      <c r="Y764" s="7" t="b">
        <f t="shared" si="250"/>
        <v>0</v>
      </c>
      <c r="Z764" s="7" t="b" cm="1">
        <f t="array" ref="Z764">_xlfn.LET(
_xlpm.TrueFullHouseCheck, AND(OR(H764:L764=3),OR(H764:L764=2)),
_xlpm.JokerAndTrueTwoPairCheck, AND(W764=1,COUNTIF(H764:L764,2)=4),
OR(_xlpm.TrueFullHouseCheck, _xlpm.JokerAndTrueTwoPairCheck)
)</f>
        <v>0</v>
      </c>
      <c r="AA764" s="7" t="b">
        <f t="shared" si="251"/>
        <v>1</v>
      </c>
      <c r="AB764" s="7" t="b">
        <f t="shared" si="252"/>
        <v>0</v>
      </c>
      <c r="AC764" s="7" t="b">
        <f t="shared" si="253"/>
        <v>0</v>
      </c>
      <c r="AD764" s="8" t="b">
        <f t="shared" si="260"/>
        <v>0</v>
      </c>
      <c r="AE764">
        <f t="shared" si="261"/>
        <v>4</v>
      </c>
      <c r="AF764" t="str">
        <f t="shared" si="262"/>
        <v>41102021202</v>
      </c>
      <c r="AG764">
        <f t="shared" si="258"/>
        <v>41102021202</v>
      </c>
      <c r="AH764">
        <f t="shared" si="263"/>
        <v>639</v>
      </c>
      <c r="AI764">
        <f t="shared" si="264"/>
        <v>393</v>
      </c>
      <c r="AJ764">
        <f t="shared" si="265"/>
        <v>251127</v>
      </c>
      <c r="AM764">
        <f t="shared" si="254"/>
        <v>1</v>
      </c>
      <c r="AN764">
        <f t="shared" si="255"/>
        <v>1</v>
      </c>
      <c r="AO764">
        <f t="shared" si="256"/>
        <v>1</v>
      </c>
    </row>
    <row r="765" spans="1:41" x14ac:dyDescent="0.2">
      <c r="A765" t="s">
        <v>784</v>
      </c>
      <c r="B765" t="str">
        <f t="shared" si="257"/>
        <v>K5KK2</v>
      </c>
      <c r="C765" s="6" t="str" cm="1">
        <f t="array" ref="C765:G765">_xlfn.LET(
_xlpm.MyHand, B765,
_xlpm.MySplitHand, MID(_xlpm.MyHand,_xlfn.SEQUENCE(1,LEN(_xlpm.MyHand)),1),
_xlpm.MySplitHand
)</f>
        <v>K</v>
      </c>
      <c r="D765" s="7" t="str">
        <v>5</v>
      </c>
      <c r="E765" s="7" t="str">
        <v>K</v>
      </c>
      <c r="F765" s="7" t="str">
        <v>K</v>
      </c>
      <c r="G765" s="8" t="str">
        <v>2</v>
      </c>
      <c r="H765">
        <f t="shared" si="244"/>
        <v>3</v>
      </c>
      <c r="I765">
        <f t="shared" si="245"/>
        <v>1</v>
      </c>
      <c r="J765">
        <f t="shared" si="246"/>
        <v>3</v>
      </c>
      <c r="K765">
        <f t="shared" si="247"/>
        <v>3</v>
      </c>
      <c r="L765">
        <f t="shared" si="248"/>
        <v>1</v>
      </c>
      <c r="M765" s="6" cm="1">
        <f t="array" ref="M765:Q765">_xlfn.LET(
_xlpm.Options, {"J","2","3","4","5","6","7","8","9","T","Q","K","A"},
MATCH(_xlfn.ANCHORARRAY(C765),_xlpm.Options,0)
)</f>
        <v>12</v>
      </c>
      <c r="N765" s="7">
        <v>5</v>
      </c>
      <c r="O765" s="7">
        <v>12</v>
      </c>
      <c r="P765" s="7">
        <v>12</v>
      </c>
      <c r="Q765" s="8">
        <v>2</v>
      </c>
      <c r="R765" s="6" t="str" cm="1">
        <f t="array" ref="R765:V765">TEXT(_xlfn.ANCHORARRAY(M765),"00")</f>
        <v>12</v>
      </c>
      <c r="S765" s="7" t="str">
        <v>05</v>
      </c>
      <c r="T765" s="7" t="str">
        <v>12</v>
      </c>
      <c r="U765" s="7" t="str">
        <v>12</v>
      </c>
      <c r="V765" s="8" t="str">
        <v>02</v>
      </c>
      <c r="W765" s="7">
        <f t="shared" si="259"/>
        <v>0</v>
      </c>
      <c r="X765" s="6" t="b">
        <f t="shared" si="249"/>
        <v>0</v>
      </c>
      <c r="Y765" s="7" t="b">
        <f t="shared" si="250"/>
        <v>0</v>
      </c>
      <c r="Z765" s="7" t="b" cm="1">
        <f t="array" ref="Z765">_xlfn.LET(
_xlpm.TrueFullHouseCheck, AND(OR(H765:L765=3),OR(H765:L765=2)),
_xlpm.JokerAndTrueTwoPairCheck, AND(W765=1,COUNTIF(H765:L765,2)=4),
OR(_xlpm.TrueFullHouseCheck, _xlpm.JokerAndTrueTwoPairCheck)
)</f>
        <v>0</v>
      </c>
      <c r="AA765" s="7" t="b">
        <f t="shared" si="251"/>
        <v>1</v>
      </c>
      <c r="AB765" s="7" t="b">
        <f t="shared" si="252"/>
        <v>0</v>
      </c>
      <c r="AC765" s="7" t="b">
        <f t="shared" si="253"/>
        <v>0</v>
      </c>
      <c r="AD765" s="8" t="b">
        <f t="shared" si="260"/>
        <v>0</v>
      </c>
      <c r="AE765">
        <f t="shared" si="261"/>
        <v>4</v>
      </c>
      <c r="AF765" t="str">
        <f t="shared" si="262"/>
        <v>41205121202</v>
      </c>
      <c r="AG765">
        <f t="shared" si="258"/>
        <v>41205121202</v>
      </c>
      <c r="AH765">
        <f t="shared" si="263"/>
        <v>658</v>
      </c>
      <c r="AI765">
        <f t="shared" si="264"/>
        <v>621</v>
      </c>
      <c r="AJ765">
        <f t="shared" si="265"/>
        <v>408618</v>
      </c>
      <c r="AM765">
        <f t="shared" si="254"/>
        <v>1</v>
      </c>
      <c r="AN765">
        <f t="shared" si="255"/>
        <v>1</v>
      </c>
      <c r="AO765">
        <f t="shared" si="256"/>
        <v>1</v>
      </c>
    </row>
    <row r="766" spans="1:41" x14ac:dyDescent="0.2">
      <c r="A766" t="s">
        <v>785</v>
      </c>
      <c r="B766" t="str">
        <f t="shared" si="257"/>
        <v>QQ62T</v>
      </c>
      <c r="C766" s="6" t="str" cm="1">
        <f t="array" ref="C766:G766">_xlfn.LET(
_xlpm.MyHand, B766,
_xlpm.MySplitHand, MID(_xlpm.MyHand,_xlfn.SEQUENCE(1,LEN(_xlpm.MyHand)),1),
_xlpm.MySplitHand
)</f>
        <v>Q</v>
      </c>
      <c r="D766" s="7" t="str">
        <v>Q</v>
      </c>
      <c r="E766" s="7" t="str">
        <v>6</v>
      </c>
      <c r="F766" s="7" t="str">
        <v>2</v>
      </c>
      <c r="G766" s="8" t="str">
        <v>T</v>
      </c>
      <c r="H766">
        <f t="shared" si="244"/>
        <v>2</v>
      </c>
      <c r="I766">
        <f t="shared" si="245"/>
        <v>2</v>
      </c>
      <c r="J766">
        <f t="shared" si="246"/>
        <v>1</v>
      </c>
      <c r="K766">
        <f t="shared" si="247"/>
        <v>1</v>
      </c>
      <c r="L766">
        <f t="shared" si="248"/>
        <v>1</v>
      </c>
      <c r="M766" s="6" cm="1">
        <f t="array" ref="M766:Q766">_xlfn.LET(
_xlpm.Options, {"J","2","3","4","5","6","7","8","9","T","Q","K","A"},
MATCH(_xlfn.ANCHORARRAY(C766),_xlpm.Options,0)
)</f>
        <v>11</v>
      </c>
      <c r="N766" s="7">
        <v>11</v>
      </c>
      <c r="O766" s="7">
        <v>6</v>
      </c>
      <c r="P766" s="7">
        <v>2</v>
      </c>
      <c r="Q766" s="8">
        <v>10</v>
      </c>
      <c r="R766" s="6" t="str" cm="1">
        <f t="array" ref="R766:V766">TEXT(_xlfn.ANCHORARRAY(M766),"00")</f>
        <v>11</v>
      </c>
      <c r="S766" s="7" t="str">
        <v>11</v>
      </c>
      <c r="T766" s="7" t="str">
        <v>06</v>
      </c>
      <c r="U766" s="7" t="str">
        <v>02</v>
      </c>
      <c r="V766" s="8" t="str">
        <v>10</v>
      </c>
      <c r="W766" s="7">
        <f t="shared" si="259"/>
        <v>0</v>
      </c>
      <c r="X766" s="6" t="b">
        <f t="shared" si="249"/>
        <v>0</v>
      </c>
      <c r="Y766" s="7" t="b">
        <f t="shared" si="250"/>
        <v>0</v>
      </c>
      <c r="Z766" s="7" t="b" cm="1">
        <f t="array" ref="Z766">_xlfn.LET(
_xlpm.TrueFullHouseCheck, AND(OR(H766:L766=3),OR(H766:L766=2)),
_xlpm.JokerAndTrueTwoPairCheck, AND(W766=1,COUNTIF(H766:L766,2)=4),
OR(_xlpm.TrueFullHouseCheck, _xlpm.JokerAndTrueTwoPairCheck)
)</f>
        <v>0</v>
      </c>
      <c r="AA766" s="7" t="b">
        <f t="shared" si="251"/>
        <v>0</v>
      </c>
      <c r="AB766" s="7" t="b">
        <f t="shared" si="252"/>
        <v>0</v>
      </c>
      <c r="AC766" s="7" t="b">
        <f t="shared" si="253"/>
        <v>1</v>
      </c>
      <c r="AD766" s="8" t="b">
        <f t="shared" si="260"/>
        <v>0</v>
      </c>
      <c r="AE766">
        <f t="shared" si="261"/>
        <v>2</v>
      </c>
      <c r="AF766" t="str">
        <f t="shared" si="262"/>
        <v>21111060210</v>
      </c>
      <c r="AG766">
        <f t="shared" si="258"/>
        <v>21111060210</v>
      </c>
      <c r="AH766">
        <f t="shared" si="263"/>
        <v>294</v>
      </c>
      <c r="AI766">
        <f t="shared" si="264"/>
        <v>524</v>
      </c>
      <c r="AJ766">
        <f t="shared" si="265"/>
        <v>154056</v>
      </c>
      <c r="AM766">
        <f t="shared" si="254"/>
        <v>1</v>
      </c>
      <c r="AN766">
        <f t="shared" si="255"/>
        <v>1</v>
      </c>
      <c r="AO766">
        <f t="shared" si="256"/>
        <v>1</v>
      </c>
    </row>
    <row r="767" spans="1:41" x14ac:dyDescent="0.2">
      <c r="A767" t="s">
        <v>786</v>
      </c>
      <c r="B767" t="str">
        <f t="shared" si="257"/>
        <v>J6666</v>
      </c>
      <c r="C767" s="6" t="str" cm="1">
        <f t="array" ref="C767:G767">_xlfn.LET(
_xlpm.MyHand, B767,
_xlpm.MySplitHand, MID(_xlpm.MyHand,_xlfn.SEQUENCE(1,LEN(_xlpm.MyHand)),1),
_xlpm.MySplitHand
)</f>
        <v>J</v>
      </c>
      <c r="D767" s="7" t="str">
        <v>6</v>
      </c>
      <c r="E767" s="7" t="str">
        <v>6</v>
      </c>
      <c r="F767" s="7" t="str">
        <v>6</v>
      </c>
      <c r="G767" s="8" t="str">
        <v>6</v>
      </c>
      <c r="H767">
        <f t="shared" si="244"/>
        <v>0</v>
      </c>
      <c r="I767">
        <f t="shared" si="245"/>
        <v>4</v>
      </c>
      <c r="J767">
        <f t="shared" si="246"/>
        <v>4</v>
      </c>
      <c r="K767">
        <f t="shared" si="247"/>
        <v>4</v>
      </c>
      <c r="L767">
        <f t="shared" si="248"/>
        <v>4</v>
      </c>
      <c r="M767" s="6" cm="1">
        <f t="array" ref="M767:Q767">_xlfn.LET(
_xlpm.Options, {"J","2","3","4","5","6","7","8","9","T","Q","K","A"},
MATCH(_xlfn.ANCHORARRAY(C767),_xlpm.Options,0)
)</f>
        <v>1</v>
      </c>
      <c r="N767" s="7">
        <v>6</v>
      </c>
      <c r="O767" s="7">
        <v>6</v>
      </c>
      <c r="P767" s="7">
        <v>6</v>
      </c>
      <c r="Q767" s="8">
        <v>6</v>
      </c>
      <c r="R767" s="6" t="str" cm="1">
        <f t="array" ref="R767:V767">TEXT(_xlfn.ANCHORARRAY(M767),"00")</f>
        <v>01</v>
      </c>
      <c r="S767" s="7" t="str">
        <v>06</v>
      </c>
      <c r="T767" s="7" t="str">
        <v>06</v>
      </c>
      <c r="U767" s="7" t="str">
        <v>06</v>
      </c>
      <c r="V767" s="8" t="str">
        <v>06</v>
      </c>
      <c r="W767" s="7">
        <f t="shared" si="259"/>
        <v>1</v>
      </c>
      <c r="X767" s="6" t="b">
        <f t="shared" si="249"/>
        <v>1</v>
      </c>
      <c r="Y767" s="7" t="b">
        <f t="shared" si="250"/>
        <v>0</v>
      </c>
      <c r="Z767" s="7" t="b" cm="1">
        <f t="array" ref="Z767">_xlfn.LET(
_xlpm.TrueFullHouseCheck, AND(OR(H767:L767=3),OR(H767:L767=2)),
_xlpm.JokerAndTrueTwoPairCheck, AND(W767=1,COUNTIF(H767:L767,2)=4),
OR(_xlpm.TrueFullHouseCheck, _xlpm.JokerAndTrueTwoPairCheck)
)</f>
        <v>0</v>
      </c>
      <c r="AA767" s="7" t="b">
        <f t="shared" si="251"/>
        <v>0</v>
      </c>
      <c r="AB767" s="7" t="b">
        <f t="shared" si="252"/>
        <v>0</v>
      </c>
      <c r="AC767" s="7" t="b">
        <f t="shared" si="253"/>
        <v>0</v>
      </c>
      <c r="AD767" s="8" t="b">
        <f t="shared" si="260"/>
        <v>0</v>
      </c>
      <c r="AE767">
        <f t="shared" si="261"/>
        <v>7</v>
      </c>
      <c r="AF767" t="str">
        <f t="shared" si="262"/>
        <v>70106060606</v>
      </c>
      <c r="AG767">
        <f t="shared" si="258"/>
        <v>70106060606</v>
      </c>
      <c r="AH767">
        <f t="shared" si="263"/>
        <v>978</v>
      </c>
      <c r="AI767">
        <f t="shared" si="264"/>
        <v>188</v>
      </c>
      <c r="AJ767">
        <f t="shared" si="265"/>
        <v>183864</v>
      </c>
      <c r="AM767">
        <f t="shared" si="254"/>
        <v>1</v>
      </c>
      <c r="AN767">
        <f t="shared" si="255"/>
        <v>1</v>
      </c>
      <c r="AO767">
        <f t="shared" si="256"/>
        <v>1</v>
      </c>
    </row>
    <row r="768" spans="1:41" x14ac:dyDescent="0.2">
      <c r="A768" t="s">
        <v>787</v>
      </c>
      <c r="B768" t="str">
        <f t="shared" si="257"/>
        <v>AAQAA</v>
      </c>
      <c r="C768" s="6" t="str" cm="1">
        <f t="array" ref="C768:G768">_xlfn.LET(
_xlpm.MyHand, B768,
_xlpm.MySplitHand, MID(_xlpm.MyHand,_xlfn.SEQUENCE(1,LEN(_xlpm.MyHand)),1),
_xlpm.MySplitHand
)</f>
        <v>A</v>
      </c>
      <c r="D768" s="7" t="str">
        <v>A</v>
      </c>
      <c r="E768" s="7" t="str">
        <v>Q</v>
      </c>
      <c r="F768" s="7" t="str">
        <v>A</v>
      </c>
      <c r="G768" s="8" t="str">
        <v>A</v>
      </c>
      <c r="H768">
        <f t="shared" si="244"/>
        <v>4</v>
      </c>
      <c r="I768">
        <f t="shared" si="245"/>
        <v>4</v>
      </c>
      <c r="J768">
        <f t="shared" si="246"/>
        <v>1</v>
      </c>
      <c r="K768">
        <f t="shared" si="247"/>
        <v>4</v>
      </c>
      <c r="L768">
        <f t="shared" si="248"/>
        <v>4</v>
      </c>
      <c r="M768" s="6" cm="1">
        <f t="array" ref="M768:Q768">_xlfn.LET(
_xlpm.Options, {"J","2","3","4","5","6","7","8","9","T","Q","K","A"},
MATCH(_xlfn.ANCHORARRAY(C768),_xlpm.Options,0)
)</f>
        <v>13</v>
      </c>
      <c r="N768" s="7">
        <v>13</v>
      </c>
      <c r="O768" s="7">
        <v>11</v>
      </c>
      <c r="P768" s="7">
        <v>13</v>
      </c>
      <c r="Q768" s="8">
        <v>13</v>
      </c>
      <c r="R768" s="6" t="str" cm="1">
        <f t="array" ref="R768:V768">TEXT(_xlfn.ANCHORARRAY(M768),"00")</f>
        <v>13</v>
      </c>
      <c r="S768" s="7" t="str">
        <v>13</v>
      </c>
      <c r="T768" s="7" t="str">
        <v>11</v>
      </c>
      <c r="U768" s="7" t="str">
        <v>13</v>
      </c>
      <c r="V768" s="8" t="str">
        <v>13</v>
      </c>
      <c r="W768" s="7">
        <f t="shared" si="259"/>
        <v>0</v>
      </c>
      <c r="X768" s="6" t="b">
        <f t="shared" si="249"/>
        <v>0</v>
      </c>
      <c r="Y768" s="7" t="b">
        <f t="shared" si="250"/>
        <v>1</v>
      </c>
      <c r="Z768" s="7" t="b" cm="1">
        <f t="array" ref="Z768">_xlfn.LET(
_xlpm.TrueFullHouseCheck, AND(OR(H768:L768=3),OR(H768:L768=2)),
_xlpm.JokerAndTrueTwoPairCheck, AND(W768=1,COUNTIF(H768:L768,2)=4),
OR(_xlpm.TrueFullHouseCheck, _xlpm.JokerAndTrueTwoPairCheck)
)</f>
        <v>0</v>
      </c>
      <c r="AA768" s="7" t="b">
        <f t="shared" si="251"/>
        <v>0</v>
      </c>
      <c r="AB768" s="7" t="b">
        <f t="shared" si="252"/>
        <v>0</v>
      </c>
      <c r="AC768" s="7" t="b">
        <f t="shared" si="253"/>
        <v>0</v>
      </c>
      <c r="AD768" s="8" t="b">
        <f t="shared" si="260"/>
        <v>0</v>
      </c>
      <c r="AE768">
        <f t="shared" si="261"/>
        <v>6</v>
      </c>
      <c r="AF768" t="str">
        <f t="shared" si="262"/>
        <v>61313111313</v>
      </c>
      <c r="AG768">
        <f t="shared" si="258"/>
        <v>61313111313</v>
      </c>
      <c r="AH768">
        <f t="shared" si="263"/>
        <v>969</v>
      </c>
      <c r="AI768">
        <f t="shared" si="264"/>
        <v>883</v>
      </c>
      <c r="AJ768">
        <f t="shared" si="265"/>
        <v>855627</v>
      </c>
      <c r="AM768">
        <f t="shared" si="254"/>
        <v>1</v>
      </c>
      <c r="AN768">
        <f t="shared" si="255"/>
        <v>1</v>
      </c>
      <c r="AO768">
        <f t="shared" si="256"/>
        <v>1</v>
      </c>
    </row>
    <row r="769" spans="1:41" x14ac:dyDescent="0.2">
      <c r="A769" t="s">
        <v>788</v>
      </c>
      <c r="B769" t="str">
        <f t="shared" si="257"/>
        <v>65666</v>
      </c>
      <c r="C769" s="6" t="str" cm="1">
        <f t="array" ref="C769:G769">_xlfn.LET(
_xlpm.MyHand, B769,
_xlpm.MySplitHand, MID(_xlpm.MyHand,_xlfn.SEQUENCE(1,LEN(_xlpm.MyHand)),1),
_xlpm.MySplitHand
)</f>
        <v>6</v>
      </c>
      <c r="D769" s="7" t="str">
        <v>5</v>
      </c>
      <c r="E769" s="7" t="str">
        <v>6</v>
      </c>
      <c r="F769" s="7" t="str">
        <v>6</v>
      </c>
      <c r="G769" s="8" t="str">
        <v>6</v>
      </c>
      <c r="H769">
        <f t="shared" si="244"/>
        <v>4</v>
      </c>
      <c r="I769">
        <f t="shared" si="245"/>
        <v>1</v>
      </c>
      <c r="J769">
        <f t="shared" si="246"/>
        <v>4</v>
      </c>
      <c r="K769">
        <f t="shared" si="247"/>
        <v>4</v>
      </c>
      <c r="L769">
        <f t="shared" si="248"/>
        <v>4</v>
      </c>
      <c r="M769" s="6" cm="1">
        <f t="array" ref="M769:Q769">_xlfn.LET(
_xlpm.Options, {"J","2","3","4","5","6","7","8","9","T","Q","K","A"},
MATCH(_xlfn.ANCHORARRAY(C769),_xlpm.Options,0)
)</f>
        <v>6</v>
      </c>
      <c r="N769" s="7">
        <v>5</v>
      </c>
      <c r="O769" s="7">
        <v>6</v>
      </c>
      <c r="P769" s="7">
        <v>6</v>
      </c>
      <c r="Q769" s="8">
        <v>6</v>
      </c>
      <c r="R769" s="6" t="str" cm="1">
        <f t="array" ref="R769:V769">TEXT(_xlfn.ANCHORARRAY(M769),"00")</f>
        <v>06</v>
      </c>
      <c r="S769" s="7" t="str">
        <v>05</v>
      </c>
      <c r="T769" s="7" t="str">
        <v>06</v>
      </c>
      <c r="U769" s="7" t="str">
        <v>06</v>
      </c>
      <c r="V769" s="8" t="str">
        <v>06</v>
      </c>
      <c r="W769" s="7">
        <f t="shared" si="259"/>
        <v>0</v>
      </c>
      <c r="X769" s="6" t="b">
        <f t="shared" si="249"/>
        <v>0</v>
      </c>
      <c r="Y769" s="7" t="b">
        <f t="shared" si="250"/>
        <v>1</v>
      </c>
      <c r="Z769" s="7" t="b" cm="1">
        <f t="array" ref="Z769">_xlfn.LET(
_xlpm.TrueFullHouseCheck, AND(OR(H769:L769=3),OR(H769:L769=2)),
_xlpm.JokerAndTrueTwoPairCheck, AND(W769=1,COUNTIF(H769:L769,2)=4),
OR(_xlpm.TrueFullHouseCheck, _xlpm.JokerAndTrueTwoPairCheck)
)</f>
        <v>0</v>
      </c>
      <c r="AA769" s="7" t="b">
        <f t="shared" si="251"/>
        <v>0</v>
      </c>
      <c r="AB769" s="7" t="b">
        <f t="shared" si="252"/>
        <v>0</v>
      </c>
      <c r="AC769" s="7" t="b">
        <f t="shared" si="253"/>
        <v>0</v>
      </c>
      <c r="AD769" s="8" t="b">
        <f t="shared" si="260"/>
        <v>0</v>
      </c>
      <c r="AE769">
        <f t="shared" si="261"/>
        <v>6</v>
      </c>
      <c r="AF769" t="str">
        <f t="shared" si="262"/>
        <v>60605060606</v>
      </c>
      <c r="AG769">
        <f t="shared" si="258"/>
        <v>60605060606</v>
      </c>
      <c r="AH769">
        <f t="shared" si="263"/>
        <v>871</v>
      </c>
      <c r="AI769">
        <f t="shared" si="264"/>
        <v>126</v>
      </c>
      <c r="AJ769">
        <f t="shared" si="265"/>
        <v>109746</v>
      </c>
      <c r="AM769">
        <f t="shared" si="254"/>
        <v>1</v>
      </c>
      <c r="AN769">
        <f t="shared" si="255"/>
        <v>1</v>
      </c>
      <c r="AO769">
        <f t="shared" si="256"/>
        <v>1</v>
      </c>
    </row>
    <row r="770" spans="1:41" x14ac:dyDescent="0.2">
      <c r="A770" t="s">
        <v>789</v>
      </c>
      <c r="B770" t="str">
        <f t="shared" si="257"/>
        <v>778K8</v>
      </c>
      <c r="C770" s="6" t="str" cm="1">
        <f t="array" ref="C770:G770">_xlfn.LET(
_xlpm.MyHand, B770,
_xlpm.MySplitHand, MID(_xlpm.MyHand,_xlfn.SEQUENCE(1,LEN(_xlpm.MyHand)),1),
_xlpm.MySplitHand
)</f>
        <v>7</v>
      </c>
      <c r="D770" s="7" t="str">
        <v>7</v>
      </c>
      <c r="E770" s="7" t="str">
        <v>8</v>
      </c>
      <c r="F770" s="7" t="str">
        <v>K</v>
      </c>
      <c r="G770" s="8" t="str">
        <v>8</v>
      </c>
      <c r="H770">
        <f t="shared" si="244"/>
        <v>2</v>
      </c>
      <c r="I770">
        <f t="shared" si="245"/>
        <v>2</v>
      </c>
      <c r="J770">
        <f t="shared" si="246"/>
        <v>2</v>
      </c>
      <c r="K770">
        <f t="shared" si="247"/>
        <v>1</v>
      </c>
      <c r="L770">
        <f t="shared" si="248"/>
        <v>2</v>
      </c>
      <c r="M770" s="6" cm="1">
        <f t="array" ref="M770:Q770">_xlfn.LET(
_xlpm.Options, {"J","2","3","4","5","6","7","8","9","T","Q","K","A"},
MATCH(_xlfn.ANCHORARRAY(C770),_xlpm.Options,0)
)</f>
        <v>7</v>
      </c>
      <c r="N770" s="7">
        <v>7</v>
      </c>
      <c r="O770" s="7">
        <v>8</v>
      </c>
      <c r="P770" s="7">
        <v>12</v>
      </c>
      <c r="Q770" s="8">
        <v>8</v>
      </c>
      <c r="R770" s="6" t="str" cm="1">
        <f t="array" ref="R770:V770">TEXT(_xlfn.ANCHORARRAY(M770),"00")</f>
        <v>07</v>
      </c>
      <c r="S770" s="7" t="str">
        <v>07</v>
      </c>
      <c r="T770" s="7" t="str">
        <v>08</v>
      </c>
      <c r="U770" s="7" t="str">
        <v>12</v>
      </c>
      <c r="V770" s="8" t="str">
        <v>08</v>
      </c>
      <c r="W770" s="7">
        <f t="shared" si="259"/>
        <v>0</v>
      </c>
      <c r="X770" s="6" t="b">
        <f t="shared" si="249"/>
        <v>0</v>
      </c>
      <c r="Y770" s="7" t="b">
        <f t="shared" si="250"/>
        <v>0</v>
      </c>
      <c r="Z770" s="7" t="b" cm="1">
        <f t="array" ref="Z770">_xlfn.LET(
_xlpm.TrueFullHouseCheck, AND(OR(H770:L770=3),OR(H770:L770=2)),
_xlpm.JokerAndTrueTwoPairCheck, AND(W770=1,COUNTIF(H770:L770,2)=4),
OR(_xlpm.TrueFullHouseCheck, _xlpm.JokerAndTrueTwoPairCheck)
)</f>
        <v>0</v>
      </c>
      <c r="AA770" s="7" t="b">
        <f t="shared" si="251"/>
        <v>0</v>
      </c>
      <c r="AB770" s="7" t="b">
        <f t="shared" si="252"/>
        <v>1</v>
      </c>
      <c r="AC770" s="7" t="b">
        <f t="shared" si="253"/>
        <v>0</v>
      </c>
      <c r="AD770" s="8" t="b">
        <f t="shared" si="260"/>
        <v>0</v>
      </c>
      <c r="AE770">
        <f t="shared" si="261"/>
        <v>3</v>
      </c>
      <c r="AF770" t="str">
        <f t="shared" si="262"/>
        <v>30707081208</v>
      </c>
      <c r="AG770">
        <f t="shared" si="258"/>
        <v>30707081208</v>
      </c>
      <c r="AH770">
        <f t="shared" si="263"/>
        <v>388</v>
      </c>
      <c r="AI770">
        <f t="shared" si="264"/>
        <v>65</v>
      </c>
      <c r="AJ770">
        <f t="shared" si="265"/>
        <v>25220</v>
      </c>
      <c r="AM770">
        <f t="shared" si="254"/>
        <v>1</v>
      </c>
      <c r="AN770">
        <f t="shared" si="255"/>
        <v>1</v>
      </c>
      <c r="AO770">
        <f t="shared" si="256"/>
        <v>1</v>
      </c>
    </row>
    <row r="771" spans="1:41" x14ac:dyDescent="0.2">
      <c r="A771" t="s">
        <v>790</v>
      </c>
      <c r="B771" t="str">
        <f t="shared" si="257"/>
        <v>8A3T9</v>
      </c>
      <c r="C771" s="6" t="str" cm="1">
        <f t="array" ref="C771:G771">_xlfn.LET(
_xlpm.MyHand, B771,
_xlpm.MySplitHand, MID(_xlpm.MyHand,_xlfn.SEQUENCE(1,LEN(_xlpm.MyHand)),1),
_xlpm.MySplitHand
)</f>
        <v>8</v>
      </c>
      <c r="D771" s="7" t="str">
        <v>A</v>
      </c>
      <c r="E771" s="7" t="str">
        <v>3</v>
      </c>
      <c r="F771" s="7" t="str">
        <v>T</v>
      </c>
      <c r="G771" s="8" t="str">
        <v>9</v>
      </c>
      <c r="H771">
        <f t="shared" ref="H771:H834" si="266">IF(C771="J",0,COUNTIF($C771:$G771,C771))</f>
        <v>1</v>
      </c>
      <c r="I771">
        <f t="shared" ref="I771:I834" si="267">IF(D771="J",0,COUNTIF($C771:$G771,D771))</f>
        <v>1</v>
      </c>
      <c r="J771">
        <f t="shared" ref="J771:J834" si="268">IF(E771="J",0,COUNTIF($C771:$G771,E771))</f>
        <v>1</v>
      </c>
      <c r="K771">
        <f t="shared" ref="K771:K834" si="269">IF(F771="J",0,COUNTIF($C771:$G771,F771))</f>
        <v>1</v>
      </c>
      <c r="L771">
        <f t="shared" ref="L771:L834" si="270">IF(G771="J",0,COUNTIF($C771:$G771,G771))</f>
        <v>1</v>
      </c>
      <c r="M771" s="6" cm="1">
        <f t="array" ref="M771:Q771">_xlfn.LET(
_xlpm.Options, {"J","2","3","4","5","6","7","8","9","T","Q","K","A"},
MATCH(_xlfn.ANCHORARRAY(C771),_xlpm.Options,0)
)</f>
        <v>8</v>
      </c>
      <c r="N771" s="7">
        <v>13</v>
      </c>
      <c r="O771" s="7">
        <v>3</v>
      </c>
      <c r="P771" s="7">
        <v>10</v>
      </c>
      <c r="Q771" s="8">
        <v>9</v>
      </c>
      <c r="R771" s="6" t="str" cm="1">
        <f t="array" ref="R771:V771">TEXT(_xlfn.ANCHORARRAY(M771),"00")</f>
        <v>08</v>
      </c>
      <c r="S771" s="7" t="str">
        <v>13</v>
      </c>
      <c r="T771" s="7" t="str">
        <v>03</v>
      </c>
      <c r="U771" s="7" t="str">
        <v>10</v>
      </c>
      <c r="V771" s="8" t="str">
        <v>09</v>
      </c>
      <c r="W771" s="7">
        <f t="shared" si="259"/>
        <v>0</v>
      </c>
      <c r="X771" s="6" t="b">
        <f t="shared" ref="X771:X834" si="271">MAX(H771:L771)+W771=5</f>
        <v>0</v>
      </c>
      <c r="Y771" s="7" t="b">
        <f t="shared" ref="Y771:Y834" si="272">MAX(H771:L771)+W771=4</f>
        <v>0</v>
      </c>
      <c r="Z771" s="7" t="b" cm="1">
        <f t="array" ref="Z771">_xlfn.LET(
_xlpm.TrueFullHouseCheck, AND(OR(H771:L771=3),OR(H771:L771=2)),
_xlpm.JokerAndTrueTwoPairCheck, AND(W771=1,COUNTIF(H771:L771,2)=4),
OR(_xlpm.TrueFullHouseCheck, _xlpm.JokerAndTrueTwoPairCheck)
)</f>
        <v>0</v>
      </c>
      <c r="AA771" s="7" t="b">
        <f t="shared" ref="AA771:AA834" si="273">IF(Z771,FALSE,MAX(H771:L771)+W771=3)</f>
        <v>0</v>
      </c>
      <c r="AB771" s="7" t="b">
        <f t="shared" ref="AB771:AB834" si="274">COUNTIF(H771:L771,2)=4</f>
        <v>0</v>
      </c>
      <c r="AC771" s="7" t="b">
        <f t="shared" ref="AC771:AC834" si="275">IF(AB771,FALSE,MAX(H771:L771)+W771=2)</f>
        <v>0</v>
      </c>
      <c r="AD771" s="8" t="b">
        <f t="shared" si="260"/>
        <v>1</v>
      </c>
      <c r="AE771">
        <f t="shared" si="261"/>
        <v>1</v>
      </c>
      <c r="AF771" t="str">
        <f t="shared" si="262"/>
        <v>10813031009</v>
      </c>
      <c r="AG771">
        <f t="shared" si="258"/>
        <v>10813031009</v>
      </c>
      <c r="AH771">
        <f t="shared" si="263"/>
        <v>74</v>
      </c>
      <c r="AI771">
        <f t="shared" si="264"/>
        <v>90</v>
      </c>
      <c r="AJ771">
        <f t="shared" si="265"/>
        <v>6660</v>
      </c>
      <c r="AM771">
        <f t="shared" ref="AM771:AM834" si="276">COUNTIF(X771:AD771,TRUE)</f>
        <v>1</v>
      </c>
      <c r="AN771">
        <f t="shared" ref="AN771:AN834" si="277">COUNTIF(AF:AF,AF771)</f>
        <v>1</v>
      </c>
      <c r="AO771">
        <f t="shared" ref="AO771:AO834" si="278">COUNTIF(AH:AH,AH771)</f>
        <v>1</v>
      </c>
    </row>
    <row r="772" spans="1:41" x14ac:dyDescent="0.2">
      <c r="A772" t="s">
        <v>791</v>
      </c>
      <c r="B772" t="str">
        <f t="shared" si="257"/>
        <v>AA392</v>
      </c>
      <c r="C772" s="6" t="str" cm="1">
        <f t="array" ref="C772:G772">_xlfn.LET(
_xlpm.MyHand, B772,
_xlpm.MySplitHand, MID(_xlpm.MyHand,_xlfn.SEQUENCE(1,LEN(_xlpm.MyHand)),1),
_xlpm.MySplitHand
)</f>
        <v>A</v>
      </c>
      <c r="D772" s="7" t="str">
        <v>A</v>
      </c>
      <c r="E772" s="7" t="str">
        <v>3</v>
      </c>
      <c r="F772" s="7" t="str">
        <v>9</v>
      </c>
      <c r="G772" s="8" t="str">
        <v>2</v>
      </c>
      <c r="H772">
        <f t="shared" si="266"/>
        <v>2</v>
      </c>
      <c r="I772">
        <f t="shared" si="267"/>
        <v>2</v>
      </c>
      <c r="J772">
        <f t="shared" si="268"/>
        <v>1</v>
      </c>
      <c r="K772">
        <f t="shared" si="269"/>
        <v>1</v>
      </c>
      <c r="L772">
        <f t="shared" si="270"/>
        <v>1</v>
      </c>
      <c r="M772" s="6" cm="1">
        <f t="array" ref="M772:Q772">_xlfn.LET(
_xlpm.Options, {"J","2","3","4","5","6","7","8","9","T","Q","K","A"},
MATCH(_xlfn.ANCHORARRAY(C772),_xlpm.Options,0)
)</f>
        <v>13</v>
      </c>
      <c r="N772" s="7">
        <v>13</v>
      </c>
      <c r="O772" s="7">
        <v>3</v>
      </c>
      <c r="P772" s="7">
        <v>9</v>
      </c>
      <c r="Q772" s="8">
        <v>2</v>
      </c>
      <c r="R772" s="6" t="str" cm="1">
        <f t="array" ref="R772:V772">TEXT(_xlfn.ANCHORARRAY(M772),"00")</f>
        <v>13</v>
      </c>
      <c r="S772" s="7" t="str">
        <v>13</v>
      </c>
      <c r="T772" s="7" t="str">
        <v>03</v>
      </c>
      <c r="U772" s="7" t="str">
        <v>09</v>
      </c>
      <c r="V772" s="8" t="str">
        <v>02</v>
      </c>
      <c r="W772" s="7">
        <f t="shared" si="259"/>
        <v>0</v>
      </c>
      <c r="X772" s="6" t="b">
        <f t="shared" si="271"/>
        <v>0</v>
      </c>
      <c r="Y772" s="7" t="b">
        <f t="shared" si="272"/>
        <v>0</v>
      </c>
      <c r="Z772" s="7" t="b" cm="1">
        <f t="array" ref="Z772">_xlfn.LET(
_xlpm.TrueFullHouseCheck, AND(OR(H772:L772=3),OR(H772:L772=2)),
_xlpm.JokerAndTrueTwoPairCheck, AND(W772=1,COUNTIF(H772:L772,2)=4),
OR(_xlpm.TrueFullHouseCheck, _xlpm.JokerAndTrueTwoPairCheck)
)</f>
        <v>0</v>
      </c>
      <c r="AA772" s="7" t="b">
        <f t="shared" si="273"/>
        <v>0</v>
      </c>
      <c r="AB772" s="7" t="b">
        <f t="shared" si="274"/>
        <v>0</v>
      </c>
      <c r="AC772" s="7" t="b">
        <f t="shared" si="275"/>
        <v>1</v>
      </c>
      <c r="AD772" s="8" t="b">
        <f t="shared" si="260"/>
        <v>0</v>
      </c>
      <c r="AE772">
        <f t="shared" si="261"/>
        <v>2</v>
      </c>
      <c r="AF772" t="str">
        <f t="shared" si="262"/>
        <v>21313030902</v>
      </c>
      <c r="AG772">
        <f t="shared" si="258"/>
        <v>21313030902</v>
      </c>
      <c r="AH772">
        <f t="shared" si="263"/>
        <v>320</v>
      </c>
      <c r="AI772">
        <f t="shared" si="264"/>
        <v>392</v>
      </c>
      <c r="AJ772">
        <f t="shared" si="265"/>
        <v>125440</v>
      </c>
      <c r="AM772">
        <f t="shared" si="276"/>
        <v>1</v>
      </c>
      <c r="AN772">
        <f t="shared" si="277"/>
        <v>1</v>
      </c>
      <c r="AO772">
        <f t="shared" si="278"/>
        <v>1</v>
      </c>
    </row>
    <row r="773" spans="1:41" x14ac:dyDescent="0.2">
      <c r="A773" t="s">
        <v>792</v>
      </c>
      <c r="B773" t="str">
        <f t="shared" si="257"/>
        <v>T593T</v>
      </c>
      <c r="C773" s="6" t="str" cm="1">
        <f t="array" ref="C773:G773">_xlfn.LET(
_xlpm.MyHand, B773,
_xlpm.MySplitHand, MID(_xlpm.MyHand,_xlfn.SEQUENCE(1,LEN(_xlpm.MyHand)),1),
_xlpm.MySplitHand
)</f>
        <v>T</v>
      </c>
      <c r="D773" s="7" t="str">
        <v>5</v>
      </c>
      <c r="E773" s="7" t="str">
        <v>9</v>
      </c>
      <c r="F773" s="7" t="str">
        <v>3</v>
      </c>
      <c r="G773" s="8" t="str">
        <v>T</v>
      </c>
      <c r="H773">
        <f t="shared" si="266"/>
        <v>2</v>
      </c>
      <c r="I773">
        <f t="shared" si="267"/>
        <v>1</v>
      </c>
      <c r="J773">
        <f t="shared" si="268"/>
        <v>1</v>
      </c>
      <c r="K773">
        <f t="shared" si="269"/>
        <v>1</v>
      </c>
      <c r="L773">
        <f t="shared" si="270"/>
        <v>2</v>
      </c>
      <c r="M773" s="6" cm="1">
        <f t="array" ref="M773:Q773">_xlfn.LET(
_xlpm.Options, {"J","2","3","4","5","6","7","8","9","T","Q","K","A"},
MATCH(_xlfn.ANCHORARRAY(C773),_xlpm.Options,0)
)</f>
        <v>10</v>
      </c>
      <c r="N773" s="7">
        <v>5</v>
      </c>
      <c r="O773" s="7">
        <v>9</v>
      </c>
      <c r="P773" s="7">
        <v>3</v>
      </c>
      <c r="Q773" s="8">
        <v>10</v>
      </c>
      <c r="R773" s="6" t="str" cm="1">
        <f t="array" ref="R773:V773">TEXT(_xlfn.ANCHORARRAY(M773),"00")</f>
        <v>10</v>
      </c>
      <c r="S773" s="7" t="str">
        <v>05</v>
      </c>
      <c r="T773" s="7" t="str">
        <v>09</v>
      </c>
      <c r="U773" s="7" t="str">
        <v>03</v>
      </c>
      <c r="V773" s="8" t="str">
        <v>10</v>
      </c>
      <c r="W773" s="7">
        <f t="shared" si="259"/>
        <v>0</v>
      </c>
      <c r="X773" s="6" t="b">
        <f t="shared" si="271"/>
        <v>0</v>
      </c>
      <c r="Y773" s="7" t="b">
        <f t="shared" si="272"/>
        <v>0</v>
      </c>
      <c r="Z773" s="7" t="b" cm="1">
        <f t="array" ref="Z773">_xlfn.LET(
_xlpm.TrueFullHouseCheck, AND(OR(H773:L773=3),OR(H773:L773=2)),
_xlpm.JokerAndTrueTwoPairCheck, AND(W773=1,COUNTIF(H773:L773,2)=4),
OR(_xlpm.TrueFullHouseCheck, _xlpm.JokerAndTrueTwoPairCheck)
)</f>
        <v>0</v>
      </c>
      <c r="AA773" s="7" t="b">
        <f t="shared" si="273"/>
        <v>0</v>
      </c>
      <c r="AB773" s="7" t="b">
        <f t="shared" si="274"/>
        <v>0</v>
      </c>
      <c r="AC773" s="7" t="b">
        <f t="shared" si="275"/>
        <v>1</v>
      </c>
      <c r="AD773" s="8" t="b">
        <f t="shared" si="260"/>
        <v>0</v>
      </c>
      <c r="AE773">
        <f t="shared" si="261"/>
        <v>2</v>
      </c>
      <c r="AF773" t="str">
        <f t="shared" si="262"/>
        <v>21005090310</v>
      </c>
      <c r="AG773">
        <f t="shared" si="258"/>
        <v>21005090310</v>
      </c>
      <c r="AH773">
        <f t="shared" si="263"/>
        <v>268</v>
      </c>
      <c r="AI773">
        <f t="shared" si="264"/>
        <v>151</v>
      </c>
      <c r="AJ773">
        <f t="shared" si="265"/>
        <v>40468</v>
      </c>
      <c r="AM773">
        <f t="shared" si="276"/>
        <v>1</v>
      </c>
      <c r="AN773">
        <f t="shared" si="277"/>
        <v>1</v>
      </c>
      <c r="AO773">
        <f t="shared" si="278"/>
        <v>1</v>
      </c>
    </row>
    <row r="774" spans="1:41" x14ac:dyDescent="0.2">
      <c r="A774" t="s">
        <v>793</v>
      </c>
      <c r="B774" t="str">
        <f t="shared" ref="B774:B837" si="279">_xlfn.TEXTBEFORE(A774," ")</f>
        <v>QQ2KK</v>
      </c>
      <c r="C774" s="6" t="str" cm="1">
        <f t="array" ref="C774:G774">_xlfn.LET(
_xlpm.MyHand, B774,
_xlpm.MySplitHand, MID(_xlpm.MyHand,_xlfn.SEQUENCE(1,LEN(_xlpm.MyHand)),1),
_xlpm.MySplitHand
)</f>
        <v>Q</v>
      </c>
      <c r="D774" s="7" t="str">
        <v>Q</v>
      </c>
      <c r="E774" s="7" t="str">
        <v>2</v>
      </c>
      <c r="F774" s="7" t="str">
        <v>K</v>
      </c>
      <c r="G774" s="8" t="str">
        <v>K</v>
      </c>
      <c r="H774">
        <f t="shared" si="266"/>
        <v>2</v>
      </c>
      <c r="I774">
        <f t="shared" si="267"/>
        <v>2</v>
      </c>
      <c r="J774">
        <f t="shared" si="268"/>
        <v>1</v>
      </c>
      <c r="K774">
        <f t="shared" si="269"/>
        <v>2</v>
      </c>
      <c r="L774">
        <f t="shared" si="270"/>
        <v>2</v>
      </c>
      <c r="M774" s="6" cm="1">
        <f t="array" ref="M774:Q774">_xlfn.LET(
_xlpm.Options, {"J","2","3","4","5","6","7","8","9","T","Q","K","A"},
MATCH(_xlfn.ANCHORARRAY(C774),_xlpm.Options,0)
)</f>
        <v>11</v>
      </c>
      <c r="N774" s="7">
        <v>11</v>
      </c>
      <c r="O774" s="7">
        <v>2</v>
      </c>
      <c r="P774" s="7">
        <v>12</v>
      </c>
      <c r="Q774" s="8">
        <v>12</v>
      </c>
      <c r="R774" s="6" t="str" cm="1">
        <f t="array" ref="R774:V774">TEXT(_xlfn.ANCHORARRAY(M774),"00")</f>
        <v>11</v>
      </c>
      <c r="S774" s="7" t="str">
        <v>11</v>
      </c>
      <c r="T774" s="7" t="str">
        <v>02</v>
      </c>
      <c r="U774" s="7" t="str">
        <v>12</v>
      </c>
      <c r="V774" s="8" t="str">
        <v>12</v>
      </c>
      <c r="W774" s="7">
        <f t="shared" si="259"/>
        <v>0</v>
      </c>
      <c r="X774" s="6" t="b">
        <f t="shared" si="271"/>
        <v>0</v>
      </c>
      <c r="Y774" s="7" t="b">
        <f t="shared" si="272"/>
        <v>0</v>
      </c>
      <c r="Z774" s="7" t="b" cm="1">
        <f t="array" ref="Z774">_xlfn.LET(
_xlpm.TrueFullHouseCheck, AND(OR(H774:L774=3),OR(H774:L774=2)),
_xlpm.JokerAndTrueTwoPairCheck, AND(W774=1,COUNTIF(H774:L774,2)=4),
OR(_xlpm.TrueFullHouseCheck, _xlpm.JokerAndTrueTwoPairCheck)
)</f>
        <v>0</v>
      </c>
      <c r="AA774" s="7" t="b">
        <f t="shared" si="273"/>
        <v>0</v>
      </c>
      <c r="AB774" s="7" t="b">
        <f t="shared" si="274"/>
        <v>1</v>
      </c>
      <c r="AC774" s="7" t="b">
        <f t="shared" si="275"/>
        <v>0</v>
      </c>
      <c r="AD774" s="8" t="b">
        <f t="shared" si="260"/>
        <v>0</v>
      </c>
      <c r="AE774">
        <f t="shared" si="261"/>
        <v>3</v>
      </c>
      <c r="AF774" t="str">
        <f t="shared" si="262"/>
        <v>31111021212</v>
      </c>
      <c r="AG774">
        <f t="shared" ref="AG774:AG837" si="280">INT(AF774)</f>
        <v>31111021212</v>
      </c>
      <c r="AH774">
        <f t="shared" si="263"/>
        <v>426</v>
      </c>
      <c r="AI774">
        <f t="shared" si="264"/>
        <v>654</v>
      </c>
      <c r="AJ774">
        <f t="shared" si="265"/>
        <v>278604</v>
      </c>
      <c r="AM774">
        <f t="shared" si="276"/>
        <v>1</v>
      </c>
      <c r="AN774">
        <f t="shared" si="277"/>
        <v>1</v>
      </c>
      <c r="AO774">
        <f t="shared" si="278"/>
        <v>1</v>
      </c>
    </row>
    <row r="775" spans="1:41" x14ac:dyDescent="0.2">
      <c r="A775" t="s">
        <v>794</v>
      </c>
      <c r="B775" t="str">
        <f t="shared" si="279"/>
        <v>765KA</v>
      </c>
      <c r="C775" s="6" t="str" cm="1">
        <f t="array" ref="C775:G775">_xlfn.LET(
_xlpm.MyHand, B775,
_xlpm.MySplitHand, MID(_xlpm.MyHand,_xlfn.SEQUENCE(1,LEN(_xlpm.MyHand)),1),
_xlpm.MySplitHand
)</f>
        <v>7</v>
      </c>
      <c r="D775" s="7" t="str">
        <v>6</v>
      </c>
      <c r="E775" s="7" t="str">
        <v>5</v>
      </c>
      <c r="F775" s="7" t="str">
        <v>K</v>
      </c>
      <c r="G775" s="8" t="str">
        <v>A</v>
      </c>
      <c r="H775">
        <f t="shared" si="266"/>
        <v>1</v>
      </c>
      <c r="I775">
        <f t="shared" si="267"/>
        <v>1</v>
      </c>
      <c r="J775">
        <f t="shared" si="268"/>
        <v>1</v>
      </c>
      <c r="K775">
        <f t="shared" si="269"/>
        <v>1</v>
      </c>
      <c r="L775">
        <f t="shared" si="270"/>
        <v>1</v>
      </c>
      <c r="M775" s="6" cm="1">
        <f t="array" ref="M775:Q775">_xlfn.LET(
_xlpm.Options, {"J","2","3","4","5","6","7","8","9","T","Q","K","A"},
MATCH(_xlfn.ANCHORARRAY(C775),_xlpm.Options,0)
)</f>
        <v>7</v>
      </c>
      <c r="N775" s="7">
        <v>6</v>
      </c>
      <c r="O775" s="7">
        <v>5</v>
      </c>
      <c r="P775" s="7">
        <v>12</v>
      </c>
      <c r="Q775" s="8">
        <v>13</v>
      </c>
      <c r="R775" s="6" t="str" cm="1">
        <f t="array" ref="R775:V775">TEXT(_xlfn.ANCHORARRAY(M775),"00")</f>
        <v>07</v>
      </c>
      <c r="S775" s="7" t="str">
        <v>06</v>
      </c>
      <c r="T775" s="7" t="str">
        <v>05</v>
      </c>
      <c r="U775" s="7" t="str">
        <v>12</v>
      </c>
      <c r="V775" s="8" t="str">
        <v>13</v>
      </c>
      <c r="W775" s="7">
        <f t="shared" ref="W775:W838" si="281">COUNTIF(_xlfn.ANCHORARRAY(C775),"J")</f>
        <v>0</v>
      </c>
      <c r="X775" s="6" t="b">
        <f t="shared" si="271"/>
        <v>0</v>
      </c>
      <c r="Y775" s="7" t="b">
        <f t="shared" si="272"/>
        <v>0</v>
      </c>
      <c r="Z775" s="7" t="b" cm="1">
        <f t="array" ref="Z775">_xlfn.LET(
_xlpm.TrueFullHouseCheck, AND(OR(H775:L775=3),OR(H775:L775=2)),
_xlpm.JokerAndTrueTwoPairCheck, AND(W775=1,COUNTIF(H775:L775,2)=4),
OR(_xlpm.TrueFullHouseCheck, _xlpm.JokerAndTrueTwoPairCheck)
)</f>
        <v>0</v>
      </c>
      <c r="AA775" s="7" t="b">
        <f t="shared" si="273"/>
        <v>0</v>
      </c>
      <c r="AB775" s="7" t="b">
        <f t="shared" si="274"/>
        <v>0</v>
      </c>
      <c r="AC775" s="7" t="b">
        <f t="shared" si="275"/>
        <v>0</v>
      </c>
      <c r="AD775" s="8" t="b">
        <f t="shared" ref="AD775:AD838" si="282">NOT(OR(X775:AC775))</f>
        <v>1</v>
      </c>
      <c r="AE775">
        <f t="shared" ref="AE775:AE838" si="283">8-MATCH(TRUE,X775:AD775,0)</f>
        <v>1</v>
      </c>
      <c r="AF775" t="str">
        <f t="shared" ref="AF775:AF838" si="284">_xlfn.CONCAT(AE775,_xlfn.ANCHORARRAY(R775))</f>
        <v>10706051213</v>
      </c>
      <c r="AG775">
        <f t="shared" si="280"/>
        <v>10706051213</v>
      </c>
      <c r="AH775">
        <f t="shared" ref="AH775:AH838" si="285">RANK(AG775,AG:AG,1)</f>
        <v>58</v>
      </c>
      <c r="AI775">
        <f t="shared" ref="AI775:AI838" si="286">INT(_xlfn.TEXTAFTER(A775," "))</f>
        <v>953</v>
      </c>
      <c r="AJ775">
        <f t="shared" ref="AJ775:AJ838" si="287">AH775*AI775</f>
        <v>55274</v>
      </c>
      <c r="AM775">
        <f t="shared" si="276"/>
        <v>1</v>
      </c>
      <c r="AN775">
        <f t="shared" si="277"/>
        <v>1</v>
      </c>
      <c r="AO775">
        <f t="shared" si="278"/>
        <v>1</v>
      </c>
    </row>
    <row r="776" spans="1:41" x14ac:dyDescent="0.2">
      <c r="A776" t="s">
        <v>795</v>
      </c>
      <c r="B776" t="str">
        <f t="shared" si="279"/>
        <v>Q5QQ7</v>
      </c>
      <c r="C776" s="6" t="str" cm="1">
        <f t="array" ref="C776:G776">_xlfn.LET(
_xlpm.MyHand, B776,
_xlpm.MySplitHand, MID(_xlpm.MyHand,_xlfn.SEQUENCE(1,LEN(_xlpm.MyHand)),1),
_xlpm.MySplitHand
)</f>
        <v>Q</v>
      </c>
      <c r="D776" s="7" t="str">
        <v>5</v>
      </c>
      <c r="E776" s="7" t="str">
        <v>Q</v>
      </c>
      <c r="F776" s="7" t="str">
        <v>Q</v>
      </c>
      <c r="G776" s="8" t="str">
        <v>7</v>
      </c>
      <c r="H776">
        <f t="shared" si="266"/>
        <v>3</v>
      </c>
      <c r="I776">
        <f t="shared" si="267"/>
        <v>1</v>
      </c>
      <c r="J776">
        <f t="shared" si="268"/>
        <v>3</v>
      </c>
      <c r="K776">
        <f t="shared" si="269"/>
        <v>3</v>
      </c>
      <c r="L776">
        <f t="shared" si="270"/>
        <v>1</v>
      </c>
      <c r="M776" s="6" cm="1">
        <f t="array" ref="M776:Q776">_xlfn.LET(
_xlpm.Options, {"J","2","3","4","5","6","7","8","9","T","Q","K","A"},
MATCH(_xlfn.ANCHORARRAY(C776),_xlpm.Options,0)
)</f>
        <v>11</v>
      </c>
      <c r="N776" s="7">
        <v>5</v>
      </c>
      <c r="O776" s="7">
        <v>11</v>
      </c>
      <c r="P776" s="7">
        <v>11</v>
      </c>
      <c r="Q776" s="8">
        <v>7</v>
      </c>
      <c r="R776" s="6" t="str" cm="1">
        <f t="array" ref="R776:V776">TEXT(_xlfn.ANCHORARRAY(M776),"00")</f>
        <v>11</v>
      </c>
      <c r="S776" s="7" t="str">
        <v>05</v>
      </c>
      <c r="T776" s="7" t="str">
        <v>11</v>
      </c>
      <c r="U776" s="7" t="str">
        <v>11</v>
      </c>
      <c r="V776" s="8" t="str">
        <v>07</v>
      </c>
      <c r="W776" s="7">
        <f t="shared" si="281"/>
        <v>0</v>
      </c>
      <c r="X776" s="6" t="b">
        <f t="shared" si="271"/>
        <v>0</v>
      </c>
      <c r="Y776" s="7" t="b">
        <f t="shared" si="272"/>
        <v>0</v>
      </c>
      <c r="Z776" s="7" t="b" cm="1">
        <f t="array" ref="Z776">_xlfn.LET(
_xlpm.TrueFullHouseCheck, AND(OR(H776:L776=3),OR(H776:L776=2)),
_xlpm.JokerAndTrueTwoPairCheck, AND(W776=1,COUNTIF(H776:L776,2)=4),
OR(_xlpm.TrueFullHouseCheck, _xlpm.JokerAndTrueTwoPairCheck)
)</f>
        <v>0</v>
      </c>
      <c r="AA776" s="7" t="b">
        <f t="shared" si="273"/>
        <v>1</v>
      </c>
      <c r="AB776" s="7" t="b">
        <f t="shared" si="274"/>
        <v>0</v>
      </c>
      <c r="AC776" s="7" t="b">
        <f t="shared" si="275"/>
        <v>0</v>
      </c>
      <c r="AD776" s="8" t="b">
        <f t="shared" si="282"/>
        <v>0</v>
      </c>
      <c r="AE776">
        <f t="shared" si="283"/>
        <v>4</v>
      </c>
      <c r="AF776" t="str">
        <f t="shared" si="284"/>
        <v>41105111107</v>
      </c>
      <c r="AG776">
        <f t="shared" si="280"/>
        <v>41105111107</v>
      </c>
      <c r="AH776">
        <f t="shared" si="285"/>
        <v>642</v>
      </c>
      <c r="AI776">
        <f t="shared" si="286"/>
        <v>475</v>
      </c>
      <c r="AJ776">
        <f t="shared" si="287"/>
        <v>304950</v>
      </c>
      <c r="AM776">
        <f t="shared" si="276"/>
        <v>1</v>
      </c>
      <c r="AN776">
        <f t="shared" si="277"/>
        <v>1</v>
      </c>
      <c r="AO776">
        <f t="shared" si="278"/>
        <v>1</v>
      </c>
    </row>
    <row r="777" spans="1:41" x14ac:dyDescent="0.2">
      <c r="A777" t="s">
        <v>796</v>
      </c>
      <c r="B777" t="str">
        <f t="shared" si="279"/>
        <v>4KTK4</v>
      </c>
      <c r="C777" s="6" t="str" cm="1">
        <f t="array" ref="C777:G777">_xlfn.LET(
_xlpm.MyHand, B777,
_xlpm.MySplitHand, MID(_xlpm.MyHand,_xlfn.SEQUENCE(1,LEN(_xlpm.MyHand)),1),
_xlpm.MySplitHand
)</f>
        <v>4</v>
      </c>
      <c r="D777" s="7" t="str">
        <v>K</v>
      </c>
      <c r="E777" s="7" t="str">
        <v>T</v>
      </c>
      <c r="F777" s="7" t="str">
        <v>K</v>
      </c>
      <c r="G777" s="8" t="str">
        <v>4</v>
      </c>
      <c r="H777">
        <f t="shared" si="266"/>
        <v>2</v>
      </c>
      <c r="I777">
        <f t="shared" si="267"/>
        <v>2</v>
      </c>
      <c r="J777">
        <f t="shared" si="268"/>
        <v>1</v>
      </c>
      <c r="K777">
        <f t="shared" si="269"/>
        <v>2</v>
      </c>
      <c r="L777">
        <f t="shared" si="270"/>
        <v>2</v>
      </c>
      <c r="M777" s="6" cm="1">
        <f t="array" ref="M777:Q777">_xlfn.LET(
_xlpm.Options, {"J","2","3","4","5","6","7","8","9","T","Q","K","A"},
MATCH(_xlfn.ANCHORARRAY(C777),_xlpm.Options,0)
)</f>
        <v>4</v>
      </c>
      <c r="N777" s="7">
        <v>12</v>
      </c>
      <c r="O777" s="7">
        <v>10</v>
      </c>
      <c r="P777" s="7">
        <v>12</v>
      </c>
      <c r="Q777" s="8">
        <v>4</v>
      </c>
      <c r="R777" s="6" t="str" cm="1">
        <f t="array" ref="R777:V777">TEXT(_xlfn.ANCHORARRAY(M777),"00")</f>
        <v>04</v>
      </c>
      <c r="S777" s="7" t="str">
        <v>12</v>
      </c>
      <c r="T777" s="7" t="str">
        <v>10</v>
      </c>
      <c r="U777" s="7" t="str">
        <v>12</v>
      </c>
      <c r="V777" s="8" t="str">
        <v>04</v>
      </c>
      <c r="W777" s="7">
        <f t="shared" si="281"/>
        <v>0</v>
      </c>
      <c r="X777" s="6" t="b">
        <f t="shared" si="271"/>
        <v>0</v>
      </c>
      <c r="Y777" s="7" t="b">
        <f t="shared" si="272"/>
        <v>0</v>
      </c>
      <c r="Z777" s="7" t="b" cm="1">
        <f t="array" ref="Z777">_xlfn.LET(
_xlpm.TrueFullHouseCheck, AND(OR(H777:L777=3),OR(H777:L777=2)),
_xlpm.JokerAndTrueTwoPairCheck, AND(W777=1,COUNTIF(H777:L777,2)=4),
OR(_xlpm.TrueFullHouseCheck, _xlpm.JokerAndTrueTwoPairCheck)
)</f>
        <v>0</v>
      </c>
      <c r="AA777" s="7" t="b">
        <f t="shared" si="273"/>
        <v>0</v>
      </c>
      <c r="AB777" s="7" t="b">
        <f t="shared" si="274"/>
        <v>1</v>
      </c>
      <c r="AC777" s="7" t="b">
        <f t="shared" si="275"/>
        <v>0</v>
      </c>
      <c r="AD777" s="8" t="b">
        <f t="shared" si="282"/>
        <v>0</v>
      </c>
      <c r="AE777">
        <f t="shared" si="283"/>
        <v>3</v>
      </c>
      <c r="AF777" t="str">
        <f t="shared" si="284"/>
        <v>30412101204</v>
      </c>
      <c r="AG777">
        <f t="shared" si="280"/>
        <v>30412101204</v>
      </c>
      <c r="AH777">
        <f t="shared" si="285"/>
        <v>365</v>
      </c>
      <c r="AI777">
        <f t="shared" si="286"/>
        <v>677</v>
      </c>
      <c r="AJ777">
        <f t="shared" si="287"/>
        <v>247105</v>
      </c>
      <c r="AM777">
        <f t="shared" si="276"/>
        <v>1</v>
      </c>
      <c r="AN777">
        <f t="shared" si="277"/>
        <v>1</v>
      </c>
      <c r="AO777">
        <f t="shared" si="278"/>
        <v>1</v>
      </c>
    </row>
    <row r="778" spans="1:41" x14ac:dyDescent="0.2">
      <c r="A778" t="s">
        <v>797</v>
      </c>
      <c r="B778" t="str">
        <f t="shared" si="279"/>
        <v>66243</v>
      </c>
      <c r="C778" s="6" t="str" cm="1">
        <f t="array" ref="C778:G778">_xlfn.LET(
_xlpm.MyHand, B778,
_xlpm.MySplitHand, MID(_xlpm.MyHand,_xlfn.SEQUENCE(1,LEN(_xlpm.MyHand)),1),
_xlpm.MySplitHand
)</f>
        <v>6</v>
      </c>
      <c r="D778" s="7" t="str">
        <v>6</v>
      </c>
      <c r="E778" s="7" t="str">
        <v>2</v>
      </c>
      <c r="F778" s="7" t="str">
        <v>4</v>
      </c>
      <c r="G778" s="8" t="str">
        <v>3</v>
      </c>
      <c r="H778">
        <f t="shared" si="266"/>
        <v>2</v>
      </c>
      <c r="I778">
        <f t="shared" si="267"/>
        <v>2</v>
      </c>
      <c r="J778">
        <f t="shared" si="268"/>
        <v>1</v>
      </c>
      <c r="K778">
        <f t="shared" si="269"/>
        <v>1</v>
      </c>
      <c r="L778">
        <f t="shared" si="270"/>
        <v>1</v>
      </c>
      <c r="M778" s="6" cm="1">
        <f t="array" ref="M778:Q778">_xlfn.LET(
_xlpm.Options, {"J","2","3","4","5","6","7","8","9","T","Q","K","A"},
MATCH(_xlfn.ANCHORARRAY(C778),_xlpm.Options,0)
)</f>
        <v>6</v>
      </c>
      <c r="N778" s="7">
        <v>6</v>
      </c>
      <c r="O778" s="7">
        <v>2</v>
      </c>
      <c r="P778" s="7">
        <v>4</v>
      </c>
      <c r="Q778" s="8">
        <v>3</v>
      </c>
      <c r="R778" s="6" t="str" cm="1">
        <f t="array" ref="R778:V778">TEXT(_xlfn.ANCHORARRAY(M778),"00")</f>
        <v>06</v>
      </c>
      <c r="S778" s="7" t="str">
        <v>06</v>
      </c>
      <c r="T778" s="7" t="str">
        <v>02</v>
      </c>
      <c r="U778" s="7" t="str">
        <v>04</v>
      </c>
      <c r="V778" s="8" t="str">
        <v>03</v>
      </c>
      <c r="W778" s="7">
        <f t="shared" si="281"/>
        <v>0</v>
      </c>
      <c r="X778" s="6" t="b">
        <f t="shared" si="271"/>
        <v>0</v>
      </c>
      <c r="Y778" s="7" t="b">
        <f t="shared" si="272"/>
        <v>0</v>
      </c>
      <c r="Z778" s="7" t="b" cm="1">
        <f t="array" ref="Z778">_xlfn.LET(
_xlpm.TrueFullHouseCheck, AND(OR(H778:L778=3),OR(H778:L778=2)),
_xlpm.JokerAndTrueTwoPairCheck, AND(W778=1,COUNTIF(H778:L778,2)=4),
OR(_xlpm.TrueFullHouseCheck, _xlpm.JokerAndTrueTwoPairCheck)
)</f>
        <v>0</v>
      </c>
      <c r="AA778" s="7" t="b">
        <f t="shared" si="273"/>
        <v>0</v>
      </c>
      <c r="AB778" s="7" t="b">
        <f t="shared" si="274"/>
        <v>0</v>
      </c>
      <c r="AC778" s="7" t="b">
        <f t="shared" si="275"/>
        <v>1</v>
      </c>
      <c r="AD778" s="8" t="b">
        <f t="shared" si="282"/>
        <v>0</v>
      </c>
      <c r="AE778">
        <f t="shared" si="283"/>
        <v>2</v>
      </c>
      <c r="AF778" t="str">
        <f t="shared" si="284"/>
        <v>20606020403</v>
      </c>
      <c r="AG778">
        <f t="shared" si="280"/>
        <v>20606020403</v>
      </c>
      <c r="AH778">
        <f t="shared" si="285"/>
        <v>208</v>
      </c>
      <c r="AI778">
        <f t="shared" si="286"/>
        <v>580</v>
      </c>
      <c r="AJ778">
        <f t="shared" si="287"/>
        <v>120640</v>
      </c>
      <c r="AM778">
        <f t="shared" si="276"/>
        <v>1</v>
      </c>
      <c r="AN778">
        <f t="shared" si="277"/>
        <v>1</v>
      </c>
      <c r="AO778">
        <f t="shared" si="278"/>
        <v>1</v>
      </c>
    </row>
    <row r="779" spans="1:41" x14ac:dyDescent="0.2">
      <c r="A779" t="s">
        <v>798</v>
      </c>
      <c r="B779" t="str">
        <f t="shared" si="279"/>
        <v>895TJ</v>
      </c>
      <c r="C779" s="6" t="str" cm="1">
        <f t="array" ref="C779:G779">_xlfn.LET(
_xlpm.MyHand, B779,
_xlpm.MySplitHand, MID(_xlpm.MyHand,_xlfn.SEQUENCE(1,LEN(_xlpm.MyHand)),1),
_xlpm.MySplitHand
)</f>
        <v>8</v>
      </c>
      <c r="D779" s="7" t="str">
        <v>9</v>
      </c>
      <c r="E779" s="7" t="str">
        <v>5</v>
      </c>
      <c r="F779" s="7" t="str">
        <v>T</v>
      </c>
      <c r="G779" s="8" t="str">
        <v>J</v>
      </c>
      <c r="H779">
        <f t="shared" si="266"/>
        <v>1</v>
      </c>
      <c r="I779">
        <f t="shared" si="267"/>
        <v>1</v>
      </c>
      <c r="J779">
        <f t="shared" si="268"/>
        <v>1</v>
      </c>
      <c r="K779">
        <f t="shared" si="269"/>
        <v>1</v>
      </c>
      <c r="L779">
        <f t="shared" si="270"/>
        <v>0</v>
      </c>
      <c r="M779" s="6" cm="1">
        <f t="array" ref="M779:Q779">_xlfn.LET(
_xlpm.Options, {"J","2","3","4","5","6","7","8","9","T","Q","K","A"},
MATCH(_xlfn.ANCHORARRAY(C779),_xlpm.Options,0)
)</f>
        <v>8</v>
      </c>
      <c r="N779" s="7">
        <v>9</v>
      </c>
      <c r="O779" s="7">
        <v>5</v>
      </c>
      <c r="P779" s="7">
        <v>10</v>
      </c>
      <c r="Q779" s="8">
        <v>1</v>
      </c>
      <c r="R779" s="6" t="str" cm="1">
        <f t="array" ref="R779:V779">TEXT(_xlfn.ANCHORARRAY(M779),"00")</f>
        <v>08</v>
      </c>
      <c r="S779" s="7" t="str">
        <v>09</v>
      </c>
      <c r="T779" s="7" t="str">
        <v>05</v>
      </c>
      <c r="U779" s="7" t="str">
        <v>10</v>
      </c>
      <c r="V779" s="8" t="str">
        <v>01</v>
      </c>
      <c r="W779" s="7">
        <f t="shared" si="281"/>
        <v>1</v>
      </c>
      <c r="X779" s="6" t="b">
        <f t="shared" si="271"/>
        <v>0</v>
      </c>
      <c r="Y779" s="7" t="b">
        <f t="shared" si="272"/>
        <v>0</v>
      </c>
      <c r="Z779" s="7" t="b" cm="1">
        <f t="array" ref="Z779">_xlfn.LET(
_xlpm.TrueFullHouseCheck, AND(OR(H779:L779=3),OR(H779:L779=2)),
_xlpm.JokerAndTrueTwoPairCheck, AND(W779=1,COUNTIF(H779:L779,2)=4),
OR(_xlpm.TrueFullHouseCheck, _xlpm.JokerAndTrueTwoPairCheck)
)</f>
        <v>0</v>
      </c>
      <c r="AA779" s="7" t="b">
        <f t="shared" si="273"/>
        <v>0</v>
      </c>
      <c r="AB779" s="7" t="b">
        <f t="shared" si="274"/>
        <v>0</v>
      </c>
      <c r="AC779" s="7" t="b">
        <f t="shared" si="275"/>
        <v>1</v>
      </c>
      <c r="AD779" s="8" t="b">
        <f t="shared" si="282"/>
        <v>0</v>
      </c>
      <c r="AE779">
        <f t="shared" si="283"/>
        <v>2</v>
      </c>
      <c r="AF779" t="str">
        <f t="shared" si="284"/>
        <v>20809051001</v>
      </c>
      <c r="AG779">
        <f t="shared" si="280"/>
        <v>20809051001</v>
      </c>
      <c r="AH779">
        <f t="shared" si="285"/>
        <v>244</v>
      </c>
      <c r="AI779">
        <f t="shared" si="286"/>
        <v>175</v>
      </c>
      <c r="AJ779">
        <f t="shared" si="287"/>
        <v>42700</v>
      </c>
      <c r="AM779">
        <f t="shared" si="276"/>
        <v>1</v>
      </c>
      <c r="AN779">
        <f t="shared" si="277"/>
        <v>1</v>
      </c>
      <c r="AO779">
        <f t="shared" si="278"/>
        <v>1</v>
      </c>
    </row>
    <row r="780" spans="1:41" x14ac:dyDescent="0.2">
      <c r="A780" t="s">
        <v>799</v>
      </c>
      <c r="B780" t="str">
        <f t="shared" si="279"/>
        <v>QT345</v>
      </c>
      <c r="C780" s="6" t="str" cm="1">
        <f t="array" ref="C780:G780">_xlfn.LET(
_xlpm.MyHand, B780,
_xlpm.MySplitHand, MID(_xlpm.MyHand,_xlfn.SEQUENCE(1,LEN(_xlpm.MyHand)),1),
_xlpm.MySplitHand
)</f>
        <v>Q</v>
      </c>
      <c r="D780" s="7" t="str">
        <v>T</v>
      </c>
      <c r="E780" s="7" t="str">
        <v>3</v>
      </c>
      <c r="F780" s="7" t="str">
        <v>4</v>
      </c>
      <c r="G780" s="8" t="str">
        <v>5</v>
      </c>
      <c r="H780">
        <f t="shared" si="266"/>
        <v>1</v>
      </c>
      <c r="I780">
        <f t="shared" si="267"/>
        <v>1</v>
      </c>
      <c r="J780">
        <f t="shared" si="268"/>
        <v>1</v>
      </c>
      <c r="K780">
        <f t="shared" si="269"/>
        <v>1</v>
      </c>
      <c r="L780">
        <f t="shared" si="270"/>
        <v>1</v>
      </c>
      <c r="M780" s="6" cm="1">
        <f t="array" ref="M780:Q780">_xlfn.LET(
_xlpm.Options, {"J","2","3","4","5","6","7","8","9","T","Q","K","A"},
MATCH(_xlfn.ANCHORARRAY(C780),_xlpm.Options,0)
)</f>
        <v>11</v>
      </c>
      <c r="N780" s="7">
        <v>10</v>
      </c>
      <c r="O780" s="7">
        <v>3</v>
      </c>
      <c r="P780" s="7">
        <v>4</v>
      </c>
      <c r="Q780" s="8">
        <v>5</v>
      </c>
      <c r="R780" s="6" t="str" cm="1">
        <f t="array" ref="R780:V780">TEXT(_xlfn.ANCHORARRAY(M780),"00")</f>
        <v>11</v>
      </c>
      <c r="S780" s="7" t="str">
        <v>10</v>
      </c>
      <c r="T780" s="7" t="str">
        <v>03</v>
      </c>
      <c r="U780" s="7" t="str">
        <v>04</v>
      </c>
      <c r="V780" s="8" t="str">
        <v>05</v>
      </c>
      <c r="W780" s="7">
        <f t="shared" si="281"/>
        <v>0</v>
      </c>
      <c r="X780" s="6" t="b">
        <f t="shared" si="271"/>
        <v>0</v>
      </c>
      <c r="Y780" s="7" t="b">
        <f t="shared" si="272"/>
        <v>0</v>
      </c>
      <c r="Z780" s="7" t="b" cm="1">
        <f t="array" ref="Z780">_xlfn.LET(
_xlpm.TrueFullHouseCheck, AND(OR(H780:L780=3),OR(H780:L780=2)),
_xlpm.JokerAndTrueTwoPairCheck, AND(W780=1,COUNTIF(H780:L780,2)=4),
OR(_xlpm.TrueFullHouseCheck, _xlpm.JokerAndTrueTwoPairCheck)
)</f>
        <v>0</v>
      </c>
      <c r="AA780" s="7" t="b">
        <f t="shared" si="273"/>
        <v>0</v>
      </c>
      <c r="AB780" s="7" t="b">
        <f t="shared" si="274"/>
        <v>0</v>
      </c>
      <c r="AC780" s="7" t="b">
        <f t="shared" si="275"/>
        <v>0</v>
      </c>
      <c r="AD780" s="8" t="b">
        <f t="shared" si="282"/>
        <v>1</v>
      </c>
      <c r="AE780">
        <f t="shared" si="283"/>
        <v>1</v>
      </c>
      <c r="AF780" t="str">
        <f t="shared" si="284"/>
        <v>11110030405</v>
      </c>
      <c r="AG780">
        <f t="shared" si="280"/>
        <v>11110030405</v>
      </c>
      <c r="AH780">
        <f t="shared" si="285"/>
        <v>105</v>
      </c>
      <c r="AI780">
        <f t="shared" si="286"/>
        <v>436</v>
      </c>
      <c r="AJ780">
        <f t="shared" si="287"/>
        <v>45780</v>
      </c>
      <c r="AM780">
        <f t="shared" si="276"/>
        <v>1</v>
      </c>
      <c r="AN780">
        <f t="shared" si="277"/>
        <v>1</v>
      </c>
      <c r="AO780">
        <f t="shared" si="278"/>
        <v>1</v>
      </c>
    </row>
    <row r="781" spans="1:41" x14ac:dyDescent="0.2">
      <c r="A781" t="s">
        <v>800</v>
      </c>
      <c r="B781" t="str">
        <f t="shared" si="279"/>
        <v>3332T</v>
      </c>
      <c r="C781" s="6" t="str" cm="1">
        <f t="array" ref="C781:G781">_xlfn.LET(
_xlpm.MyHand, B781,
_xlpm.MySplitHand, MID(_xlpm.MyHand,_xlfn.SEQUENCE(1,LEN(_xlpm.MyHand)),1),
_xlpm.MySplitHand
)</f>
        <v>3</v>
      </c>
      <c r="D781" s="7" t="str">
        <v>3</v>
      </c>
      <c r="E781" s="7" t="str">
        <v>3</v>
      </c>
      <c r="F781" s="7" t="str">
        <v>2</v>
      </c>
      <c r="G781" s="8" t="str">
        <v>T</v>
      </c>
      <c r="H781">
        <f t="shared" si="266"/>
        <v>3</v>
      </c>
      <c r="I781">
        <f t="shared" si="267"/>
        <v>3</v>
      </c>
      <c r="J781">
        <f t="shared" si="268"/>
        <v>3</v>
      </c>
      <c r="K781">
        <f t="shared" si="269"/>
        <v>1</v>
      </c>
      <c r="L781">
        <f t="shared" si="270"/>
        <v>1</v>
      </c>
      <c r="M781" s="6" cm="1">
        <f t="array" ref="M781:Q781">_xlfn.LET(
_xlpm.Options, {"J","2","3","4","5","6","7","8","9","T","Q","K","A"},
MATCH(_xlfn.ANCHORARRAY(C781),_xlpm.Options,0)
)</f>
        <v>3</v>
      </c>
      <c r="N781" s="7">
        <v>3</v>
      </c>
      <c r="O781" s="7">
        <v>3</v>
      </c>
      <c r="P781" s="7">
        <v>2</v>
      </c>
      <c r="Q781" s="8">
        <v>10</v>
      </c>
      <c r="R781" s="6" t="str" cm="1">
        <f t="array" ref="R781:V781">TEXT(_xlfn.ANCHORARRAY(M781),"00")</f>
        <v>03</v>
      </c>
      <c r="S781" s="7" t="str">
        <v>03</v>
      </c>
      <c r="T781" s="7" t="str">
        <v>03</v>
      </c>
      <c r="U781" s="7" t="str">
        <v>02</v>
      </c>
      <c r="V781" s="8" t="str">
        <v>10</v>
      </c>
      <c r="W781" s="7">
        <f t="shared" si="281"/>
        <v>0</v>
      </c>
      <c r="X781" s="6" t="b">
        <f t="shared" si="271"/>
        <v>0</v>
      </c>
      <c r="Y781" s="7" t="b">
        <f t="shared" si="272"/>
        <v>0</v>
      </c>
      <c r="Z781" s="7" t="b" cm="1">
        <f t="array" ref="Z781">_xlfn.LET(
_xlpm.TrueFullHouseCheck, AND(OR(H781:L781=3),OR(H781:L781=2)),
_xlpm.JokerAndTrueTwoPairCheck, AND(W781=1,COUNTIF(H781:L781,2)=4),
OR(_xlpm.TrueFullHouseCheck, _xlpm.JokerAndTrueTwoPairCheck)
)</f>
        <v>0</v>
      </c>
      <c r="AA781" s="7" t="b">
        <f t="shared" si="273"/>
        <v>1</v>
      </c>
      <c r="AB781" s="7" t="b">
        <f t="shared" si="274"/>
        <v>0</v>
      </c>
      <c r="AC781" s="7" t="b">
        <f t="shared" si="275"/>
        <v>0</v>
      </c>
      <c r="AD781" s="8" t="b">
        <f t="shared" si="282"/>
        <v>0</v>
      </c>
      <c r="AE781">
        <f t="shared" si="283"/>
        <v>4</v>
      </c>
      <c r="AF781" t="str">
        <f t="shared" si="284"/>
        <v>40303030210</v>
      </c>
      <c r="AG781">
        <f t="shared" si="280"/>
        <v>40303030210</v>
      </c>
      <c r="AH781">
        <f t="shared" si="285"/>
        <v>494</v>
      </c>
      <c r="AI781">
        <f t="shared" si="286"/>
        <v>865</v>
      </c>
      <c r="AJ781">
        <f t="shared" si="287"/>
        <v>427310</v>
      </c>
      <c r="AM781">
        <f t="shared" si="276"/>
        <v>1</v>
      </c>
      <c r="AN781">
        <f t="shared" si="277"/>
        <v>1</v>
      </c>
      <c r="AO781">
        <f t="shared" si="278"/>
        <v>1</v>
      </c>
    </row>
    <row r="782" spans="1:41" x14ac:dyDescent="0.2">
      <c r="A782" t="s">
        <v>801</v>
      </c>
      <c r="B782" t="str">
        <f t="shared" si="279"/>
        <v>2T5J9</v>
      </c>
      <c r="C782" s="6" t="str" cm="1">
        <f t="array" ref="C782:G782">_xlfn.LET(
_xlpm.MyHand, B782,
_xlpm.MySplitHand, MID(_xlpm.MyHand,_xlfn.SEQUENCE(1,LEN(_xlpm.MyHand)),1),
_xlpm.MySplitHand
)</f>
        <v>2</v>
      </c>
      <c r="D782" s="7" t="str">
        <v>T</v>
      </c>
      <c r="E782" s="7" t="str">
        <v>5</v>
      </c>
      <c r="F782" s="7" t="str">
        <v>J</v>
      </c>
      <c r="G782" s="8" t="str">
        <v>9</v>
      </c>
      <c r="H782">
        <f t="shared" si="266"/>
        <v>1</v>
      </c>
      <c r="I782">
        <f t="shared" si="267"/>
        <v>1</v>
      </c>
      <c r="J782">
        <f t="shared" si="268"/>
        <v>1</v>
      </c>
      <c r="K782">
        <f t="shared" si="269"/>
        <v>0</v>
      </c>
      <c r="L782">
        <f t="shared" si="270"/>
        <v>1</v>
      </c>
      <c r="M782" s="6" cm="1">
        <f t="array" ref="M782:Q782">_xlfn.LET(
_xlpm.Options, {"J","2","3","4","5","6","7","8","9","T","Q","K","A"},
MATCH(_xlfn.ANCHORARRAY(C782),_xlpm.Options,0)
)</f>
        <v>2</v>
      </c>
      <c r="N782" s="7">
        <v>10</v>
      </c>
      <c r="O782" s="7">
        <v>5</v>
      </c>
      <c r="P782" s="7">
        <v>1</v>
      </c>
      <c r="Q782" s="8">
        <v>9</v>
      </c>
      <c r="R782" s="6" t="str" cm="1">
        <f t="array" ref="R782:V782">TEXT(_xlfn.ANCHORARRAY(M782),"00")</f>
        <v>02</v>
      </c>
      <c r="S782" s="7" t="str">
        <v>10</v>
      </c>
      <c r="T782" s="7" t="str">
        <v>05</v>
      </c>
      <c r="U782" s="7" t="str">
        <v>01</v>
      </c>
      <c r="V782" s="8" t="str">
        <v>09</v>
      </c>
      <c r="W782" s="7">
        <f t="shared" si="281"/>
        <v>1</v>
      </c>
      <c r="X782" s="6" t="b">
        <f t="shared" si="271"/>
        <v>0</v>
      </c>
      <c r="Y782" s="7" t="b">
        <f t="shared" si="272"/>
        <v>0</v>
      </c>
      <c r="Z782" s="7" t="b" cm="1">
        <f t="array" ref="Z782">_xlfn.LET(
_xlpm.TrueFullHouseCheck, AND(OR(H782:L782=3),OR(H782:L782=2)),
_xlpm.JokerAndTrueTwoPairCheck, AND(W782=1,COUNTIF(H782:L782,2)=4),
OR(_xlpm.TrueFullHouseCheck, _xlpm.JokerAndTrueTwoPairCheck)
)</f>
        <v>0</v>
      </c>
      <c r="AA782" s="7" t="b">
        <f t="shared" si="273"/>
        <v>0</v>
      </c>
      <c r="AB782" s="7" t="b">
        <f t="shared" si="274"/>
        <v>0</v>
      </c>
      <c r="AC782" s="7" t="b">
        <f t="shared" si="275"/>
        <v>1</v>
      </c>
      <c r="AD782" s="8" t="b">
        <f t="shared" si="282"/>
        <v>0</v>
      </c>
      <c r="AE782">
        <f t="shared" si="283"/>
        <v>2</v>
      </c>
      <c r="AF782" t="str">
        <f t="shared" si="284"/>
        <v>20210050109</v>
      </c>
      <c r="AG782">
        <f t="shared" si="280"/>
        <v>20210050109</v>
      </c>
      <c r="AH782">
        <f t="shared" si="285"/>
        <v>154</v>
      </c>
      <c r="AI782">
        <f t="shared" si="286"/>
        <v>414</v>
      </c>
      <c r="AJ782">
        <f t="shared" si="287"/>
        <v>63756</v>
      </c>
      <c r="AM782">
        <f t="shared" si="276"/>
        <v>1</v>
      </c>
      <c r="AN782">
        <f t="shared" si="277"/>
        <v>1</v>
      </c>
      <c r="AO782">
        <f t="shared" si="278"/>
        <v>1</v>
      </c>
    </row>
    <row r="783" spans="1:41" x14ac:dyDescent="0.2">
      <c r="A783" t="s">
        <v>802</v>
      </c>
      <c r="B783" t="str">
        <f t="shared" si="279"/>
        <v>24J9K</v>
      </c>
      <c r="C783" s="6" t="str" cm="1">
        <f t="array" ref="C783:G783">_xlfn.LET(
_xlpm.MyHand, B783,
_xlpm.MySplitHand, MID(_xlpm.MyHand,_xlfn.SEQUENCE(1,LEN(_xlpm.MyHand)),1),
_xlpm.MySplitHand
)</f>
        <v>2</v>
      </c>
      <c r="D783" s="7" t="str">
        <v>4</v>
      </c>
      <c r="E783" s="7" t="str">
        <v>J</v>
      </c>
      <c r="F783" s="7" t="str">
        <v>9</v>
      </c>
      <c r="G783" s="8" t="str">
        <v>K</v>
      </c>
      <c r="H783">
        <f t="shared" si="266"/>
        <v>1</v>
      </c>
      <c r="I783">
        <f t="shared" si="267"/>
        <v>1</v>
      </c>
      <c r="J783">
        <f t="shared" si="268"/>
        <v>0</v>
      </c>
      <c r="K783">
        <f t="shared" si="269"/>
        <v>1</v>
      </c>
      <c r="L783">
        <f t="shared" si="270"/>
        <v>1</v>
      </c>
      <c r="M783" s="6" cm="1">
        <f t="array" ref="M783:Q783">_xlfn.LET(
_xlpm.Options, {"J","2","3","4","5","6","7","8","9","T","Q","K","A"},
MATCH(_xlfn.ANCHORARRAY(C783),_xlpm.Options,0)
)</f>
        <v>2</v>
      </c>
      <c r="N783" s="7">
        <v>4</v>
      </c>
      <c r="O783" s="7">
        <v>1</v>
      </c>
      <c r="P783" s="7">
        <v>9</v>
      </c>
      <c r="Q783" s="8">
        <v>12</v>
      </c>
      <c r="R783" s="6" t="str" cm="1">
        <f t="array" ref="R783:V783">TEXT(_xlfn.ANCHORARRAY(M783),"00")</f>
        <v>02</v>
      </c>
      <c r="S783" s="7" t="str">
        <v>04</v>
      </c>
      <c r="T783" s="7" t="str">
        <v>01</v>
      </c>
      <c r="U783" s="7" t="str">
        <v>09</v>
      </c>
      <c r="V783" s="8" t="str">
        <v>12</v>
      </c>
      <c r="W783" s="7">
        <f t="shared" si="281"/>
        <v>1</v>
      </c>
      <c r="X783" s="6" t="b">
        <f t="shared" si="271"/>
        <v>0</v>
      </c>
      <c r="Y783" s="7" t="b">
        <f t="shared" si="272"/>
        <v>0</v>
      </c>
      <c r="Z783" s="7" t="b" cm="1">
        <f t="array" ref="Z783">_xlfn.LET(
_xlpm.TrueFullHouseCheck, AND(OR(H783:L783=3),OR(H783:L783=2)),
_xlpm.JokerAndTrueTwoPairCheck, AND(W783=1,COUNTIF(H783:L783,2)=4),
OR(_xlpm.TrueFullHouseCheck, _xlpm.JokerAndTrueTwoPairCheck)
)</f>
        <v>0</v>
      </c>
      <c r="AA783" s="7" t="b">
        <f t="shared" si="273"/>
        <v>0</v>
      </c>
      <c r="AB783" s="7" t="b">
        <f t="shared" si="274"/>
        <v>0</v>
      </c>
      <c r="AC783" s="7" t="b">
        <f t="shared" si="275"/>
        <v>1</v>
      </c>
      <c r="AD783" s="8" t="b">
        <f t="shared" si="282"/>
        <v>0</v>
      </c>
      <c r="AE783">
        <f t="shared" si="283"/>
        <v>2</v>
      </c>
      <c r="AF783" t="str">
        <f t="shared" si="284"/>
        <v>20204010912</v>
      </c>
      <c r="AG783">
        <f t="shared" si="280"/>
        <v>20204010912</v>
      </c>
      <c r="AH783">
        <f t="shared" si="285"/>
        <v>146</v>
      </c>
      <c r="AI783">
        <f t="shared" si="286"/>
        <v>181</v>
      </c>
      <c r="AJ783">
        <f t="shared" si="287"/>
        <v>26426</v>
      </c>
      <c r="AM783">
        <f t="shared" si="276"/>
        <v>1</v>
      </c>
      <c r="AN783">
        <f t="shared" si="277"/>
        <v>1</v>
      </c>
      <c r="AO783">
        <f t="shared" si="278"/>
        <v>1</v>
      </c>
    </row>
    <row r="784" spans="1:41" x14ac:dyDescent="0.2">
      <c r="A784" t="s">
        <v>803</v>
      </c>
      <c r="B784" t="str">
        <f t="shared" si="279"/>
        <v>5557A</v>
      </c>
      <c r="C784" s="6" t="str" cm="1">
        <f t="array" ref="C784:G784">_xlfn.LET(
_xlpm.MyHand, B784,
_xlpm.MySplitHand, MID(_xlpm.MyHand,_xlfn.SEQUENCE(1,LEN(_xlpm.MyHand)),1),
_xlpm.MySplitHand
)</f>
        <v>5</v>
      </c>
      <c r="D784" s="7" t="str">
        <v>5</v>
      </c>
      <c r="E784" s="7" t="str">
        <v>5</v>
      </c>
      <c r="F784" s="7" t="str">
        <v>7</v>
      </c>
      <c r="G784" s="8" t="str">
        <v>A</v>
      </c>
      <c r="H784">
        <f t="shared" si="266"/>
        <v>3</v>
      </c>
      <c r="I784">
        <f t="shared" si="267"/>
        <v>3</v>
      </c>
      <c r="J784">
        <f t="shared" si="268"/>
        <v>3</v>
      </c>
      <c r="K784">
        <f t="shared" si="269"/>
        <v>1</v>
      </c>
      <c r="L784">
        <f t="shared" si="270"/>
        <v>1</v>
      </c>
      <c r="M784" s="6" cm="1">
        <f t="array" ref="M784:Q784">_xlfn.LET(
_xlpm.Options, {"J","2","3","4","5","6","7","8","9","T","Q","K","A"},
MATCH(_xlfn.ANCHORARRAY(C784),_xlpm.Options,0)
)</f>
        <v>5</v>
      </c>
      <c r="N784" s="7">
        <v>5</v>
      </c>
      <c r="O784" s="7">
        <v>5</v>
      </c>
      <c r="P784" s="7">
        <v>7</v>
      </c>
      <c r="Q784" s="8">
        <v>13</v>
      </c>
      <c r="R784" s="6" t="str" cm="1">
        <f t="array" ref="R784:V784">TEXT(_xlfn.ANCHORARRAY(M784),"00")</f>
        <v>05</v>
      </c>
      <c r="S784" s="7" t="str">
        <v>05</v>
      </c>
      <c r="T784" s="7" t="str">
        <v>05</v>
      </c>
      <c r="U784" s="7" t="str">
        <v>07</v>
      </c>
      <c r="V784" s="8" t="str">
        <v>13</v>
      </c>
      <c r="W784" s="7">
        <f t="shared" si="281"/>
        <v>0</v>
      </c>
      <c r="X784" s="6" t="b">
        <f t="shared" si="271"/>
        <v>0</v>
      </c>
      <c r="Y784" s="7" t="b">
        <f t="shared" si="272"/>
        <v>0</v>
      </c>
      <c r="Z784" s="7" t="b" cm="1">
        <f t="array" ref="Z784">_xlfn.LET(
_xlpm.TrueFullHouseCheck, AND(OR(H784:L784=3),OR(H784:L784=2)),
_xlpm.JokerAndTrueTwoPairCheck, AND(W784=1,COUNTIF(H784:L784,2)=4),
OR(_xlpm.TrueFullHouseCheck, _xlpm.JokerAndTrueTwoPairCheck)
)</f>
        <v>0</v>
      </c>
      <c r="AA784" s="7" t="b">
        <f t="shared" si="273"/>
        <v>1</v>
      </c>
      <c r="AB784" s="7" t="b">
        <f t="shared" si="274"/>
        <v>0</v>
      </c>
      <c r="AC784" s="7" t="b">
        <f t="shared" si="275"/>
        <v>0</v>
      </c>
      <c r="AD784" s="8" t="b">
        <f t="shared" si="282"/>
        <v>0</v>
      </c>
      <c r="AE784">
        <f t="shared" si="283"/>
        <v>4</v>
      </c>
      <c r="AF784" t="str">
        <f t="shared" si="284"/>
        <v>40505050713</v>
      </c>
      <c r="AG784">
        <f t="shared" si="280"/>
        <v>40505050713</v>
      </c>
      <c r="AH784">
        <f t="shared" si="285"/>
        <v>536</v>
      </c>
      <c r="AI784">
        <f t="shared" si="286"/>
        <v>249</v>
      </c>
      <c r="AJ784">
        <f t="shared" si="287"/>
        <v>133464</v>
      </c>
      <c r="AM784">
        <f t="shared" si="276"/>
        <v>1</v>
      </c>
      <c r="AN784">
        <f t="shared" si="277"/>
        <v>1</v>
      </c>
      <c r="AO784">
        <f t="shared" si="278"/>
        <v>1</v>
      </c>
    </row>
    <row r="785" spans="1:41" x14ac:dyDescent="0.2">
      <c r="A785" t="s">
        <v>804</v>
      </c>
      <c r="B785" t="str">
        <f t="shared" si="279"/>
        <v>J3J5J</v>
      </c>
      <c r="C785" s="6" t="str" cm="1">
        <f t="array" ref="C785:G785">_xlfn.LET(
_xlpm.MyHand, B785,
_xlpm.MySplitHand, MID(_xlpm.MyHand,_xlfn.SEQUENCE(1,LEN(_xlpm.MyHand)),1),
_xlpm.MySplitHand
)</f>
        <v>J</v>
      </c>
      <c r="D785" s="7" t="str">
        <v>3</v>
      </c>
      <c r="E785" s="7" t="str">
        <v>J</v>
      </c>
      <c r="F785" s="7" t="str">
        <v>5</v>
      </c>
      <c r="G785" s="8" t="str">
        <v>J</v>
      </c>
      <c r="H785">
        <f t="shared" si="266"/>
        <v>0</v>
      </c>
      <c r="I785">
        <f t="shared" si="267"/>
        <v>1</v>
      </c>
      <c r="J785">
        <f t="shared" si="268"/>
        <v>0</v>
      </c>
      <c r="K785">
        <f t="shared" si="269"/>
        <v>1</v>
      </c>
      <c r="L785">
        <f t="shared" si="270"/>
        <v>0</v>
      </c>
      <c r="M785" s="6" cm="1">
        <f t="array" ref="M785:Q785">_xlfn.LET(
_xlpm.Options, {"J","2","3","4","5","6","7","8","9","T","Q","K","A"},
MATCH(_xlfn.ANCHORARRAY(C785),_xlpm.Options,0)
)</f>
        <v>1</v>
      </c>
      <c r="N785" s="7">
        <v>3</v>
      </c>
      <c r="O785" s="7">
        <v>1</v>
      </c>
      <c r="P785" s="7">
        <v>5</v>
      </c>
      <c r="Q785" s="8">
        <v>1</v>
      </c>
      <c r="R785" s="6" t="str" cm="1">
        <f t="array" ref="R785:V785">TEXT(_xlfn.ANCHORARRAY(M785),"00")</f>
        <v>01</v>
      </c>
      <c r="S785" s="7" t="str">
        <v>03</v>
      </c>
      <c r="T785" s="7" t="str">
        <v>01</v>
      </c>
      <c r="U785" s="7" t="str">
        <v>05</v>
      </c>
      <c r="V785" s="8" t="str">
        <v>01</v>
      </c>
      <c r="W785" s="7">
        <f t="shared" si="281"/>
        <v>3</v>
      </c>
      <c r="X785" s="6" t="b">
        <f t="shared" si="271"/>
        <v>0</v>
      </c>
      <c r="Y785" s="7" t="b">
        <f t="shared" si="272"/>
        <v>1</v>
      </c>
      <c r="Z785" s="7" t="b" cm="1">
        <f t="array" ref="Z785">_xlfn.LET(
_xlpm.TrueFullHouseCheck, AND(OR(H785:L785=3),OR(H785:L785=2)),
_xlpm.JokerAndTrueTwoPairCheck, AND(W785=1,COUNTIF(H785:L785,2)=4),
OR(_xlpm.TrueFullHouseCheck, _xlpm.JokerAndTrueTwoPairCheck)
)</f>
        <v>0</v>
      </c>
      <c r="AA785" s="7" t="b">
        <f t="shared" si="273"/>
        <v>0</v>
      </c>
      <c r="AB785" s="7" t="b">
        <f t="shared" si="274"/>
        <v>0</v>
      </c>
      <c r="AC785" s="7" t="b">
        <f t="shared" si="275"/>
        <v>0</v>
      </c>
      <c r="AD785" s="8" t="b">
        <f t="shared" si="282"/>
        <v>0</v>
      </c>
      <c r="AE785">
        <f t="shared" si="283"/>
        <v>6</v>
      </c>
      <c r="AF785" t="str">
        <f t="shared" si="284"/>
        <v>60103010501</v>
      </c>
      <c r="AG785">
        <f t="shared" si="280"/>
        <v>60103010501</v>
      </c>
      <c r="AH785">
        <f t="shared" si="285"/>
        <v>818</v>
      </c>
      <c r="AI785">
        <f t="shared" si="286"/>
        <v>513</v>
      </c>
      <c r="AJ785">
        <f t="shared" si="287"/>
        <v>419634</v>
      </c>
      <c r="AM785">
        <f t="shared" si="276"/>
        <v>1</v>
      </c>
      <c r="AN785">
        <f t="shared" si="277"/>
        <v>1</v>
      </c>
      <c r="AO785">
        <f t="shared" si="278"/>
        <v>1</v>
      </c>
    </row>
    <row r="786" spans="1:41" x14ac:dyDescent="0.2">
      <c r="A786" t="s">
        <v>805</v>
      </c>
      <c r="B786" t="str">
        <f t="shared" si="279"/>
        <v>75555</v>
      </c>
      <c r="C786" s="6" t="str" cm="1">
        <f t="array" ref="C786:G786">_xlfn.LET(
_xlpm.MyHand, B786,
_xlpm.MySplitHand, MID(_xlpm.MyHand,_xlfn.SEQUENCE(1,LEN(_xlpm.MyHand)),1),
_xlpm.MySplitHand
)</f>
        <v>7</v>
      </c>
      <c r="D786" s="7" t="str">
        <v>5</v>
      </c>
      <c r="E786" s="7" t="str">
        <v>5</v>
      </c>
      <c r="F786" s="7" t="str">
        <v>5</v>
      </c>
      <c r="G786" s="8" t="str">
        <v>5</v>
      </c>
      <c r="H786">
        <f t="shared" si="266"/>
        <v>1</v>
      </c>
      <c r="I786">
        <f t="shared" si="267"/>
        <v>4</v>
      </c>
      <c r="J786">
        <f t="shared" si="268"/>
        <v>4</v>
      </c>
      <c r="K786">
        <f t="shared" si="269"/>
        <v>4</v>
      </c>
      <c r="L786">
        <f t="shared" si="270"/>
        <v>4</v>
      </c>
      <c r="M786" s="6" cm="1">
        <f t="array" ref="M786:Q786">_xlfn.LET(
_xlpm.Options, {"J","2","3","4","5","6","7","8","9","T","Q","K","A"},
MATCH(_xlfn.ANCHORARRAY(C786),_xlpm.Options,0)
)</f>
        <v>7</v>
      </c>
      <c r="N786" s="7">
        <v>5</v>
      </c>
      <c r="O786" s="7">
        <v>5</v>
      </c>
      <c r="P786" s="7">
        <v>5</v>
      </c>
      <c r="Q786" s="8">
        <v>5</v>
      </c>
      <c r="R786" s="6" t="str" cm="1">
        <f t="array" ref="R786:V786">TEXT(_xlfn.ANCHORARRAY(M786),"00")</f>
        <v>07</v>
      </c>
      <c r="S786" s="7" t="str">
        <v>05</v>
      </c>
      <c r="T786" s="7" t="str">
        <v>05</v>
      </c>
      <c r="U786" s="7" t="str">
        <v>05</v>
      </c>
      <c r="V786" s="8" t="str">
        <v>05</v>
      </c>
      <c r="W786" s="7">
        <f t="shared" si="281"/>
        <v>0</v>
      </c>
      <c r="X786" s="6" t="b">
        <f t="shared" si="271"/>
        <v>0</v>
      </c>
      <c r="Y786" s="7" t="b">
        <f t="shared" si="272"/>
        <v>1</v>
      </c>
      <c r="Z786" s="7" t="b" cm="1">
        <f t="array" ref="Z786">_xlfn.LET(
_xlpm.TrueFullHouseCheck, AND(OR(H786:L786=3),OR(H786:L786=2)),
_xlpm.JokerAndTrueTwoPairCheck, AND(W786=1,COUNTIF(H786:L786,2)=4),
OR(_xlpm.TrueFullHouseCheck, _xlpm.JokerAndTrueTwoPairCheck)
)</f>
        <v>0</v>
      </c>
      <c r="AA786" s="7" t="b">
        <f t="shared" si="273"/>
        <v>0</v>
      </c>
      <c r="AB786" s="7" t="b">
        <f t="shared" si="274"/>
        <v>0</v>
      </c>
      <c r="AC786" s="7" t="b">
        <f t="shared" si="275"/>
        <v>0</v>
      </c>
      <c r="AD786" s="8" t="b">
        <f t="shared" si="282"/>
        <v>0</v>
      </c>
      <c r="AE786">
        <f t="shared" si="283"/>
        <v>6</v>
      </c>
      <c r="AF786" t="str">
        <f t="shared" si="284"/>
        <v>60705050505</v>
      </c>
      <c r="AG786">
        <f t="shared" si="280"/>
        <v>60705050505</v>
      </c>
      <c r="AH786">
        <f t="shared" si="285"/>
        <v>881</v>
      </c>
      <c r="AI786">
        <f t="shared" si="286"/>
        <v>741</v>
      </c>
      <c r="AJ786">
        <f t="shared" si="287"/>
        <v>652821</v>
      </c>
      <c r="AM786">
        <f t="shared" si="276"/>
        <v>1</v>
      </c>
      <c r="AN786">
        <f t="shared" si="277"/>
        <v>1</v>
      </c>
      <c r="AO786">
        <f t="shared" si="278"/>
        <v>1</v>
      </c>
    </row>
    <row r="787" spans="1:41" x14ac:dyDescent="0.2">
      <c r="A787" t="s">
        <v>806</v>
      </c>
      <c r="B787" t="str">
        <f t="shared" si="279"/>
        <v>659T2</v>
      </c>
      <c r="C787" s="6" t="str" cm="1">
        <f t="array" ref="C787:G787">_xlfn.LET(
_xlpm.MyHand, B787,
_xlpm.MySplitHand, MID(_xlpm.MyHand,_xlfn.SEQUENCE(1,LEN(_xlpm.MyHand)),1),
_xlpm.MySplitHand
)</f>
        <v>6</v>
      </c>
      <c r="D787" s="7" t="str">
        <v>5</v>
      </c>
      <c r="E787" s="7" t="str">
        <v>9</v>
      </c>
      <c r="F787" s="7" t="str">
        <v>T</v>
      </c>
      <c r="G787" s="8" t="str">
        <v>2</v>
      </c>
      <c r="H787">
        <f t="shared" si="266"/>
        <v>1</v>
      </c>
      <c r="I787">
        <f t="shared" si="267"/>
        <v>1</v>
      </c>
      <c r="J787">
        <f t="shared" si="268"/>
        <v>1</v>
      </c>
      <c r="K787">
        <f t="shared" si="269"/>
        <v>1</v>
      </c>
      <c r="L787">
        <f t="shared" si="270"/>
        <v>1</v>
      </c>
      <c r="M787" s="6" cm="1">
        <f t="array" ref="M787:Q787">_xlfn.LET(
_xlpm.Options, {"J","2","3","4","5","6","7","8","9","T","Q","K","A"},
MATCH(_xlfn.ANCHORARRAY(C787),_xlpm.Options,0)
)</f>
        <v>6</v>
      </c>
      <c r="N787" s="7">
        <v>5</v>
      </c>
      <c r="O787" s="7">
        <v>9</v>
      </c>
      <c r="P787" s="7">
        <v>10</v>
      </c>
      <c r="Q787" s="8">
        <v>2</v>
      </c>
      <c r="R787" s="6" t="str" cm="1">
        <f t="array" ref="R787:V787">TEXT(_xlfn.ANCHORARRAY(M787),"00")</f>
        <v>06</v>
      </c>
      <c r="S787" s="7" t="str">
        <v>05</v>
      </c>
      <c r="T787" s="7" t="str">
        <v>09</v>
      </c>
      <c r="U787" s="7" t="str">
        <v>10</v>
      </c>
      <c r="V787" s="8" t="str">
        <v>02</v>
      </c>
      <c r="W787" s="7">
        <f t="shared" si="281"/>
        <v>0</v>
      </c>
      <c r="X787" s="6" t="b">
        <f t="shared" si="271"/>
        <v>0</v>
      </c>
      <c r="Y787" s="7" t="b">
        <f t="shared" si="272"/>
        <v>0</v>
      </c>
      <c r="Z787" s="7" t="b" cm="1">
        <f t="array" ref="Z787">_xlfn.LET(
_xlpm.TrueFullHouseCheck, AND(OR(H787:L787=3),OR(H787:L787=2)),
_xlpm.JokerAndTrueTwoPairCheck, AND(W787=1,COUNTIF(H787:L787,2)=4),
OR(_xlpm.TrueFullHouseCheck, _xlpm.JokerAndTrueTwoPairCheck)
)</f>
        <v>0</v>
      </c>
      <c r="AA787" s="7" t="b">
        <f t="shared" si="273"/>
        <v>0</v>
      </c>
      <c r="AB787" s="7" t="b">
        <f t="shared" si="274"/>
        <v>0</v>
      </c>
      <c r="AC787" s="7" t="b">
        <f t="shared" si="275"/>
        <v>0</v>
      </c>
      <c r="AD787" s="8" t="b">
        <f t="shared" si="282"/>
        <v>1</v>
      </c>
      <c r="AE787">
        <f t="shared" si="283"/>
        <v>1</v>
      </c>
      <c r="AF787" t="str">
        <f t="shared" si="284"/>
        <v>10605091002</v>
      </c>
      <c r="AG787">
        <f t="shared" si="280"/>
        <v>10605091002</v>
      </c>
      <c r="AH787">
        <f t="shared" si="285"/>
        <v>46</v>
      </c>
      <c r="AI787">
        <f t="shared" si="286"/>
        <v>689</v>
      </c>
      <c r="AJ787">
        <f t="shared" si="287"/>
        <v>31694</v>
      </c>
      <c r="AM787">
        <f t="shared" si="276"/>
        <v>1</v>
      </c>
      <c r="AN787">
        <f t="shared" si="277"/>
        <v>1</v>
      </c>
      <c r="AO787">
        <f t="shared" si="278"/>
        <v>1</v>
      </c>
    </row>
    <row r="788" spans="1:41" x14ac:dyDescent="0.2">
      <c r="A788" t="s">
        <v>807</v>
      </c>
      <c r="B788" t="str">
        <f t="shared" si="279"/>
        <v>TQ5TJ</v>
      </c>
      <c r="C788" s="6" t="str" cm="1">
        <f t="array" ref="C788:G788">_xlfn.LET(
_xlpm.MyHand, B788,
_xlpm.MySplitHand, MID(_xlpm.MyHand,_xlfn.SEQUENCE(1,LEN(_xlpm.MyHand)),1),
_xlpm.MySplitHand
)</f>
        <v>T</v>
      </c>
      <c r="D788" s="7" t="str">
        <v>Q</v>
      </c>
      <c r="E788" s="7" t="str">
        <v>5</v>
      </c>
      <c r="F788" s="7" t="str">
        <v>T</v>
      </c>
      <c r="G788" s="8" t="str">
        <v>J</v>
      </c>
      <c r="H788">
        <f t="shared" si="266"/>
        <v>2</v>
      </c>
      <c r="I788">
        <f t="shared" si="267"/>
        <v>1</v>
      </c>
      <c r="J788">
        <f t="shared" si="268"/>
        <v>1</v>
      </c>
      <c r="K788">
        <f t="shared" si="269"/>
        <v>2</v>
      </c>
      <c r="L788">
        <f t="shared" si="270"/>
        <v>0</v>
      </c>
      <c r="M788" s="6" cm="1">
        <f t="array" ref="M788:Q788">_xlfn.LET(
_xlpm.Options, {"J","2","3","4","5","6","7","8","9","T","Q","K","A"},
MATCH(_xlfn.ANCHORARRAY(C788),_xlpm.Options,0)
)</f>
        <v>10</v>
      </c>
      <c r="N788" s="7">
        <v>11</v>
      </c>
      <c r="O788" s="7">
        <v>5</v>
      </c>
      <c r="P788" s="7">
        <v>10</v>
      </c>
      <c r="Q788" s="8">
        <v>1</v>
      </c>
      <c r="R788" s="6" t="str" cm="1">
        <f t="array" ref="R788:V788">TEXT(_xlfn.ANCHORARRAY(M788),"00")</f>
        <v>10</v>
      </c>
      <c r="S788" s="7" t="str">
        <v>11</v>
      </c>
      <c r="T788" s="7" t="str">
        <v>05</v>
      </c>
      <c r="U788" s="7" t="str">
        <v>10</v>
      </c>
      <c r="V788" s="8" t="str">
        <v>01</v>
      </c>
      <c r="W788" s="7">
        <f t="shared" si="281"/>
        <v>1</v>
      </c>
      <c r="X788" s="6" t="b">
        <f t="shared" si="271"/>
        <v>0</v>
      </c>
      <c r="Y788" s="7" t="b">
        <f t="shared" si="272"/>
        <v>0</v>
      </c>
      <c r="Z788" s="7" t="b" cm="1">
        <f t="array" ref="Z788">_xlfn.LET(
_xlpm.TrueFullHouseCheck, AND(OR(H788:L788=3),OR(H788:L788=2)),
_xlpm.JokerAndTrueTwoPairCheck, AND(W788=1,COUNTIF(H788:L788,2)=4),
OR(_xlpm.TrueFullHouseCheck, _xlpm.JokerAndTrueTwoPairCheck)
)</f>
        <v>0</v>
      </c>
      <c r="AA788" s="7" t="b">
        <f t="shared" si="273"/>
        <v>1</v>
      </c>
      <c r="AB788" s="7" t="b">
        <f t="shared" si="274"/>
        <v>0</v>
      </c>
      <c r="AC788" s="7" t="b">
        <f t="shared" si="275"/>
        <v>0</v>
      </c>
      <c r="AD788" s="8" t="b">
        <f t="shared" si="282"/>
        <v>0</v>
      </c>
      <c r="AE788">
        <f t="shared" si="283"/>
        <v>4</v>
      </c>
      <c r="AF788" t="str">
        <f t="shared" si="284"/>
        <v>41011051001</v>
      </c>
      <c r="AG788">
        <f t="shared" si="280"/>
        <v>41011051001</v>
      </c>
      <c r="AH788">
        <f t="shared" si="285"/>
        <v>632</v>
      </c>
      <c r="AI788">
        <f t="shared" si="286"/>
        <v>530</v>
      </c>
      <c r="AJ788">
        <f t="shared" si="287"/>
        <v>334960</v>
      </c>
      <c r="AM788">
        <f t="shared" si="276"/>
        <v>1</v>
      </c>
      <c r="AN788">
        <f t="shared" si="277"/>
        <v>1</v>
      </c>
      <c r="AO788">
        <f t="shared" si="278"/>
        <v>1</v>
      </c>
    </row>
    <row r="789" spans="1:41" x14ac:dyDescent="0.2">
      <c r="A789" t="s">
        <v>808</v>
      </c>
      <c r="B789" t="str">
        <f t="shared" si="279"/>
        <v>7T48A</v>
      </c>
      <c r="C789" s="6" t="str" cm="1">
        <f t="array" ref="C789:G789">_xlfn.LET(
_xlpm.MyHand, B789,
_xlpm.MySplitHand, MID(_xlpm.MyHand,_xlfn.SEQUENCE(1,LEN(_xlpm.MyHand)),1),
_xlpm.MySplitHand
)</f>
        <v>7</v>
      </c>
      <c r="D789" s="7" t="str">
        <v>T</v>
      </c>
      <c r="E789" s="7" t="str">
        <v>4</v>
      </c>
      <c r="F789" s="7" t="str">
        <v>8</v>
      </c>
      <c r="G789" s="8" t="str">
        <v>A</v>
      </c>
      <c r="H789">
        <f t="shared" si="266"/>
        <v>1</v>
      </c>
      <c r="I789">
        <f t="shared" si="267"/>
        <v>1</v>
      </c>
      <c r="J789">
        <f t="shared" si="268"/>
        <v>1</v>
      </c>
      <c r="K789">
        <f t="shared" si="269"/>
        <v>1</v>
      </c>
      <c r="L789">
        <f t="shared" si="270"/>
        <v>1</v>
      </c>
      <c r="M789" s="6" cm="1">
        <f t="array" ref="M789:Q789">_xlfn.LET(
_xlpm.Options, {"J","2","3","4","5","6","7","8","9","T","Q","K","A"},
MATCH(_xlfn.ANCHORARRAY(C789),_xlpm.Options,0)
)</f>
        <v>7</v>
      </c>
      <c r="N789" s="7">
        <v>10</v>
      </c>
      <c r="O789" s="7">
        <v>4</v>
      </c>
      <c r="P789" s="7">
        <v>8</v>
      </c>
      <c r="Q789" s="8">
        <v>13</v>
      </c>
      <c r="R789" s="6" t="str" cm="1">
        <f t="array" ref="R789:V789">TEXT(_xlfn.ANCHORARRAY(M789),"00")</f>
        <v>07</v>
      </c>
      <c r="S789" s="7" t="str">
        <v>10</v>
      </c>
      <c r="T789" s="7" t="str">
        <v>04</v>
      </c>
      <c r="U789" s="7" t="str">
        <v>08</v>
      </c>
      <c r="V789" s="8" t="str">
        <v>13</v>
      </c>
      <c r="W789" s="7">
        <f t="shared" si="281"/>
        <v>0</v>
      </c>
      <c r="X789" s="6" t="b">
        <f t="shared" si="271"/>
        <v>0</v>
      </c>
      <c r="Y789" s="7" t="b">
        <f t="shared" si="272"/>
        <v>0</v>
      </c>
      <c r="Z789" s="7" t="b" cm="1">
        <f t="array" ref="Z789">_xlfn.LET(
_xlpm.TrueFullHouseCheck, AND(OR(H789:L789=3),OR(H789:L789=2)),
_xlpm.JokerAndTrueTwoPairCheck, AND(W789=1,COUNTIF(H789:L789,2)=4),
OR(_xlpm.TrueFullHouseCheck, _xlpm.JokerAndTrueTwoPairCheck)
)</f>
        <v>0</v>
      </c>
      <c r="AA789" s="7" t="b">
        <f t="shared" si="273"/>
        <v>0</v>
      </c>
      <c r="AB789" s="7" t="b">
        <f t="shared" si="274"/>
        <v>0</v>
      </c>
      <c r="AC789" s="7" t="b">
        <f t="shared" si="275"/>
        <v>0</v>
      </c>
      <c r="AD789" s="8" t="b">
        <f t="shared" si="282"/>
        <v>1</v>
      </c>
      <c r="AE789">
        <f t="shared" si="283"/>
        <v>1</v>
      </c>
      <c r="AF789" t="str">
        <f t="shared" si="284"/>
        <v>10710040813</v>
      </c>
      <c r="AG789">
        <f t="shared" si="280"/>
        <v>10710040813</v>
      </c>
      <c r="AH789">
        <f t="shared" si="285"/>
        <v>62</v>
      </c>
      <c r="AI789">
        <f t="shared" si="286"/>
        <v>194</v>
      </c>
      <c r="AJ789">
        <f t="shared" si="287"/>
        <v>12028</v>
      </c>
      <c r="AM789">
        <f t="shared" si="276"/>
        <v>1</v>
      </c>
      <c r="AN789">
        <f t="shared" si="277"/>
        <v>1</v>
      </c>
      <c r="AO789">
        <f t="shared" si="278"/>
        <v>1</v>
      </c>
    </row>
    <row r="790" spans="1:41" x14ac:dyDescent="0.2">
      <c r="A790" t="s">
        <v>809</v>
      </c>
      <c r="B790" t="str">
        <f t="shared" si="279"/>
        <v>23332</v>
      </c>
      <c r="C790" s="6" t="str" cm="1">
        <f t="array" ref="C790:G790">_xlfn.LET(
_xlpm.MyHand, B790,
_xlpm.MySplitHand, MID(_xlpm.MyHand,_xlfn.SEQUENCE(1,LEN(_xlpm.MyHand)),1),
_xlpm.MySplitHand
)</f>
        <v>2</v>
      </c>
      <c r="D790" s="7" t="str">
        <v>3</v>
      </c>
      <c r="E790" s="7" t="str">
        <v>3</v>
      </c>
      <c r="F790" s="7" t="str">
        <v>3</v>
      </c>
      <c r="G790" s="8" t="str">
        <v>2</v>
      </c>
      <c r="H790">
        <f t="shared" si="266"/>
        <v>2</v>
      </c>
      <c r="I790">
        <f t="shared" si="267"/>
        <v>3</v>
      </c>
      <c r="J790">
        <f t="shared" si="268"/>
        <v>3</v>
      </c>
      <c r="K790">
        <f t="shared" si="269"/>
        <v>3</v>
      </c>
      <c r="L790">
        <f t="shared" si="270"/>
        <v>2</v>
      </c>
      <c r="M790" s="6" cm="1">
        <f t="array" ref="M790:Q790">_xlfn.LET(
_xlpm.Options, {"J","2","3","4","5","6","7","8","9","T","Q","K","A"},
MATCH(_xlfn.ANCHORARRAY(C790),_xlpm.Options,0)
)</f>
        <v>2</v>
      </c>
      <c r="N790" s="7">
        <v>3</v>
      </c>
      <c r="O790" s="7">
        <v>3</v>
      </c>
      <c r="P790" s="7">
        <v>3</v>
      </c>
      <c r="Q790" s="8">
        <v>2</v>
      </c>
      <c r="R790" s="6" t="str" cm="1">
        <f t="array" ref="R790:V790">TEXT(_xlfn.ANCHORARRAY(M790),"00")</f>
        <v>02</v>
      </c>
      <c r="S790" s="7" t="str">
        <v>03</v>
      </c>
      <c r="T790" s="7" t="str">
        <v>03</v>
      </c>
      <c r="U790" s="7" t="str">
        <v>03</v>
      </c>
      <c r="V790" s="8" t="str">
        <v>02</v>
      </c>
      <c r="W790" s="7">
        <f t="shared" si="281"/>
        <v>0</v>
      </c>
      <c r="X790" s="6" t="b">
        <f t="shared" si="271"/>
        <v>0</v>
      </c>
      <c r="Y790" s="7" t="b">
        <f t="shared" si="272"/>
        <v>0</v>
      </c>
      <c r="Z790" s="7" t="b" cm="1">
        <f t="array" ref="Z790">_xlfn.LET(
_xlpm.TrueFullHouseCheck, AND(OR(H790:L790=3),OR(H790:L790=2)),
_xlpm.JokerAndTrueTwoPairCheck, AND(W790=1,COUNTIF(H790:L790,2)=4),
OR(_xlpm.TrueFullHouseCheck, _xlpm.JokerAndTrueTwoPairCheck)
)</f>
        <v>1</v>
      </c>
      <c r="AA790" s="7" t="b">
        <f t="shared" si="273"/>
        <v>0</v>
      </c>
      <c r="AB790" s="7" t="b">
        <f t="shared" si="274"/>
        <v>0</v>
      </c>
      <c r="AC790" s="7" t="b">
        <f t="shared" si="275"/>
        <v>0</v>
      </c>
      <c r="AD790" s="8" t="b">
        <f t="shared" si="282"/>
        <v>0</v>
      </c>
      <c r="AE790">
        <f t="shared" si="283"/>
        <v>5</v>
      </c>
      <c r="AF790" t="str">
        <f t="shared" si="284"/>
        <v>50203030302</v>
      </c>
      <c r="AG790">
        <f t="shared" si="280"/>
        <v>50203030302</v>
      </c>
      <c r="AH790">
        <f t="shared" si="285"/>
        <v>704</v>
      </c>
      <c r="AI790">
        <f t="shared" si="286"/>
        <v>629</v>
      </c>
      <c r="AJ790">
        <f t="shared" si="287"/>
        <v>442816</v>
      </c>
      <c r="AM790">
        <f t="shared" si="276"/>
        <v>1</v>
      </c>
      <c r="AN790">
        <f t="shared" si="277"/>
        <v>1</v>
      </c>
      <c r="AO790">
        <f t="shared" si="278"/>
        <v>1</v>
      </c>
    </row>
    <row r="791" spans="1:41" x14ac:dyDescent="0.2">
      <c r="A791" t="s">
        <v>810</v>
      </c>
      <c r="B791" t="str">
        <f t="shared" si="279"/>
        <v>KJKK6</v>
      </c>
      <c r="C791" s="6" t="str" cm="1">
        <f t="array" ref="C791:G791">_xlfn.LET(
_xlpm.MyHand, B791,
_xlpm.MySplitHand, MID(_xlpm.MyHand,_xlfn.SEQUENCE(1,LEN(_xlpm.MyHand)),1),
_xlpm.MySplitHand
)</f>
        <v>K</v>
      </c>
      <c r="D791" s="7" t="str">
        <v>J</v>
      </c>
      <c r="E791" s="7" t="str">
        <v>K</v>
      </c>
      <c r="F791" s="7" t="str">
        <v>K</v>
      </c>
      <c r="G791" s="8" t="str">
        <v>6</v>
      </c>
      <c r="H791">
        <f t="shared" si="266"/>
        <v>3</v>
      </c>
      <c r="I791">
        <f t="shared" si="267"/>
        <v>0</v>
      </c>
      <c r="J791">
        <f t="shared" si="268"/>
        <v>3</v>
      </c>
      <c r="K791">
        <f t="shared" si="269"/>
        <v>3</v>
      </c>
      <c r="L791">
        <f t="shared" si="270"/>
        <v>1</v>
      </c>
      <c r="M791" s="6" cm="1">
        <f t="array" ref="M791:Q791">_xlfn.LET(
_xlpm.Options, {"J","2","3","4","5","6","7","8","9","T","Q","K","A"},
MATCH(_xlfn.ANCHORARRAY(C791),_xlpm.Options,0)
)</f>
        <v>12</v>
      </c>
      <c r="N791" s="7">
        <v>1</v>
      </c>
      <c r="O791" s="7">
        <v>12</v>
      </c>
      <c r="P791" s="7">
        <v>12</v>
      </c>
      <c r="Q791" s="8">
        <v>6</v>
      </c>
      <c r="R791" s="6" t="str" cm="1">
        <f t="array" ref="R791:V791">TEXT(_xlfn.ANCHORARRAY(M791),"00")</f>
        <v>12</v>
      </c>
      <c r="S791" s="7" t="str">
        <v>01</v>
      </c>
      <c r="T791" s="7" t="str">
        <v>12</v>
      </c>
      <c r="U791" s="7" t="str">
        <v>12</v>
      </c>
      <c r="V791" s="8" t="str">
        <v>06</v>
      </c>
      <c r="W791" s="7">
        <f t="shared" si="281"/>
        <v>1</v>
      </c>
      <c r="X791" s="6" t="b">
        <f t="shared" si="271"/>
        <v>0</v>
      </c>
      <c r="Y791" s="7" t="b">
        <f t="shared" si="272"/>
        <v>1</v>
      </c>
      <c r="Z791" s="7" t="b" cm="1">
        <f t="array" ref="Z791">_xlfn.LET(
_xlpm.TrueFullHouseCheck, AND(OR(H791:L791=3),OR(H791:L791=2)),
_xlpm.JokerAndTrueTwoPairCheck, AND(W791=1,COUNTIF(H791:L791,2)=4),
OR(_xlpm.TrueFullHouseCheck, _xlpm.JokerAndTrueTwoPairCheck)
)</f>
        <v>0</v>
      </c>
      <c r="AA791" s="7" t="b">
        <f t="shared" si="273"/>
        <v>0</v>
      </c>
      <c r="AB791" s="7" t="b">
        <f t="shared" si="274"/>
        <v>0</v>
      </c>
      <c r="AC791" s="7" t="b">
        <f t="shared" si="275"/>
        <v>0</v>
      </c>
      <c r="AD791" s="8" t="b">
        <f t="shared" si="282"/>
        <v>0</v>
      </c>
      <c r="AE791">
        <f t="shared" si="283"/>
        <v>6</v>
      </c>
      <c r="AF791" t="str">
        <f t="shared" si="284"/>
        <v>61201121206</v>
      </c>
      <c r="AG791">
        <f t="shared" si="280"/>
        <v>61201121206</v>
      </c>
      <c r="AH791">
        <f t="shared" si="285"/>
        <v>948</v>
      </c>
      <c r="AI791">
        <f t="shared" si="286"/>
        <v>490</v>
      </c>
      <c r="AJ791">
        <f t="shared" si="287"/>
        <v>464520</v>
      </c>
      <c r="AM791">
        <f t="shared" si="276"/>
        <v>1</v>
      </c>
      <c r="AN791">
        <f t="shared" si="277"/>
        <v>1</v>
      </c>
      <c r="AO791">
        <f t="shared" si="278"/>
        <v>1</v>
      </c>
    </row>
    <row r="792" spans="1:41" x14ac:dyDescent="0.2">
      <c r="A792" t="s">
        <v>811</v>
      </c>
      <c r="B792" t="str">
        <f t="shared" si="279"/>
        <v>43J33</v>
      </c>
      <c r="C792" s="6" t="str" cm="1">
        <f t="array" ref="C792:G792">_xlfn.LET(
_xlpm.MyHand, B792,
_xlpm.MySplitHand, MID(_xlpm.MyHand,_xlfn.SEQUENCE(1,LEN(_xlpm.MyHand)),1),
_xlpm.MySplitHand
)</f>
        <v>4</v>
      </c>
      <c r="D792" s="7" t="str">
        <v>3</v>
      </c>
      <c r="E792" s="7" t="str">
        <v>J</v>
      </c>
      <c r="F792" s="7" t="str">
        <v>3</v>
      </c>
      <c r="G792" s="8" t="str">
        <v>3</v>
      </c>
      <c r="H792">
        <f t="shared" si="266"/>
        <v>1</v>
      </c>
      <c r="I792">
        <f t="shared" si="267"/>
        <v>3</v>
      </c>
      <c r="J792">
        <f t="shared" si="268"/>
        <v>0</v>
      </c>
      <c r="K792">
        <f t="shared" si="269"/>
        <v>3</v>
      </c>
      <c r="L792">
        <f t="shared" si="270"/>
        <v>3</v>
      </c>
      <c r="M792" s="6" cm="1">
        <f t="array" ref="M792:Q792">_xlfn.LET(
_xlpm.Options, {"J","2","3","4","5","6","7","8","9","T","Q","K","A"},
MATCH(_xlfn.ANCHORARRAY(C792),_xlpm.Options,0)
)</f>
        <v>4</v>
      </c>
      <c r="N792" s="7">
        <v>3</v>
      </c>
      <c r="O792" s="7">
        <v>1</v>
      </c>
      <c r="P792" s="7">
        <v>3</v>
      </c>
      <c r="Q792" s="8">
        <v>3</v>
      </c>
      <c r="R792" s="6" t="str" cm="1">
        <f t="array" ref="R792:V792">TEXT(_xlfn.ANCHORARRAY(M792),"00")</f>
        <v>04</v>
      </c>
      <c r="S792" s="7" t="str">
        <v>03</v>
      </c>
      <c r="T792" s="7" t="str">
        <v>01</v>
      </c>
      <c r="U792" s="7" t="str">
        <v>03</v>
      </c>
      <c r="V792" s="8" t="str">
        <v>03</v>
      </c>
      <c r="W792" s="7">
        <f t="shared" si="281"/>
        <v>1</v>
      </c>
      <c r="X792" s="6" t="b">
        <f t="shared" si="271"/>
        <v>0</v>
      </c>
      <c r="Y792" s="7" t="b">
        <f t="shared" si="272"/>
        <v>1</v>
      </c>
      <c r="Z792" s="7" t="b" cm="1">
        <f t="array" ref="Z792">_xlfn.LET(
_xlpm.TrueFullHouseCheck, AND(OR(H792:L792=3),OR(H792:L792=2)),
_xlpm.JokerAndTrueTwoPairCheck, AND(W792=1,COUNTIF(H792:L792,2)=4),
OR(_xlpm.TrueFullHouseCheck, _xlpm.JokerAndTrueTwoPairCheck)
)</f>
        <v>0</v>
      </c>
      <c r="AA792" s="7" t="b">
        <f t="shared" si="273"/>
        <v>0</v>
      </c>
      <c r="AB792" s="7" t="b">
        <f t="shared" si="274"/>
        <v>0</v>
      </c>
      <c r="AC792" s="7" t="b">
        <f t="shared" si="275"/>
        <v>0</v>
      </c>
      <c r="AD792" s="8" t="b">
        <f t="shared" si="282"/>
        <v>0</v>
      </c>
      <c r="AE792">
        <f t="shared" si="283"/>
        <v>6</v>
      </c>
      <c r="AF792" t="str">
        <f t="shared" si="284"/>
        <v>60403010303</v>
      </c>
      <c r="AG792">
        <f t="shared" si="280"/>
        <v>60403010303</v>
      </c>
      <c r="AH792">
        <f t="shared" si="285"/>
        <v>846</v>
      </c>
      <c r="AI792">
        <f t="shared" si="286"/>
        <v>344</v>
      </c>
      <c r="AJ792">
        <f t="shared" si="287"/>
        <v>291024</v>
      </c>
      <c r="AM792">
        <f t="shared" si="276"/>
        <v>1</v>
      </c>
      <c r="AN792">
        <f t="shared" si="277"/>
        <v>1</v>
      </c>
      <c r="AO792">
        <f t="shared" si="278"/>
        <v>1</v>
      </c>
    </row>
    <row r="793" spans="1:41" x14ac:dyDescent="0.2">
      <c r="A793" t="s">
        <v>812</v>
      </c>
      <c r="B793" t="str">
        <f t="shared" si="279"/>
        <v>K55KK</v>
      </c>
      <c r="C793" s="6" t="str" cm="1">
        <f t="array" ref="C793:G793">_xlfn.LET(
_xlpm.MyHand, B793,
_xlpm.MySplitHand, MID(_xlpm.MyHand,_xlfn.SEQUENCE(1,LEN(_xlpm.MyHand)),1),
_xlpm.MySplitHand
)</f>
        <v>K</v>
      </c>
      <c r="D793" s="7" t="str">
        <v>5</v>
      </c>
      <c r="E793" s="7" t="str">
        <v>5</v>
      </c>
      <c r="F793" s="7" t="str">
        <v>K</v>
      </c>
      <c r="G793" s="8" t="str">
        <v>K</v>
      </c>
      <c r="H793">
        <f t="shared" si="266"/>
        <v>3</v>
      </c>
      <c r="I793">
        <f t="shared" si="267"/>
        <v>2</v>
      </c>
      <c r="J793">
        <f t="shared" si="268"/>
        <v>2</v>
      </c>
      <c r="K793">
        <f t="shared" si="269"/>
        <v>3</v>
      </c>
      <c r="L793">
        <f t="shared" si="270"/>
        <v>3</v>
      </c>
      <c r="M793" s="6" cm="1">
        <f t="array" ref="M793:Q793">_xlfn.LET(
_xlpm.Options, {"J","2","3","4","5","6","7","8","9","T","Q","K","A"},
MATCH(_xlfn.ANCHORARRAY(C793),_xlpm.Options,0)
)</f>
        <v>12</v>
      </c>
      <c r="N793" s="7">
        <v>5</v>
      </c>
      <c r="O793" s="7">
        <v>5</v>
      </c>
      <c r="P793" s="7">
        <v>12</v>
      </c>
      <c r="Q793" s="8">
        <v>12</v>
      </c>
      <c r="R793" s="6" t="str" cm="1">
        <f t="array" ref="R793:V793">TEXT(_xlfn.ANCHORARRAY(M793),"00")</f>
        <v>12</v>
      </c>
      <c r="S793" s="7" t="str">
        <v>05</v>
      </c>
      <c r="T793" s="7" t="str">
        <v>05</v>
      </c>
      <c r="U793" s="7" t="str">
        <v>12</v>
      </c>
      <c r="V793" s="8" t="str">
        <v>12</v>
      </c>
      <c r="W793" s="7">
        <f t="shared" si="281"/>
        <v>0</v>
      </c>
      <c r="X793" s="6" t="b">
        <f t="shared" si="271"/>
        <v>0</v>
      </c>
      <c r="Y793" s="7" t="b">
        <f t="shared" si="272"/>
        <v>0</v>
      </c>
      <c r="Z793" s="7" t="b" cm="1">
        <f t="array" ref="Z793">_xlfn.LET(
_xlpm.TrueFullHouseCheck, AND(OR(H793:L793=3),OR(H793:L793=2)),
_xlpm.JokerAndTrueTwoPairCheck, AND(W793=1,COUNTIF(H793:L793,2)=4),
OR(_xlpm.TrueFullHouseCheck, _xlpm.JokerAndTrueTwoPairCheck)
)</f>
        <v>1</v>
      </c>
      <c r="AA793" s="7" t="b">
        <f t="shared" si="273"/>
        <v>0</v>
      </c>
      <c r="AB793" s="7" t="b">
        <f t="shared" si="274"/>
        <v>0</v>
      </c>
      <c r="AC793" s="7" t="b">
        <f t="shared" si="275"/>
        <v>0</v>
      </c>
      <c r="AD793" s="8" t="b">
        <f t="shared" si="282"/>
        <v>0</v>
      </c>
      <c r="AE793">
        <f t="shared" si="283"/>
        <v>5</v>
      </c>
      <c r="AF793" t="str">
        <f t="shared" si="284"/>
        <v>51205051212</v>
      </c>
      <c r="AG793">
        <f t="shared" si="280"/>
        <v>51205051212</v>
      </c>
      <c r="AH793">
        <f t="shared" si="285"/>
        <v>801</v>
      </c>
      <c r="AI793">
        <f t="shared" si="286"/>
        <v>624</v>
      </c>
      <c r="AJ793">
        <f t="shared" si="287"/>
        <v>499824</v>
      </c>
      <c r="AM793">
        <f t="shared" si="276"/>
        <v>1</v>
      </c>
      <c r="AN793">
        <f t="shared" si="277"/>
        <v>1</v>
      </c>
      <c r="AO793">
        <f t="shared" si="278"/>
        <v>1</v>
      </c>
    </row>
    <row r="794" spans="1:41" x14ac:dyDescent="0.2">
      <c r="A794" t="s">
        <v>813</v>
      </c>
      <c r="B794" t="str">
        <f t="shared" si="279"/>
        <v>A8JAA</v>
      </c>
      <c r="C794" s="6" t="str" cm="1">
        <f t="array" ref="C794:G794">_xlfn.LET(
_xlpm.MyHand, B794,
_xlpm.MySplitHand, MID(_xlpm.MyHand,_xlfn.SEQUENCE(1,LEN(_xlpm.MyHand)),1),
_xlpm.MySplitHand
)</f>
        <v>A</v>
      </c>
      <c r="D794" s="7" t="str">
        <v>8</v>
      </c>
      <c r="E794" s="7" t="str">
        <v>J</v>
      </c>
      <c r="F794" s="7" t="str">
        <v>A</v>
      </c>
      <c r="G794" s="8" t="str">
        <v>A</v>
      </c>
      <c r="H794">
        <f t="shared" si="266"/>
        <v>3</v>
      </c>
      <c r="I794">
        <f t="shared" si="267"/>
        <v>1</v>
      </c>
      <c r="J794">
        <f t="shared" si="268"/>
        <v>0</v>
      </c>
      <c r="K794">
        <f t="shared" si="269"/>
        <v>3</v>
      </c>
      <c r="L794">
        <f t="shared" si="270"/>
        <v>3</v>
      </c>
      <c r="M794" s="6" cm="1">
        <f t="array" ref="M794:Q794">_xlfn.LET(
_xlpm.Options, {"J","2","3","4","5","6","7","8","9","T","Q","K","A"},
MATCH(_xlfn.ANCHORARRAY(C794),_xlpm.Options,0)
)</f>
        <v>13</v>
      </c>
      <c r="N794" s="7">
        <v>8</v>
      </c>
      <c r="O794" s="7">
        <v>1</v>
      </c>
      <c r="P794" s="7">
        <v>13</v>
      </c>
      <c r="Q794" s="8">
        <v>13</v>
      </c>
      <c r="R794" s="6" t="str" cm="1">
        <f t="array" ref="R794:V794">TEXT(_xlfn.ANCHORARRAY(M794),"00")</f>
        <v>13</v>
      </c>
      <c r="S794" s="7" t="str">
        <v>08</v>
      </c>
      <c r="T794" s="7" t="str">
        <v>01</v>
      </c>
      <c r="U794" s="7" t="str">
        <v>13</v>
      </c>
      <c r="V794" s="8" t="str">
        <v>13</v>
      </c>
      <c r="W794" s="7">
        <f t="shared" si="281"/>
        <v>1</v>
      </c>
      <c r="X794" s="6" t="b">
        <f t="shared" si="271"/>
        <v>0</v>
      </c>
      <c r="Y794" s="7" t="b">
        <f t="shared" si="272"/>
        <v>1</v>
      </c>
      <c r="Z794" s="7" t="b" cm="1">
        <f t="array" ref="Z794">_xlfn.LET(
_xlpm.TrueFullHouseCheck, AND(OR(H794:L794=3),OR(H794:L794=2)),
_xlpm.JokerAndTrueTwoPairCheck, AND(W794=1,COUNTIF(H794:L794,2)=4),
OR(_xlpm.TrueFullHouseCheck, _xlpm.JokerAndTrueTwoPairCheck)
)</f>
        <v>0</v>
      </c>
      <c r="AA794" s="7" t="b">
        <f t="shared" si="273"/>
        <v>0</v>
      </c>
      <c r="AB794" s="7" t="b">
        <f t="shared" si="274"/>
        <v>0</v>
      </c>
      <c r="AC794" s="7" t="b">
        <f t="shared" si="275"/>
        <v>0</v>
      </c>
      <c r="AD794" s="8" t="b">
        <f t="shared" si="282"/>
        <v>0</v>
      </c>
      <c r="AE794">
        <f t="shared" si="283"/>
        <v>6</v>
      </c>
      <c r="AF794" t="str">
        <f t="shared" si="284"/>
        <v>61308011313</v>
      </c>
      <c r="AG794">
        <f t="shared" si="280"/>
        <v>61308011313</v>
      </c>
      <c r="AH794">
        <f t="shared" si="285"/>
        <v>964</v>
      </c>
      <c r="AI794">
        <f t="shared" si="286"/>
        <v>622</v>
      </c>
      <c r="AJ794">
        <f t="shared" si="287"/>
        <v>599608</v>
      </c>
      <c r="AM794">
        <f t="shared" si="276"/>
        <v>1</v>
      </c>
      <c r="AN794">
        <f t="shared" si="277"/>
        <v>1</v>
      </c>
      <c r="AO794">
        <f t="shared" si="278"/>
        <v>1</v>
      </c>
    </row>
    <row r="795" spans="1:41" x14ac:dyDescent="0.2">
      <c r="A795" t="s">
        <v>814</v>
      </c>
      <c r="B795" t="str">
        <f t="shared" si="279"/>
        <v>68J89</v>
      </c>
      <c r="C795" s="6" t="str" cm="1">
        <f t="array" ref="C795:G795">_xlfn.LET(
_xlpm.MyHand, B795,
_xlpm.MySplitHand, MID(_xlpm.MyHand,_xlfn.SEQUENCE(1,LEN(_xlpm.MyHand)),1),
_xlpm.MySplitHand
)</f>
        <v>6</v>
      </c>
      <c r="D795" s="7" t="str">
        <v>8</v>
      </c>
      <c r="E795" s="7" t="str">
        <v>J</v>
      </c>
      <c r="F795" s="7" t="str">
        <v>8</v>
      </c>
      <c r="G795" s="8" t="str">
        <v>9</v>
      </c>
      <c r="H795">
        <f t="shared" si="266"/>
        <v>1</v>
      </c>
      <c r="I795">
        <f t="shared" si="267"/>
        <v>2</v>
      </c>
      <c r="J795">
        <f t="shared" si="268"/>
        <v>0</v>
      </c>
      <c r="K795">
        <f t="shared" si="269"/>
        <v>2</v>
      </c>
      <c r="L795">
        <f t="shared" si="270"/>
        <v>1</v>
      </c>
      <c r="M795" s="6" cm="1">
        <f t="array" ref="M795:Q795">_xlfn.LET(
_xlpm.Options, {"J","2","3","4","5","6","7","8","9","T","Q","K","A"},
MATCH(_xlfn.ANCHORARRAY(C795),_xlpm.Options,0)
)</f>
        <v>6</v>
      </c>
      <c r="N795" s="7">
        <v>8</v>
      </c>
      <c r="O795" s="7">
        <v>1</v>
      </c>
      <c r="P795" s="7">
        <v>8</v>
      </c>
      <c r="Q795" s="8">
        <v>9</v>
      </c>
      <c r="R795" s="6" t="str" cm="1">
        <f t="array" ref="R795:V795">TEXT(_xlfn.ANCHORARRAY(M795),"00")</f>
        <v>06</v>
      </c>
      <c r="S795" s="7" t="str">
        <v>08</v>
      </c>
      <c r="T795" s="7" t="str">
        <v>01</v>
      </c>
      <c r="U795" s="7" t="str">
        <v>08</v>
      </c>
      <c r="V795" s="8" t="str">
        <v>09</v>
      </c>
      <c r="W795" s="7">
        <f t="shared" si="281"/>
        <v>1</v>
      </c>
      <c r="X795" s="6" t="b">
        <f t="shared" si="271"/>
        <v>0</v>
      </c>
      <c r="Y795" s="7" t="b">
        <f t="shared" si="272"/>
        <v>0</v>
      </c>
      <c r="Z795" s="7" t="b" cm="1">
        <f t="array" ref="Z795">_xlfn.LET(
_xlpm.TrueFullHouseCheck, AND(OR(H795:L795=3),OR(H795:L795=2)),
_xlpm.JokerAndTrueTwoPairCheck, AND(W795=1,COUNTIF(H795:L795,2)=4),
OR(_xlpm.TrueFullHouseCheck, _xlpm.JokerAndTrueTwoPairCheck)
)</f>
        <v>0</v>
      </c>
      <c r="AA795" s="7" t="b">
        <f t="shared" si="273"/>
        <v>1</v>
      </c>
      <c r="AB795" s="7" t="b">
        <f t="shared" si="274"/>
        <v>0</v>
      </c>
      <c r="AC795" s="7" t="b">
        <f t="shared" si="275"/>
        <v>0</v>
      </c>
      <c r="AD795" s="8" t="b">
        <f t="shared" si="282"/>
        <v>0</v>
      </c>
      <c r="AE795">
        <f t="shared" si="283"/>
        <v>4</v>
      </c>
      <c r="AF795" t="str">
        <f t="shared" si="284"/>
        <v>40608010809</v>
      </c>
      <c r="AG795">
        <f t="shared" si="280"/>
        <v>40608010809</v>
      </c>
      <c r="AH795">
        <f t="shared" si="285"/>
        <v>557</v>
      </c>
      <c r="AI795">
        <f t="shared" si="286"/>
        <v>880</v>
      </c>
      <c r="AJ795">
        <f t="shared" si="287"/>
        <v>490160</v>
      </c>
      <c r="AM795">
        <f t="shared" si="276"/>
        <v>1</v>
      </c>
      <c r="AN795">
        <f t="shared" si="277"/>
        <v>1</v>
      </c>
      <c r="AO795">
        <f t="shared" si="278"/>
        <v>1</v>
      </c>
    </row>
    <row r="796" spans="1:41" x14ac:dyDescent="0.2">
      <c r="A796" t="s">
        <v>815</v>
      </c>
      <c r="B796" t="str">
        <f t="shared" si="279"/>
        <v>KJQT9</v>
      </c>
      <c r="C796" s="6" t="str" cm="1">
        <f t="array" ref="C796:G796">_xlfn.LET(
_xlpm.MyHand, B796,
_xlpm.MySplitHand, MID(_xlpm.MyHand,_xlfn.SEQUENCE(1,LEN(_xlpm.MyHand)),1),
_xlpm.MySplitHand
)</f>
        <v>K</v>
      </c>
      <c r="D796" s="7" t="str">
        <v>J</v>
      </c>
      <c r="E796" s="7" t="str">
        <v>Q</v>
      </c>
      <c r="F796" s="7" t="str">
        <v>T</v>
      </c>
      <c r="G796" s="8" t="str">
        <v>9</v>
      </c>
      <c r="H796">
        <f t="shared" si="266"/>
        <v>1</v>
      </c>
      <c r="I796">
        <f t="shared" si="267"/>
        <v>0</v>
      </c>
      <c r="J796">
        <f t="shared" si="268"/>
        <v>1</v>
      </c>
      <c r="K796">
        <f t="shared" si="269"/>
        <v>1</v>
      </c>
      <c r="L796">
        <f t="shared" si="270"/>
        <v>1</v>
      </c>
      <c r="M796" s="6" cm="1">
        <f t="array" ref="M796:Q796">_xlfn.LET(
_xlpm.Options, {"J","2","3","4","5","6","7","8","9","T","Q","K","A"},
MATCH(_xlfn.ANCHORARRAY(C796),_xlpm.Options,0)
)</f>
        <v>12</v>
      </c>
      <c r="N796" s="7">
        <v>1</v>
      </c>
      <c r="O796" s="7">
        <v>11</v>
      </c>
      <c r="P796" s="7">
        <v>10</v>
      </c>
      <c r="Q796" s="8">
        <v>9</v>
      </c>
      <c r="R796" s="6" t="str" cm="1">
        <f t="array" ref="R796:V796">TEXT(_xlfn.ANCHORARRAY(M796),"00")</f>
        <v>12</v>
      </c>
      <c r="S796" s="7" t="str">
        <v>01</v>
      </c>
      <c r="T796" s="7" t="str">
        <v>11</v>
      </c>
      <c r="U796" s="7" t="str">
        <v>10</v>
      </c>
      <c r="V796" s="8" t="str">
        <v>09</v>
      </c>
      <c r="W796" s="7">
        <f t="shared" si="281"/>
        <v>1</v>
      </c>
      <c r="X796" s="6" t="b">
        <f t="shared" si="271"/>
        <v>0</v>
      </c>
      <c r="Y796" s="7" t="b">
        <f t="shared" si="272"/>
        <v>0</v>
      </c>
      <c r="Z796" s="7" t="b" cm="1">
        <f t="array" ref="Z796">_xlfn.LET(
_xlpm.TrueFullHouseCheck, AND(OR(H796:L796=3),OR(H796:L796=2)),
_xlpm.JokerAndTrueTwoPairCheck, AND(W796=1,COUNTIF(H796:L796,2)=4),
OR(_xlpm.TrueFullHouseCheck, _xlpm.JokerAndTrueTwoPairCheck)
)</f>
        <v>0</v>
      </c>
      <c r="AA796" s="7" t="b">
        <f t="shared" si="273"/>
        <v>0</v>
      </c>
      <c r="AB796" s="7" t="b">
        <f t="shared" si="274"/>
        <v>0</v>
      </c>
      <c r="AC796" s="7" t="b">
        <f t="shared" si="275"/>
        <v>1</v>
      </c>
      <c r="AD796" s="8" t="b">
        <f t="shared" si="282"/>
        <v>0</v>
      </c>
      <c r="AE796">
        <f t="shared" si="283"/>
        <v>2</v>
      </c>
      <c r="AF796" t="str">
        <f t="shared" si="284"/>
        <v>21201111009</v>
      </c>
      <c r="AG796">
        <f t="shared" si="280"/>
        <v>21201111009</v>
      </c>
      <c r="AH796">
        <f t="shared" si="285"/>
        <v>295</v>
      </c>
      <c r="AI796">
        <f t="shared" si="286"/>
        <v>44</v>
      </c>
      <c r="AJ796">
        <f t="shared" si="287"/>
        <v>12980</v>
      </c>
      <c r="AM796">
        <f t="shared" si="276"/>
        <v>1</v>
      </c>
      <c r="AN796">
        <f t="shared" si="277"/>
        <v>1</v>
      </c>
      <c r="AO796">
        <f t="shared" si="278"/>
        <v>1</v>
      </c>
    </row>
    <row r="797" spans="1:41" x14ac:dyDescent="0.2">
      <c r="A797" t="s">
        <v>816</v>
      </c>
      <c r="B797" t="str">
        <f t="shared" si="279"/>
        <v>98989</v>
      </c>
      <c r="C797" s="6" t="str" cm="1">
        <f t="array" ref="C797:G797">_xlfn.LET(
_xlpm.MyHand, B797,
_xlpm.MySplitHand, MID(_xlpm.MyHand,_xlfn.SEQUENCE(1,LEN(_xlpm.MyHand)),1),
_xlpm.MySplitHand
)</f>
        <v>9</v>
      </c>
      <c r="D797" s="7" t="str">
        <v>8</v>
      </c>
      <c r="E797" s="7" t="str">
        <v>9</v>
      </c>
      <c r="F797" s="7" t="str">
        <v>8</v>
      </c>
      <c r="G797" s="8" t="str">
        <v>9</v>
      </c>
      <c r="H797">
        <f t="shared" si="266"/>
        <v>3</v>
      </c>
      <c r="I797">
        <f t="shared" si="267"/>
        <v>2</v>
      </c>
      <c r="J797">
        <f t="shared" si="268"/>
        <v>3</v>
      </c>
      <c r="K797">
        <f t="shared" si="269"/>
        <v>2</v>
      </c>
      <c r="L797">
        <f t="shared" si="270"/>
        <v>3</v>
      </c>
      <c r="M797" s="6" cm="1">
        <f t="array" ref="M797:Q797">_xlfn.LET(
_xlpm.Options, {"J","2","3","4","5","6","7","8","9","T","Q","K","A"},
MATCH(_xlfn.ANCHORARRAY(C797),_xlpm.Options,0)
)</f>
        <v>9</v>
      </c>
      <c r="N797" s="7">
        <v>8</v>
      </c>
      <c r="O797" s="7">
        <v>9</v>
      </c>
      <c r="P797" s="7">
        <v>8</v>
      </c>
      <c r="Q797" s="8">
        <v>9</v>
      </c>
      <c r="R797" s="6" t="str" cm="1">
        <f t="array" ref="R797:V797">TEXT(_xlfn.ANCHORARRAY(M797),"00")</f>
        <v>09</v>
      </c>
      <c r="S797" s="7" t="str">
        <v>08</v>
      </c>
      <c r="T797" s="7" t="str">
        <v>09</v>
      </c>
      <c r="U797" s="7" t="str">
        <v>08</v>
      </c>
      <c r="V797" s="8" t="str">
        <v>09</v>
      </c>
      <c r="W797" s="7">
        <f t="shared" si="281"/>
        <v>0</v>
      </c>
      <c r="X797" s="6" t="b">
        <f t="shared" si="271"/>
        <v>0</v>
      </c>
      <c r="Y797" s="7" t="b">
        <f t="shared" si="272"/>
        <v>0</v>
      </c>
      <c r="Z797" s="7" t="b" cm="1">
        <f t="array" ref="Z797">_xlfn.LET(
_xlpm.TrueFullHouseCheck, AND(OR(H797:L797=3),OR(H797:L797=2)),
_xlpm.JokerAndTrueTwoPairCheck, AND(W797=1,COUNTIF(H797:L797,2)=4),
OR(_xlpm.TrueFullHouseCheck, _xlpm.JokerAndTrueTwoPairCheck)
)</f>
        <v>1</v>
      </c>
      <c r="AA797" s="7" t="b">
        <f t="shared" si="273"/>
        <v>0</v>
      </c>
      <c r="AB797" s="7" t="b">
        <f t="shared" si="274"/>
        <v>0</v>
      </c>
      <c r="AC797" s="7" t="b">
        <f t="shared" si="275"/>
        <v>0</v>
      </c>
      <c r="AD797" s="8" t="b">
        <f t="shared" si="282"/>
        <v>0</v>
      </c>
      <c r="AE797">
        <f t="shared" si="283"/>
        <v>5</v>
      </c>
      <c r="AF797" t="str">
        <f t="shared" si="284"/>
        <v>50908090809</v>
      </c>
      <c r="AG797">
        <f t="shared" si="280"/>
        <v>50908090809</v>
      </c>
      <c r="AH797">
        <f t="shared" si="285"/>
        <v>781</v>
      </c>
      <c r="AI797">
        <f t="shared" si="286"/>
        <v>526</v>
      </c>
      <c r="AJ797">
        <f t="shared" si="287"/>
        <v>410806</v>
      </c>
      <c r="AM797">
        <f t="shared" si="276"/>
        <v>1</v>
      </c>
      <c r="AN797">
        <f t="shared" si="277"/>
        <v>1</v>
      </c>
      <c r="AO797">
        <f t="shared" si="278"/>
        <v>1</v>
      </c>
    </row>
    <row r="798" spans="1:41" x14ac:dyDescent="0.2">
      <c r="A798" t="s">
        <v>817</v>
      </c>
      <c r="B798" t="str">
        <f t="shared" si="279"/>
        <v>Q3QT4</v>
      </c>
      <c r="C798" s="6" t="str" cm="1">
        <f t="array" ref="C798:G798">_xlfn.LET(
_xlpm.MyHand, B798,
_xlpm.MySplitHand, MID(_xlpm.MyHand,_xlfn.SEQUENCE(1,LEN(_xlpm.MyHand)),1),
_xlpm.MySplitHand
)</f>
        <v>Q</v>
      </c>
      <c r="D798" s="7" t="str">
        <v>3</v>
      </c>
      <c r="E798" s="7" t="str">
        <v>Q</v>
      </c>
      <c r="F798" s="7" t="str">
        <v>T</v>
      </c>
      <c r="G798" s="8" t="str">
        <v>4</v>
      </c>
      <c r="H798">
        <f t="shared" si="266"/>
        <v>2</v>
      </c>
      <c r="I798">
        <f t="shared" si="267"/>
        <v>1</v>
      </c>
      <c r="J798">
        <f t="shared" si="268"/>
        <v>2</v>
      </c>
      <c r="K798">
        <f t="shared" si="269"/>
        <v>1</v>
      </c>
      <c r="L798">
        <f t="shared" si="270"/>
        <v>1</v>
      </c>
      <c r="M798" s="6" cm="1">
        <f t="array" ref="M798:Q798">_xlfn.LET(
_xlpm.Options, {"J","2","3","4","5","6","7","8","9","T","Q","K","A"},
MATCH(_xlfn.ANCHORARRAY(C798),_xlpm.Options,0)
)</f>
        <v>11</v>
      </c>
      <c r="N798" s="7">
        <v>3</v>
      </c>
      <c r="O798" s="7">
        <v>11</v>
      </c>
      <c r="P798" s="7">
        <v>10</v>
      </c>
      <c r="Q798" s="8">
        <v>4</v>
      </c>
      <c r="R798" s="6" t="str" cm="1">
        <f t="array" ref="R798:V798">TEXT(_xlfn.ANCHORARRAY(M798),"00")</f>
        <v>11</v>
      </c>
      <c r="S798" s="7" t="str">
        <v>03</v>
      </c>
      <c r="T798" s="7" t="str">
        <v>11</v>
      </c>
      <c r="U798" s="7" t="str">
        <v>10</v>
      </c>
      <c r="V798" s="8" t="str">
        <v>04</v>
      </c>
      <c r="W798" s="7">
        <f t="shared" si="281"/>
        <v>0</v>
      </c>
      <c r="X798" s="6" t="b">
        <f t="shared" si="271"/>
        <v>0</v>
      </c>
      <c r="Y798" s="7" t="b">
        <f t="shared" si="272"/>
        <v>0</v>
      </c>
      <c r="Z798" s="7" t="b" cm="1">
        <f t="array" ref="Z798">_xlfn.LET(
_xlpm.TrueFullHouseCheck, AND(OR(H798:L798=3),OR(H798:L798=2)),
_xlpm.JokerAndTrueTwoPairCheck, AND(W798=1,COUNTIF(H798:L798,2)=4),
OR(_xlpm.TrueFullHouseCheck, _xlpm.JokerAndTrueTwoPairCheck)
)</f>
        <v>0</v>
      </c>
      <c r="AA798" s="7" t="b">
        <f t="shared" si="273"/>
        <v>0</v>
      </c>
      <c r="AB798" s="7" t="b">
        <f t="shared" si="274"/>
        <v>0</v>
      </c>
      <c r="AC798" s="7" t="b">
        <f t="shared" si="275"/>
        <v>1</v>
      </c>
      <c r="AD798" s="8" t="b">
        <f t="shared" si="282"/>
        <v>0</v>
      </c>
      <c r="AE798">
        <f t="shared" si="283"/>
        <v>2</v>
      </c>
      <c r="AF798" t="str">
        <f t="shared" si="284"/>
        <v>21103111004</v>
      </c>
      <c r="AG798">
        <f t="shared" si="280"/>
        <v>21103111004</v>
      </c>
      <c r="AH798">
        <f t="shared" si="285"/>
        <v>282</v>
      </c>
      <c r="AI798">
        <f t="shared" si="286"/>
        <v>602</v>
      </c>
      <c r="AJ798">
        <f t="shared" si="287"/>
        <v>169764</v>
      </c>
      <c r="AM798">
        <f t="shared" si="276"/>
        <v>1</v>
      </c>
      <c r="AN798">
        <f t="shared" si="277"/>
        <v>1</v>
      </c>
      <c r="AO798">
        <f t="shared" si="278"/>
        <v>1</v>
      </c>
    </row>
    <row r="799" spans="1:41" x14ac:dyDescent="0.2">
      <c r="A799" t="s">
        <v>818</v>
      </c>
      <c r="B799" t="str">
        <f t="shared" si="279"/>
        <v>764QQ</v>
      </c>
      <c r="C799" s="6" t="str" cm="1">
        <f t="array" ref="C799:G799">_xlfn.LET(
_xlpm.MyHand, B799,
_xlpm.MySplitHand, MID(_xlpm.MyHand,_xlfn.SEQUENCE(1,LEN(_xlpm.MyHand)),1),
_xlpm.MySplitHand
)</f>
        <v>7</v>
      </c>
      <c r="D799" s="7" t="str">
        <v>6</v>
      </c>
      <c r="E799" s="7" t="str">
        <v>4</v>
      </c>
      <c r="F799" s="7" t="str">
        <v>Q</v>
      </c>
      <c r="G799" s="8" t="str">
        <v>Q</v>
      </c>
      <c r="H799">
        <f t="shared" si="266"/>
        <v>1</v>
      </c>
      <c r="I799">
        <f t="shared" si="267"/>
        <v>1</v>
      </c>
      <c r="J799">
        <f t="shared" si="268"/>
        <v>1</v>
      </c>
      <c r="K799">
        <f t="shared" si="269"/>
        <v>2</v>
      </c>
      <c r="L799">
        <f t="shared" si="270"/>
        <v>2</v>
      </c>
      <c r="M799" s="6" cm="1">
        <f t="array" ref="M799:Q799">_xlfn.LET(
_xlpm.Options, {"J","2","3","4","5","6","7","8","9","T","Q","K","A"},
MATCH(_xlfn.ANCHORARRAY(C799),_xlpm.Options,0)
)</f>
        <v>7</v>
      </c>
      <c r="N799" s="7">
        <v>6</v>
      </c>
      <c r="O799" s="7">
        <v>4</v>
      </c>
      <c r="P799" s="7">
        <v>11</v>
      </c>
      <c r="Q799" s="8">
        <v>11</v>
      </c>
      <c r="R799" s="6" t="str" cm="1">
        <f t="array" ref="R799:V799">TEXT(_xlfn.ANCHORARRAY(M799),"00")</f>
        <v>07</v>
      </c>
      <c r="S799" s="7" t="str">
        <v>06</v>
      </c>
      <c r="T799" s="7" t="str">
        <v>04</v>
      </c>
      <c r="U799" s="7" t="str">
        <v>11</v>
      </c>
      <c r="V799" s="8" t="str">
        <v>11</v>
      </c>
      <c r="W799" s="7">
        <f t="shared" si="281"/>
        <v>0</v>
      </c>
      <c r="X799" s="6" t="b">
        <f t="shared" si="271"/>
        <v>0</v>
      </c>
      <c r="Y799" s="7" t="b">
        <f t="shared" si="272"/>
        <v>0</v>
      </c>
      <c r="Z799" s="7" t="b" cm="1">
        <f t="array" ref="Z799">_xlfn.LET(
_xlpm.TrueFullHouseCheck, AND(OR(H799:L799=3),OR(H799:L799=2)),
_xlpm.JokerAndTrueTwoPairCheck, AND(W799=1,COUNTIF(H799:L799,2)=4),
OR(_xlpm.TrueFullHouseCheck, _xlpm.JokerAndTrueTwoPairCheck)
)</f>
        <v>0</v>
      </c>
      <c r="AA799" s="7" t="b">
        <f t="shared" si="273"/>
        <v>0</v>
      </c>
      <c r="AB799" s="7" t="b">
        <f t="shared" si="274"/>
        <v>0</v>
      </c>
      <c r="AC799" s="7" t="b">
        <f t="shared" si="275"/>
        <v>1</v>
      </c>
      <c r="AD799" s="8" t="b">
        <f t="shared" si="282"/>
        <v>0</v>
      </c>
      <c r="AE799">
        <f t="shared" si="283"/>
        <v>2</v>
      </c>
      <c r="AF799" t="str">
        <f t="shared" si="284"/>
        <v>20706041111</v>
      </c>
      <c r="AG799">
        <f t="shared" si="280"/>
        <v>20706041111</v>
      </c>
      <c r="AH799">
        <f t="shared" si="285"/>
        <v>227</v>
      </c>
      <c r="AI799">
        <f t="shared" si="286"/>
        <v>134</v>
      </c>
      <c r="AJ799">
        <f t="shared" si="287"/>
        <v>30418</v>
      </c>
      <c r="AM799">
        <f t="shared" si="276"/>
        <v>1</v>
      </c>
      <c r="AN799">
        <f t="shared" si="277"/>
        <v>1</v>
      </c>
      <c r="AO799">
        <f t="shared" si="278"/>
        <v>1</v>
      </c>
    </row>
    <row r="800" spans="1:41" x14ac:dyDescent="0.2">
      <c r="A800" t="s">
        <v>819</v>
      </c>
      <c r="B800" t="str">
        <f t="shared" si="279"/>
        <v>772Q7</v>
      </c>
      <c r="C800" s="6" t="str" cm="1">
        <f t="array" ref="C800:G800">_xlfn.LET(
_xlpm.MyHand, B800,
_xlpm.MySplitHand, MID(_xlpm.MyHand,_xlfn.SEQUENCE(1,LEN(_xlpm.MyHand)),1),
_xlpm.MySplitHand
)</f>
        <v>7</v>
      </c>
      <c r="D800" s="7" t="str">
        <v>7</v>
      </c>
      <c r="E800" s="7" t="str">
        <v>2</v>
      </c>
      <c r="F800" s="7" t="str">
        <v>Q</v>
      </c>
      <c r="G800" s="8" t="str">
        <v>7</v>
      </c>
      <c r="H800">
        <f t="shared" si="266"/>
        <v>3</v>
      </c>
      <c r="I800">
        <f t="shared" si="267"/>
        <v>3</v>
      </c>
      <c r="J800">
        <f t="shared" si="268"/>
        <v>1</v>
      </c>
      <c r="K800">
        <f t="shared" si="269"/>
        <v>1</v>
      </c>
      <c r="L800">
        <f t="shared" si="270"/>
        <v>3</v>
      </c>
      <c r="M800" s="6" cm="1">
        <f t="array" ref="M800:Q800">_xlfn.LET(
_xlpm.Options, {"J","2","3","4","5","6","7","8","9","T","Q","K","A"},
MATCH(_xlfn.ANCHORARRAY(C800),_xlpm.Options,0)
)</f>
        <v>7</v>
      </c>
      <c r="N800" s="7">
        <v>7</v>
      </c>
      <c r="O800" s="7">
        <v>2</v>
      </c>
      <c r="P800" s="7">
        <v>11</v>
      </c>
      <c r="Q800" s="8">
        <v>7</v>
      </c>
      <c r="R800" s="6" t="str" cm="1">
        <f t="array" ref="R800:V800">TEXT(_xlfn.ANCHORARRAY(M800),"00")</f>
        <v>07</v>
      </c>
      <c r="S800" s="7" t="str">
        <v>07</v>
      </c>
      <c r="T800" s="7" t="str">
        <v>02</v>
      </c>
      <c r="U800" s="7" t="str">
        <v>11</v>
      </c>
      <c r="V800" s="8" t="str">
        <v>07</v>
      </c>
      <c r="W800" s="7">
        <f t="shared" si="281"/>
        <v>0</v>
      </c>
      <c r="X800" s="6" t="b">
        <f t="shared" si="271"/>
        <v>0</v>
      </c>
      <c r="Y800" s="7" t="b">
        <f t="shared" si="272"/>
        <v>0</v>
      </c>
      <c r="Z800" s="7" t="b" cm="1">
        <f t="array" ref="Z800">_xlfn.LET(
_xlpm.TrueFullHouseCheck, AND(OR(H800:L800=3),OR(H800:L800=2)),
_xlpm.JokerAndTrueTwoPairCheck, AND(W800=1,COUNTIF(H800:L800,2)=4),
OR(_xlpm.TrueFullHouseCheck, _xlpm.JokerAndTrueTwoPairCheck)
)</f>
        <v>0</v>
      </c>
      <c r="AA800" s="7" t="b">
        <f t="shared" si="273"/>
        <v>1</v>
      </c>
      <c r="AB800" s="7" t="b">
        <f t="shared" si="274"/>
        <v>0</v>
      </c>
      <c r="AC800" s="7" t="b">
        <f t="shared" si="275"/>
        <v>0</v>
      </c>
      <c r="AD800" s="8" t="b">
        <f t="shared" si="282"/>
        <v>0</v>
      </c>
      <c r="AE800">
        <f t="shared" si="283"/>
        <v>4</v>
      </c>
      <c r="AF800" t="str">
        <f t="shared" si="284"/>
        <v>40707021107</v>
      </c>
      <c r="AG800">
        <f t="shared" si="280"/>
        <v>40707021107</v>
      </c>
      <c r="AH800">
        <f t="shared" si="285"/>
        <v>573</v>
      </c>
      <c r="AI800">
        <f t="shared" si="286"/>
        <v>127</v>
      </c>
      <c r="AJ800">
        <f t="shared" si="287"/>
        <v>72771</v>
      </c>
      <c r="AM800">
        <f t="shared" si="276"/>
        <v>1</v>
      </c>
      <c r="AN800">
        <f t="shared" si="277"/>
        <v>1</v>
      </c>
      <c r="AO800">
        <f t="shared" si="278"/>
        <v>1</v>
      </c>
    </row>
    <row r="801" spans="1:41" x14ac:dyDescent="0.2">
      <c r="A801" t="s">
        <v>820</v>
      </c>
      <c r="B801" t="str">
        <f t="shared" si="279"/>
        <v>6K6T5</v>
      </c>
      <c r="C801" s="6" t="str" cm="1">
        <f t="array" ref="C801:G801">_xlfn.LET(
_xlpm.MyHand, B801,
_xlpm.MySplitHand, MID(_xlpm.MyHand,_xlfn.SEQUENCE(1,LEN(_xlpm.MyHand)),1),
_xlpm.MySplitHand
)</f>
        <v>6</v>
      </c>
      <c r="D801" s="7" t="str">
        <v>K</v>
      </c>
      <c r="E801" s="7" t="str">
        <v>6</v>
      </c>
      <c r="F801" s="7" t="str">
        <v>T</v>
      </c>
      <c r="G801" s="8" t="str">
        <v>5</v>
      </c>
      <c r="H801">
        <f t="shared" si="266"/>
        <v>2</v>
      </c>
      <c r="I801">
        <f t="shared" si="267"/>
        <v>1</v>
      </c>
      <c r="J801">
        <f t="shared" si="268"/>
        <v>2</v>
      </c>
      <c r="K801">
        <f t="shared" si="269"/>
        <v>1</v>
      </c>
      <c r="L801">
        <f t="shared" si="270"/>
        <v>1</v>
      </c>
      <c r="M801" s="6" cm="1">
        <f t="array" ref="M801:Q801">_xlfn.LET(
_xlpm.Options, {"J","2","3","4","5","6","7","8","9","T","Q","K","A"},
MATCH(_xlfn.ANCHORARRAY(C801),_xlpm.Options,0)
)</f>
        <v>6</v>
      </c>
      <c r="N801" s="7">
        <v>12</v>
      </c>
      <c r="O801" s="7">
        <v>6</v>
      </c>
      <c r="P801" s="7">
        <v>10</v>
      </c>
      <c r="Q801" s="8">
        <v>5</v>
      </c>
      <c r="R801" s="6" t="str" cm="1">
        <f t="array" ref="R801:V801">TEXT(_xlfn.ANCHORARRAY(M801),"00")</f>
        <v>06</v>
      </c>
      <c r="S801" s="7" t="str">
        <v>12</v>
      </c>
      <c r="T801" s="7" t="str">
        <v>06</v>
      </c>
      <c r="U801" s="7" t="str">
        <v>10</v>
      </c>
      <c r="V801" s="8" t="str">
        <v>05</v>
      </c>
      <c r="W801" s="7">
        <f t="shared" si="281"/>
        <v>0</v>
      </c>
      <c r="X801" s="6" t="b">
        <f t="shared" si="271"/>
        <v>0</v>
      </c>
      <c r="Y801" s="7" t="b">
        <f t="shared" si="272"/>
        <v>0</v>
      </c>
      <c r="Z801" s="7" t="b" cm="1">
        <f t="array" ref="Z801">_xlfn.LET(
_xlpm.TrueFullHouseCheck, AND(OR(H801:L801=3),OR(H801:L801=2)),
_xlpm.JokerAndTrueTwoPairCheck, AND(W801=1,COUNTIF(H801:L801,2)=4),
OR(_xlpm.TrueFullHouseCheck, _xlpm.JokerAndTrueTwoPairCheck)
)</f>
        <v>0</v>
      </c>
      <c r="AA801" s="7" t="b">
        <f t="shared" si="273"/>
        <v>0</v>
      </c>
      <c r="AB801" s="7" t="b">
        <f t="shared" si="274"/>
        <v>0</v>
      </c>
      <c r="AC801" s="7" t="b">
        <f t="shared" si="275"/>
        <v>1</v>
      </c>
      <c r="AD801" s="8" t="b">
        <f t="shared" si="282"/>
        <v>0</v>
      </c>
      <c r="AE801">
        <f t="shared" si="283"/>
        <v>2</v>
      </c>
      <c r="AF801" t="str">
        <f t="shared" si="284"/>
        <v>20612061005</v>
      </c>
      <c r="AG801">
        <f t="shared" si="280"/>
        <v>20612061005</v>
      </c>
      <c r="AH801">
        <f t="shared" si="285"/>
        <v>218</v>
      </c>
      <c r="AI801">
        <f t="shared" si="286"/>
        <v>274</v>
      </c>
      <c r="AJ801">
        <f t="shared" si="287"/>
        <v>59732</v>
      </c>
      <c r="AM801">
        <f t="shared" si="276"/>
        <v>1</v>
      </c>
      <c r="AN801">
        <f t="shared" si="277"/>
        <v>1</v>
      </c>
      <c r="AO801">
        <f t="shared" si="278"/>
        <v>1</v>
      </c>
    </row>
    <row r="802" spans="1:41" x14ac:dyDescent="0.2">
      <c r="A802" t="s">
        <v>821</v>
      </c>
      <c r="B802" t="str">
        <f t="shared" si="279"/>
        <v>383Q8</v>
      </c>
      <c r="C802" s="6" t="str" cm="1">
        <f t="array" ref="C802:G802">_xlfn.LET(
_xlpm.MyHand, B802,
_xlpm.MySplitHand, MID(_xlpm.MyHand,_xlfn.SEQUENCE(1,LEN(_xlpm.MyHand)),1),
_xlpm.MySplitHand
)</f>
        <v>3</v>
      </c>
      <c r="D802" s="7" t="str">
        <v>8</v>
      </c>
      <c r="E802" s="7" t="str">
        <v>3</v>
      </c>
      <c r="F802" s="7" t="str">
        <v>Q</v>
      </c>
      <c r="G802" s="8" t="str">
        <v>8</v>
      </c>
      <c r="H802">
        <f t="shared" si="266"/>
        <v>2</v>
      </c>
      <c r="I802">
        <f t="shared" si="267"/>
        <v>2</v>
      </c>
      <c r="J802">
        <f t="shared" si="268"/>
        <v>2</v>
      </c>
      <c r="K802">
        <f t="shared" si="269"/>
        <v>1</v>
      </c>
      <c r="L802">
        <f t="shared" si="270"/>
        <v>2</v>
      </c>
      <c r="M802" s="6" cm="1">
        <f t="array" ref="M802:Q802">_xlfn.LET(
_xlpm.Options, {"J","2","3","4","5","6","7","8","9","T","Q","K","A"},
MATCH(_xlfn.ANCHORARRAY(C802),_xlpm.Options,0)
)</f>
        <v>3</v>
      </c>
      <c r="N802" s="7">
        <v>8</v>
      </c>
      <c r="O802" s="7">
        <v>3</v>
      </c>
      <c r="P802" s="7">
        <v>11</v>
      </c>
      <c r="Q802" s="8">
        <v>8</v>
      </c>
      <c r="R802" s="6" t="str" cm="1">
        <f t="array" ref="R802:V802">TEXT(_xlfn.ANCHORARRAY(M802),"00")</f>
        <v>03</v>
      </c>
      <c r="S802" s="7" t="str">
        <v>08</v>
      </c>
      <c r="T802" s="7" t="str">
        <v>03</v>
      </c>
      <c r="U802" s="7" t="str">
        <v>11</v>
      </c>
      <c r="V802" s="8" t="str">
        <v>08</v>
      </c>
      <c r="W802" s="7">
        <f t="shared" si="281"/>
        <v>0</v>
      </c>
      <c r="X802" s="6" t="b">
        <f t="shared" si="271"/>
        <v>0</v>
      </c>
      <c r="Y802" s="7" t="b">
        <f t="shared" si="272"/>
        <v>0</v>
      </c>
      <c r="Z802" s="7" t="b" cm="1">
        <f t="array" ref="Z802">_xlfn.LET(
_xlpm.TrueFullHouseCheck, AND(OR(H802:L802=3),OR(H802:L802=2)),
_xlpm.JokerAndTrueTwoPairCheck, AND(W802=1,COUNTIF(H802:L802,2)=4),
OR(_xlpm.TrueFullHouseCheck, _xlpm.JokerAndTrueTwoPairCheck)
)</f>
        <v>0</v>
      </c>
      <c r="AA802" s="7" t="b">
        <f t="shared" si="273"/>
        <v>0</v>
      </c>
      <c r="AB802" s="7" t="b">
        <f t="shared" si="274"/>
        <v>1</v>
      </c>
      <c r="AC802" s="7" t="b">
        <f t="shared" si="275"/>
        <v>0</v>
      </c>
      <c r="AD802" s="8" t="b">
        <f t="shared" si="282"/>
        <v>0</v>
      </c>
      <c r="AE802">
        <f t="shared" si="283"/>
        <v>3</v>
      </c>
      <c r="AF802" t="str">
        <f t="shared" si="284"/>
        <v>30308031108</v>
      </c>
      <c r="AG802">
        <f t="shared" si="280"/>
        <v>30308031108</v>
      </c>
      <c r="AH802">
        <f t="shared" si="285"/>
        <v>344</v>
      </c>
      <c r="AI802">
        <f t="shared" si="286"/>
        <v>139</v>
      </c>
      <c r="AJ802">
        <f t="shared" si="287"/>
        <v>47816</v>
      </c>
      <c r="AM802">
        <f t="shared" si="276"/>
        <v>1</v>
      </c>
      <c r="AN802">
        <f t="shared" si="277"/>
        <v>1</v>
      </c>
      <c r="AO802">
        <f t="shared" si="278"/>
        <v>1</v>
      </c>
    </row>
    <row r="803" spans="1:41" x14ac:dyDescent="0.2">
      <c r="A803" t="s">
        <v>822</v>
      </c>
      <c r="B803" t="str">
        <f t="shared" si="279"/>
        <v>JK677</v>
      </c>
      <c r="C803" s="6" t="str" cm="1">
        <f t="array" ref="C803:G803">_xlfn.LET(
_xlpm.MyHand, B803,
_xlpm.MySplitHand, MID(_xlpm.MyHand,_xlfn.SEQUENCE(1,LEN(_xlpm.MyHand)),1),
_xlpm.MySplitHand
)</f>
        <v>J</v>
      </c>
      <c r="D803" s="7" t="str">
        <v>K</v>
      </c>
      <c r="E803" s="7" t="str">
        <v>6</v>
      </c>
      <c r="F803" s="7" t="str">
        <v>7</v>
      </c>
      <c r="G803" s="8" t="str">
        <v>7</v>
      </c>
      <c r="H803">
        <f t="shared" si="266"/>
        <v>0</v>
      </c>
      <c r="I803">
        <f t="shared" si="267"/>
        <v>1</v>
      </c>
      <c r="J803">
        <f t="shared" si="268"/>
        <v>1</v>
      </c>
      <c r="K803">
        <f t="shared" si="269"/>
        <v>2</v>
      </c>
      <c r="L803">
        <f t="shared" si="270"/>
        <v>2</v>
      </c>
      <c r="M803" s="6" cm="1">
        <f t="array" ref="M803:Q803">_xlfn.LET(
_xlpm.Options, {"J","2","3","4","5","6","7","8","9","T","Q","K","A"},
MATCH(_xlfn.ANCHORARRAY(C803),_xlpm.Options,0)
)</f>
        <v>1</v>
      </c>
      <c r="N803" s="7">
        <v>12</v>
      </c>
      <c r="O803" s="7">
        <v>6</v>
      </c>
      <c r="P803" s="7">
        <v>7</v>
      </c>
      <c r="Q803" s="8">
        <v>7</v>
      </c>
      <c r="R803" s="6" t="str" cm="1">
        <f t="array" ref="R803:V803">TEXT(_xlfn.ANCHORARRAY(M803),"00")</f>
        <v>01</v>
      </c>
      <c r="S803" s="7" t="str">
        <v>12</v>
      </c>
      <c r="T803" s="7" t="str">
        <v>06</v>
      </c>
      <c r="U803" s="7" t="str">
        <v>07</v>
      </c>
      <c r="V803" s="8" t="str">
        <v>07</v>
      </c>
      <c r="W803" s="7">
        <f t="shared" si="281"/>
        <v>1</v>
      </c>
      <c r="X803" s="6" t="b">
        <f t="shared" si="271"/>
        <v>0</v>
      </c>
      <c r="Y803" s="7" t="b">
        <f t="shared" si="272"/>
        <v>0</v>
      </c>
      <c r="Z803" s="7" t="b" cm="1">
        <f t="array" ref="Z803">_xlfn.LET(
_xlpm.TrueFullHouseCheck, AND(OR(H803:L803=3),OR(H803:L803=2)),
_xlpm.JokerAndTrueTwoPairCheck, AND(W803=1,COUNTIF(H803:L803,2)=4),
OR(_xlpm.TrueFullHouseCheck, _xlpm.JokerAndTrueTwoPairCheck)
)</f>
        <v>0</v>
      </c>
      <c r="AA803" s="7" t="b">
        <f t="shared" si="273"/>
        <v>1</v>
      </c>
      <c r="AB803" s="7" t="b">
        <f t="shared" si="274"/>
        <v>0</v>
      </c>
      <c r="AC803" s="7" t="b">
        <f t="shared" si="275"/>
        <v>0</v>
      </c>
      <c r="AD803" s="8" t="b">
        <f t="shared" si="282"/>
        <v>0</v>
      </c>
      <c r="AE803">
        <f t="shared" si="283"/>
        <v>4</v>
      </c>
      <c r="AF803" t="str">
        <f t="shared" si="284"/>
        <v>40112060707</v>
      </c>
      <c r="AG803">
        <f t="shared" si="280"/>
        <v>40112060707</v>
      </c>
      <c r="AH803">
        <f t="shared" si="285"/>
        <v>469</v>
      </c>
      <c r="AI803">
        <f t="shared" si="286"/>
        <v>764</v>
      </c>
      <c r="AJ803">
        <f t="shared" si="287"/>
        <v>358316</v>
      </c>
      <c r="AM803">
        <f t="shared" si="276"/>
        <v>1</v>
      </c>
      <c r="AN803">
        <f t="shared" si="277"/>
        <v>1</v>
      </c>
      <c r="AO803">
        <f t="shared" si="278"/>
        <v>1</v>
      </c>
    </row>
    <row r="804" spans="1:41" x14ac:dyDescent="0.2">
      <c r="A804" t="s">
        <v>823</v>
      </c>
      <c r="B804" t="str">
        <f t="shared" si="279"/>
        <v>TTT4T</v>
      </c>
      <c r="C804" s="6" t="str" cm="1">
        <f t="array" ref="C804:G804">_xlfn.LET(
_xlpm.MyHand, B804,
_xlpm.MySplitHand, MID(_xlpm.MyHand,_xlfn.SEQUENCE(1,LEN(_xlpm.MyHand)),1),
_xlpm.MySplitHand
)</f>
        <v>T</v>
      </c>
      <c r="D804" s="7" t="str">
        <v>T</v>
      </c>
      <c r="E804" s="7" t="str">
        <v>T</v>
      </c>
      <c r="F804" s="7" t="str">
        <v>4</v>
      </c>
      <c r="G804" s="8" t="str">
        <v>T</v>
      </c>
      <c r="H804">
        <f t="shared" si="266"/>
        <v>4</v>
      </c>
      <c r="I804">
        <f t="shared" si="267"/>
        <v>4</v>
      </c>
      <c r="J804">
        <f t="shared" si="268"/>
        <v>4</v>
      </c>
      <c r="K804">
        <f t="shared" si="269"/>
        <v>1</v>
      </c>
      <c r="L804">
        <f t="shared" si="270"/>
        <v>4</v>
      </c>
      <c r="M804" s="6" cm="1">
        <f t="array" ref="M804:Q804">_xlfn.LET(
_xlpm.Options, {"J","2","3","4","5","6","7","8","9","T","Q","K","A"},
MATCH(_xlfn.ANCHORARRAY(C804),_xlpm.Options,0)
)</f>
        <v>10</v>
      </c>
      <c r="N804" s="7">
        <v>10</v>
      </c>
      <c r="O804" s="7">
        <v>10</v>
      </c>
      <c r="P804" s="7">
        <v>4</v>
      </c>
      <c r="Q804" s="8">
        <v>10</v>
      </c>
      <c r="R804" s="6" t="str" cm="1">
        <f t="array" ref="R804:V804">TEXT(_xlfn.ANCHORARRAY(M804),"00")</f>
        <v>10</v>
      </c>
      <c r="S804" s="7" t="str">
        <v>10</v>
      </c>
      <c r="T804" s="7" t="str">
        <v>10</v>
      </c>
      <c r="U804" s="7" t="str">
        <v>04</v>
      </c>
      <c r="V804" s="8" t="str">
        <v>10</v>
      </c>
      <c r="W804" s="7">
        <f t="shared" si="281"/>
        <v>0</v>
      </c>
      <c r="X804" s="6" t="b">
        <f t="shared" si="271"/>
        <v>0</v>
      </c>
      <c r="Y804" s="7" t="b">
        <f t="shared" si="272"/>
        <v>1</v>
      </c>
      <c r="Z804" s="7" t="b" cm="1">
        <f t="array" ref="Z804">_xlfn.LET(
_xlpm.TrueFullHouseCheck, AND(OR(H804:L804=3),OR(H804:L804=2)),
_xlpm.JokerAndTrueTwoPairCheck, AND(W804=1,COUNTIF(H804:L804,2)=4),
OR(_xlpm.TrueFullHouseCheck, _xlpm.JokerAndTrueTwoPairCheck)
)</f>
        <v>0</v>
      </c>
      <c r="AA804" s="7" t="b">
        <f t="shared" si="273"/>
        <v>0</v>
      </c>
      <c r="AB804" s="7" t="b">
        <f t="shared" si="274"/>
        <v>0</v>
      </c>
      <c r="AC804" s="7" t="b">
        <f t="shared" si="275"/>
        <v>0</v>
      </c>
      <c r="AD804" s="8" t="b">
        <f t="shared" si="282"/>
        <v>0</v>
      </c>
      <c r="AE804">
        <f t="shared" si="283"/>
        <v>6</v>
      </c>
      <c r="AF804" t="str">
        <f t="shared" si="284"/>
        <v>61010100410</v>
      </c>
      <c r="AG804">
        <f t="shared" si="280"/>
        <v>61010100410</v>
      </c>
      <c r="AH804">
        <f t="shared" si="285"/>
        <v>931</v>
      </c>
      <c r="AI804">
        <f t="shared" si="286"/>
        <v>56</v>
      </c>
      <c r="AJ804">
        <f t="shared" si="287"/>
        <v>52136</v>
      </c>
      <c r="AM804">
        <f t="shared" si="276"/>
        <v>1</v>
      </c>
      <c r="AN804">
        <f t="shared" si="277"/>
        <v>1</v>
      </c>
      <c r="AO804">
        <f t="shared" si="278"/>
        <v>1</v>
      </c>
    </row>
    <row r="805" spans="1:41" x14ac:dyDescent="0.2">
      <c r="A805" t="s">
        <v>824</v>
      </c>
      <c r="B805" t="str">
        <f t="shared" si="279"/>
        <v>76K82</v>
      </c>
      <c r="C805" s="6" t="str" cm="1">
        <f t="array" ref="C805:G805">_xlfn.LET(
_xlpm.MyHand, B805,
_xlpm.MySplitHand, MID(_xlpm.MyHand,_xlfn.SEQUENCE(1,LEN(_xlpm.MyHand)),1),
_xlpm.MySplitHand
)</f>
        <v>7</v>
      </c>
      <c r="D805" s="7" t="str">
        <v>6</v>
      </c>
      <c r="E805" s="7" t="str">
        <v>K</v>
      </c>
      <c r="F805" s="7" t="str">
        <v>8</v>
      </c>
      <c r="G805" s="8" t="str">
        <v>2</v>
      </c>
      <c r="H805">
        <f t="shared" si="266"/>
        <v>1</v>
      </c>
      <c r="I805">
        <f t="shared" si="267"/>
        <v>1</v>
      </c>
      <c r="J805">
        <f t="shared" si="268"/>
        <v>1</v>
      </c>
      <c r="K805">
        <f t="shared" si="269"/>
        <v>1</v>
      </c>
      <c r="L805">
        <f t="shared" si="270"/>
        <v>1</v>
      </c>
      <c r="M805" s="6" cm="1">
        <f t="array" ref="M805:Q805">_xlfn.LET(
_xlpm.Options, {"J","2","3","4","5","6","7","8","9","T","Q","K","A"},
MATCH(_xlfn.ANCHORARRAY(C805),_xlpm.Options,0)
)</f>
        <v>7</v>
      </c>
      <c r="N805" s="7">
        <v>6</v>
      </c>
      <c r="O805" s="7">
        <v>12</v>
      </c>
      <c r="P805" s="7">
        <v>8</v>
      </c>
      <c r="Q805" s="8">
        <v>2</v>
      </c>
      <c r="R805" s="6" t="str" cm="1">
        <f t="array" ref="R805:V805">TEXT(_xlfn.ANCHORARRAY(M805),"00")</f>
        <v>07</v>
      </c>
      <c r="S805" s="7" t="str">
        <v>06</v>
      </c>
      <c r="T805" s="7" t="str">
        <v>12</v>
      </c>
      <c r="U805" s="7" t="str">
        <v>08</v>
      </c>
      <c r="V805" s="8" t="str">
        <v>02</v>
      </c>
      <c r="W805" s="7">
        <f t="shared" si="281"/>
        <v>0</v>
      </c>
      <c r="X805" s="6" t="b">
        <f t="shared" si="271"/>
        <v>0</v>
      </c>
      <c r="Y805" s="7" t="b">
        <f t="shared" si="272"/>
        <v>0</v>
      </c>
      <c r="Z805" s="7" t="b" cm="1">
        <f t="array" ref="Z805">_xlfn.LET(
_xlpm.TrueFullHouseCheck, AND(OR(H805:L805=3),OR(H805:L805=2)),
_xlpm.JokerAndTrueTwoPairCheck, AND(W805=1,COUNTIF(H805:L805,2)=4),
OR(_xlpm.TrueFullHouseCheck, _xlpm.JokerAndTrueTwoPairCheck)
)</f>
        <v>0</v>
      </c>
      <c r="AA805" s="7" t="b">
        <f t="shared" si="273"/>
        <v>0</v>
      </c>
      <c r="AB805" s="7" t="b">
        <f t="shared" si="274"/>
        <v>0</v>
      </c>
      <c r="AC805" s="7" t="b">
        <f t="shared" si="275"/>
        <v>0</v>
      </c>
      <c r="AD805" s="8" t="b">
        <f t="shared" si="282"/>
        <v>1</v>
      </c>
      <c r="AE805">
        <f t="shared" si="283"/>
        <v>1</v>
      </c>
      <c r="AF805" t="str">
        <f t="shared" si="284"/>
        <v>10706120802</v>
      </c>
      <c r="AG805">
        <f t="shared" si="280"/>
        <v>10706120802</v>
      </c>
      <c r="AH805">
        <f t="shared" si="285"/>
        <v>59</v>
      </c>
      <c r="AI805">
        <f t="shared" si="286"/>
        <v>153</v>
      </c>
      <c r="AJ805">
        <f t="shared" si="287"/>
        <v>9027</v>
      </c>
      <c r="AM805">
        <f t="shared" si="276"/>
        <v>1</v>
      </c>
      <c r="AN805">
        <f t="shared" si="277"/>
        <v>1</v>
      </c>
      <c r="AO805">
        <f t="shared" si="278"/>
        <v>1</v>
      </c>
    </row>
    <row r="806" spans="1:41" x14ac:dyDescent="0.2">
      <c r="A806" t="s">
        <v>825</v>
      </c>
      <c r="B806" t="str">
        <f t="shared" si="279"/>
        <v>JAAAA</v>
      </c>
      <c r="C806" s="6" t="str" cm="1">
        <f t="array" ref="C806:G806">_xlfn.LET(
_xlpm.MyHand, B806,
_xlpm.MySplitHand, MID(_xlpm.MyHand,_xlfn.SEQUENCE(1,LEN(_xlpm.MyHand)),1),
_xlpm.MySplitHand
)</f>
        <v>J</v>
      </c>
      <c r="D806" s="7" t="str">
        <v>A</v>
      </c>
      <c r="E806" s="7" t="str">
        <v>A</v>
      </c>
      <c r="F806" s="7" t="str">
        <v>A</v>
      </c>
      <c r="G806" s="8" t="str">
        <v>A</v>
      </c>
      <c r="H806">
        <f t="shared" si="266"/>
        <v>0</v>
      </c>
      <c r="I806">
        <f t="shared" si="267"/>
        <v>4</v>
      </c>
      <c r="J806">
        <f t="shared" si="268"/>
        <v>4</v>
      </c>
      <c r="K806">
        <f t="shared" si="269"/>
        <v>4</v>
      </c>
      <c r="L806">
        <f t="shared" si="270"/>
        <v>4</v>
      </c>
      <c r="M806" s="6" cm="1">
        <f t="array" ref="M806:Q806">_xlfn.LET(
_xlpm.Options, {"J","2","3","4","5","6","7","8","9","T","Q","K","A"},
MATCH(_xlfn.ANCHORARRAY(C806),_xlpm.Options,0)
)</f>
        <v>1</v>
      </c>
      <c r="N806" s="7">
        <v>13</v>
      </c>
      <c r="O806" s="7">
        <v>13</v>
      </c>
      <c r="P806" s="7">
        <v>13</v>
      </c>
      <c r="Q806" s="8">
        <v>13</v>
      </c>
      <c r="R806" s="6" t="str" cm="1">
        <f t="array" ref="R806:V806">TEXT(_xlfn.ANCHORARRAY(M806),"00")</f>
        <v>01</v>
      </c>
      <c r="S806" s="7" t="str">
        <v>13</v>
      </c>
      <c r="T806" s="7" t="str">
        <v>13</v>
      </c>
      <c r="U806" s="7" t="str">
        <v>13</v>
      </c>
      <c r="V806" s="8" t="str">
        <v>13</v>
      </c>
      <c r="W806" s="7">
        <f t="shared" si="281"/>
        <v>1</v>
      </c>
      <c r="X806" s="6" t="b">
        <f t="shared" si="271"/>
        <v>1</v>
      </c>
      <c r="Y806" s="7" t="b">
        <f t="shared" si="272"/>
        <v>0</v>
      </c>
      <c r="Z806" s="7" t="b" cm="1">
        <f t="array" ref="Z806">_xlfn.LET(
_xlpm.TrueFullHouseCheck, AND(OR(H806:L806=3),OR(H806:L806=2)),
_xlpm.JokerAndTrueTwoPairCheck, AND(W806=1,COUNTIF(H806:L806,2)=4),
OR(_xlpm.TrueFullHouseCheck, _xlpm.JokerAndTrueTwoPairCheck)
)</f>
        <v>0</v>
      </c>
      <c r="AA806" s="7" t="b">
        <f t="shared" si="273"/>
        <v>0</v>
      </c>
      <c r="AB806" s="7" t="b">
        <f t="shared" si="274"/>
        <v>0</v>
      </c>
      <c r="AC806" s="7" t="b">
        <f t="shared" si="275"/>
        <v>0</v>
      </c>
      <c r="AD806" s="8" t="b">
        <f t="shared" si="282"/>
        <v>0</v>
      </c>
      <c r="AE806">
        <f t="shared" si="283"/>
        <v>7</v>
      </c>
      <c r="AF806" t="str">
        <f t="shared" si="284"/>
        <v>70113131313</v>
      </c>
      <c r="AG806">
        <f t="shared" si="280"/>
        <v>70113131313</v>
      </c>
      <c r="AH806">
        <f t="shared" si="285"/>
        <v>983</v>
      </c>
      <c r="AI806">
        <f t="shared" si="286"/>
        <v>717</v>
      </c>
      <c r="AJ806">
        <f t="shared" si="287"/>
        <v>704811</v>
      </c>
      <c r="AM806">
        <f t="shared" si="276"/>
        <v>1</v>
      </c>
      <c r="AN806">
        <f t="shared" si="277"/>
        <v>1</v>
      </c>
      <c r="AO806">
        <f t="shared" si="278"/>
        <v>1</v>
      </c>
    </row>
    <row r="807" spans="1:41" x14ac:dyDescent="0.2">
      <c r="A807" t="s">
        <v>826</v>
      </c>
      <c r="B807" t="str">
        <f t="shared" si="279"/>
        <v>33JJ5</v>
      </c>
      <c r="C807" s="6" t="str" cm="1">
        <f t="array" ref="C807:G807">_xlfn.LET(
_xlpm.MyHand, B807,
_xlpm.MySplitHand, MID(_xlpm.MyHand,_xlfn.SEQUENCE(1,LEN(_xlpm.MyHand)),1),
_xlpm.MySplitHand
)</f>
        <v>3</v>
      </c>
      <c r="D807" s="7" t="str">
        <v>3</v>
      </c>
      <c r="E807" s="7" t="str">
        <v>J</v>
      </c>
      <c r="F807" s="7" t="str">
        <v>J</v>
      </c>
      <c r="G807" s="8" t="str">
        <v>5</v>
      </c>
      <c r="H807">
        <f t="shared" si="266"/>
        <v>2</v>
      </c>
      <c r="I807">
        <f t="shared" si="267"/>
        <v>2</v>
      </c>
      <c r="J807">
        <f t="shared" si="268"/>
        <v>0</v>
      </c>
      <c r="K807">
        <f t="shared" si="269"/>
        <v>0</v>
      </c>
      <c r="L807">
        <f t="shared" si="270"/>
        <v>1</v>
      </c>
      <c r="M807" s="6" cm="1">
        <f t="array" ref="M807:Q807">_xlfn.LET(
_xlpm.Options, {"J","2","3","4","5","6","7","8","9","T","Q","K","A"},
MATCH(_xlfn.ANCHORARRAY(C807),_xlpm.Options,0)
)</f>
        <v>3</v>
      </c>
      <c r="N807" s="7">
        <v>3</v>
      </c>
      <c r="O807" s="7">
        <v>1</v>
      </c>
      <c r="P807" s="7">
        <v>1</v>
      </c>
      <c r="Q807" s="8">
        <v>5</v>
      </c>
      <c r="R807" s="6" t="str" cm="1">
        <f t="array" ref="R807:V807">TEXT(_xlfn.ANCHORARRAY(M807),"00")</f>
        <v>03</v>
      </c>
      <c r="S807" s="7" t="str">
        <v>03</v>
      </c>
      <c r="T807" s="7" t="str">
        <v>01</v>
      </c>
      <c r="U807" s="7" t="str">
        <v>01</v>
      </c>
      <c r="V807" s="8" t="str">
        <v>05</v>
      </c>
      <c r="W807" s="7">
        <f t="shared" si="281"/>
        <v>2</v>
      </c>
      <c r="X807" s="6" t="b">
        <f t="shared" si="271"/>
        <v>0</v>
      </c>
      <c r="Y807" s="7" t="b">
        <f t="shared" si="272"/>
        <v>1</v>
      </c>
      <c r="Z807" s="7" t="b" cm="1">
        <f t="array" ref="Z807">_xlfn.LET(
_xlpm.TrueFullHouseCheck, AND(OR(H807:L807=3),OR(H807:L807=2)),
_xlpm.JokerAndTrueTwoPairCheck, AND(W807=1,COUNTIF(H807:L807,2)=4),
OR(_xlpm.TrueFullHouseCheck, _xlpm.JokerAndTrueTwoPairCheck)
)</f>
        <v>0</v>
      </c>
      <c r="AA807" s="7" t="b">
        <f t="shared" si="273"/>
        <v>0</v>
      </c>
      <c r="AB807" s="7" t="b">
        <f t="shared" si="274"/>
        <v>0</v>
      </c>
      <c r="AC807" s="7" t="b">
        <f t="shared" si="275"/>
        <v>0</v>
      </c>
      <c r="AD807" s="8" t="b">
        <f t="shared" si="282"/>
        <v>0</v>
      </c>
      <c r="AE807">
        <f t="shared" si="283"/>
        <v>6</v>
      </c>
      <c r="AF807" t="str">
        <f t="shared" si="284"/>
        <v>60303010105</v>
      </c>
      <c r="AG807">
        <f t="shared" si="280"/>
        <v>60303010105</v>
      </c>
      <c r="AH807">
        <f t="shared" si="285"/>
        <v>837</v>
      </c>
      <c r="AI807">
        <f t="shared" si="286"/>
        <v>684</v>
      </c>
      <c r="AJ807">
        <f t="shared" si="287"/>
        <v>572508</v>
      </c>
      <c r="AM807">
        <f t="shared" si="276"/>
        <v>1</v>
      </c>
      <c r="AN807">
        <f t="shared" si="277"/>
        <v>1</v>
      </c>
      <c r="AO807">
        <f t="shared" si="278"/>
        <v>1</v>
      </c>
    </row>
    <row r="808" spans="1:41" x14ac:dyDescent="0.2">
      <c r="A808" t="s">
        <v>827</v>
      </c>
      <c r="B808" t="str">
        <f t="shared" si="279"/>
        <v>8TTKT</v>
      </c>
      <c r="C808" s="6" t="str" cm="1">
        <f t="array" ref="C808:G808">_xlfn.LET(
_xlpm.MyHand, B808,
_xlpm.MySplitHand, MID(_xlpm.MyHand,_xlfn.SEQUENCE(1,LEN(_xlpm.MyHand)),1),
_xlpm.MySplitHand
)</f>
        <v>8</v>
      </c>
      <c r="D808" s="7" t="str">
        <v>T</v>
      </c>
      <c r="E808" s="7" t="str">
        <v>T</v>
      </c>
      <c r="F808" s="7" t="str">
        <v>K</v>
      </c>
      <c r="G808" s="8" t="str">
        <v>T</v>
      </c>
      <c r="H808">
        <f t="shared" si="266"/>
        <v>1</v>
      </c>
      <c r="I808">
        <f t="shared" si="267"/>
        <v>3</v>
      </c>
      <c r="J808">
        <f t="shared" si="268"/>
        <v>3</v>
      </c>
      <c r="K808">
        <f t="shared" si="269"/>
        <v>1</v>
      </c>
      <c r="L808">
        <f t="shared" si="270"/>
        <v>3</v>
      </c>
      <c r="M808" s="6" cm="1">
        <f t="array" ref="M808:Q808">_xlfn.LET(
_xlpm.Options, {"J","2","3","4","5","6","7","8","9","T","Q","K","A"},
MATCH(_xlfn.ANCHORARRAY(C808),_xlpm.Options,0)
)</f>
        <v>8</v>
      </c>
      <c r="N808" s="7">
        <v>10</v>
      </c>
      <c r="O808" s="7">
        <v>10</v>
      </c>
      <c r="P808" s="7">
        <v>12</v>
      </c>
      <c r="Q808" s="8">
        <v>10</v>
      </c>
      <c r="R808" s="6" t="str" cm="1">
        <f t="array" ref="R808:V808">TEXT(_xlfn.ANCHORARRAY(M808),"00")</f>
        <v>08</v>
      </c>
      <c r="S808" s="7" t="str">
        <v>10</v>
      </c>
      <c r="T808" s="7" t="str">
        <v>10</v>
      </c>
      <c r="U808" s="7" t="str">
        <v>12</v>
      </c>
      <c r="V808" s="8" t="str">
        <v>10</v>
      </c>
      <c r="W808" s="7">
        <f t="shared" si="281"/>
        <v>0</v>
      </c>
      <c r="X808" s="6" t="b">
        <f t="shared" si="271"/>
        <v>0</v>
      </c>
      <c r="Y808" s="7" t="b">
        <f t="shared" si="272"/>
        <v>0</v>
      </c>
      <c r="Z808" s="7" t="b" cm="1">
        <f t="array" ref="Z808">_xlfn.LET(
_xlpm.TrueFullHouseCheck, AND(OR(H808:L808=3),OR(H808:L808=2)),
_xlpm.JokerAndTrueTwoPairCheck, AND(W808=1,COUNTIF(H808:L808,2)=4),
OR(_xlpm.TrueFullHouseCheck, _xlpm.JokerAndTrueTwoPairCheck)
)</f>
        <v>0</v>
      </c>
      <c r="AA808" s="7" t="b">
        <f t="shared" si="273"/>
        <v>1</v>
      </c>
      <c r="AB808" s="7" t="b">
        <f t="shared" si="274"/>
        <v>0</v>
      </c>
      <c r="AC808" s="7" t="b">
        <f t="shared" si="275"/>
        <v>0</v>
      </c>
      <c r="AD808" s="8" t="b">
        <f t="shared" si="282"/>
        <v>0</v>
      </c>
      <c r="AE808">
        <f t="shared" si="283"/>
        <v>4</v>
      </c>
      <c r="AF808" t="str">
        <f t="shared" si="284"/>
        <v>40810101210</v>
      </c>
      <c r="AG808">
        <f t="shared" si="280"/>
        <v>40810101210</v>
      </c>
      <c r="AH808">
        <f t="shared" si="285"/>
        <v>597</v>
      </c>
      <c r="AI808">
        <f t="shared" si="286"/>
        <v>985</v>
      </c>
      <c r="AJ808">
        <f t="shared" si="287"/>
        <v>588045</v>
      </c>
      <c r="AM808">
        <f t="shared" si="276"/>
        <v>1</v>
      </c>
      <c r="AN808">
        <f t="shared" si="277"/>
        <v>1</v>
      </c>
      <c r="AO808">
        <f t="shared" si="278"/>
        <v>1</v>
      </c>
    </row>
    <row r="809" spans="1:41" x14ac:dyDescent="0.2">
      <c r="A809" t="s">
        <v>828</v>
      </c>
      <c r="B809" t="str">
        <f t="shared" si="279"/>
        <v>8T74T</v>
      </c>
      <c r="C809" s="6" t="str" cm="1">
        <f t="array" ref="C809:G809">_xlfn.LET(
_xlpm.MyHand, B809,
_xlpm.MySplitHand, MID(_xlpm.MyHand,_xlfn.SEQUENCE(1,LEN(_xlpm.MyHand)),1),
_xlpm.MySplitHand
)</f>
        <v>8</v>
      </c>
      <c r="D809" s="7" t="str">
        <v>T</v>
      </c>
      <c r="E809" s="7" t="str">
        <v>7</v>
      </c>
      <c r="F809" s="7" t="str">
        <v>4</v>
      </c>
      <c r="G809" s="8" t="str">
        <v>T</v>
      </c>
      <c r="H809">
        <f t="shared" si="266"/>
        <v>1</v>
      </c>
      <c r="I809">
        <f t="shared" si="267"/>
        <v>2</v>
      </c>
      <c r="J809">
        <f t="shared" si="268"/>
        <v>1</v>
      </c>
      <c r="K809">
        <f t="shared" si="269"/>
        <v>1</v>
      </c>
      <c r="L809">
        <f t="shared" si="270"/>
        <v>2</v>
      </c>
      <c r="M809" s="6" cm="1">
        <f t="array" ref="M809:Q809">_xlfn.LET(
_xlpm.Options, {"J","2","3","4","5","6","7","8","9","T","Q","K","A"},
MATCH(_xlfn.ANCHORARRAY(C809),_xlpm.Options,0)
)</f>
        <v>8</v>
      </c>
      <c r="N809" s="7">
        <v>10</v>
      </c>
      <c r="O809" s="7">
        <v>7</v>
      </c>
      <c r="P809" s="7">
        <v>4</v>
      </c>
      <c r="Q809" s="8">
        <v>10</v>
      </c>
      <c r="R809" s="6" t="str" cm="1">
        <f t="array" ref="R809:V809">TEXT(_xlfn.ANCHORARRAY(M809),"00")</f>
        <v>08</v>
      </c>
      <c r="S809" s="7" t="str">
        <v>10</v>
      </c>
      <c r="T809" s="7" t="str">
        <v>07</v>
      </c>
      <c r="U809" s="7" t="str">
        <v>04</v>
      </c>
      <c r="V809" s="8" t="str">
        <v>10</v>
      </c>
      <c r="W809" s="7">
        <f t="shared" si="281"/>
        <v>0</v>
      </c>
      <c r="X809" s="6" t="b">
        <f t="shared" si="271"/>
        <v>0</v>
      </c>
      <c r="Y809" s="7" t="b">
        <f t="shared" si="272"/>
        <v>0</v>
      </c>
      <c r="Z809" s="7" t="b" cm="1">
        <f t="array" ref="Z809">_xlfn.LET(
_xlpm.TrueFullHouseCheck, AND(OR(H809:L809=3),OR(H809:L809=2)),
_xlpm.JokerAndTrueTwoPairCheck, AND(W809=1,COUNTIF(H809:L809,2)=4),
OR(_xlpm.TrueFullHouseCheck, _xlpm.JokerAndTrueTwoPairCheck)
)</f>
        <v>0</v>
      </c>
      <c r="AA809" s="7" t="b">
        <f t="shared" si="273"/>
        <v>0</v>
      </c>
      <c r="AB809" s="7" t="b">
        <f t="shared" si="274"/>
        <v>0</v>
      </c>
      <c r="AC809" s="7" t="b">
        <f t="shared" si="275"/>
        <v>1</v>
      </c>
      <c r="AD809" s="8" t="b">
        <f t="shared" si="282"/>
        <v>0</v>
      </c>
      <c r="AE809">
        <f t="shared" si="283"/>
        <v>2</v>
      </c>
      <c r="AF809" t="str">
        <f t="shared" si="284"/>
        <v>20810070410</v>
      </c>
      <c r="AG809">
        <f t="shared" si="280"/>
        <v>20810070410</v>
      </c>
      <c r="AH809">
        <f t="shared" si="285"/>
        <v>247</v>
      </c>
      <c r="AI809">
        <f t="shared" si="286"/>
        <v>928</v>
      </c>
      <c r="AJ809">
        <f t="shared" si="287"/>
        <v>229216</v>
      </c>
      <c r="AM809">
        <f t="shared" si="276"/>
        <v>1</v>
      </c>
      <c r="AN809">
        <f t="shared" si="277"/>
        <v>1</v>
      </c>
      <c r="AO809">
        <f t="shared" si="278"/>
        <v>1</v>
      </c>
    </row>
    <row r="810" spans="1:41" x14ac:dyDescent="0.2">
      <c r="A810" t="s">
        <v>829</v>
      </c>
      <c r="B810" t="str">
        <f t="shared" si="279"/>
        <v>88J88</v>
      </c>
      <c r="C810" s="6" t="str" cm="1">
        <f t="array" ref="C810:G810">_xlfn.LET(
_xlpm.MyHand, B810,
_xlpm.MySplitHand, MID(_xlpm.MyHand,_xlfn.SEQUENCE(1,LEN(_xlpm.MyHand)),1),
_xlpm.MySplitHand
)</f>
        <v>8</v>
      </c>
      <c r="D810" s="7" t="str">
        <v>8</v>
      </c>
      <c r="E810" s="7" t="str">
        <v>J</v>
      </c>
      <c r="F810" s="7" t="str">
        <v>8</v>
      </c>
      <c r="G810" s="8" t="str">
        <v>8</v>
      </c>
      <c r="H810">
        <f t="shared" si="266"/>
        <v>4</v>
      </c>
      <c r="I810">
        <f t="shared" si="267"/>
        <v>4</v>
      </c>
      <c r="J810">
        <f t="shared" si="268"/>
        <v>0</v>
      </c>
      <c r="K810">
        <f t="shared" si="269"/>
        <v>4</v>
      </c>
      <c r="L810">
        <f t="shared" si="270"/>
        <v>4</v>
      </c>
      <c r="M810" s="6" cm="1">
        <f t="array" ref="M810:Q810">_xlfn.LET(
_xlpm.Options, {"J","2","3","4","5","6","7","8","9","T","Q","K","A"},
MATCH(_xlfn.ANCHORARRAY(C810),_xlpm.Options,0)
)</f>
        <v>8</v>
      </c>
      <c r="N810" s="7">
        <v>8</v>
      </c>
      <c r="O810" s="7">
        <v>1</v>
      </c>
      <c r="P810" s="7">
        <v>8</v>
      </c>
      <c r="Q810" s="8">
        <v>8</v>
      </c>
      <c r="R810" s="6" t="str" cm="1">
        <f t="array" ref="R810:V810">TEXT(_xlfn.ANCHORARRAY(M810),"00")</f>
        <v>08</v>
      </c>
      <c r="S810" s="7" t="str">
        <v>08</v>
      </c>
      <c r="T810" s="7" t="str">
        <v>01</v>
      </c>
      <c r="U810" s="7" t="str">
        <v>08</v>
      </c>
      <c r="V810" s="8" t="str">
        <v>08</v>
      </c>
      <c r="W810" s="7">
        <f t="shared" si="281"/>
        <v>1</v>
      </c>
      <c r="X810" s="6" t="b">
        <f t="shared" si="271"/>
        <v>1</v>
      </c>
      <c r="Y810" s="7" t="b">
        <f t="shared" si="272"/>
        <v>0</v>
      </c>
      <c r="Z810" s="7" t="b" cm="1">
        <f t="array" ref="Z810">_xlfn.LET(
_xlpm.TrueFullHouseCheck, AND(OR(H810:L810=3),OR(H810:L810=2)),
_xlpm.JokerAndTrueTwoPairCheck, AND(W810=1,COUNTIF(H810:L810,2)=4),
OR(_xlpm.TrueFullHouseCheck, _xlpm.JokerAndTrueTwoPairCheck)
)</f>
        <v>0</v>
      </c>
      <c r="AA810" s="7" t="b">
        <f t="shared" si="273"/>
        <v>0</v>
      </c>
      <c r="AB810" s="7" t="b">
        <f t="shared" si="274"/>
        <v>0</v>
      </c>
      <c r="AC810" s="7" t="b">
        <f t="shared" si="275"/>
        <v>0</v>
      </c>
      <c r="AD810" s="8" t="b">
        <f t="shared" si="282"/>
        <v>0</v>
      </c>
      <c r="AE810">
        <f t="shared" si="283"/>
        <v>7</v>
      </c>
      <c r="AF810" t="str">
        <f t="shared" si="284"/>
        <v>70808010808</v>
      </c>
      <c r="AG810">
        <f t="shared" si="280"/>
        <v>70808010808</v>
      </c>
      <c r="AH810">
        <f t="shared" si="285"/>
        <v>994</v>
      </c>
      <c r="AI810">
        <f t="shared" si="286"/>
        <v>916</v>
      </c>
      <c r="AJ810">
        <f t="shared" si="287"/>
        <v>910504</v>
      </c>
      <c r="AM810">
        <f t="shared" si="276"/>
        <v>1</v>
      </c>
      <c r="AN810">
        <f t="shared" si="277"/>
        <v>1</v>
      </c>
      <c r="AO810">
        <f t="shared" si="278"/>
        <v>1</v>
      </c>
    </row>
    <row r="811" spans="1:41" x14ac:dyDescent="0.2">
      <c r="A811" t="s">
        <v>830</v>
      </c>
      <c r="B811" t="str">
        <f t="shared" si="279"/>
        <v>74938</v>
      </c>
      <c r="C811" s="6" t="str" cm="1">
        <f t="array" ref="C811:G811">_xlfn.LET(
_xlpm.MyHand, B811,
_xlpm.MySplitHand, MID(_xlpm.MyHand,_xlfn.SEQUENCE(1,LEN(_xlpm.MyHand)),1),
_xlpm.MySplitHand
)</f>
        <v>7</v>
      </c>
      <c r="D811" s="7" t="str">
        <v>4</v>
      </c>
      <c r="E811" s="7" t="str">
        <v>9</v>
      </c>
      <c r="F811" s="7" t="str">
        <v>3</v>
      </c>
      <c r="G811" s="8" t="str">
        <v>8</v>
      </c>
      <c r="H811">
        <f t="shared" si="266"/>
        <v>1</v>
      </c>
      <c r="I811">
        <f t="shared" si="267"/>
        <v>1</v>
      </c>
      <c r="J811">
        <f t="shared" si="268"/>
        <v>1</v>
      </c>
      <c r="K811">
        <f t="shared" si="269"/>
        <v>1</v>
      </c>
      <c r="L811">
        <f t="shared" si="270"/>
        <v>1</v>
      </c>
      <c r="M811" s="6" cm="1">
        <f t="array" ref="M811:Q811">_xlfn.LET(
_xlpm.Options, {"J","2","3","4","5","6","7","8","9","T","Q","K","A"},
MATCH(_xlfn.ANCHORARRAY(C811),_xlpm.Options,0)
)</f>
        <v>7</v>
      </c>
      <c r="N811" s="7">
        <v>4</v>
      </c>
      <c r="O811" s="7">
        <v>9</v>
      </c>
      <c r="P811" s="7">
        <v>3</v>
      </c>
      <c r="Q811" s="8">
        <v>8</v>
      </c>
      <c r="R811" s="6" t="str" cm="1">
        <f t="array" ref="R811:V811">TEXT(_xlfn.ANCHORARRAY(M811),"00")</f>
        <v>07</v>
      </c>
      <c r="S811" s="7" t="str">
        <v>04</v>
      </c>
      <c r="T811" s="7" t="str">
        <v>09</v>
      </c>
      <c r="U811" s="7" t="str">
        <v>03</v>
      </c>
      <c r="V811" s="8" t="str">
        <v>08</v>
      </c>
      <c r="W811" s="7">
        <f t="shared" si="281"/>
        <v>0</v>
      </c>
      <c r="X811" s="6" t="b">
        <f t="shared" si="271"/>
        <v>0</v>
      </c>
      <c r="Y811" s="7" t="b">
        <f t="shared" si="272"/>
        <v>0</v>
      </c>
      <c r="Z811" s="7" t="b" cm="1">
        <f t="array" ref="Z811">_xlfn.LET(
_xlpm.TrueFullHouseCheck, AND(OR(H811:L811=3),OR(H811:L811=2)),
_xlpm.JokerAndTrueTwoPairCheck, AND(W811=1,COUNTIF(H811:L811,2)=4),
OR(_xlpm.TrueFullHouseCheck, _xlpm.JokerAndTrueTwoPairCheck)
)</f>
        <v>0</v>
      </c>
      <c r="AA811" s="7" t="b">
        <f t="shared" si="273"/>
        <v>0</v>
      </c>
      <c r="AB811" s="7" t="b">
        <f t="shared" si="274"/>
        <v>0</v>
      </c>
      <c r="AC811" s="7" t="b">
        <f t="shared" si="275"/>
        <v>0</v>
      </c>
      <c r="AD811" s="8" t="b">
        <f t="shared" si="282"/>
        <v>1</v>
      </c>
      <c r="AE811">
        <f t="shared" si="283"/>
        <v>1</v>
      </c>
      <c r="AF811" t="str">
        <f t="shared" si="284"/>
        <v>10704090308</v>
      </c>
      <c r="AG811">
        <f t="shared" si="280"/>
        <v>10704090308</v>
      </c>
      <c r="AH811">
        <f t="shared" si="285"/>
        <v>56</v>
      </c>
      <c r="AI811">
        <f t="shared" si="286"/>
        <v>660</v>
      </c>
      <c r="AJ811">
        <f t="shared" si="287"/>
        <v>36960</v>
      </c>
      <c r="AM811">
        <f t="shared" si="276"/>
        <v>1</v>
      </c>
      <c r="AN811">
        <f t="shared" si="277"/>
        <v>1</v>
      </c>
      <c r="AO811">
        <f t="shared" si="278"/>
        <v>1</v>
      </c>
    </row>
    <row r="812" spans="1:41" x14ac:dyDescent="0.2">
      <c r="A812" t="s">
        <v>831</v>
      </c>
      <c r="B812" t="str">
        <f t="shared" si="279"/>
        <v>3TK74</v>
      </c>
      <c r="C812" s="6" t="str" cm="1">
        <f t="array" ref="C812:G812">_xlfn.LET(
_xlpm.MyHand, B812,
_xlpm.MySplitHand, MID(_xlpm.MyHand,_xlfn.SEQUENCE(1,LEN(_xlpm.MyHand)),1),
_xlpm.MySplitHand
)</f>
        <v>3</v>
      </c>
      <c r="D812" s="7" t="str">
        <v>T</v>
      </c>
      <c r="E812" s="7" t="str">
        <v>K</v>
      </c>
      <c r="F812" s="7" t="str">
        <v>7</v>
      </c>
      <c r="G812" s="8" t="str">
        <v>4</v>
      </c>
      <c r="H812">
        <f t="shared" si="266"/>
        <v>1</v>
      </c>
      <c r="I812">
        <f t="shared" si="267"/>
        <v>1</v>
      </c>
      <c r="J812">
        <f t="shared" si="268"/>
        <v>1</v>
      </c>
      <c r="K812">
        <f t="shared" si="269"/>
        <v>1</v>
      </c>
      <c r="L812">
        <f t="shared" si="270"/>
        <v>1</v>
      </c>
      <c r="M812" s="6" cm="1">
        <f t="array" ref="M812:Q812">_xlfn.LET(
_xlpm.Options, {"J","2","3","4","5","6","7","8","9","T","Q","K","A"},
MATCH(_xlfn.ANCHORARRAY(C812),_xlpm.Options,0)
)</f>
        <v>3</v>
      </c>
      <c r="N812" s="7">
        <v>10</v>
      </c>
      <c r="O812" s="7">
        <v>12</v>
      </c>
      <c r="P812" s="7">
        <v>7</v>
      </c>
      <c r="Q812" s="8">
        <v>4</v>
      </c>
      <c r="R812" s="6" t="str" cm="1">
        <f t="array" ref="R812:V812">TEXT(_xlfn.ANCHORARRAY(M812),"00")</f>
        <v>03</v>
      </c>
      <c r="S812" s="7" t="str">
        <v>10</v>
      </c>
      <c r="T812" s="7" t="str">
        <v>12</v>
      </c>
      <c r="U812" s="7" t="str">
        <v>07</v>
      </c>
      <c r="V812" s="8" t="str">
        <v>04</v>
      </c>
      <c r="W812" s="7">
        <f t="shared" si="281"/>
        <v>0</v>
      </c>
      <c r="X812" s="6" t="b">
        <f t="shared" si="271"/>
        <v>0</v>
      </c>
      <c r="Y812" s="7" t="b">
        <f t="shared" si="272"/>
        <v>0</v>
      </c>
      <c r="Z812" s="7" t="b" cm="1">
        <f t="array" ref="Z812">_xlfn.LET(
_xlpm.TrueFullHouseCheck, AND(OR(H812:L812=3),OR(H812:L812=2)),
_xlpm.JokerAndTrueTwoPairCheck, AND(W812=1,COUNTIF(H812:L812,2)=4),
OR(_xlpm.TrueFullHouseCheck, _xlpm.JokerAndTrueTwoPairCheck)
)</f>
        <v>0</v>
      </c>
      <c r="AA812" s="7" t="b">
        <f t="shared" si="273"/>
        <v>0</v>
      </c>
      <c r="AB812" s="7" t="b">
        <f t="shared" si="274"/>
        <v>0</v>
      </c>
      <c r="AC812" s="7" t="b">
        <f t="shared" si="275"/>
        <v>0</v>
      </c>
      <c r="AD812" s="8" t="b">
        <f t="shared" si="282"/>
        <v>1</v>
      </c>
      <c r="AE812">
        <f t="shared" si="283"/>
        <v>1</v>
      </c>
      <c r="AF812" t="str">
        <f t="shared" si="284"/>
        <v>10310120704</v>
      </c>
      <c r="AG812">
        <f t="shared" si="280"/>
        <v>10310120704</v>
      </c>
      <c r="AH812">
        <f t="shared" si="285"/>
        <v>16</v>
      </c>
      <c r="AI812">
        <f t="shared" si="286"/>
        <v>338</v>
      </c>
      <c r="AJ812">
        <f t="shared" si="287"/>
        <v>5408</v>
      </c>
      <c r="AM812">
        <f t="shared" si="276"/>
        <v>1</v>
      </c>
      <c r="AN812">
        <f t="shared" si="277"/>
        <v>1</v>
      </c>
      <c r="AO812">
        <f t="shared" si="278"/>
        <v>1</v>
      </c>
    </row>
    <row r="813" spans="1:41" x14ac:dyDescent="0.2">
      <c r="A813" t="s">
        <v>832</v>
      </c>
      <c r="B813" t="str">
        <f t="shared" si="279"/>
        <v>T98K5</v>
      </c>
      <c r="C813" s="6" t="str" cm="1">
        <f t="array" ref="C813:G813">_xlfn.LET(
_xlpm.MyHand, B813,
_xlpm.MySplitHand, MID(_xlpm.MyHand,_xlfn.SEQUENCE(1,LEN(_xlpm.MyHand)),1),
_xlpm.MySplitHand
)</f>
        <v>T</v>
      </c>
      <c r="D813" s="7" t="str">
        <v>9</v>
      </c>
      <c r="E813" s="7" t="str">
        <v>8</v>
      </c>
      <c r="F813" s="7" t="str">
        <v>K</v>
      </c>
      <c r="G813" s="8" t="str">
        <v>5</v>
      </c>
      <c r="H813">
        <f t="shared" si="266"/>
        <v>1</v>
      </c>
      <c r="I813">
        <f t="shared" si="267"/>
        <v>1</v>
      </c>
      <c r="J813">
        <f t="shared" si="268"/>
        <v>1</v>
      </c>
      <c r="K813">
        <f t="shared" si="269"/>
        <v>1</v>
      </c>
      <c r="L813">
        <f t="shared" si="270"/>
        <v>1</v>
      </c>
      <c r="M813" s="6" cm="1">
        <f t="array" ref="M813:Q813">_xlfn.LET(
_xlpm.Options, {"J","2","3","4","5","6","7","8","9","T","Q","K","A"},
MATCH(_xlfn.ANCHORARRAY(C813),_xlpm.Options,0)
)</f>
        <v>10</v>
      </c>
      <c r="N813" s="7">
        <v>9</v>
      </c>
      <c r="O813" s="7">
        <v>8</v>
      </c>
      <c r="P813" s="7">
        <v>12</v>
      </c>
      <c r="Q813" s="8">
        <v>5</v>
      </c>
      <c r="R813" s="6" t="str" cm="1">
        <f t="array" ref="R813:V813">TEXT(_xlfn.ANCHORARRAY(M813),"00")</f>
        <v>10</v>
      </c>
      <c r="S813" s="7" t="str">
        <v>09</v>
      </c>
      <c r="T813" s="7" t="str">
        <v>08</v>
      </c>
      <c r="U813" s="7" t="str">
        <v>12</v>
      </c>
      <c r="V813" s="8" t="str">
        <v>05</v>
      </c>
      <c r="W813" s="7">
        <f t="shared" si="281"/>
        <v>0</v>
      </c>
      <c r="X813" s="6" t="b">
        <f t="shared" si="271"/>
        <v>0</v>
      </c>
      <c r="Y813" s="7" t="b">
        <f t="shared" si="272"/>
        <v>0</v>
      </c>
      <c r="Z813" s="7" t="b" cm="1">
        <f t="array" ref="Z813">_xlfn.LET(
_xlpm.TrueFullHouseCheck, AND(OR(H813:L813=3),OR(H813:L813=2)),
_xlpm.JokerAndTrueTwoPairCheck, AND(W813=1,COUNTIF(H813:L813,2)=4),
OR(_xlpm.TrueFullHouseCheck, _xlpm.JokerAndTrueTwoPairCheck)
)</f>
        <v>0</v>
      </c>
      <c r="AA813" s="7" t="b">
        <f t="shared" si="273"/>
        <v>0</v>
      </c>
      <c r="AB813" s="7" t="b">
        <f t="shared" si="274"/>
        <v>0</v>
      </c>
      <c r="AC813" s="7" t="b">
        <f t="shared" si="275"/>
        <v>0</v>
      </c>
      <c r="AD813" s="8" t="b">
        <f t="shared" si="282"/>
        <v>1</v>
      </c>
      <c r="AE813">
        <f t="shared" si="283"/>
        <v>1</v>
      </c>
      <c r="AF813" t="str">
        <f t="shared" si="284"/>
        <v>11009081205</v>
      </c>
      <c r="AG813">
        <f t="shared" si="280"/>
        <v>11009081205</v>
      </c>
      <c r="AH813">
        <f t="shared" si="285"/>
        <v>92</v>
      </c>
      <c r="AI813">
        <f t="shared" si="286"/>
        <v>397</v>
      </c>
      <c r="AJ813">
        <f t="shared" si="287"/>
        <v>36524</v>
      </c>
      <c r="AM813">
        <f t="shared" si="276"/>
        <v>1</v>
      </c>
      <c r="AN813">
        <f t="shared" si="277"/>
        <v>1</v>
      </c>
      <c r="AO813">
        <f t="shared" si="278"/>
        <v>1</v>
      </c>
    </row>
    <row r="814" spans="1:41" x14ac:dyDescent="0.2">
      <c r="A814" t="s">
        <v>833</v>
      </c>
      <c r="B814" t="str">
        <f t="shared" si="279"/>
        <v>99A69</v>
      </c>
      <c r="C814" s="6" t="str" cm="1">
        <f t="array" ref="C814:G814">_xlfn.LET(
_xlpm.MyHand, B814,
_xlpm.MySplitHand, MID(_xlpm.MyHand,_xlfn.SEQUENCE(1,LEN(_xlpm.MyHand)),1),
_xlpm.MySplitHand
)</f>
        <v>9</v>
      </c>
      <c r="D814" s="7" t="str">
        <v>9</v>
      </c>
      <c r="E814" s="7" t="str">
        <v>A</v>
      </c>
      <c r="F814" s="7" t="str">
        <v>6</v>
      </c>
      <c r="G814" s="8" t="str">
        <v>9</v>
      </c>
      <c r="H814">
        <f t="shared" si="266"/>
        <v>3</v>
      </c>
      <c r="I814">
        <f t="shared" si="267"/>
        <v>3</v>
      </c>
      <c r="J814">
        <f t="shared" si="268"/>
        <v>1</v>
      </c>
      <c r="K814">
        <f t="shared" si="269"/>
        <v>1</v>
      </c>
      <c r="L814">
        <f t="shared" si="270"/>
        <v>3</v>
      </c>
      <c r="M814" s="6" cm="1">
        <f t="array" ref="M814:Q814">_xlfn.LET(
_xlpm.Options, {"J","2","3","4","5","6","7","8","9","T","Q","K","A"},
MATCH(_xlfn.ANCHORARRAY(C814),_xlpm.Options,0)
)</f>
        <v>9</v>
      </c>
      <c r="N814" s="7">
        <v>9</v>
      </c>
      <c r="O814" s="7">
        <v>13</v>
      </c>
      <c r="P814" s="7">
        <v>6</v>
      </c>
      <c r="Q814" s="8">
        <v>9</v>
      </c>
      <c r="R814" s="6" t="str" cm="1">
        <f t="array" ref="R814:V814">TEXT(_xlfn.ANCHORARRAY(M814),"00")</f>
        <v>09</v>
      </c>
      <c r="S814" s="7" t="str">
        <v>09</v>
      </c>
      <c r="T814" s="7" t="str">
        <v>13</v>
      </c>
      <c r="U814" s="7" t="str">
        <v>06</v>
      </c>
      <c r="V814" s="8" t="str">
        <v>09</v>
      </c>
      <c r="W814" s="7">
        <f t="shared" si="281"/>
        <v>0</v>
      </c>
      <c r="X814" s="6" t="b">
        <f t="shared" si="271"/>
        <v>0</v>
      </c>
      <c r="Y814" s="7" t="b">
        <f t="shared" si="272"/>
        <v>0</v>
      </c>
      <c r="Z814" s="7" t="b" cm="1">
        <f t="array" ref="Z814">_xlfn.LET(
_xlpm.TrueFullHouseCheck, AND(OR(H814:L814=3),OR(H814:L814=2)),
_xlpm.JokerAndTrueTwoPairCheck, AND(W814=1,COUNTIF(H814:L814,2)=4),
OR(_xlpm.TrueFullHouseCheck, _xlpm.JokerAndTrueTwoPairCheck)
)</f>
        <v>0</v>
      </c>
      <c r="AA814" s="7" t="b">
        <f t="shared" si="273"/>
        <v>1</v>
      </c>
      <c r="AB814" s="7" t="b">
        <f t="shared" si="274"/>
        <v>0</v>
      </c>
      <c r="AC814" s="7" t="b">
        <f t="shared" si="275"/>
        <v>0</v>
      </c>
      <c r="AD814" s="8" t="b">
        <f t="shared" si="282"/>
        <v>0</v>
      </c>
      <c r="AE814">
        <f t="shared" si="283"/>
        <v>4</v>
      </c>
      <c r="AF814" t="str">
        <f t="shared" si="284"/>
        <v>40909130609</v>
      </c>
      <c r="AG814">
        <f t="shared" si="280"/>
        <v>40909130609</v>
      </c>
      <c r="AH814">
        <f t="shared" si="285"/>
        <v>616</v>
      </c>
      <c r="AI814">
        <f t="shared" si="286"/>
        <v>488</v>
      </c>
      <c r="AJ814">
        <f t="shared" si="287"/>
        <v>300608</v>
      </c>
      <c r="AM814">
        <f t="shared" si="276"/>
        <v>1</v>
      </c>
      <c r="AN814">
        <f t="shared" si="277"/>
        <v>1</v>
      </c>
      <c r="AO814">
        <f t="shared" si="278"/>
        <v>1</v>
      </c>
    </row>
    <row r="815" spans="1:41" x14ac:dyDescent="0.2">
      <c r="A815" t="s">
        <v>834</v>
      </c>
      <c r="B815" t="str">
        <f t="shared" si="279"/>
        <v>24A6K</v>
      </c>
      <c r="C815" s="6" t="str" cm="1">
        <f t="array" ref="C815:G815">_xlfn.LET(
_xlpm.MyHand, B815,
_xlpm.MySplitHand, MID(_xlpm.MyHand,_xlfn.SEQUENCE(1,LEN(_xlpm.MyHand)),1),
_xlpm.MySplitHand
)</f>
        <v>2</v>
      </c>
      <c r="D815" s="7" t="str">
        <v>4</v>
      </c>
      <c r="E815" s="7" t="str">
        <v>A</v>
      </c>
      <c r="F815" s="7" t="str">
        <v>6</v>
      </c>
      <c r="G815" s="8" t="str">
        <v>K</v>
      </c>
      <c r="H815">
        <f t="shared" si="266"/>
        <v>1</v>
      </c>
      <c r="I815">
        <f t="shared" si="267"/>
        <v>1</v>
      </c>
      <c r="J815">
        <f t="shared" si="268"/>
        <v>1</v>
      </c>
      <c r="K815">
        <f t="shared" si="269"/>
        <v>1</v>
      </c>
      <c r="L815">
        <f t="shared" si="270"/>
        <v>1</v>
      </c>
      <c r="M815" s="6" cm="1">
        <f t="array" ref="M815:Q815">_xlfn.LET(
_xlpm.Options, {"J","2","3","4","5","6","7","8","9","T","Q","K","A"},
MATCH(_xlfn.ANCHORARRAY(C815),_xlpm.Options,0)
)</f>
        <v>2</v>
      </c>
      <c r="N815" s="7">
        <v>4</v>
      </c>
      <c r="O815" s="7">
        <v>13</v>
      </c>
      <c r="P815" s="7">
        <v>6</v>
      </c>
      <c r="Q815" s="8">
        <v>12</v>
      </c>
      <c r="R815" s="6" t="str" cm="1">
        <f t="array" ref="R815:V815">TEXT(_xlfn.ANCHORARRAY(M815),"00")</f>
        <v>02</v>
      </c>
      <c r="S815" s="7" t="str">
        <v>04</v>
      </c>
      <c r="T815" s="7" t="str">
        <v>13</v>
      </c>
      <c r="U815" s="7" t="str">
        <v>06</v>
      </c>
      <c r="V815" s="8" t="str">
        <v>12</v>
      </c>
      <c r="W815" s="7">
        <f t="shared" si="281"/>
        <v>0</v>
      </c>
      <c r="X815" s="6" t="b">
        <f t="shared" si="271"/>
        <v>0</v>
      </c>
      <c r="Y815" s="7" t="b">
        <f t="shared" si="272"/>
        <v>0</v>
      </c>
      <c r="Z815" s="7" t="b" cm="1">
        <f t="array" ref="Z815">_xlfn.LET(
_xlpm.TrueFullHouseCheck, AND(OR(H815:L815=3),OR(H815:L815=2)),
_xlpm.JokerAndTrueTwoPairCheck, AND(W815=1,COUNTIF(H815:L815,2)=4),
OR(_xlpm.TrueFullHouseCheck, _xlpm.JokerAndTrueTwoPairCheck)
)</f>
        <v>0</v>
      </c>
      <c r="AA815" s="7" t="b">
        <f t="shared" si="273"/>
        <v>0</v>
      </c>
      <c r="AB815" s="7" t="b">
        <f t="shared" si="274"/>
        <v>0</v>
      </c>
      <c r="AC815" s="7" t="b">
        <f t="shared" si="275"/>
        <v>0</v>
      </c>
      <c r="AD815" s="8" t="b">
        <f t="shared" si="282"/>
        <v>1</v>
      </c>
      <c r="AE815">
        <f t="shared" si="283"/>
        <v>1</v>
      </c>
      <c r="AF815" t="str">
        <f t="shared" si="284"/>
        <v>10204130612</v>
      </c>
      <c r="AG815">
        <f t="shared" si="280"/>
        <v>10204130612</v>
      </c>
      <c r="AH815">
        <f t="shared" si="285"/>
        <v>4</v>
      </c>
      <c r="AI815">
        <f t="shared" si="286"/>
        <v>197</v>
      </c>
      <c r="AJ815">
        <f t="shared" si="287"/>
        <v>788</v>
      </c>
      <c r="AM815">
        <f t="shared" si="276"/>
        <v>1</v>
      </c>
      <c r="AN815">
        <f t="shared" si="277"/>
        <v>1</v>
      </c>
      <c r="AO815">
        <f t="shared" si="278"/>
        <v>1</v>
      </c>
    </row>
    <row r="816" spans="1:41" x14ac:dyDescent="0.2">
      <c r="A816" t="s">
        <v>835</v>
      </c>
      <c r="B816" t="str">
        <f t="shared" si="279"/>
        <v>43A42</v>
      </c>
      <c r="C816" s="6" t="str" cm="1">
        <f t="array" ref="C816:G816">_xlfn.LET(
_xlpm.MyHand, B816,
_xlpm.MySplitHand, MID(_xlpm.MyHand,_xlfn.SEQUENCE(1,LEN(_xlpm.MyHand)),1),
_xlpm.MySplitHand
)</f>
        <v>4</v>
      </c>
      <c r="D816" s="7" t="str">
        <v>3</v>
      </c>
      <c r="E816" s="7" t="str">
        <v>A</v>
      </c>
      <c r="F816" s="7" t="str">
        <v>4</v>
      </c>
      <c r="G816" s="8" t="str">
        <v>2</v>
      </c>
      <c r="H816">
        <f t="shared" si="266"/>
        <v>2</v>
      </c>
      <c r="I816">
        <f t="shared" si="267"/>
        <v>1</v>
      </c>
      <c r="J816">
        <f t="shared" si="268"/>
        <v>1</v>
      </c>
      <c r="K816">
        <f t="shared" si="269"/>
        <v>2</v>
      </c>
      <c r="L816">
        <f t="shared" si="270"/>
        <v>1</v>
      </c>
      <c r="M816" s="6" cm="1">
        <f t="array" ref="M816:Q816">_xlfn.LET(
_xlpm.Options, {"J","2","3","4","5","6","7","8","9","T","Q","K","A"},
MATCH(_xlfn.ANCHORARRAY(C816),_xlpm.Options,0)
)</f>
        <v>4</v>
      </c>
      <c r="N816" s="7">
        <v>3</v>
      </c>
      <c r="O816" s="7">
        <v>13</v>
      </c>
      <c r="P816" s="7">
        <v>4</v>
      </c>
      <c r="Q816" s="8">
        <v>2</v>
      </c>
      <c r="R816" s="6" t="str" cm="1">
        <f t="array" ref="R816:V816">TEXT(_xlfn.ANCHORARRAY(M816),"00")</f>
        <v>04</v>
      </c>
      <c r="S816" s="7" t="str">
        <v>03</v>
      </c>
      <c r="T816" s="7" t="str">
        <v>13</v>
      </c>
      <c r="U816" s="7" t="str">
        <v>04</v>
      </c>
      <c r="V816" s="8" t="str">
        <v>02</v>
      </c>
      <c r="W816" s="7">
        <f t="shared" si="281"/>
        <v>0</v>
      </c>
      <c r="X816" s="6" t="b">
        <f t="shared" si="271"/>
        <v>0</v>
      </c>
      <c r="Y816" s="7" t="b">
        <f t="shared" si="272"/>
        <v>0</v>
      </c>
      <c r="Z816" s="7" t="b" cm="1">
        <f t="array" ref="Z816">_xlfn.LET(
_xlpm.TrueFullHouseCheck, AND(OR(H816:L816=3),OR(H816:L816=2)),
_xlpm.JokerAndTrueTwoPairCheck, AND(W816=1,COUNTIF(H816:L816,2)=4),
OR(_xlpm.TrueFullHouseCheck, _xlpm.JokerAndTrueTwoPairCheck)
)</f>
        <v>0</v>
      </c>
      <c r="AA816" s="7" t="b">
        <f t="shared" si="273"/>
        <v>0</v>
      </c>
      <c r="AB816" s="7" t="b">
        <f t="shared" si="274"/>
        <v>0</v>
      </c>
      <c r="AC816" s="7" t="b">
        <f t="shared" si="275"/>
        <v>1</v>
      </c>
      <c r="AD816" s="8" t="b">
        <f t="shared" si="282"/>
        <v>0</v>
      </c>
      <c r="AE816">
        <f t="shared" si="283"/>
        <v>2</v>
      </c>
      <c r="AF816" t="str">
        <f t="shared" si="284"/>
        <v>20403130402</v>
      </c>
      <c r="AG816">
        <f t="shared" si="280"/>
        <v>20403130402</v>
      </c>
      <c r="AH816">
        <f t="shared" si="285"/>
        <v>174</v>
      </c>
      <c r="AI816">
        <f t="shared" si="286"/>
        <v>144</v>
      </c>
      <c r="AJ816">
        <f t="shared" si="287"/>
        <v>25056</v>
      </c>
      <c r="AM816">
        <f t="shared" si="276"/>
        <v>1</v>
      </c>
      <c r="AN816">
        <f t="shared" si="277"/>
        <v>1</v>
      </c>
      <c r="AO816">
        <f t="shared" si="278"/>
        <v>1</v>
      </c>
    </row>
    <row r="817" spans="1:41" x14ac:dyDescent="0.2">
      <c r="A817" t="s">
        <v>836</v>
      </c>
      <c r="B817" t="str">
        <f t="shared" si="279"/>
        <v>TT9J9</v>
      </c>
      <c r="C817" s="6" t="str" cm="1">
        <f t="array" ref="C817:G817">_xlfn.LET(
_xlpm.MyHand, B817,
_xlpm.MySplitHand, MID(_xlpm.MyHand,_xlfn.SEQUENCE(1,LEN(_xlpm.MyHand)),1),
_xlpm.MySplitHand
)</f>
        <v>T</v>
      </c>
      <c r="D817" s="7" t="str">
        <v>T</v>
      </c>
      <c r="E817" s="7" t="str">
        <v>9</v>
      </c>
      <c r="F817" s="7" t="str">
        <v>J</v>
      </c>
      <c r="G817" s="8" t="str">
        <v>9</v>
      </c>
      <c r="H817">
        <f t="shared" si="266"/>
        <v>2</v>
      </c>
      <c r="I817">
        <f t="shared" si="267"/>
        <v>2</v>
      </c>
      <c r="J817">
        <f t="shared" si="268"/>
        <v>2</v>
      </c>
      <c r="K817">
        <f t="shared" si="269"/>
        <v>0</v>
      </c>
      <c r="L817">
        <f t="shared" si="270"/>
        <v>2</v>
      </c>
      <c r="M817" s="6" cm="1">
        <f t="array" ref="M817:Q817">_xlfn.LET(
_xlpm.Options, {"J","2","3","4","5","6","7","8","9","T","Q","K","A"},
MATCH(_xlfn.ANCHORARRAY(C817),_xlpm.Options,0)
)</f>
        <v>10</v>
      </c>
      <c r="N817" s="7">
        <v>10</v>
      </c>
      <c r="O817" s="7">
        <v>9</v>
      </c>
      <c r="P817" s="7">
        <v>1</v>
      </c>
      <c r="Q817" s="8">
        <v>9</v>
      </c>
      <c r="R817" s="6" t="str" cm="1">
        <f t="array" ref="R817:V817">TEXT(_xlfn.ANCHORARRAY(M817),"00")</f>
        <v>10</v>
      </c>
      <c r="S817" s="7" t="str">
        <v>10</v>
      </c>
      <c r="T817" s="7" t="str">
        <v>09</v>
      </c>
      <c r="U817" s="7" t="str">
        <v>01</v>
      </c>
      <c r="V817" s="8" t="str">
        <v>09</v>
      </c>
      <c r="W817" s="7">
        <f t="shared" si="281"/>
        <v>1</v>
      </c>
      <c r="X817" s="6" t="b">
        <f t="shared" si="271"/>
        <v>0</v>
      </c>
      <c r="Y817" s="7" t="b">
        <f t="shared" si="272"/>
        <v>0</v>
      </c>
      <c r="Z817" s="7" t="b" cm="1">
        <f t="array" ref="Z817">_xlfn.LET(
_xlpm.TrueFullHouseCheck, AND(OR(H817:L817=3),OR(H817:L817=2)),
_xlpm.JokerAndTrueTwoPairCheck, AND(W817=1,COUNTIF(H817:L817,2)=4),
OR(_xlpm.TrueFullHouseCheck, _xlpm.JokerAndTrueTwoPairCheck)
)</f>
        <v>1</v>
      </c>
      <c r="AA817" s="7" t="b">
        <f t="shared" si="273"/>
        <v>0</v>
      </c>
      <c r="AB817" s="7" t="b">
        <f t="shared" si="274"/>
        <v>1</v>
      </c>
      <c r="AC817" s="7" t="b">
        <f t="shared" si="275"/>
        <v>0</v>
      </c>
      <c r="AD817" s="8" t="b">
        <f t="shared" si="282"/>
        <v>0</v>
      </c>
      <c r="AE817">
        <f t="shared" si="283"/>
        <v>5</v>
      </c>
      <c r="AF817" t="str">
        <f t="shared" si="284"/>
        <v>51010090109</v>
      </c>
      <c r="AG817">
        <f t="shared" si="280"/>
        <v>51010090109</v>
      </c>
      <c r="AH817">
        <f t="shared" si="285"/>
        <v>786</v>
      </c>
      <c r="AI817">
        <f t="shared" si="286"/>
        <v>579</v>
      </c>
      <c r="AJ817">
        <f t="shared" si="287"/>
        <v>455094</v>
      </c>
      <c r="AM817">
        <f t="shared" si="276"/>
        <v>2</v>
      </c>
      <c r="AN817">
        <f t="shared" si="277"/>
        <v>1</v>
      </c>
      <c r="AO817">
        <f t="shared" si="278"/>
        <v>1</v>
      </c>
    </row>
    <row r="818" spans="1:41" x14ac:dyDescent="0.2">
      <c r="A818" t="s">
        <v>837</v>
      </c>
      <c r="B818" t="str">
        <f t="shared" si="279"/>
        <v>J837Q</v>
      </c>
      <c r="C818" s="6" t="str" cm="1">
        <f t="array" ref="C818:G818">_xlfn.LET(
_xlpm.MyHand, B818,
_xlpm.MySplitHand, MID(_xlpm.MyHand,_xlfn.SEQUENCE(1,LEN(_xlpm.MyHand)),1),
_xlpm.MySplitHand
)</f>
        <v>J</v>
      </c>
      <c r="D818" s="7" t="str">
        <v>8</v>
      </c>
      <c r="E818" s="7" t="str">
        <v>3</v>
      </c>
      <c r="F818" s="7" t="str">
        <v>7</v>
      </c>
      <c r="G818" s="8" t="str">
        <v>Q</v>
      </c>
      <c r="H818">
        <f t="shared" si="266"/>
        <v>0</v>
      </c>
      <c r="I818">
        <f t="shared" si="267"/>
        <v>1</v>
      </c>
      <c r="J818">
        <f t="shared" si="268"/>
        <v>1</v>
      </c>
      <c r="K818">
        <f t="shared" si="269"/>
        <v>1</v>
      </c>
      <c r="L818">
        <f t="shared" si="270"/>
        <v>1</v>
      </c>
      <c r="M818" s="6" cm="1">
        <f t="array" ref="M818:Q818">_xlfn.LET(
_xlpm.Options, {"J","2","3","4","5","6","7","8","9","T","Q","K","A"},
MATCH(_xlfn.ANCHORARRAY(C818),_xlpm.Options,0)
)</f>
        <v>1</v>
      </c>
      <c r="N818" s="7">
        <v>8</v>
      </c>
      <c r="O818" s="7">
        <v>3</v>
      </c>
      <c r="P818" s="7">
        <v>7</v>
      </c>
      <c r="Q818" s="8">
        <v>11</v>
      </c>
      <c r="R818" s="6" t="str" cm="1">
        <f t="array" ref="R818:V818">TEXT(_xlfn.ANCHORARRAY(M818),"00")</f>
        <v>01</v>
      </c>
      <c r="S818" s="7" t="str">
        <v>08</v>
      </c>
      <c r="T818" s="7" t="str">
        <v>03</v>
      </c>
      <c r="U818" s="7" t="str">
        <v>07</v>
      </c>
      <c r="V818" s="8" t="str">
        <v>11</v>
      </c>
      <c r="W818" s="7">
        <f t="shared" si="281"/>
        <v>1</v>
      </c>
      <c r="X818" s="6" t="b">
        <f t="shared" si="271"/>
        <v>0</v>
      </c>
      <c r="Y818" s="7" t="b">
        <f t="shared" si="272"/>
        <v>0</v>
      </c>
      <c r="Z818" s="7" t="b" cm="1">
        <f t="array" ref="Z818">_xlfn.LET(
_xlpm.TrueFullHouseCheck, AND(OR(H818:L818=3),OR(H818:L818=2)),
_xlpm.JokerAndTrueTwoPairCheck, AND(W818=1,COUNTIF(H818:L818,2)=4),
OR(_xlpm.TrueFullHouseCheck, _xlpm.JokerAndTrueTwoPairCheck)
)</f>
        <v>0</v>
      </c>
      <c r="AA818" s="7" t="b">
        <f t="shared" si="273"/>
        <v>0</v>
      </c>
      <c r="AB818" s="7" t="b">
        <f t="shared" si="274"/>
        <v>0</v>
      </c>
      <c r="AC818" s="7" t="b">
        <f t="shared" si="275"/>
        <v>1</v>
      </c>
      <c r="AD818" s="8" t="b">
        <f t="shared" si="282"/>
        <v>0</v>
      </c>
      <c r="AE818">
        <f t="shared" si="283"/>
        <v>2</v>
      </c>
      <c r="AF818" t="str">
        <f t="shared" si="284"/>
        <v>20108030711</v>
      </c>
      <c r="AG818">
        <f t="shared" si="280"/>
        <v>20108030711</v>
      </c>
      <c r="AH818">
        <f t="shared" si="285"/>
        <v>134</v>
      </c>
      <c r="AI818">
        <f t="shared" si="286"/>
        <v>552</v>
      </c>
      <c r="AJ818">
        <f t="shared" si="287"/>
        <v>73968</v>
      </c>
      <c r="AM818">
        <f t="shared" si="276"/>
        <v>1</v>
      </c>
      <c r="AN818">
        <f t="shared" si="277"/>
        <v>1</v>
      </c>
      <c r="AO818">
        <f t="shared" si="278"/>
        <v>1</v>
      </c>
    </row>
    <row r="819" spans="1:41" x14ac:dyDescent="0.2">
      <c r="A819" t="s">
        <v>838</v>
      </c>
      <c r="B819" t="str">
        <f t="shared" si="279"/>
        <v>44464</v>
      </c>
      <c r="C819" s="6" t="str" cm="1">
        <f t="array" ref="C819:G819">_xlfn.LET(
_xlpm.MyHand, B819,
_xlpm.MySplitHand, MID(_xlpm.MyHand,_xlfn.SEQUENCE(1,LEN(_xlpm.MyHand)),1),
_xlpm.MySplitHand
)</f>
        <v>4</v>
      </c>
      <c r="D819" s="7" t="str">
        <v>4</v>
      </c>
      <c r="E819" s="7" t="str">
        <v>4</v>
      </c>
      <c r="F819" s="7" t="str">
        <v>6</v>
      </c>
      <c r="G819" s="8" t="str">
        <v>4</v>
      </c>
      <c r="H819">
        <f t="shared" si="266"/>
        <v>4</v>
      </c>
      <c r="I819">
        <f t="shared" si="267"/>
        <v>4</v>
      </c>
      <c r="J819">
        <f t="shared" si="268"/>
        <v>4</v>
      </c>
      <c r="K819">
        <f t="shared" si="269"/>
        <v>1</v>
      </c>
      <c r="L819">
        <f t="shared" si="270"/>
        <v>4</v>
      </c>
      <c r="M819" s="6" cm="1">
        <f t="array" ref="M819:Q819">_xlfn.LET(
_xlpm.Options, {"J","2","3","4","5","6","7","8","9","T","Q","K","A"},
MATCH(_xlfn.ANCHORARRAY(C819),_xlpm.Options,0)
)</f>
        <v>4</v>
      </c>
      <c r="N819" s="7">
        <v>4</v>
      </c>
      <c r="O819" s="7">
        <v>4</v>
      </c>
      <c r="P819" s="7">
        <v>6</v>
      </c>
      <c r="Q819" s="8">
        <v>4</v>
      </c>
      <c r="R819" s="6" t="str" cm="1">
        <f t="array" ref="R819:V819">TEXT(_xlfn.ANCHORARRAY(M819),"00")</f>
        <v>04</v>
      </c>
      <c r="S819" s="7" t="str">
        <v>04</v>
      </c>
      <c r="T819" s="7" t="str">
        <v>04</v>
      </c>
      <c r="U819" s="7" t="str">
        <v>06</v>
      </c>
      <c r="V819" s="8" t="str">
        <v>04</v>
      </c>
      <c r="W819" s="7">
        <f t="shared" si="281"/>
        <v>0</v>
      </c>
      <c r="X819" s="6" t="b">
        <f t="shared" si="271"/>
        <v>0</v>
      </c>
      <c r="Y819" s="7" t="b">
        <f t="shared" si="272"/>
        <v>1</v>
      </c>
      <c r="Z819" s="7" t="b" cm="1">
        <f t="array" ref="Z819">_xlfn.LET(
_xlpm.TrueFullHouseCheck, AND(OR(H819:L819=3),OR(H819:L819=2)),
_xlpm.JokerAndTrueTwoPairCheck, AND(W819=1,COUNTIF(H819:L819,2)=4),
OR(_xlpm.TrueFullHouseCheck, _xlpm.JokerAndTrueTwoPairCheck)
)</f>
        <v>0</v>
      </c>
      <c r="AA819" s="7" t="b">
        <f t="shared" si="273"/>
        <v>0</v>
      </c>
      <c r="AB819" s="7" t="b">
        <f t="shared" si="274"/>
        <v>0</v>
      </c>
      <c r="AC819" s="7" t="b">
        <f t="shared" si="275"/>
        <v>0</v>
      </c>
      <c r="AD819" s="8" t="b">
        <f t="shared" si="282"/>
        <v>0</v>
      </c>
      <c r="AE819">
        <f t="shared" si="283"/>
        <v>6</v>
      </c>
      <c r="AF819" t="str">
        <f t="shared" si="284"/>
        <v>60404040604</v>
      </c>
      <c r="AG819">
        <f t="shared" si="280"/>
        <v>60404040604</v>
      </c>
      <c r="AH819">
        <f t="shared" si="285"/>
        <v>850</v>
      </c>
      <c r="AI819">
        <f t="shared" si="286"/>
        <v>820</v>
      </c>
      <c r="AJ819">
        <f t="shared" si="287"/>
        <v>697000</v>
      </c>
      <c r="AM819">
        <f t="shared" si="276"/>
        <v>1</v>
      </c>
      <c r="AN819">
        <f t="shared" si="277"/>
        <v>1</v>
      </c>
      <c r="AO819">
        <f t="shared" si="278"/>
        <v>1</v>
      </c>
    </row>
    <row r="820" spans="1:41" x14ac:dyDescent="0.2">
      <c r="A820" t="s">
        <v>839</v>
      </c>
      <c r="B820" t="str">
        <f t="shared" si="279"/>
        <v>82A5A</v>
      </c>
      <c r="C820" s="6" t="str" cm="1">
        <f t="array" ref="C820:G820">_xlfn.LET(
_xlpm.MyHand, B820,
_xlpm.MySplitHand, MID(_xlpm.MyHand,_xlfn.SEQUENCE(1,LEN(_xlpm.MyHand)),1),
_xlpm.MySplitHand
)</f>
        <v>8</v>
      </c>
      <c r="D820" s="7" t="str">
        <v>2</v>
      </c>
      <c r="E820" s="7" t="str">
        <v>A</v>
      </c>
      <c r="F820" s="7" t="str">
        <v>5</v>
      </c>
      <c r="G820" s="8" t="str">
        <v>A</v>
      </c>
      <c r="H820">
        <f t="shared" si="266"/>
        <v>1</v>
      </c>
      <c r="I820">
        <f t="shared" si="267"/>
        <v>1</v>
      </c>
      <c r="J820">
        <f t="shared" si="268"/>
        <v>2</v>
      </c>
      <c r="K820">
        <f t="shared" si="269"/>
        <v>1</v>
      </c>
      <c r="L820">
        <f t="shared" si="270"/>
        <v>2</v>
      </c>
      <c r="M820" s="6" cm="1">
        <f t="array" ref="M820:Q820">_xlfn.LET(
_xlpm.Options, {"J","2","3","4","5","6","7","8","9","T","Q","K","A"},
MATCH(_xlfn.ANCHORARRAY(C820),_xlpm.Options,0)
)</f>
        <v>8</v>
      </c>
      <c r="N820" s="7">
        <v>2</v>
      </c>
      <c r="O820" s="7">
        <v>13</v>
      </c>
      <c r="P820" s="7">
        <v>5</v>
      </c>
      <c r="Q820" s="8">
        <v>13</v>
      </c>
      <c r="R820" s="6" t="str" cm="1">
        <f t="array" ref="R820:V820">TEXT(_xlfn.ANCHORARRAY(M820),"00")</f>
        <v>08</v>
      </c>
      <c r="S820" s="7" t="str">
        <v>02</v>
      </c>
      <c r="T820" s="7" t="str">
        <v>13</v>
      </c>
      <c r="U820" s="7" t="str">
        <v>05</v>
      </c>
      <c r="V820" s="8" t="str">
        <v>13</v>
      </c>
      <c r="W820" s="7">
        <f t="shared" si="281"/>
        <v>0</v>
      </c>
      <c r="X820" s="6" t="b">
        <f t="shared" si="271"/>
        <v>0</v>
      </c>
      <c r="Y820" s="7" t="b">
        <f t="shared" si="272"/>
        <v>0</v>
      </c>
      <c r="Z820" s="7" t="b" cm="1">
        <f t="array" ref="Z820">_xlfn.LET(
_xlpm.TrueFullHouseCheck, AND(OR(H820:L820=3),OR(H820:L820=2)),
_xlpm.JokerAndTrueTwoPairCheck, AND(W820=1,COUNTIF(H820:L820,2)=4),
OR(_xlpm.TrueFullHouseCheck, _xlpm.JokerAndTrueTwoPairCheck)
)</f>
        <v>0</v>
      </c>
      <c r="AA820" s="7" t="b">
        <f t="shared" si="273"/>
        <v>0</v>
      </c>
      <c r="AB820" s="7" t="b">
        <f t="shared" si="274"/>
        <v>0</v>
      </c>
      <c r="AC820" s="7" t="b">
        <f t="shared" si="275"/>
        <v>1</v>
      </c>
      <c r="AD820" s="8" t="b">
        <f t="shared" si="282"/>
        <v>0</v>
      </c>
      <c r="AE820">
        <f t="shared" si="283"/>
        <v>2</v>
      </c>
      <c r="AF820" t="str">
        <f t="shared" si="284"/>
        <v>20802130513</v>
      </c>
      <c r="AG820">
        <f t="shared" si="280"/>
        <v>20802130513</v>
      </c>
      <c r="AH820">
        <f t="shared" si="285"/>
        <v>236</v>
      </c>
      <c r="AI820">
        <f t="shared" si="286"/>
        <v>329</v>
      </c>
      <c r="AJ820">
        <f t="shared" si="287"/>
        <v>77644</v>
      </c>
      <c r="AM820">
        <f t="shared" si="276"/>
        <v>1</v>
      </c>
      <c r="AN820">
        <f t="shared" si="277"/>
        <v>1</v>
      </c>
      <c r="AO820">
        <f t="shared" si="278"/>
        <v>1</v>
      </c>
    </row>
    <row r="821" spans="1:41" x14ac:dyDescent="0.2">
      <c r="A821" t="s">
        <v>840</v>
      </c>
      <c r="B821" t="str">
        <f t="shared" si="279"/>
        <v>ATAAJ</v>
      </c>
      <c r="C821" s="6" t="str" cm="1">
        <f t="array" ref="C821:G821">_xlfn.LET(
_xlpm.MyHand, B821,
_xlpm.MySplitHand, MID(_xlpm.MyHand,_xlfn.SEQUENCE(1,LEN(_xlpm.MyHand)),1),
_xlpm.MySplitHand
)</f>
        <v>A</v>
      </c>
      <c r="D821" s="7" t="str">
        <v>T</v>
      </c>
      <c r="E821" s="7" t="str">
        <v>A</v>
      </c>
      <c r="F821" s="7" t="str">
        <v>A</v>
      </c>
      <c r="G821" s="8" t="str">
        <v>J</v>
      </c>
      <c r="H821">
        <f t="shared" si="266"/>
        <v>3</v>
      </c>
      <c r="I821">
        <f t="shared" si="267"/>
        <v>1</v>
      </c>
      <c r="J821">
        <f t="shared" si="268"/>
        <v>3</v>
      </c>
      <c r="K821">
        <f t="shared" si="269"/>
        <v>3</v>
      </c>
      <c r="L821">
        <f t="shared" si="270"/>
        <v>0</v>
      </c>
      <c r="M821" s="6" cm="1">
        <f t="array" ref="M821:Q821">_xlfn.LET(
_xlpm.Options, {"J","2","3","4","5","6","7","8","9","T","Q","K","A"},
MATCH(_xlfn.ANCHORARRAY(C821),_xlpm.Options,0)
)</f>
        <v>13</v>
      </c>
      <c r="N821" s="7">
        <v>10</v>
      </c>
      <c r="O821" s="7">
        <v>13</v>
      </c>
      <c r="P821" s="7">
        <v>13</v>
      </c>
      <c r="Q821" s="8">
        <v>1</v>
      </c>
      <c r="R821" s="6" t="str" cm="1">
        <f t="array" ref="R821:V821">TEXT(_xlfn.ANCHORARRAY(M821),"00")</f>
        <v>13</v>
      </c>
      <c r="S821" s="7" t="str">
        <v>10</v>
      </c>
      <c r="T821" s="7" t="str">
        <v>13</v>
      </c>
      <c r="U821" s="7" t="str">
        <v>13</v>
      </c>
      <c r="V821" s="8" t="str">
        <v>01</v>
      </c>
      <c r="W821" s="7">
        <f t="shared" si="281"/>
        <v>1</v>
      </c>
      <c r="X821" s="6" t="b">
        <f t="shared" si="271"/>
        <v>0</v>
      </c>
      <c r="Y821" s="7" t="b">
        <f t="shared" si="272"/>
        <v>1</v>
      </c>
      <c r="Z821" s="7" t="b" cm="1">
        <f t="array" ref="Z821">_xlfn.LET(
_xlpm.TrueFullHouseCheck, AND(OR(H821:L821=3),OR(H821:L821=2)),
_xlpm.JokerAndTrueTwoPairCheck, AND(W821=1,COUNTIF(H821:L821,2)=4),
OR(_xlpm.TrueFullHouseCheck, _xlpm.JokerAndTrueTwoPairCheck)
)</f>
        <v>0</v>
      </c>
      <c r="AA821" s="7" t="b">
        <f t="shared" si="273"/>
        <v>0</v>
      </c>
      <c r="AB821" s="7" t="b">
        <f t="shared" si="274"/>
        <v>0</v>
      </c>
      <c r="AC821" s="7" t="b">
        <f t="shared" si="275"/>
        <v>0</v>
      </c>
      <c r="AD821" s="8" t="b">
        <f t="shared" si="282"/>
        <v>0</v>
      </c>
      <c r="AE821">
        <f t="shared" si="283"/>
        <v>6</v>
      </c>
      <c r="AF821" t="str">
        <f t="shared" si="284"/>
        <v>61310131301</v>
      </c>
      <c r="AG821">
        <f t="shared" si="280"/>
        <v>61310131301</v>
      </c>
      <c r="AH821">
        <f t="shared" si="285"/>
        <v>966</v>
      </c>
      <c r="AI821">
        <f t="shared" si="286"/>
        <v>183</v>
      </c>
      <c r="AJ821">
        <f t="shared" si="287"/>
        <v>176778</v>
      </c>
      <c r="AM821">
        <f t="shared" si="276"/>
        <v>1</v>
      </c>
      <c r="AN821">
        <f t="shared" si="277"/>
        <v>1</v>
      </c>
      <c r="AO821">
        <f t="shared" si="278"/>
        <v>1</v>
      </c>
    </row>
    <row r="822" spans="1:41" x14ac:dyDescent="0.2">
      <c r="A822" t="s">
        <v>841</v>
      </c>
      <c r="B822" t="str">
        <f t="shared" si="279"/>
        <v>83899</v>
      </c>
      <c r="C822" s="6" t="str" cm="1">
        <f t="array" ref="C822:G822">_xlfn.LET(
_xlpm.MyHand, B822,
_xlpm.MySplitHand, MID(_xlpm.MyHand,_xlfn.SEQUENCE(1,LEN(_xlpm.MyHand)),1),
_xlpm.MySplitHand
)</f>
        <v>8</v>
      </c>
      <c r="D822" s="7" t="str">
        <v>3</v>
      </c>
      <c r="E822" s="7" t="str">
        <v>8</v>
      </c>
      <c r="F822" s="7" t="str">
        <v>9</v>
      </c>
      <c r="G822" s="8" t="str">
        <v>9</v>
      </c>
      <c r="H822">
        <f t="shared" si="266"/>
        <v>2</v>
      </c>
      <c r="I822">
        <f t="shared" si="267"/>
        <v>1</v>
      </c>
      <c r="J822">
        <f t="shared" si="268"/>
        <v>2</v>
      </c>
      <c r="K822">
        <f t="shared" si="269"/>
        <v>2</v>
      </c>
      <c r="L822">
        <f t="shared" si="270"/>
        <v>2</v>
      </c>
      <c r="M822" s="6" cm="1">
        <f t="array" ref="M822:Q822">_xlfn.LET(
_xlpm.Options, {"J","2","3","4","5","6","7","8","9","T","Q","K","A"},
MATCH(_xlfn.ANCHORARRAY(C822),_xlpm.Options,0)
)</f>
        <v>8</v>
      </c>
      <c r="N822" s="7">
        <v>3</v>
      </c>
      <c r="O822" s="7">
        <v>8</v>
      </c>
      <c r="P822" s="7">
        <v>9</v>
      </c>
      <c r="Q822" s="8">
        <v>9</v>
      </c>
      <c r="R822" s="6" t="str" cm="1">
        <f t="array" ref="R822:V822">TEXT(_xlfn.ANCHORARRAY(M822),"00")</f>
        <v>08</v>
      </c>
      <c r="S822" s="7" t="str">
        <v>03</v>
      </c>
      <c r="T822" s="7" t="str">
        <v>08</v>
      </c>
      <c r="U822" s="7" t="str">
        <v>09</v>
      </c>
      <c r="V822" s="8" t="str">
        <v>09</v>
      </c>
      <c r="W822" s="7">
        <f t="shared" si="281"/>
        <v>0</v>
      </c>
      <c r="X822" s="6" t="b">
        <f t="shared" si="271"/>
        <v>0</v>
      </c>
      <c r="Y822" s="7" t="b">
        <f t="shared" si="272"/>
        <v>0</v>
      </c>
      <c r="Z822" s="7" t="b" cm="1">
        <f t="array" ref="Z822">_xlfn.LET(
_xlpm.TrueFullHouseCheck, AND(OR(H822:L822=3),OR(H822:L822=2)),
_xlpm.JokerAndTrueTwoPairCheck, AND(W822=1,COUNTIF(H822:L822,2)=4),
OR(_xlpm.TrueFullHouseCheck, _xlpm.JokerAndTrueTwoPairCheck)
)</f>
        <v>0</v>
      </c>
      <c r="AA822" s="7" t="b">
        <f t="shared" si="273"/>
        <v>0</v>
      </c>
      <c r="AB822" s="7" t="b">
        <f t="shared" si="274"/>
        <v>1</v>
      </c>
      <c r="AC822" s="7" t="b">
        <f t="shared" si="275"/>
        <v>0</v>
      </c>
      <c r="AD822" s="8" t="b">
        <f t="shared" si="282"/>
        <v>0</v>
      </c>
      <c r="AE822">
        <f t="shared" si="283"/>
        <v>3</v>
      </c>
      <c r="AF822" t="str">
        <f t="shared" si="284"/>
        <v>30803080909</v>
      </c>
      <c r="AG822">
        <f t="shared" si="280"/>
        <v>30803080909</v>
      </c>
      <c r="AH822">
        <f t="shared" si="285"/>
        <v>394</v>
      </c>
      <c r="AI822">
        <f t="shared" si="286"/>
        <v>190</v>
      </c>
      <c r="AJ822">
        <f t="shared" si="287"/>
        <v>74860</v>
      </c>
      <c r="AM822">
        <f t="shared" si="276"/>
        <v>1</v>
      </c>
      <c r="AN822">
        <f t="shared" si="277"/>
        <v>1</v>
      </c>
      <c r="AO822">
        <f t="shared" si="278"/>
        <v>1</v>
      </c>
    </row>
    <row r="823" spans="1:41" x14ac:dyDescent="0.2">
      <c r="A823" t="s">
        <v>842</v>
      </c>
      <c r="B823" t="str">
        <f t="shared" si="279"/>
        <v>88TQT</v>
      </c>
      <c r="C823" s="6" t="str" cm="1">
        <f t="array" ref="C823:G823">_xlfn.LET(
_xlpm.MyHand, B823,
_xlpm.MySplitHand, MID(_xlpm.MyHand,_xlfn.SEQUENCE(1,LEN(_xlpm.MyHand)),1),
_xlpm.MySplitHand
)</f>
        <v>8</v>
      </c>
      <c r="D823" s="7" t="str">
        <v>8</v>
      </c>
      <c r="E823" s="7" t="str">
        <v>T</v>
      </c>
      <c r="F823" s="7" t="str">
        <v>Q</v>
      </c>
      <c r="G823" s="8" t="str">
        <v>T</v>
      </c>
      <c r="H823">
        <f t="shared" si="266"/>
        <v>2</v>
      </c>
      <c r="I823">
        <f t="shared" si="267"/>
        <v>2</v>
      </c>
      <c r="J823">
        <f t="shared" si="268"/>
        <v>2</v>
      </c>
      <c r="K823">
        <f t="shared" si="269"/>
        <v>1</v>
      </c>
      <c r="L823">
        <f t="shared" si="270"/>
        <v>2</v>
      </c>
      <c r="M823" s="6" cm="1">
        <f t="array" ref="M823:Q823">_xlfn.LET(
_xlpm.Options, {"J","2","3","4","5","6","7","8","9","T","Q","K","A"},
MATCH(_xlfn.ANCHORARRAY(C823),_xlpm.Options,0)
)</f>
        <v>8</v>
      </c>
      <c r="N823" s="7">
        <v>8</v>
      </c>
      <c r="O823" s="7">
        <v>10</v>
      </c>
      <c r="P823" s="7">
        <v>11</v>
      </c>
      <c r="Q823" s="8">
        <v>10</v>
      </c>
      <c r="R823" s="6" t="str" cm="1">
        <f t="array" ref="R823:V823">TEXT(_xlfn.ANCHORARRAY(M823),"00")</f>
        <v>08</v>
      </c>
      <c r="S823" s="7" t="str">
        <v>08</v>
      </c>
      <c r="T823" s="7" t="str">
        <v>10</v>
      </c>
      <c r="U823" s="7" t="str">
        <v>11</v>
      </c>
      <c r="V823" s="8" t="str">
        <v>10</v>
      </c>
      <c r="W823" s="7">
        <f t="shared" si="281"/>
        <v>0</v>
      </c>
      <c r="X823" s="6" t="b">
        <f t="shared" si="271"/>
        <v>0</v>
      </c>
      <c r="Y823" s="7" t="b">
        <f t="shared" si="272"/>
        <v>0</v>
      </c>
      <c r="Z823" s="7" t="b" cm="1">
        <f t="array" ref="Z823">_xlfn.LET(
_xlpm.TrueFullHouseCheck, AND(OR(H823:L823=3),OR(H823:L823=2)),
_xlpm.JokerAndTrueTwoPairCheck, AND(W823=1,COUNTIF(H823:L823,2)=4),
OR(_xlpm.TrueFullHouseCheck, _xlpm.JokerAndTrueTwoPairCheck)
)</f>
        <v>0</v>
      </c>
      <c r="AA823" s="7" t="b">
        <f t="shared" si="273"/>
        <v>0</v>
      </c>
      <c r="AB823" s="7" t="b">
        <f t="shared" si="274"/>
        <v>1</v>
      </c>
      <c r="AC823" s="7" t="b">
        <f t="shared" si="275"/>
        <v>0</v>
      </c>
      <c r="AD823" s="8" t="b">
        <f t="shared" si="282"/>
        <v>0</v>
      </c>
      <c r="AE823">
        <f t="shared" si="283"/>
        <v>3</v>
      </c>
      <c r="AF823" t="str">
        <f t="shared" si="284"/>
        <v>30808101110</v>
      </c>
      <c r="AG823">
        <f t="shared" si="280"/>
        <v>30808101110</v>
      </c>
      <c r="AH823">
        <f t="shared" si="285"/>
        <v>400</v>
      </c>
      <c r="AI823">
        <f t="shared" si="286"/>
        <v>292</v>
      </c>
      <c r="AJ823">
        <f t="shared" si="287"/>
        <v>116800</v>
      </c>
      <c r="AM823">
        <f t="shared" si="276"/>
        <v>1</v>
      </c>
      <c r="AN823">
        <f t="shared" si="277"/>
        <v>1</v>
      </c>
      <c r="AO823">
        <f t="shared" si="278"/>
        <v>1</v>
      </c>
    </row>
    <row r="824" spans="1:41" x14ac:dyDescent="0.2">
      <c r="A824" t="s">
        <v>843</v>
      </c>
      <c r="B824" t="str">
        <f t="shared" si="279"/>
        <v>69482</v>
      </c>
      <c r="C824" s="6" t="str" cm="1">
        <f t="array" ref="C824:G824">_xlfn.LET(
_xlpm.MyHand, B824,
_xlpm.MySplitHand, MID(_xlpm.MyHand,_xlfn.SEQUENCE(1,LEN(_xlpm.MyHand)),1),
_xlpm.MySplitHand
)</f>
        <v>6</v>
      </c>
      <c r="D824" s="7" t="str">
        <v>9</v>
      </c>
      <c r="E824" s="7" t="str">
        <v>4</v>
      </c>
      <c r="F824" s="7" t="str">
        <v>8</v>
      </c>
      <c r="G824" s="8" t="str">
        <v>2</v>
      </c>
      <c r="H824">
        <f t="shared" si="266"/>
        <v>1</v>
      </c>
      <c r="I824">
        <f t="shared" si="267"/>
        <v>1</v>
      </c>
      <c r="J824">
        <f t="shared" si="268"/>
        <v>1</v>
      </c>
      <c r="K824">
        <f t="shared" si="269"/>
        <v>1</v>
      </c>
      <c r="L824">
        <f t="shared" si="270"/>
        <v>1</v>
      </c>
      <c r="M824" s="6" cm="1">
        <f t="array" ref="M824:Q824">_xlfn.LET(
_xlpm.Options, {"J","2","3","4","5","6","7","8","9","T","Q","K","A"},
MATCH(_xlfn.ANCHORARRAY(C824),_xlpm.Options,0)
)</f>
        <v>6</v>
      </c>
      <c r="N824" s="7">
        <v>9</v>
      </c>
      <c r="O824" s="7">
        <v>4</v>
      </c>
      <c r="P824" s="7">
        <v>8</v>
      </c>
      <c r="Q824" s="8">
        <v>2</v>
      </c>
      <c r="R824" s="6" t="str" cm="1">
        <f t="array" ref="R824:V824">TEXT(_xlfn.ANCHORARRAY(M824),"00")</f>
        <v>06</v>
      </c>
      <c r="S824" s="7" t="str">
        <v>09</v>
      </c>
      <c r="T824" s="7" t="str">
        <v>04</v>
      </c>
      <c r="U824" s="7" t="str">
        <v>08</v>
      </c>
      <c r="V824" s="8" t="str">
        <v>02</v>
      </c>
      <c r="W824" s="7">
        <f t="shared" si="281"/>
        <v>0</v>
      </c>
      <c r="X824" s="6" t="b">
        <f t="shared" si="271"/>
        <v>0</v>
      </c>
      <c r="Y824" s="7" t="b">
        <f t="shared" si="272"/>
        <v>0</v>
      </c>
      <c r="Z824" s="7" t="b" cm="1">
        <f t="array" ref="Z824">_xlfn.LET(
_xlpm.TrueFullHouseCheck, AND(OR(H824:L824=3),OR(H824:L824=2)),
_xlpm.JokerAndTrueTwoPairCheck, AND(W824=1,COUNTIF(H824:L824,2)=4),
OR(_xlpm.TrueFullHouseCheck, _xlpm.JokerAndTrueTwoPairCheck)
)</f>
        <v>0</v>
      </c>
      <c r="AA824" s="7" t="b">
        <f t="shared" si="273"/>
        <v>0</v>
      </c>
      <c r="AB824" s="7" t="b">
        <f t="shared" si="274"/>
        <v>0</v>
      </c>
      <c r="AC824" s="7" t="b">
        <f t="shared" si="275"/>
        <v>0</v>
      </c>
      <c r="AD824" s="8" t="b">
        <f t="shared" si="282"/>
        <v>1</v>
      </c>
      <c r="AE824">
        <f t="shared" si="283"/>
        <v>1</v>
      </c>
      <c r="AF824" t="str">
        <f t="shared" si="284"/>
        <v>10609040802</v>
      </c>
      <c r="AG824">
        <f t="shared" si="280"/>
        <v>10609040802</v>
      </c>
      <c r="AH824">
        <f t="shared" si="285"/>
        <v>49</v>
      </c>
      <c r="AI824">
        <f t="shared" si="286"/>
        <v>130</v>
      </c>
      <c r="AJ824">
        <f t="shared" si="287"/>
        <v>6370</v>
      </c>
      <c r="AM824">
        <f t="shared" si="276"/>
        <v>1</v>
      </c>
      <c r="AN824">
        <f t="shared" si="277"/>
        <v>1</v>
      </c>
      <c r="AO824">
        <f t="shared" si="278"/>
        <v>1</v>
      </c>
    </row>
    <row r="825" spans="1:41" x14ac:dyDescent="0.2">
      <c r="A825" t="s">
        <v>844</v>
      </c>
      <c r="B825" t="str">
        <f t="shared" si="279"/>
        <v>36J36</v>
      </c>
      <c r="C825" s="6" t="str" cm="1">
        <f t="array" ref="C825:G825">_xlfn.LET(
_xlpm.MyHand, B825,
_xlpm.MySplitHand, MID(_xlpm.MyHand,_xlfn.SEQUENCE(1,LEN(_xlpm.MyHand)),1),
_xlpm.MySplitHand
)</f>
        <v>3</v>
      </c>
      <c r="D825" s="7" t="str">
        <v>6</v>
      </c>
      <c r="E825" s="7" t="str">
        <v>J</v>
      </c>
      <c r="F825" s="7" t="str">
        <v>3</v>
      </c>
      <c r="G825" s="8" t="str">
        <v>6</v>
      </c>
      <c r="H825">
        <f t="shared" si="266"/>
        <v>2</v>
      </c>
      <c r="I825">
        <f t="shared" si="267"/>
        <v>2</v>
      </c>
      <c r="J825">
        <f t="shared" si="268"/>
        <v>0</v>
      </c>
      <c r="K825">
        <f t="shared" si="269"/>
        <v>2</v>
      </c>
      <c r="L825">
        <f t="shared" si="270"/>
        <v>2</v>
      </c>
      <c r="M825" s="6" cm="1">
        <f t="array" ref="M825:Q825">_xlfn.LET(
_xlpm.Options, {"J","2","3","4","5","6","7","8","9","T","Q","K","A"},
MATCH(_xlfn.ANCHORARRAY(C825),_xlpm.Options,0)
)</f>
        <v>3</v>
      </c>
      <c r="N825" s="7">
        <v>6</v>
      </c>
      <c r="O825" s="7">
        <v>1</v>
      </c>
      <c r="P825" s="7">
        <v>3</v>
      </c>
      <c r="Q825" s="8">
        <v>6</v>
      </c>
      <c r="R825" s="6" t="str" cm="1">
        <f t="array" ref="R825:V825">TEXT(_xlfn.ANCHORARRAY(M825),"00")</f>
        <v>03</v>
      </c>
      <c r="S825" s="7" t="str">
        <v>06</v>
      </c>
      <c r="T825" s="7" t="str">
        <v>01</v>
      </c>
      <c r="U825" s="7" t="str">
        <v>03</v>
      </c>
      <c r="V825" s="8" t="str">
        <v>06</v>
      </c>
      <c r="W825" s="7">
        <f t="shared" si="281"/>
        <v>1</v>
      </c>
      <c r="X825" s="6" t="b">
        <f t="shared" si="271"/>
        <v>0</v>
      </c>
      <c r="Y825" s="7" t="b">
        <f t="shared" si="272"/>
        <v>0</v>
      </c>
      <c r="Z825" s="7" t="b" cm="1">
        <f t="array" ref="Z825">_xlfn.LET(
_xlpm.TrueFullHouseCheck, AND(OR(H825:L825=3),OR(H825:L825=2)),
_xlpm.JokerAndTrueTwoPairCheck, AND(W825=1,COUNTIF(H825:L825,2)=4),
OR(_xlpm.TrueFullHouseCheck, _xlpm.JokerAndTrueTwoPairCheck)
)</f>
        <v>1</v>
      </c>
      <c r="AA825" s="7" t="b">
        <f t="shared" si="273"/>
        <v>0</v>
      </c>
      <c r="AB825" s="7" t="b">
        <f t="shared" si="274"/>
        <v>1</v>
      </c>
      <c r="AC825" s="7" t="b">
        <f t="shared" si="275"/>
        <v>0</v>
      </c>
      <c r="AD825" s="8" t="b">
        <f t="shared" si="282"/>
        <v>0</v>
      </c>
      <c r="AE825">
        <f t="shared" si="283"/>
        <v>5</v>
      </c>
      <c r="AF825" t="str">
        <f t="shared" si="284"/>
        <v>50306010306</v>
      </c>
      <c r="AG825">
        <f t="shared" si="280"/>
        <v>50306010306</v>
      </c>
      <c r="AH825">
        <f t="shared" si="285"/>
        <v>719</v>
      </c>
      <c r="AI825">
        <f t="shared" si="286"/>
        <v>4</v>
      </c>
      <c r="AJ825">
        <f t="shared" si="287"/>
        <v>2876</v>
      </c>
      <c r="AM825">
        <f t="shared" si="276"/>
        <v>2</v>
      </c>
      <c r="AN825">
        <f t="shared" si="277"/>
        <v>1</v>
      </c>
      <c r="AO825">
        <f t="shared" si="278"/>
        <v>1</v>
      </c>
    </row>
    <row r="826" spans="1:41" x14ac:dyDescent="0.2">
      <c r="A826" t="s">
        <v>845</v>
      </c>
      <c r="B826" t="str">
        <f t="shared" si="279"/>
        <v>458T7</v>
      </c>
      <c r="C826" s="6" t="str" cm="1">
        <f t="array" ref="C826:G826">_xlfn.LET(
_xlpm.MyHand, B826,
_xlpm.MySplitHand, MID(_xlpm.MyHand,_xlfn.SEQUENCE(1,LEN(_xlpm.MyHand)),1),
_xlpm.MySplitHand
)</f>
        <v>4</v>
      </c>
      <c r="D826" s="7" t="str">
        <v>5</v>
      </c>
      <c r="E826" s="7" t="str">
        <v>8</v>
      </c>
      <c r="F826" s="7" t="str">
        <v>T</v>
      </c>
      <c r="G826" s="8" t="str">
        <v>7</v>
      </c>
      <c r="H826">
        <f t="shared" si="266"/>
        <v>1</v>
      </c>
      <c r="I826">
        <f t="shared" si="267"/>
        <v>1</v>
      </c>
      <c r="J826">
        <f t="shared" si="268"/>
        <v>1</v>
      </c>
      <c r="K826">
        <f t="shared" si="269"/>
        <v>1</v>
      </c>
      <c r="L826">
        <f t="shared" si="270"/>
        <v>1</v>
      </c>
      <c r="M826" s="6" cm="1">
        <f t="array" ref="M826:Q826">_xlfn.LET(
_xlpm.Options, {"J","2","3","4","5","6","7","8","9","T","Q","K","A"},
MATCH(_xlfn.ANCHORARRAY(C826),_xlpm.Options,0)
)</f>
        <v>4</v>
      </c>
      <c r="N826" s="7">
        <v>5</v>
      </c>
      <c r="O826" s="7">
        <v>8</v>
      </c>
      <c r="P826" s="7">
        <v>10</v>
      </c>
      <c r="Q826" s="8">
        <v>7</v>
      </c>
      <c r="R826" s="6" t="str" cm="1">
        <f t="array" ref="R826:V826">TEXT(_xlfn.ANCHORARRAY(M826),"00")</f>
        <v>04</v>
      </c>
      <c r="S826" s="7" t="str">
        <v>05</v>
      </c>
      <c r="T826" s="7" t="str">
        <v>08</v>
      </c>
      <c r="U826" s="7" t="str">
        <v>10</v>
      </c>
      <c r="V826" s="8" t="str">
        <v>07</v>
      </c>
      <c r="W826" s="7">
        <f t="shared" si="281"/>
        <v>0</v>
      </c>
      <c r="X826" s="6" t="b">
        <f t="shared" si="271"/>
        <v>0</v>
      </c>
      <c r="Y826" s="7" t="b">
        <f t="shared" si="272"/>
        <v>0</v>
      </c>
      <c r="Z826" s="7" t="b" cm="1">
        <f t="array" ref="Z826">_xlfn.LET(
_xlpm.TrueFullHouseCheck, AND(OR(H826:L826=3),OR(H826:L826=2)),
_xlpm.JokerAndTrueTwoPairCheck, AND(W826=1,COUNTIF(H826:L826,2)=4),
OR(_xlpm.TrueFullHouseCheck, _xlpm.JokerAndTrueTwoPairCheck)
)</f>
        <v>0</v>
      </c>
      <c r="AA826" s="7" t="b">
        <f t="shared" si="273"/>
        <v>0</v>
      </c>
      <c r="AB826" s="7" t="b">
        <f t="shared" si="274"/>
        <v>0</v>
      </c>
      <c r="AC826" s="7" t="b">
        <f t="shared" si="275"/>
        <v>0</v>
      </c>
      <c r="AD826" s="8" t="b">
        <f t="shared" si="282"/>
        <v>1</v>
      </c>
      <c r="AE826">
        <f t="shared" si="283"/>
        <v>1</v>
      </c>
      <c r="AF826" t="str">
        <f t="shared" si="284"/>
        <v>10405081007</v>
      </c>
      <c r="AG826">
        <f t="shared" si="280"/>
        <v>10405081007</v>
      </c>
      <c r="AH826">
        <f t="shared" si="285"/>
        <v>21</v>
      </c>
      <c r="AI826">
        <f t="shared" si="286"/>
        <v>860</v>
      </c>
      <c r="AJ826">
        <f t="shared" si="287"/>
        <v>18060</v>
      </c>
      <c r="AM826">
        <f t="shared" si="276"/>
        <v>1</v>
      </c>
      <c r="AN826">
        <f t="shared" si="277"/>
        <v>1</v>
      </c>
      <c r="AO826">
        <f t="shared" si="278"/>
        <v>1</v>
      </c>
    </row>
    <row r="827" spans="1:41" x14ac:dyDescent="0.2">
      <c r="A827" t="s">
        <v>846</v>
      </c>
      <c r="B827" t="str">
        <f t="shared" si="279"/>
        <v>4Q29Q</v>
      </c>
      <c r="C827" s="6" t="str" cm="1">
        <f t="array" ref="C827:G827">_xlfn.LET(
_xlpm.MyHand, B827,
_xlpm.MySplitHand, MID(_xlpm.MyHand,_xlfn.SEQUENCE(1,LEN(_xlpm.MyHand)),1),
_xlpm.MySplitHand
)</f>
        <v>4</v>
      </c>
      <c r="D827" s="7" t="str">
        <v>Q</v>
      </c>
      <c r="E827" s="7" t="str">
        <v>2</v>
      </c>
      <c r="F827" s="7" t="str">
        <v>9</v>
      </c>
      <c r="G827" s="8" t="str">
        <v>Q</v>
      </c>
      <c r="H827">
        <f t="shared" si="266"/>
        <v>1</v>
      </c>
      <c r="I827">
        <f t="shared" si="267"/>
        <v>2</v>
      </c>
      <c r="J827">
        <f t="shared" si="268"/>
        <v>1</v>
      </c>
      <c r="K827">
        <f t="shared" si="269"/>
        <v>1</v>
      </c>
      <c r="L827">
        <f t="shared" si="270"/>
        <v>2</v>
      </c>
      <c r="M827" s="6" cm="1">
        <f t="array" ref="M827:Q827">_xlfn.LET(
_xlpm.Options, {"J","2","3","4","5","6","7","8","9","T","Q","K","A"},
MATCH(_xlfn.ANCHORARRAY(C827),_xlpm.Options,0)
)</f>
        <v>4</v>
      </c>
      <c r="N827" s="7">
        <v>11</v>
      </c>
      <c r="O827" s="7">
        <v>2</v>
      </c>
      <c r="P827" s="7">
        <v>9</v>
      </c>
      <c r="Q827" s="8">
        <v>11</v>
      </c>
      <c r="R827" s="6" t="str" cm="1">
        <f t="array" ref="R827:V827">TEXT(_xlfn.ANCHORARRAY(M827),"00")</f>
        <v>04</v>
      </c>
      <c r="S827" s="7" t="str">
        <v>11</v>
      </c>
      <c r="T827" s="7" t="str">
        <v>02</v>
      </c>
      <c r="U827" s="7" t="str">
        <v>09</v>
      </c>
      <c r="V827" s="8" t="str">
        <v>11</v>
      </c>
      <c r="W827" s="7">
        <f t="shared" si="281"/>
        <v>0</v>
      </c>
      <c r="X827" s="6" t="b">
        <f t="shared" si="271"/>
        <v>0</v>
      </c>
      <c r="Y827" s="7" t="b">
        <f t="shared" si="272"/>
        <v>0</v>
      </c>
      <c r="Z827" s="7" t="b" cm="1">
        <f t="array" ref="Z827">_xlfn.LET(
_xlpm.TrueFullHouseCheck, AND(OR(H827:L827=3),OR(H827:L827=2)),
_xlpm.JokerAndTrueTwoPairCheck, AND(W827=1,COUNTIF(H827:L827,2)=4),
OR(_xlpm.TrueFullHouseCheck, _xlpm.JokerAndTrueTwoPairCheck)
)</f>
        <v>0</v>
      </c>
      <c r="AA827" s="7" t="b">
        <f t="shared" si="273"/>
        <v>0</v>
      </c>
      <c r="AB827" s="7" t="b">
        <f t="shared" si="274"/>
        <v>0</v>
      </c>
      <c r="AC827" s="7" t="b">
        <f t="shared" si="275"/>
        <v>1</v>
      </c>
      <c r="AD827" s="8" t="b">
        <f t="shared" si="282"/>
        <v>0</v>
      </c>
      <c r="AE827">
        <f t="shared" si="283"/>
        <v>2</v>
      </c>
      <c r="AF827" t="str">
        <f t="shared" si="284"/>
        <v>20411020911</v>
      </c>
      <c r="AG827">
        <f t="shared" si="280"/>
        <v>20411020911</v>
      </c>
      <c r="AH827">
        <f t="shared" si="285"/>
        <v>183</v>
      </c>
      <c r="AI827">
        <f t="shared" si="286"/>
        <v>473</v>
      </c>
      <c r="AJ827">
        <f t="shared" si="287"/>
        <v>86559</v>
      </c>
      <c r="AM827">
        <f t="shared" si="276"/>
        <v>1</v>
      </c>
      <c r="AN827">
        <f t="shared" si="277"/>
        <v>1</v>
      </c>
      <c r="AO827">
        <f t="shared" si="278"/>
        <v>1</v>
      </c>
    </row>
    <row r="828" spans="1:41" x14ac:dyDescent="0.2">
      <c r="A828" t="s">
        <v>847</v>
      </c>
      <c r="B828" t="str">
        <f t="shared" si="279"/>
        <v>KKK4K</v>
      </c>
      <c r="C828" s="6" t="str" cm="1">
        <f t="array" ref="C828:G828">_xlfn.LET(
_xlpm.MyHand, B828,
_xlpm.MySplitHand, MID(_xlpm.MyHand,_xlfn.SEQUENCE(1,LEN(_xlpm.MyHand)),1),
_xlpm.MySplitHand
)</f>
        <v>K</v>
      </c>
      <c r="D828" s="7" t="str">
        <v>K</v>
      </c>
      <c r="E828" s="7" t="str">
        <v>K</v>
      </c>
      <c r="F828" s="7" t="str">
        <v>4</v>
      </c>
      <c r="G828" s="8" t="str">
        <v>K</v>
      </c>
      <c r="H828">
        <f t="shared" si="266"/>
        <v>4</v>
      </c>
      <c r="I828">
        <f t="shared" si="267"/>
        <v>4</v>
      </c>
      <c r="J828">
        <f t="shared" si="268"/>
        <v>4</v>
      </c>
      <c r="K828">
        <f t="shared" si="269"/>
        <v>1</v>
      </c>
      <c r="L828">
        <f t="shared" si="270"/>
        <v>4</v>
      </c>
      <c r="M828" s="6" cm="1">
        <f t="array" ref="M828:Q828">_xlfn.LET(
_xlpm.Options, {"J","2","3","4","5","6","7","8","9","T","Q","K","A"},
MATCH(_xlfn.ANCHORARRAY(C828),_xlpm.Options,0)
)</f>
        <v>12</v>
      </c>
      <c r="N828" s="7">
        <v>12</v>
      </c>
      <c r="O828" s="7">
        <v>12</v>
      </c>
      <c r="P828" s="7">
        <v>4</v>
      </c>
      <c r="Q828" s="8">
        <v>12</v>
      </c>
      <c r="R828" s="6" t="str" cm="1">
        <f t="array" ref="R828:V828">TEXT(_xlfn.ANCHORARRAY(M828),"00")</f>
        <v>12</v>
      </c>
      <c r="S828" s="7" t="str">
        <v>12</v>
      </c>
      <c r="T828" s="7" t="str">
        <v>12</v>
      </c>
      <c r="U828" s="7" t="str">
        <v>04</v>
      </c>
      <c r="V828" s="8" t="str">
        <v>12</v>
      </c>
      <c r="W828" s="7">
        <f t="shared" si="281"/>
        <v>0</v>
      </c>
      <c r="X828" s="6" t="b">
        <f t="shared" si="271"/>
        <v>0</v>
      </c>
      <c r="Y828" s="7" t="b">
        <f t="shared" si="272"/>
        <v>1</v>
      </c>
      <c r="Z828" s="7" t="b" cm="1">
        <f t="array" ref="Z828">_xlfn.LET(
_xlpm.TrueFullHouseCheck, AND(OR(H828:L828=3),OR(H828:L828=2)),
_xlpm.JokerAndTrueTwoPairCheck, AND(W828=1,COUNTIF(H828:L828,2)=4),
OR(_xlpm.TrueFullHouseCheck, _xlpm.JokerAndTrueTwoPairCheck)
)</f>
        <v>0</v>
      </c>
      <c r="AA828" s="7" t="b">
        <f t="shared" si="273"/>
        <v>0</v>
      </c>
      <c r="AB828" s="7" t="b">
        <f t="shared" si="274"/>
        <v>0</v>
      </c>
      <c r="AC828" s="7" t="b">
        <f t="shared" si="275"/>
        <v>0</v>
      </c>
      <c r="AD828" s="8" t="b">
        <f t="shared" si="282"/>
        <v>0</v>
      </c>
      <c r="AE828">
        <f t="shared" si="283"/>
        <v>6</v>
      </c>
      <c r="AF828" t="str">
        <f t="shared" si="284"/>
        <v>61212120412</v>
      </c>
      <c r="AG828">
        <f t="shared" si="280"/>
        <v>61212120412</v>
      </c>
      <c r="AH828">
        <f t="shared" si="285"/>
        <v>959</v>
      </c>
      <c r="AI828">
        <f t="shared" si="286"/>
        <v>676</v>
      </c>
      <c r="AJ828">
        <f t="shared" si="287"/>
        <v>648284</v>
      </c>
      <c r="AM828">
        <f t="shared" si="276"/>
        <v>1</v>
      </c>
      <c r="AN828">
        <f t="shared" si="277"/>
        <v>1</v>
      </c>
      <c r="AO828">
        <f t="shared" si="278"/>
        <v>1</v>
      </c>
    </row>
    <row r="829" spans="1:41" x14ac:dyDescent="0.2">
      <c r="A829" t="s">
        <v>848</v>
      </c>
      <c r="B829" t="str">
        <f t="shared" si="279"/>
        <v>4K756</v>
      </c>
      <c r="C829" s="6" t="str" cm="1">
        <f t="array" ref="C829:G829">_xlfn.LET(
_xlpm.MyHand, B829,
_xlpm.MySplitHand, MID(_xlpm.MyHand,_xlfn.SEQUENCE(1,LEN(_xlpm.MyHand)),1),
_xlpm.MySplitHand
)</f>
        <v>4</v>
      </c>
      <c r="D829" s="7" t="str">
        <v>K</v>
      </c>
      <c r="E829" s="7" t="str">
        <v>7</v>
      </c>
      <c r="F829" s="7" t="str">
        <v>5</v>
      </c>
      <c r="G829" s="8" t="str">
        <v>6</v>
      </c>
      <c r="H829">
        <f t="shared" si="266"/>
        <v>1</v>
      </c>
      <c r="I829">
        <f t="shared" si="267"/>
        <v>1</v>
      </c>
      <c r="J829">
        <f t="shared" si="268"/>
        <v>1</v>
      </c>
      <c r="K829">
        <f t="shared" si="269"/>
        <v>1</v>
      </c>
      <c r="L829">
        <f t="shared" si="270"/>
        <v>1</v>
      </c>
      <c r="M829" s="6" cm="1">
        <f t="array" ref="M829:Q829">_xlfn.LET(
_xlpm.Options, {"J","2","3","4","5","6","7","8","9","T","Q","K","A"},
MATCH(_xlfn.ANCHORARRAY(C829),_xlpm.Options,0)
)</f>
        <v>4</v>
      </c>
      <c r="N829" s="7">
        <v>12</v>
      </c>
      <c r="O829" s="7">
        <v>7</v>
      </c>
      <c r="P829" s="7">
        <v>5</v>
      </c>
      <c r="Q829" s="8">
        <v>6</v>
      </c>
      <c r="R829" s="6" t="str" cm="1">
        <f t="array" ref="R829:V829">TEXT(_xlfn.ANCHORARRAY(M829),"00")</f>
        <v>04</v>
      </c>
      <c r="S829" s="7" t="str">
        <v>12</v>
      </c>
      <c r="T829" s="7" t="str">
        <v>07</v>
      </c>
      <c r="U829" s="7" t="str">
        <v>05</v>
      </c>
      <c r="V829" s="8" t="str">
        <v>06</v>
      </c>
      <c r="W829" s="7">
        <f t="shared" si="281"/>
        <v>0</v>
      </c>
      <c r="X829" s="6" t="b">
        <f t="shared" si="271"/>
        <v>0</v>
      </c>
      <c r="Y829" s="7" t="b">
        <f t="shared" si="272"/>
        <v>0</v>
      </c>
      <c r="Z829" s="7" t="b" cm="1">
        <f t="array" ref="Z829">_xlfn.LET(
_xlpm.TrueFullHouseCheck, AND(OR(H829:L829=3),OR(H829:L829=2)),
_xlpm.JokerAndTrueTwoPairCheck, AND(W829=1,COUNTIF(H829:L829,2)=4),
OR(_xlpm.TrueFullHouseCheck, _xlpm.JokerAndTrueTwoPairCheck)
)</f>
        <v>0</v>
      </c>
      <c r="AA829" s="7" t="b">
        <f t="shared" si="273"/>
        <v>0</v>
      </c>
      <c r="AB829" s="7" t="b">
        <f t="shared" si="274"/>
        <v>0</v>
      </c>
      <c r="AC829" s="7" t="b">
        <f t="shared" si="275"/>
        <v>0</v>
      </c>
      <c r="AD829" s="8" t="b">
        <f t="shared" si="282"/>
        <v>1</v>
      </c>
      <c r="AE829">
        <f t="shared" si="283"/>
        <v>1</v>
      </c>
      <c r="AF829" t="str">
        <f t="shared" si="284"/>
        <v>10412070506</v>
      </c>
      <c r="AG829">
        <f t="shared" si="280"/>
        <v>10412070506</v>
      </c>
      <c r="AH829">
        <f t="shared" si="285"/>
        <v>33</v>
      </c>
      <c r="AI829">
        <f t="shared" si="286"/>
        <v>800</v>
      </c>
      <c r="AJ829">
        <f t="shared" si="287"/>
        <v>26400</v>
      </c>
      <c r="AM829">
        <f t="shared" si="276"/>
        <v>1</v>
      </c>
      <c r="AN829">
        <f t="shared" si="277"/>
        <v>1</v>
      </c>
      <c r="AO829">
        <f t="shared" si="278"/>
        <v>1</v>
      </c>
    </row>
    <row r="830" spans="1:41" x14ac:dyDescent="0.2">
      <c r="A830" t="s">
        <v>849</v>
      </c>
      <c r="B830" t="str">
        <f t="shared" si="279"/>
        <v>8J8JJ</v>
      </c>
      <c r="C830" s="6" t="str" cm="1">
        <f t="array" ref="C830:G830">_xlfn.LET(
_xlpm.MyHand, B830,
_xlpm.MySplitHand, MID(_xlpm.MyHand,_xlfn.SEQUENCE(1,LEN(_xlpm.MyHand)),1),
_xlpm.MySplitHand
)</f>
        <v>8</v>
      </c>
      <c r="D830" s="7" t="str">
        <v>J</v>
      </c>
      <c r="E830" s="7" t="str">
        <v>8</v>
      </c>
      <c r="F830" s="7" t="str">
        <v>J</v>
      </c>
      <c r="G830" s="8" t="str">
        <v>J</v>
      </c>
      <c r="H830">
        <f t="shared" si="266"/>
        <v>2</v>
      </c>
      <c r="I830">
        <f t="shared" si="267"/>
        <v>0</v>
      </c>
      <c r="J830">
        <f t="shared" si="268"/>
        <v>2</v>
      </c>
      <c r="K830">
        <f t="shared" si="269"/>
        <v>0</v>
      </c>
      <c r="L830">
        <f t="shared" si="270"/>
        <v>0</v>
      </c>
      <c r="M830" s="6" cm="1">
        <f t="array" ref="M830:Q830">_xlfn.LET(
_xlpm.Options, {"J","2","3","4","5","6","7","8","9","T","Q","K","A"},
MATCH(_xlfn.ANCHORARRAY(C830),_xlpm.Options,0)
)</f>
        <v>8</v>
      </c>
      <c r="N830" s="7">
        <v>1</v>
      </c>
      <c r="O830" s="7">
        <v>8</v>
      </c>
      <c r="P830" s="7">
        <v>1</v>
      </c>
      <c r="Q830" s="8">
        <v>1</v>
      </c>
      <c r="R830" s="6" t="str" cm="1">
        <f t="array" ref="R830:V830">TEXT(_xlfn.ANCHORARRAY(M830),"00")</f>
        <v>08</v>
      </c>
      <c r="S830" s="7" t="str">
        <v>01</v>
      </c>
      <c r="T830" s="7" t="str">
        <v>08</v>
      </c>
      <c r="U830" s="7" t="str">
        <v>01</v>
      </c>
      <c r="V830" s="8" t="str">
        <v>01</v>
      </c>
      <c r="W830" s="7">
        <f t="shared" si="281"/>
        <v>3</v>
      </c>
      <c r="X830" s="6" t="b">
        <f t="shared" si="271"/>
        <v>1</v>
      </c>
      <c r="Y830" s="7" t="b">
        <f t="shared" si="272"/>
        <v>0</v>
      </c>
      <c r="Z830" s="7" t="b" cm="1">
        <f t="array" ref="Z830">_xlfn.LET(
_xlpm.TrueFullHouseCheck, AND(OR(H830:L830=3),OR(H830:L830=2)),
_xlpm.JokerAndTrueTwoPairCheck, AND(W830=1,COUNTIF(H830:L830,2)=4),
OR(_xlpm.TrueFullHouseCheck, _xlpm.JokerAndTrueTwoPairCheck)
)</f>
        <v>0</v>
      </c>
      <c r="AA830" s="7" t="b">
        <f t="shared" si="273"/>
        <v>0</v>
      </c>
      <c r="AB830" s="7" t="b">
        <f t="shared" si="274"/>
        <v>0</v>
      </c>
      <c r="AC830" s="7" t="b">
        <f t="shared" si="275"/>
        <v>0</v>
      </c>
      <c r="AD830" s="8" t="b">
        <f t="shared" si="282"/>
        <v>0</v>
      </c>
      <c r="AE830">
        <f t="shared" si="283"/>
        <v>7</v>
      </c>
      <c r="AF830" t="str">
        <f t="shared" si="284"/>
        <v>70801080101</v>
      </c>
      <c r="AG830">
        <f t="shared" si="280"/>
        <v>70801080101</v>
      </c>
      <c r="AH830">
        <f t="shared" si="285"/>
        <v>993</v>
      </c>
      <c r="AI830">
        <f t="shared" si="286"/>
        <v>898</v>
      </c>
      <c r="AJ830">
        <f t="shared" si="287"/>
        <v>891714</v>
      </c>
      <c r="AM830">
        <f t="shared" si="276"/>
        <v>1</v>
      </c>
      <c r="AN830">
        <f t="shared" si="277"/>
        <v>1</v>
      </c>
      <c r="AO830">
        <f t="shared" si="278"/>
        <v>1</v>
      </c>
    </row>
    <row r="831" spans="1:41" x14ac:dyDescent="0.2">
      <c r="A831" t="s">
        <v>850</v>
      </c>
      <c r="B831" t="str">
        <f t="shared" si="279"/>
        <v>TTTT9</v>
      </c>
      <c r="C831" s="6" t="str" cm="1">
        <f t="array" ref="C831:G831">_xlfn.LET(
_xlpm.MyHand, B831,
_xlpm.MySplitHand, MID(_xlpm.MyHand,_xlfn.SEQUENCE(1,LEN(_xlpm.MyHand)),1),
_xlpm.MySplitHand
)</f>
        <v>T</v>
      </c>
      <c r="D831" s="7" t="str">
        <v>T</v>
      </c>
      <c r="E831" s="7" t="str">
        <v>T</v>
      </c>
      <c r="F831" s="7" t="str">
        <v>T</v>
      </c>
      <c r="G831" s="8" t="str">
        <v>9</v>
      </c>
      <c r="H831">
        <f t="shared" si="266"/>
        <v>4</v>
      </c>
      <c r="I831">
        <f t="shared" si="267"/>
        <v>4</v>
      </c>
      <c r="J831">
        <f t="shared" si="268"/>
        <v>4</v>
      </c>
      <c r="K831">
        <f t="shared" si="269"/>
        <v>4</v>
      </c>
      <c r="L831">
        <f t="shared" si="270"/>
        <v>1</v>
      </c>
      <c r="M831" s="6" cm="1">
        <f t="array" ref="M831:Q831">_xlfn.LET(
_xlpm.Options, {"J","2","3","4","5","6","7","8","9","T","Q","K","A"},
MATCH(_xlfn.ANCHORARRAY(C831),_xlpm.Options,0)
)</f>
        <v>10</v>
      </c>
      <c r="N831" s="7">
        <v>10</v>
      </c>
      <c r="O831" s="7">
        <v>10</v>
      </c>
      <c r="P831" s="7">
        <v>10</v>
      </c>
      <c r="Q831" s="8">
        <v>9</v>
      </c>
      <c r="R831" s="6" t="str" cm="1">
        <f t="array" ref="R831:V831">TEXT(_xlfn.ANCHORARRAY(M831),"00")</f>
        <v>10</v>
      </c>
      <c r="S831" s="7" t="str">
        <v>10</v>
      </c>
      <c r="T831" s="7" t="str">
        <v>10</v>
      </c>
      <c r="U831" s="7" t="str">
        <v>10</v>
      </c>
      <c r="V831" s="8" t="str">
        <v>09</v>
      </c>
      <c r="W831" s="7">
        <f t="shared" si="281"/>
        <v>0</v>
      </c>
      <c r="X831" s="6" t="b">
        <f t="shared" si="271"/>
        <v>0</v>
      </c>
      <c r="Y831" s="7" t="b">
        <f t="shared" si="272"/>
        <v>1</v>
      </c>
      <c r="Z831" s="7" t="b" cm="1">
        <f t="array" ref="Z831">_xlfn.LET(
_xlpm.TrueFullHouseCheck, AND(OR(H831:L831=3),OR(H831:L831=2)),
_xlpm.JokerAndTrueTwoPairCheck, AND(W831=1,COUNTIF(H831:L831,2)=4),
OR(_xlpm.TrueFullHouseCheck, _xlpm.JokerAndTrueTwoPairCheck)
)</f>
        <v>0</v>
      </c>
      <c r="AA831" s="7" t="b">
        <f t="shared" si="273"/>
        <v>0</v>
      </c>
      <c r="AB831" s="7" t="b">
        <f t="shared" si="274"/>
        <v>0</v>
      </c>
      <c r="AC831" s="7" t="b">
        <f t="shared" si="275"/>
        <v>0</v>
      </c>
      <c r="AD831" s="8" t="b">
        <f t="shared" si="282"/>
        <v>0</v>
      </c>
      <c r="AE831">
        <f t="shared" si="283"/>
        <v>6</v>
      </c>
      <c r="AF831" t="str">
        <f t="shared" si="284"/>
        <v>61010101009</v>
      </c>
      <c r="AG831">
        <f t="shared" si="280"/>
        <v>61010101009</v>
      </c>
      <c r="AH831">
        <f t="shared" si="285"/>
        <v>932</v>
      </c>
      <c r="AI831">
        <f t="shared" si="286"/>
        <v>881</v>
      </c>
      <c r="AJ831">
        <f t="shared" si="287"/>
        <v>821092</v>
      </c>
      <c r="AM831">
        <f t="shared" si="276"/>
        <v>1</v>
      </c>
      <c r="AN831">
        <f t="shared" si="277"/>
        <v>1</v>
      </c>
      <c r="AO831">
        <f t="shared" si="278"/>
        <v>1</v>
      </c>
    </row>
    <row r="832" spans="1:41" x14ac:dyDescent="0.2">
      <c r="A832" t="s">
        <v>851</v>
      </c>
      <c r="B832" t="str">
        <f t="shared" si="279"/>
        <v>88J28</v>
      </c>
      <c r="C832" s="6" t="str" cm="1">
        <f t="array" ref="C832:G832">_xlfn.LET(
_xlpm.MyHand, B832,
_xlpm.MySplitHand, MID(_xlpm.MyHand,_xlfn.SEQUENCE(1,LEN(_xlpm.MyHand)),1),
_xlpm.MySplitHand
)</f>
        <v>8</v>
      </c>
      <c r="D832" s="7" t="str">
        <v>8</v>
      </c>
      <c r="E832" s="7" t="str">
        <v>J</v>
      </c>
      <c r="F832" s="7" t="str">
        <v>2</v>
      </c>
      <c r="G832" s="8" t="str">
        <v>8</v>
      </c>
      <c r="H832">
        <f t="shared" si="266"/>
        <v>3</v>
      </c>
      <c r="I832">
        <f t="shared" si="267"/>
        <v>3</v>
      </c>
      <c r="J832">
        <f t="shared" si="268"/>
        <v>0</v>
      </c>
      <c r="K832">
        <f t="shared" si="269"/>
        <v>1</v>
      </c>
      <c r="L832">
        <f t="shared" si="270"/>
        <v>3</v>
      </c>
      <c r="M832" s="6" cm="1">
        <f t="array" ref="M832:Q832">_xlfn.LET(
_xlpm.Options, {"J","2","3","4","5","6","7","8","9","T","Q","K","A"},
MATCH(_xlfn.ANCHORARRAY(C832),_xlpm.Options,0)
)</f>
        <v>8</v>
      </c>
      <c r="N832" s="7">
        <v>8</v>
      </c>
      <c r="O832" s="7">
        <v>1</v>
      </c>
      <c r="P832" s="7">
        <v>2</v>
      </c>
      <c r="Q832" s="8">
        <v>8</v>
      </c>
      <c r="R832" s="6" t="str" cm="1">
        <f t="array" ref="R832:V832">TEXT(_xlfn.ANCHORARRAY(M832),"00")</f>
        <v>08</v>
      </c>
      <c r="S832" s="7" t="str">
        <v>08</v>
      </c>
      <c r="T832" s="7" t="str">
        <v>01</v>
      </c>
      <c r="U832" s="7" t="str">
        <v>02</v>
      </c>
      <c r="V832" s="8" t="str">
        <v>08</v>
      </c>
      <c r="W832" s="7">
        <f t="shared" si="281"/>
        <v>1</v>
      </c>
      <c r="X832" s="6" t="b">
        <f t="shared" si="271"/>
        <v>0</v>
      </c>
      <c r="Y832" s="7" t="b">
        <f t="shared" si="272"/>
        <v>1</v>
      </c>
      <c r="Z832" s="7" t="b" cm="1">
        <f t="array" ref="Z832">_xlfn.LET(
_xlpm.TrueFullHouseCheck, AND(OR(H832:L832=3),OR(H832:L832=2)),
_xlpm.JokerAndTrueTwoPairCheck, AND(W832=1,COUNTIF(H832:L832,2)=4),
OR(_xlpm.TrueFullHouseCheck, _xlpm.JokerAndTrueTwoPairCheck)
)</f>
        <v>0</v>
      </c>
      <c r="AA832" s="7" t="b">
        <f t="shared" si="273"/>
        <v>0</v>
      </c>
      <c r="AB832" s="7" t="b">
        <f t="shared" si="274"/>
        <v>0</v>
      </c>
      <c r="AC832" s="7" t="b">
        <f t="shared" si="275"/>
        <v>0</v>
      </c>
      <c r="AD832" s="8" t="b">
        <f t="shared" si="282"/>
        <v>0</v>
      </c>
      <c r="AE832">
        <f t="shared" si="283"/>
        <v>6</v>
      </c>
      <c r="AF832" t="str">
        <f t="shared" si="284"/>
        <v>60808010208</v>
      </c>
      <c r="AG832">
        <f t="shared" si="280"/>
        <v>60808010208</v>
      </c>
      <c r="AH832">
        <f t="shared" si="285"/>
        <v>902</v>
      </c>
      <c r="AI832">
        <f t="shared" si="286"/>
        <v>203</v>
      </c>
      <c r="AJ832">
        <f t="shared" si="287"/>
        <v>183106</v>
      </c>
      <c r="AM832">
        <f t="shared" si="276"/>
        <v>1</v>
      </c>
      <c r="AN832">
        <f t="shared" si="277"/>
        <v>1</v>
      </c>
      <c r="AO832">
        <f t="shared" si="278"/>
        <v>1</v>
      </c>
    </row>
    <row r="833" spans="1:41" x14ac:dyDescent="0.2">
      <c r="A833" t="s">
        <v>852</v>
      </c>
      <c r="B833" t="str">
        <f t="shared" si="279"/>
        <v>42422</v>
      </c>
      <c r="C833" s="6" t="str" cm="1">
        <f t="array" ref="C833:G833">_xlfn.LET(
_xlpm.MyHand, B833,
_xlpm.MySplitHand, MID(_xlpm.MyHand,_xlfn.SEQUENCE(1,LEN(_xlpm.MyHand)),1),
_xlpm.MySplitHand
)</f>
        <v>4</v>
      </c>
      <c r="D833" s="7" t="str">
        <v>2</v>
      </c>
      <c r="E833" s="7" t="str">
        <v>4</v>
      </c>
      <c r="F833" s="7" t="str">
        <v>2</v>
      </c>
      <c r="G833" s="8" t="str">
        <v>2</v>
      </c>
      <c r="H833">
        <f t="shared" si="266"/>
        <v>2</v>
      </c>
      <c r="I833">
        <f t="shared" si="267"/>
        <v>3</v>
      </c>
      <c r="J833">
        <f t="shared" si="268"/>
        <v>2</v>
      </c>
      <c r="K833">
        <f t="shared" si="269"/>
        <v>3</v>
      </c>
      <c r="L833">
        <f t="shared" si="270"/>
        <v>3</v>
      </c>
      <c r="M833" s="6" cm="1">
        <f t="array" ref="M833:Q833">_xlfn.LET(
_xlpm.Options, {"J","2","3","4","5","6","7","8","9","T","Q","K","A"},
MATCH(_xlfn.ANCHORARRAY(C833),_xlpm.Options,0)
)</f>
        <v>4</v>
      </c>
      <c r="N833" s="7">
        <v>2</v>
      </c>
      <c r="O833" s="7">
        <v>4</v>
      </c>
      <c r="P833" s="7">
        <v>2</v>
      </c>
      <c r="Q833" s="8">
        <v>2</v>
      </c>
      <c r="R833" s="6" t="str" cm="1">
        <f t="array" ref="R833:V833">TEXT(_xlfn.ANCHORARRAY(M833),"00")</f>
        <v>04</v>
      </c>
      <c r="S833" s="7" t="str">
        <v>02</v>
      </c>
      <c r="T833" s="7" t="str">
        <v>04</v>
      </c>
      <c r="U833" s="7" t="str">
        <v>02</v>
      </c>
      <c r="V833" s="8" t="str">
        <v>02</v>
      </c>
      <c r="W833" s="7">
        <f t="shared" si="281"/>
        <v>0</v>
      </c>
      <c r="X833" s="6" t="b">
        <f t="shared" si="271"/>
        <v>0</v>
      </c>
      <c r="Y833" s="7" t="b">
        <f t="shared" si="272"/>
        <v>0</v>
      </c>
      <c r="Z833" s="7" t="b" cm="1">
        <f t="array" ref="Z833">_xlfn.LET(
_xlpm.TrueFullHouseCheck, AND(OR(H833:L833=3),OR(H833:L833=2)),
_xlpm.JokerAndTrueTwoPairCheck, AND(W833=1,COUNTIF(H833:L833,2)=4),
OR(_xlpm.TrueFullHouseCheck, _xlpm.JokerAndTrueTwoPairCheck)
)</f>
        <v>1</v>
      </c>
      <c r="AA833" s="7" t="b">
        <f t="shared" si="273"/>
        <v>0</v>
      </c>
      <c r="AB833" s="7" t="b">
        <f t="shared" si="274"/>
        <v>0</v>
      </c>
      <c r="AC833" s="7" t="b">
        <f t="shared" si="275"/>
        <v>0</v>
      </c>
      <c r="AD833" s="8" t="b">
        <f t="shared" si="282"/>
        <v>0</v>
      </c>
      <c r="AE833">
        <f t="shared" si="283"/>
        <v>5</v>
      </c>
      <c r="AF833" t="str">
        <f t="shared" si="284"/>
        <v>50402040202</v>
      </c>
      <c r="AG833">
        <f t="shared" si="280"/>
        <v>50402040202</v>
      </c>
      <c r="AH833">
        <f t="shared" si="285"/>
        <v>726</v>
      </c>
      <c r="AI833">
        <f t="shared" si="286"/>
        <v>744</v>
      </c>
      <c r="AJ833">
        <f t="shared" si="287"/>
        <v>540144</v>
      </c>
      <c r="AM833">
        <f t="shared" si="276"/>
        <v>1</v>
      </c>
      <c r="AN833">
        <f t="shared" si="277"/>
        <v>1</v>
      </c>
      <c r="AO833">
        <f t="shared" si="278"/>
        <v>1</v>
      </c>
    </row>
    <row r="834" spans="1:41" x14ac:dyDescent="0.2">
      <c r="A834" t="s">
        <v>853</v>
      </c>
      <c r="B834" t="str">
        <f t="shared" si="279"/>
        <v>QQQKK</v>
      </c>
      <c r="C834" s="6" t="str" cm="1">
        <f t="array" ref="C834:G834">_xlfn.LET(
_xlpm.MyHand, B834,
_xlpm.MySplitHand, MID(_xlpm.MyHand,_xlfn.SEQUENCE(1,LEN(_xlpm.MyHand)),1),
_xlpm.MySplitHand
)</f>
        <v>Q</v>
      </c>
      <c r="D834" s="7" t="str">
        <v>Q</v>
      </c>
      <c r="E834" s="7" t="str">
        <v>Q</v>
      </c>
      <c r="F834" s="7" t="str">
        <v>K</v>
      </c>
      <c r="G834" s="8" t="str">
        <v>K</v>
      </c>
      <c r="H834">
        <f t="shared" si="266"/>
        <v>3</v>
      </c>
      <c r="I834">
        <f t="shared" si="267"/>
        <v>3</v>
      </c>
      <c r="J834">
        <f t="shared" si="268"/>
        <v>3</v>
      </c>
      <c r="K834">
        <f t="shared" si="269"/>
        <v>2</v>
      </c>
      <c r="L834">
        <f t="shared" si="270"/>
        <v>2</v>
      </c>
      <c r="M834" s="6" cm="1">
        <f t="array" ref="M834:Q834">_xlfn.LET(
_xlpm.Options, {"J","2","3","4","5","6","7","8","9","T","Q","K","A"},
MATCH(_xlfn.ANCHORARRAY(C834),_xlpm.Options,0)
)</f>
        <v>11</v>
      </c>
      <c r="N834" s="7">
        <v>11</v>
      </c>
      <c r="O834" s="7">
        <v>11</v>
      </c>
      <c r="P834" s="7">
        <v>12</v>
      </c>
      <c r="Q834" s="8">
        <v>12</v>
      </c>
      <c r="R834" s="6" t="str" cm="1">
        <f t="array" ref="R834:V834">TEXT(_xlfn.ANCHORARRAY(M834),"00")</f>
        <v>11</v>
      </c>
      <c r="S834" s="7" t="str">
        <v>11</v>
      </c>
      <c r="T834" s="7" t="str">
        <v>11</v>
      </c>
      <c r="U834" s="7" t="str">
        <v>12</v>
      </c>
      <c r="V834" s="8" t="str">
        <v>12</v>
      </c>
      <c r="W834" s="7">
        <f t="shared" si="281"/>
        <v>0</v>
      </c>
      <c r="X834" s="6" t="b">
        <f t="shared" si="271"/>
        <v>0</v>
      </c>
      <c r="Y834" s="7" t="b">
        <f t="shared" si="272"/>
        <v>0</v>
      </c>
      <c r="Z834" s="7" t="b" cm="1">
        <f t="array" ref="Z834">_xlfn.LET(
_xlpm.TrueFullHouseCheck, AND(OR(H834:L834=3),OR(H834:L834=2)),
_xlpm.JokerAndTrueTwoPairCheck, AND(W834=1,COUNTIF(H834:L834,2)=4),
OR(_xlpm.TrueFullHouseCheck, _xlpm.JokerAndTrueTwoPairCheck)
)</f>
        <v>1</v>
      </c>
      <c r="AA834" s="7" t="b">
        <f t="shared" si="273"/>
        <v>0</v>
      </c>
      <c r="AB834" s="7" t="b">
        <f t="shared" si="274"/>
        <v>0</v>
      </c>
      <c r="AC834" s="7" t="b">
        <f t="shared" si="275"/>
        <v>0</v>
      </c>
      <c r="AD834" s="8" t="b">
        <f t="shared" si="282"/>
        <v>0</v>
      </c>
      <c r="AE834">
        <f t="shared" si="283"/>
        <v>5</v>
      </c>
      <c r="AF834" t="str">
        <f t="shared" si="284"/>
        <v>51111111212</v>
      </c>
      <c r="AG834">
        <f t="shared" si="280"/>
        <v>51111111212</v>
      </c>
      <c r="AH834">
        <f t="shared" si="285"/>
        <v>797</v>
      </c>
      <c r="AI834">
        <f t="shared" si="286"/>
        <v>112</v>
      </c>
      <c r="AJ834">
        <f t="shared" si="287"/>
        <v>89264</v>
      </c>
      <c r="AM834">
        <f t="shared" si="276"/>
        <v>1</v>
      </c>
      <c r="AN834">
        <f t="shared" si="277"/>
        <v>1</v>
      </c>
      <c r="AO834">
        <f t="shared" si="278"/>
        <v>1</v>
      </c>
    </row>
    <row r="835" spans="1:41" x14ac:dyDescent="0.2">
      <c r="A835" t="s">
        <v>854</v>
      </c>
      <c r="B835" t="str">
        <f t="shared" si="279"/>
        <v>4J2Q7</v>
      </c>
      <c r="C835" s="6" t="str" cm="1">
        <f t="array" ref="C835:G835">_xlfn.LET(
_xlpm.MyHand, B835,
_xlpm.MySplitHand, MID(_xlpm.MyHand,_xlfn.SEQUENCE(1,LEN(_xlpm.MyHand)),1),
_xlpm.MySplitHand
)</f>
        <v>4</v>
      </c>
      <c r="D835" s="7" t="str">
        <v>J</v>
      </c>
      <c r="E835" s="7" t="str">
        <v>2</v>
      </c>
      <c r="F835" s="7" t="str">
        <v>Q</v>
      </c>
      <c r="G835" s="8" t="str">
        <v>7</v>
      </c>
      <c r="H835">
        <f t="shared" ref="H835:H898" si="288">IF(C835="J",0,COUNTIF($C835:$G835,C835))</f>
        <v>1</v>
      </c>
      <c r="I835">
        <f t="shared" ref="I835:I898" si="289">IF(D835="J",0,COUNTIF($C835:$G835,D835))</f>
        <v>0</v>
      </c>
      <c r="J835">
        <f t="shared" ref="J835:J898" si="290">IF(E835="J",0,COUNTIF($C835:$G835,E835))</f>
        <v>1</v>
      </c>
      <c r="K835">
        <f t="shared" ref="K835:K898" si="291">IF(F835="J",0,COUNTIF($C835:$G835,F835))</f>
        <v>1</v>
      </c>
      <c r="L835">
        <f t="shared" ref="L835:L898" si="292">IF(G835="J",0,COUNTIF($C835:$G835,G835))</f>
        <v>1</v>
      </c>
      <c r="M835" s="6" cm="1">
        <f t="array" ref="M835:Q835">_xlfn.LET(
_xlpm.Options, {"J","2","3","4","5","6","7","8","9","T","Q","K","A"},
MATCH(_xlfn.ANCHORARRAY(C835),_xlpm.Options,0)
)</f>
        <v>4</v>
      </c>
      <c r="N835" s="7">
        <v>1</v>
      </c>
      <c r="O835" s="7">
        <v>2</v>
      </c>
      <c r="P835" s="7">
        <v>11</v>
      </c>
      <c r="Q835" s="8">
        <v>7</v>
      </c>
      <c r="R835" s="6" t="str" cm="1">
        <f t="array" ref="R835:V835">TEXT(_xlfn.ANCHORARRAY(M835),"00")</f>
        <v>04</v>
      </c>
      <c r="S835" s="7" t="str">
        <v>01</v>
      </c>
      <c r="T835" s="7" t="str">
        <v>02</v>
      </c>
      <c r="U835" s="7" t="str">
        <v>11</v>
      </c>
      <c r="V835" s="8" t="str">
        <v>07</v>
      </c>
      <c r="W835" s="7">
        <f t="shared" si="281"/>
        <v>1</v>
      </c>
      <c r="X835" s="6" t="b">
        <f t="shared" ref="X835:X898" si="293">MAX(H835:L835)+W835=5</f>
        <v>0</v>
      </c>
      <c r="Y835" s="7" t="b">
        <f t="shared" ref="Y835:Y898" si="294">MAX(H835:L835)+W835=4</f>
        <v>0</v>
      </c>
      <c r="Z835" s="7" t="b" cm="1">
        <f t="array" ref="Z835">_xlfn.LET(
_xlpm.TrueFullHouseCheck, AND(OR(H835:L835=3),OR(H835:L835=2)),
_xlpm.JokerAndTrueTwoPairCheck, AND(W835=1,COUNTIF(H835:L835,2)=4),
OR(_xlpm.TrueFullHouseCheck, _xlpm.JokerAndTrueTwoPairCheck)
)</f>
        <v>0</v>
      </c>
      <c r="AA835" s="7" t="b">
        <f t="shared" ref="AA835:AA898" si="295">IF(Z835,FALSE,MAX(H835:L835)+W835=3)</f>
        <v>0</v>
      </c>
      <c r="AB835" s="7" t="b">
        <f t="shared" ref="AB835:AB898" si="296">COUNTIF(H835:L835,2)=4</f>
        <v>0</v>
      </c>
      <c r="AC835" s="7" t="b">
        <f t="shared" ref="AC835:AC898" si="297">IF(AB835,FALSE,MAX(H835:L835)+W835=2)</f>
        <v>1</v>
      </c>
      <c r="AD835" s="8" t="b">
        <f t="shared" si="282"/>
        <v>0</v>
      </c>
      <c r="AE835">
        <f t="shared" si="283"/>
        <v>2</v>
      </c>
      <c r="AF835" t="str">
        <f t="shared" si="284"/>
        <v>20401021107</v>
      </c>
      <c r="AG835">
        <f t="shared" si="280"/>
        <v>20401021107</v>
      </c>
      <c r="AH835">
        <f t="shared" si="285"/>
        <v>172</v>
      </c>
      <c r="AI835">
        <f t="shared" si="286"/>
        <v>327</v>
      </c>
      <c r="AJ835">
        <f t="shared" si="287"/>
        <v>56244</v>
      </c>
      <c r="AM835">
        <f t="shared" ref="AM835:AM898" si="298">COUNTIF(X835:AD835,TRUE)</f>
        <v>1</v>
      </c>
      <c r="AN835">
        <f t="shared" ref="AN835:AN898" si="299">COUNTIF(AF:AF,AF835)</f>
        <v>1</v>
      </c>
      <c r="AO835">
        <f t="shared" ref="AO835:AO898" si="300">COUNTIF(AH:AH,AH835)</f>
        <v>1</v>
      </c>
    </row>
    <row r="836" spans="1:41" x14ac:dyDescent="0.2">
      <c r="A836" t="s">
        <v>855</v>
      </c>
      <c r="B836" t="str">
        <f t="shared" si="279"/>
        <v>57922</v>
      </c>
      <c r="C836" s="6" t="str" cm="1">
        <f t="array" ref="C836:G836">_xlfn.LET(
_xlpm.MyHand, B836,
_xlpm.MySplitHand, MID(_xlpm.MyHand,_xlfn.SEQUENCE(1,LEN(_xlpm.MyHand)),1),
_xlpm.MySplitHand
)</f>
        <v>5</v>
      </c>
      <c r="D836" s="7" t="str">
        <v>7</v>
      </c>
      <c r="E836" s="7" t="str">
        <v>9</v>
      </c>
      <c r="F836" s="7" t="str">
        <v>2</v>
      </c>
      <c r="G836" s="8" t="str">
        <v>2</v>
      </c>
      <c r="H836">
        <f t="shared" si="288"/>
        <v>1</v>
      </c>
      <c r="I836">
        <f t="shared" si="289"/>
        <v>1</v>
      </c>
      <c r="J836">
        <f t="shared" si="290"/>
        <v>1</v>
      </c>
      <c r="K836">
        <f t="shared" si="291"/>
        <v>2</v>
      </c>
      <c r="L836">
        <f t="shared" si="292"/>
        <v>2</v>
      </c>
      <c r="M836" s="6" cm="1">
        <f t="array" ref="M836:Q836">_xlfn.LET(
_xlpm.Options, {"J","2","3","4","5","6","7","8","9","T","Q","K","A"},
MATCH(_xlfn.ANCHORARRAY(C836),_xlpm.Options,0)
)</f>
        <v>5</v>
      </c>
      <c r="N836" s="7">
        <v>7</v>
      </c>
      <c r="O836" s="7">
        <v>9</v>
      </c>
      <c r="P836" s="7">
        <v>2</v>
      </c>
      <c r="Q836" s="8">
        <v>2</v>
      </c>
      <c r="R836" s="6" t="str" cm="1">
        <f t="array" ref="R836:V836">TEXT(_xlfn.ANCHORARRAY(M836),"00")</f>
        <v>05</v>
      </c>
      <c r="S836" s="7" t="str">
        <v>07</v>
      </c>
      <c r="T836" s="7" t="str">
        <v>09</v>
      </c>
      <c r="U836" s="7" t="str">
        <v>02</v>
      </c>
      <c r="V836" s="8" t="str">
        <v>02</v>
      </c>
      <c r="W836" s="7">
        <f t="shared" si="281"/>
        <v>0</v>
      </c>
      <c r="X836" s="6" t="b">
        <f t="shared" si="293"/>
        <v>0</v>
      </c>
      <c r="Y836" s="7" t="b">
        <f t="shared" si="294"/>
        <v>0</v>
      </c>
      <c r="Z836" s="7" t="b" cm="1">
        <f t="array" ref="Z836">_xlfn.LET(
_xlpm.TrueFullHouseCheck, AND(OR(H836:L836=3),OR(H836:L836=2)),
_xlpm.JokerAndTrueTwoPairCheck, AND(W836=1,COUNTIF(H836:L836,2)=4),
OR(_xlpm.TrueFullHouseCheck, _xlpm.JokerAndTrueTwoPairCheck)
)</f>
        <v>0</v>
      </c>
      <c r="AA836" s="7" t="b">
        <f t="shared" si="295"/>
        <v>0</v>
      </c>
      <c r="AB836" s="7" t="b">
        <f t="shared" si="296"/>
        <v>0</v>
      </c>
      <c r="AC836" s="7" t="b">
        <f t="shared" si="297"/>
        <v>1</v>
      </c>
      <c r="AD836" s="8" t="b">
        <f t="shared" si="282"/>
        <v>0</v>
      </c>
      <c r="AE836">
        <f t="shared" si="283"/>
        <v>2</v>
      </c>
      <c r="AF836" t="str">
        <f t="shared" si="284"/>
        <v>20507090202</v>
      </c>
      <c r="AG836">
        <f t="shared" si="280"/>
        <v>20507090202</v>
      </c>
      <c r="AH836">
        <f t="shared" si="285"/>
        <v>193</v>
      </c>
      <c r="AI836">
        <f t="shared" si="286"/>
        <v>582</v>
      </c>
      <c r="AJ836">
        <f t="shared" si="287"/>
        <v>112326</v>
      </c>
      <c r="AM836">
        <f t="shared" si="298"/>
        <v>1</v>
      </c>
      <c r="AN836">
        <f t="shared" si="299"/>
        <v>1</v>
      </c>
      <c r="AO836">
        <f t="shared" si="300"/>
        <v>1</v>
      </c>
    </row>
    <row r="837" spans="1:41" x14ac:dyDescent="0.2">
      <c r="A837" t="s">
        <v>856</v>
      </c>
      <c r="B837" t="str">
        <f t="shared" si="279"/>
        <v>44A44</v>
      </c>
      <c r="C837" s="6" t="str" cm="1">
        <f t="array" ref="C837:G837">_xlfn.LET(
_xlpm.MyHand, B837,
_xlpm.MySplitHand, MID(_xlpm.MyHand,_xlfn.SEQUENCE(1,LEN(_xlpm.MyHand)),1),
_xlpm.MySplitHand
)</f>
        <v>4</v>
      </c>
      <c r="D837" s="7" t="str">
        <v>4</v>
      </c>
      <c r="E837" s="7" t="str">
        <v>A</v>
      </c>
      <c r="F837" s="7" t="str">
        <v>4</v>
      </c>
      <c r="G837" s="8" t="str">
        <v>4</v>
      </c>
      <c r="H837">
        <f t="shared" si="288"/>
        <v>4</v>
      </c>
      <c r="I837">
        <f t="shared" si="289"/>
        <v>4</v>
      </c>
      <c r="J837">
        <f t="shared" si="290"/>
        <v>1</v>
      </c>
      <c r="K837">
        <f t="shared" si="291"/>
        <v>4</v>
      </c>
      <c r="L837">
        <f t="shared" si="292"/>
        <v>4</v>
      </c>
      <c r="M837" s="6" cm="1">
        <f t="array" ref="M837:Q837">_xlfn.LET(
_xlpm.Options, {"J","2","3","4","5","6","7","8","9","T","Q","K","A"},
MATCH(_xlfn.ANCHORARRAY(C837),_xlpm.Options,0)
)</f>
        <v>4</v>
      </c>
      <c r="N837" s="7">
        <v>4</v>
      </c>
      <c r="O837" s="7">
        <v>13</v>
      </c>
      <c r="P837" s="7">
        <v>4</v>
      </c>
      <c r="Q837" s="8">
        <v>4</v>
      </c>
      <c r="R837" s="6" t="str" cm="1">
        <f t="array" ref="R837:V837">TEXT(_xlfn.ANCHORARRAY(M837),"00")</f>
        <v>04</v>
      </c>
      <c r="S837" s="7" t="str">
        <v>04</v>
      </c>
      <c r="T837" s="7" t="str">
        <v>13</v>
      </c>
      <c r="U837" s="7" t="str">
        <v>04</v>
      </c>
      <c r="V837" s="8" t="str">
        <v>04</v>
      </c>
      <c r="W837" s="7">
        <f t="shared" si="281"/>
        <v>0</v>
      </c>
      <c r="X837" s="6" t="b">
        <f t="shared" si="293"/>
        <v>0</v>
      </c>
      <c r="Y837" s="7" t="b">
        <f t="shared" si="294"/>
        <v>1</v>
      </c>
      <c r="Z837" s="7" t="b" cm="1">
        <f t="array" ref="Z837">_xlfn.LET(
_xlpm.TrueFullHouseCheck, AND(OR(H837:L837=3),OR(H837:L837=2)),
_xlpm.JokerAndTrueTwoPairCheck, AND(W837=1,COUNTIF(H837:L837,2)=4),
OR(_xlpm.TrueFullHouseCheck, _xlpm.JokerAndTrueTwoPairCheck)
)</f>
        <v>0</v>
      </c>
      <c r="AA837" s="7" t="b">
        <f t="shared" si="295"/>
        <v>0</v>
      </c>
      <c r="AB837" s="7" t="b">
        <f t="shared" si="296"/>
        <v>0</v>
      </c>
      <c r="AC837" s="7" t="b">
        <f t="shared" si="297"/>
        <v>0</v>
      </c>
      <c r="AD837" s="8" t="b">
        <f t="shared" si="282"/>
        <v>0</v>
      </c>
      <c r="AE837">
        <f t="shared" si="283"/>
        <v>6</v>
      </c>
      <c r="AF837" t="str">
        <f t="shared" si="284"/>
        <v>60404130404</v>
      </c>
      <c r="AG837">
        <f t="shared" si="280"/>
        <v>60404130404</v>
      </c>
      <c r="AH837">
        <f t="shared" si="285"/>
        <v>854</v>
      </c>
      <c r="AI837">
        <f t="shared" si="286"/>
        <v>37</v>
      </c>
      <c r="AJ837">
        <f t="shared" si="287"/>
        <v>31598</v>
      </c>
      <c r="AM837">
        <f t="shared" si="298"/>
        <v>1</v>
      </c>
      <c r="AN837">
        <f t="shared" si="299"/>
        <v>1</v>
      </c>
      <c r="AO837">
        <f t="shared" si="300"/>
        <v>1</v>
      </c>
    </row>
    <row r="838" spans="1:41" x14ac:dyDescent="0.2">
      <c r="A838" t="s">
        <v>857</v>
      </c>
      <c r="B838" t="str">
        <f t="shared" ref="B838:B901" si="301">_xlfn.TEXTBEFORE(A838," ")</f>
        <v>35559</v>
      </c>
      <c r="C838" s="6" t="str" cm="1">
        <f t="array" ref="C838:G838">_xlfn.LET(
_xlpm.MyHand, B838,
_xlpm.MySplitHand, MID(_xlpm.MyHand,_xlfn.SEQUENCE(1,LEN(_xlpm.MyHand)),1),
_xlpm.MySplitHand
)</f>
        <v>3</v>
      </c>
      <c r="D838" s="7" t="str">
        <v>5</v>
      </c>
      <c r="E838" s="7" t="str">
        <v>5</v>
      </c>
      <c r="F838" s="7" t="str">
        <v>5</v>
      </c>
      <c r="G838" s="8" t="str">
        <v>9</v>
      </c>
      <c r="H838">
        <f t="shared" si="288"/>
        <v>1</v>
      </c>
      <c r="I838">
        <f t="shared" si="289"/>
        <v>3</v>
      </c>
      <c r="J838">
        <f t="shared" si="290"/>
        <v>3</v>
      </c>
      <c r="K838">
        <f t="shared" si="291"/>
        <v>3</v>
      </c>
      <c r="L838">
        <f t="shared" si="292"/>
        <v>1</v>
      </c>
      <c r="M838" s="6" cm="1">
        <f t="array" ref="M838:Q838">_xlfn.LET(
_xlpm.Options, {"J","2","3","4","5","6","7","8","9","T","Q","K","A"},
MATCH(_xlfn.ANCHORARRAY(C838),_xlpm.Options,0)
)</f>
        <v>3</v>
      </c>
      <c r="N838" s="7">
        <v>5</v>
      </c>
      <c r="O838" s="7">
        <v>5</v>
      </c>
      <c r="P838" s="7">
        <v>5</v>
      </c>
      <c r="Q838" s="8">
        <v>9</v>
      </c>
      <c r="R838" s="6" t="str" cm="1">
        <f t="array" ref="R838:V838">TEXT(_xlfn.ANCHORARRAY(M838),"00")</f>
        <v>03</v>
      </c>
      <c r="S838" s="7" t="str">
        <v>05</v>
      </c>
      <c r="T838" s="7" t="str">
        <v>05</v>
      </c>
      <c r="U838" s="7" t="str">
        <v>05</v>
      </c>
      <c r="V838" s="8" t="str">
        <v>09</v>
      </c>
      <c r="W838" s="7">
        <f t="shared" si="281"/>
        <v>0</v>
      </c>
      <c r="X838" s="6" t="b">
        <f t="shared" si="293"/>
        <v>0</v>
      </c>
      <c r="Y838" s="7" t="b">
        <f t="shared" si="294"/>
        <v>0</v>
      </c>
      <c r="Z838" s="7" t="b" cm="1">
        <f t="array" ref="Z838">_xlfn.LET(
_xlpm.TrueFullHouseCheck, AND(OR(H838:L838=3),OR(H838:L838=2)),
_xlpm.JokerAndTrueTwoPairCheck, AND(W838=1,COUNTIF(H838:L838,2)=4),
OR(_xlpm.TrueFullHouseCheck, _xlpm.JokerAndTrueTwoPairCheck)
)</f>
        <v>0</v>
      </c>
      <c r="AA838" s="7" t="b">
        <f t="shared" si="295"/>
        <v>1</v>
      </c>
      <c r="AB838" s="7" t="b">
        <f t="shared" si="296"/>
        <v>0</v>
      </c>
      <c r="AC838" s="7" t="b">
        <f t="shared" si="297"/>
        <v>0</v>
      </c>
      <c r="AD838" s="8" t="b">
        <f t="shared" si="282"/>
        <v>0</v>
      </c>
      <c r="AE838">
        <f t="shared" si="283"/>
        <v>4</v>
      </c>
      <c r="AF838" t="str">
        <f t="shared" si="284"/>
        <v>40305050509</v>
      </c>
      <c r="AG838">
        <f t="shared" ref="AG838:AG901" si="302">INT(AF838)</f>
        <v>40305050509</v>
      </c>
      <c r="AH838">
        <f t="shared" si="285"/>
        <v>500</v>
      </c>
      <c r="AI838">
        <f t="shared" si="286"/>
        <v>705</v>
      </c>
      <c r="AJ838">
        <f t="shared" si="287"/>
        <v>352500</v>
      </c>
      <c r="AM838">
        <f t="shared" si="298"/>
        <v>1</v>
      </c>
      <c r="AN838">
        <f t="shared" si="299"/>
        <v>1</v>
      </c>
      <c r="AO838">
        <f t="shared" si="300"/>
        <v>1</v>
      </c>
    </row>
    <row r="839" spans="1:41" x14ac:dyDescent="0.2">
      <c r="A839" t="s">
        <v>858</v>
      </c>
      <c r="B839" t="str">
        <f t="shared" si="301"/>
        <v>T8TQQ</v>
      </c>
      <c r="C839" s="6" t="str" cm="1">
        <f t="array" ref="C839:G839">_xlfn.LET(
_xlpm.MyHand, B839,
_xlpm.MySplitHand, MID(_xlpm.MyHand,_xlfn.SEQUENCE(1,LEN(_xlpm.MyHand)),1),
_xlpm.MySplitHand
)</f>
        <v>T</v>
      </c>
      <c r="D839" s="7" t="str">
        <v>8</v>
      </c>
      <c r="E839" s="7" t="str">
        <v>T</v>
      </c>
      <c r="F839" s="7" t="str">
        <v>Q</v>
      </c>
      <c r="G839" s="8" t="str">
        <v>Q</v>
      </c>
      <c r="H839">
        <f t="shared" si="288"/>
        <v>2</v>
      </c>
      <c r="I839">
        <f t="shared" si="289"/>
        <v>1</v>
      </c>
      <c r="J839">
        <f t="shared" si="290"/>
        <v>2</v>
      </c>
      <c r="K839">
        <f t="shared" si="291"/>
        <v>2</v>
      </c>
      <c r="L839">
        <f t="shared" si="292"/>
        <v>2</v>
      </c>
      <c r="M839" s="6" cm="1">
        <f t="array" ref="M839:Q839">_xlfn.LET(
_xlpm.Options, {"J","2","3","4","5","6","7","8","9","T","Q","K","A"},
MATCH(_xlfn.ANCHORARRAY(C839),_xlpm.Options,0)
)</f>
        <v>10</v>
      </c>
      <c r="N839" s="7">
        <v>8</v>
      </c>
      <c r="O839" s="7">
        <v>10</v>
      </c>
      <c r="P839" s="7">
        <v>11</v>
      </c>
      <c r="Q839" s="8">
        <v>11</v>
      </c>
      <c r="R839" s="6" t="str" cm="1">
        <f t="array" ref="R839:V839">TEXT(_xlfn.ANCHORARRAY(M839),"00")</f>
        <v>10</v>
      </c>
      <c r="S839" s="7" t="str">
        <v>08</v>
      </c>
      <c r="T839" s="7" t="str">
        <v>10</v>
      </c>
      <c r="U839" s="7" t="str">
        <v>11</v>
      </c>
      <c r="V839" s="8" t="str">
        <v>11</v>
      </c>
      <c r="W839" s="7">
        <f t="shared" ref="W839:W902" si="303">COUNTIF(_xlfn.ANCHORARRAY(C839),"J")</f>
        <v>0</v>
      </c>
      <c r="X839" s="6" t="b">
        <f t="shared" si="293"/>
        <v>0</v>
      </c>
      <c r="Y839" s="7" t="b">
        <f t="shared" si="294"/>
        <v>0</v>
      </c>
      <c r="Z839" s="7" t="b" cm="1">
        <f t="array" ref="Z839">_xlfn.LET(
_xlpm.TrueFullHouseCheck, AND(OR(H839:L839=3),OR(H839:L839=2)),
_xlpm.JokerAndTrueTwoPairCheck, AND(W839=1,COUNTIF(H839:L839,2)=4),
OR(_xlpm.TrueFullHouseCheck, _xlpm.JokerAndTrueTwoPairCheck)
)</f>
        <v>0</v>
      </c>
      <c r="AA839" s="7" t="b">
        <f t="shared" si="295"/>
        <v>0</v>
      </c>
      <c r="AB839" s="7" t="b">
        <f t="shared" si="296"/>
        <v>1</v>
      </c>
      <c r="AC839" s="7" t="b">
        <f t="shared" si="297"/>
        <v>0</v>
      </c>
      <c r="AD839" s="8" t="b">
        <f t="shared" ref="AD839:AD902" si="304">NOT(OR(X839:AC839))</f>
        <v>0</v>
      </c>
      <c r="AE839">
        <f t="shared" ref="AE839:AE902" si="305">8-MATCH(TRUE,X839:AD839,0)</f>
        <v>3</v>
      </c>
      <c r="AF839" t="str">
        <f t="shared" ref="AF839:AF902" si="306">_xlfn.CONCAT(AE839,_xlfn.ANCHORARRAY(R839))</f>
        <v>31008101111</v>
      </c>
      <c r="AG839">
        <f t="shared" si="302"/>
        <v>31008101111</v>
      </c>
      <c r="AH839">
        <f t="shared" ref="AH839:AH902" si="307">RANK(AG839,AG:AG,1)</f>
        <v>419</v>
      </c>
      <c r="AI839">
        <f t="shared" ref="AI839:AI902" si="308">INT(_xlfn.TEXTAFTER(A839," "))</f>
        <v>246</v>
      </c>
      <c r="AJ839">
        <f t="shared" ref="AJ839:AJ902" si="309">AH839*AI839</f>
        <v>103074</v>
      </c>
      <c r="AM839">
        <f t="shared" si="298"/>
        <v>1</v>
      </c>
      <c r="AN839">
        <f t="shared" si="299"/>
        <v>1</v>
      </c>
      <c r="AO839">
        <f t="shared" si="300"/>
        <v>1</v>
      </c>
    </row>
    <row r="840" spans="1:41" x14ac:dyDescent="0.2">
      <c r="A840" t="s">
        <v>859</v>
      </c>
      <c r="B840" t="str">
        <f t="shared" si="301"/>
        <v>JQ29K</v>
      </c>
      <c r="C840" s="6" t="str" cm="1">
        <f t="array" ref="C840:G840">_xlfn.LET(
_xlpm.MyHand, B840,
_xlpm.MySplitHand, MID(_xlpm.MyHand,_xlfn.SEQUENCE(1,LEN(_xlpm.MyHand)),1),
_xlpm.MySplitHand
)</f>
        <v>J</v>
      </c>
      <c r="D840" s="7" t="str">
        <v>Q</v>
      </c>
      <c r="E840" s="7" t="str">
        <v>2</v>
      </c>
      <c r="F840" s="7" t="str">
        <v>9</v>
      </c>
      <c r="G840" s="8" t="str">
        <v>K</v>
      </c>
      <c r="H840">
        <f t="shared" si="288"/>
        <v>0</v>
      </c>
      <c r="I840">
        <f t="shared" si="289"/>
        <v>1</v>
      </c>
      <c r="J840">
        <f t="shared" si="290"/>
        <v>1</v>
      </c>
      <c r="K840">
        <f t="shared" si="291"/>
        <v>1</v>
      </c>
      <c r="L840">
        <f t="shared" si="292"/>
        <v>1</v>
      </c>
      <c r="M840" s="6" cm="1">
        <f t="array" ref="M840:Q840">_xlfn.LET(
_xlpm.Options, {"J","2","3","4","5","6","7","8","9","T","Q","K","A"},
MATCH(_xlfn.ANCHORARRAY(C840),_xlpm.Options,0)
)</f>
        <v>1</v>
      </c>
      <c r="N840" s="7">
        <v>11</v>
      </c>
      <c r="O840" s="7">
        <v>2</v>
      </c>
      <c r="P840" s="7">
        <v>9</v>
      </c>
      <c r="Q840" s="8">
        <v>12</v>
      </c>
      <c r="R840" s="6" t="str" cm="1">
        <f t="array" ref="R840:V840">TEXT(_xlfn.ANCHORARRAY(M840),"00")</f>
        <v>01</v>
      </c>
      <c r="S840" s="7" t="str">
        <v>11</v>
      </c>
      <c r="T840" s="7" t="str">
        <v>02</v>
      </c>
      <c r="U840" s="7" t="str">
        <v>09</v>
      </c>
      <c r="V840" s="8" t="str">
        <v>12</v>
      </c>
      <c r="W840" s="7">
        <f t="shared" si="303"/>
        <v>1</v>
      </c>
      <c r="X840" s="6" t="b">
        <f t="shared" si="293"/>
        <v>0</v>
      </c>
      <c r="Y840" s="7" t="b">
        <f t="shared" si="294"/>
        <v>0</v>
      </c>
      <c r="Z840" s="7" t="b" cm="1">
        <f t="array" ref="Z840">_xlfn.LET(
_xlpm.TrueFullHouseCheck, AND(OR(H840:L840=3),OR(H840:L840=2)),
_xlpm.JokerAndTrueTwoPairCheck, AND(W840=1,COUNTIF(H840:L840,2)=4),
OR(_xlpm.TrueFullHouseCheck, _xlpm.JokerAndTrueTwoPairCheck)
)</f>
        <v>0</v>
      </c>
      <c r="AA840" s="7" t="b">
        <f t="shared" si="295"/>
        <v>0</v>
      </c>
      <c r="AB840" s="7" t="b">
        <f t="shared" si="296"/>
        <v>0</v>
      </c>
      <c r="AC840" s="7" t="b">
        <f t="shared" si="297"/>
        <v>1</v>
      </c>
      <c r="AD840" s="8" t="b">
        <f t="shared" si="304"/>
        <v>0</v>
      </c>
      <c r="AE840">
        <f t="shared" si="305"/>
        <v>2</v>
      </c>
      <c r="AF840" t="str">
        <f t="shared" si="306"/>
        <v>20111020912</v>
      </c>
      <c r="AG840">
        <f t="shared" si="302"/>
        <v>20111020912</v>
      </c>
      <c r="AH840">
        <f t="shared" si="307"/>
        <v>139</v>
      </c>
      <c r="AI840">
        <f t="shared" si="308"/>
        <v>536</v>
      </c>
      <c r="AJ840">
        <f t="shared" si="309"/>
        <v>74504</v>
      </c>
      <c r="AM840">
        <f t="shared" si="298"/>
        <v>1</v>
      </c>
      <c r="AN840">
        <f t="shared" si="299"/>
        <v>1</v>
      </c>
      <c r="AO840">
        <f t="shared" si="300"/>
        <v>1</v>
      </c>
    </row>
    <row r="841" spans="1:41" x14ac:dyDescent="0.2">
      <c r="A841" t="s">
        <v>860</v>
      </c>
      <c r="B841" t="str">
        <f t="shared" si="301"/>
        <v>9A999</v>
      </c>
      <c r="C841" s="6" t="str" cm="1">
        <f t="array" ref="C841:G841">_xlfn.LET(
_xlpm.MyHand, B841,
_xlpm.MySplitHand, MID(_xlpm.MyHand,_xlfn.SEQUENCE(1,LEN(_xlpm.MyHand)),1),
_xlpm.MySplitHand
)</f>
        <v>9</v>
      </c>
      <c r="D841" s="7" t="str">
        <v>A</v>
      </c>
      <c r="E841" s="7" t="str">
        <v>9</v>
      </c>
      <c r="F841" s="7" t="str">
        <v>9</v>
      </c>
      <c r="G841" s="8" t="str">
        <v>9</v>
      </c>
      <c r="H841">
        <f t="shared" si="288"/>
        <v>4</v>
      </c>
      <c r="I841">
        <f t="shared" si="289"/>
        <v>1</v>
      </c>
      <c r="J841">
        <f t="shared" si="290"/>
        <v>4</v>
      </c>
      <c r="K841">
        <f t="shared" si="291"/>
        <v>4</v>
      </c>
      <c r="L841">
        <f t="shared" si="292"/>
        <v>4</v>
      </c>
      <c r="M841" s="6" cm="1">
        <f t="array" ref="M841:Q841">_xlfn.LET(
_xlpm.Options, {"J","2","3","4","5","6","7","8","9","T","Q","K","A"},
MATCH(_xlfn.ANCHORARRAY(C841),_xlpm.Options,0)
)</f>
        <v>9</v>
      </c>
      <c r="N841" s="7">
        <v>13</v>
      </c>
      <c r="O841" s="7">
        <v>9</v>
      </c>
      <c r="P841" s="7">
        <v>9</v>
      </c>
      <c r="Q841" s="8">
        <v>9</v>
      </c>
      <c r="R841" s="6" t="str" cm="1">
        <f t="array" ref="R841:V841">TEXT(_xlfn.ANCHORARRAY(M841),"00")</f>
        <v>09</v>
      </c>
      <c r="S841" s="7" t="str">
        <v>13</v>
      </c>
      <c r="T841" s="7" t="str">
        <v>09</v>
      </c>
      <c r="U841" s="7" t="str">
        <v>09</v>
      </c>
      <c r="V841" s="8" t="str">
        <v>09</v>
      </c>
      <c r="W841" s="7">
        <f t="shared" si="303"/>
        <v>0</v>
      </c>
      <c r="X841" s="6" t="b">
        <f t="shared" si="293"/>
        <v>0</v>
      </c>
      <c r="Y841" s="7" t="b">
        <f t="shared" si="294"/>
        <v>1</v>
      </c>
      <c r="Z841" s="7" t="b" cm="1">
        <f t="array" ref="Z841">_xlfn.LET(
_xlpm.TrueFullHouseCheck, AND(OR(H841:L841=3),OR(H841:L841=2)),
_xlpm.JokerAndTrueTwoPairCheck, AND(W841=1,COUNTIF(H841:L841,2)=4),
OR(_xlpm.TrueFullHouseCheck, _xlpm.JokerAndTrueTwoPairCheck)
)</f>
        <v>0</v>
      </c>
      <c r="AA841" s="7" t="b">
        <f t="shared" si="295"/>
        <v>0</v>
      </c>
      <c r="AB841" s="7" t="b">
        <f t="shared" si="296"/>
        <v>0</v>
      </c>
      <c r="AC841" s="7" t="b">
        <f t="shared" si="297"/>
        <v>0</v>
      </c>
      <c r="AD841" s="8" t="b">
        <f t="shared" si="304"/>
        <v>0</v>
      </c>
      <c r="AE841">
        <f t="shared" si="305"/>
        <v>6</v>
      </c>
      <c r="AF841" t="str">
        <f t="shared" si="306"/>
        <v>60913090909</v>
      </c>
      <c r="AG841">
        <f t="shared" si="302"/>
        <v>60913090909</v>
      </c>
      <c r="AH841">
        <f t="shared" si="307"/>
        <v>920</v>
      </c>
      <c r="AI841">
        <f t="shared" si="308"/>
        <v>825</v>
      </c>
      <c r="AJ841">
        <f t="shared" si="309"/>
        <v>759000</v>
      </c>
      <c r="AM841">
        <f t="shared" si="298"/>
        <v>1</v>
      </c>
      <c r="AN841">
        <f t="shared" si="299"/>
        <v>1</v>
      </c>
      <c r="AO841">
        <f t="shared" si="300"/>
        <v>1</v>
      </c>
    </row>
    <row r="842" spans="1:41" x14ac:dyDescent="0.2">
      <c r="A842" t="s">
        <v>861</v>
      </c>
      <c r="B842" t="str">
        <f t="shared" si="301"/>
        <v>62TT2</v>
      </c>
      <c r="C842" s="6" t="str" cm="1">
        <f t="array" ref="C842:G842">_xlfn.LET(
_xlpm.MyHand, B842,
_xlpm.MySplitHand, MID(_xlpm.MyHand,_xlfn.SEQUENCE(1,LEN(_xlpm.MyHand)),1),
_xlpm.MySplitHand
)</f>
        <v>6</v>
      </c>
      <c r="D842" s="7" t="str">
        <v>2</v>
      </c>
      <c r="E842" s="7" t="str">
        <v>T</v>
      </c>
      <c r="F842" s="7" t="str">
        <v>T</v>
      </c>
      <c r="G842" s="8" t="str">
        <v>2</v>
      </c>
      <c r="H842">
        <f t="shared" si="288"/>
        <v>1</v>
      </c>
      <c r="I842">
        <f t="shared" si="289"/>
        <v>2</v>
      </c>
      <c r="J842">
        <f t="shared" si="290"/>
        <v>2</v>
      </c>
      <c r="K842">
        <f t="shared" si="291"/>
        <v>2</v>
      </c>
      <c r="L842">
        <f t="shared" si="292"/>
        <v>2</v>
      </c>
      <c r="M842" s="6" cm="1">
        <f t="array" ref="M842:Q842">_xlfn.LET(
_xlpm.Options, {"J","2","3","4","5","6","7","8","9","T","Q","K","A"},
MATCH(_xlfn.ANCHORARRAY(C842),_xlpm.Options,0)
)</f>
        <v>6</v>
      </c>
      <c r="N842" s="7">
        <v>2</v>
      </c>
      <c r="O842" s="7">
        <v>10</v>
      </c>
      <c r="P842" s="7">
        <v>10</v>
      </c>
      <c r="Q842" s="8">
        <v>2</v>
      </c>
      <c r="R842" s="6" t="str" cm="1">
        <f t="array" ref="R842:V842">TEXT(_xlfn.ANCHORARRAY(M842),"00")</f>
        <v>06</v>
      </c>
      <c r="S842" s="7" t="str">
        <v>02</v>
      </c>
      <c r="T842" s="7" t="str">
        <v>10</v>
      </c>
      <c r="U842" s="7" t="str">
        <v>10</v>
      </c>
      <c r="V842" s="8" t="str">
        <v>02</v>
      </c>
      <c r="W842" s="7">
        <f t="shared" si="303"/>
        <v>0</v>
      </c>
      <c r="X842" s="6" t="b">
        <f t="shared" si="293"/>
        <v>0</v>
      </c>
      <c r="Y842" s="7" t="b">
        <f t="shared" si="294"/>
        <v>0</v>
      </c>
      <c r="Z842" s="7" t="b" cm="1">
        <f t="array" ref="Z842">_xlfn.LET(
_xlpm.TrueFullHouseCheck, AND(OR(H842:L842=3),OR(H842:L842=2)),
_xlpm.JokerAndTrueTwoPairCheck, AND(W842=1,COUNTIF(H842:L842,2)=4),
OR(_xlpm.TrueFullHouseCheck, _xlpm.JokerAndTrueTwoPairCheck)
)</f>
        <v>0</v>
      </c>
      <c r="AA842" s="7" t="b">
        <f t="shared" si="295"/>
        <v>0</v>
      </c>
      <c r="AB842" s="7" t="b">
        <f t="shared" si="296"/>
        <v>1</v>
      </c>
      <c r="AC842" s="7" t="b">
        <f t="shared" si="297"/>
        <v>0</v>
      </c>
      <c r="AD842" s="8" t="b">
        <f t="shared" si="304"/>
        <v>0</v>
      </c>
      <c r="AE842">
        <f t="shared" si="305"/>
        <v>3</v>
      </c>
      <c r="AF842" t="str">
        <f t="shared" si="306"/>
        <v>30602101002</v>
      </c>
      <c r="AG842">
        <f t="shared" si="302"/>
        <v>30602101002</v>
      </c>
      <c r="AH842">
        <f t="shared" si="307"/>
        <v>374</v>
      </c>
      <c r="AI842">
        <f t="shared" si="308"/>
        <v>499</v>
      </c>
      <c r="AJ842">
        <f t="shared" si="309"/>
        <v>186626</v>
      </c>
      <c r="AM842">
        <f t="shared" si="298"/>
        <v>1</v>
      </c>
      <c r="AN842">
        <f t="shared" si="299"/>
        <v>1</v>
      </c>
      <c r="AO842">
        <f t="shared" si="300"/>
        <v>1</v>
      </c>
    </row>
    <row r="843" spans="1:41" x14ac:dyDescent="0.2">
      <c r="A843" t="s">
        <v>862</v>
      </c>
      <c r="B843" t="str">
        <f t="shared" si="301"/>
        <v>K3567</v>
      </c>
      <c r="C843" s="6" t="str" cm="1">
        <f t="array" ref="C843:G843">_xlfn.LET(
_xlpm.MyHand, B843,
_xlpm.MySplitHand, MID(_xlpm.MyHand,_xlfn.SEQUENCE(1,LEN(_xlpm.MyHand)),1),
_xlpm.MySplitHand
)</f>
        <v>K</v>
      </c>
      <c r="D843" s="7" t="str">
        <v>3</v>
      </c>
      <c r="E843" s="7" t="str">
        <v>5</v>
      </c>
      <c r="F843" s="7" t="str">
        <v>6</v>
      </c>
      <c r="G843" s="8" t="str">
        <v>7</v>
      </c>
      <c r="H843">
        <f t="shared" si="288"/>
        <v>1</v>
      </c>
      <c r="I843">
        <f t="shared" si="289"/>
        <v>1</v>
      </c>
      <c r="J843">
        <f t="shared" si="290"/>
        <v>1</v>
      </c>
      <c r="K843">
        <f t="shared" si="291"/>
        <v>1</v>
      </c>
      <c r="L843">
        <f t="shared" si="292"/>
        <v>1</v>
      </c>
      <c r="M843" s="6" cm="1">
        <f t="array" ref="M843:Q843">_xlfn.LET(
_xlpm.Options, {"J","2","3","4","5","6","7","8","9","T","Q","K","A"},
MATCH(_xlfn.ANCHORARRAY(C843),_xlpm.Options,0)
)</f>
        <v>12</v>
      </c>
      <c r="N843" s="7">
        <v>3</v>
      </c>
      <c r="O843" s="7">
        <v>5</v>
      </c>
      <c r="P843" s="7">
        <v>6</v>
      </c>
      <c r="Q843" s="8">
        <v>7</v>
      </c>
      <c r="R843" s="6" t="str" cm="1">
        <f t="array" ref="R843:V843">TEXT(_xlfn.ANCHORARRAY(M843),"00")</f>
        <v>12</v>
      </c>
      <c r="S843" s="7" t="str">
        <v>03</v>
      </c>
      <c r="T843" s="7" t="str">
        <v>05</v>
      </c>
      <c r="U843" s="7" t="str">
        <v>06</v>
      </c>
      <c r="V843" s="8" t="str">
        <v>07</v>
      </c>
      <c r="W843" s="7">
        <f t="shared" si="303"/>
        <v>0</v>
      </c>
      <c r="X843" s="6" t="b">
        <f t="shared" si="293"/>
        <v>0</v>
      </c>
      <c r="Y843" s="7" t="b">
        <f t="shared" si="294"/>
        <v>0</v>
      </c>
      <c r="Z843" s="7" t="b" cm="1">
        <f t="array" ref="Z843">_xlfn.LET(
_xlpm.TrueFullHouseCheck, AND(OR(H843:L843=3),OR(H843:L843=2)),
_xlpm.JokerAndTrueTwoPairCheck, AND(W843=1,COUNTIF(H843:L843,2)=4),
OR(_xlpm.TrueFullHouseCheck, _xlpm.JokerAndTrueTwoPairCheck)
)</f>
        <v>0</v>
      </c>
      <c r="AA843" s="7" t="b">
        <f t="shared" si="295"/>
        <v>0</v>
      </c>
      <c r="AB843" s="7" t="b">
        <f t="shared" si="296"/>
        <v>0</v>
      </c>
      <c r="AC843" s="7" t="b">
        <f t="shared" si="297"/>
        <v>0</v>
      </c>
      <c r="AD843" s="8" t="b">
        <f t="shared" si="304"/>
        <v>1</v>
      </c>
      <c r="AE843">
        <f t="shared" si="305"/>
        <v>1</v>
      </c>
      <c r="AF843" t="str">
        <f t="shared" si="306"/>
        <v>11203050607</v>
      </c>
      <c r="AG843">
        <f t="shared" si="302"/>
        <v>11203050607</v>
      </c>
      <c r="AH843">
        <f t="shared" si="307"/>
        <v>108</v>
      </c>
      <c r="AI843">
        <f t="shared" si="308"/>
        <v>218</v>
      </c>
      <c r="AJ843">
        <f t="shared" si="309"/>
        <v>23544</v>
      </c>
      <c r="AM843">
        <f t="shared" si="298"/>
        <v>1</v>
      </c>
      <c r="AN843">
        <f t="shared" si="299"/>
        <v>1</v>
      </c>
      <c r="AO843">
        <f t="shared" si="300"/>
        <v>1</v>
      </c>
    </row>
    <row r="844" spans="1:41" x14ac:dyDescent="0.2">
      <c r="A844" t="s">
        <v>863</v>
      </c>
      <c r="B844" t="str">
        <f t="shared" si="301"/>
        <v>72J22</v>
      </c>
      <c r="C844" s="6" t="str" cm="1">
        <f t="array" ref="C844:G844">_xlfn.LET(
_xlpm.MyHand, B844,
_xlpm.MySplitHand, MID(_xlpm.MyHand,_xlfn.SEQUENCE(1,LEN(_xlpm.MyHand)),1),
_xlpm.MySplitHand
)</f>
        <v>7</v>
      </c>
      <c r="D844" s="7" t="str">
        <v>2</v>
      </c>
      <c r="E844" s="7" t="str">
        <v>J</v>
      </c>
      <c r="F844" s="7" t="str">
        <v>2</v>
      </c>
      <c r="G844" s="8" t="str">
        <v>2</v>
      </c>
      <c r="H844">
        <f t="shared" si="288"/>
        <v>1</v>
      </c>
      <c r="I844">
        <f t="shared" si="289"/>
        <v>3</v>
      </c>
      <c r="J844">
        <f t="shared" si="290"/>
        <v>0</v>
      </c>
      <c r="K844">
        <f t="shared" si="291"/>
        <v>3</v>
      </c>
      <c r="L844">
        <f t="shared" si="292"/>
        <v>3</v>
      </c>
      <c r="M844" s="6" cm="1">
        <f t="array" ref="M844:Q844">_xlfn.LET(
_xlpm.Options, {"J","2","3","4","5","6","7","8","9","T","Q","K","A"},
MATCH(_xlfn.ANCHORARRAY(C844),_xlpm.Options,0)
)</f>
        <v>7</v>
      </c>
      <c r="N844" s="7">
        <v>2</v>
      </c>
      <c r="O844" s="7">
        <v>1</v>
      </c>
      <c r="P844" s="7">
        <v>2</v>
      </c>
      <c r="Q844" s="8">
        <v>2</v>
      </c>
      <c r="R844" s="6" t="str" cm="1">
        <f t="array" ref="R844:V844">TEXT(_xlfn.ANCHORARRAY(M844),"00")</f>
        <v>07</v>
      </c>
      <c r="S844" s="7" t="str">
        <v>02</v>
      </c>
      <c r="T844" s="7" t="str">
        <v>01</v>
      </c>
      <c r="U844" s="7" t="str">
        <v>02</v>
      </c>
      <c r="V844" s="8" t="str">
        <v>02</v>
      </c>
      <c r="W844" s="7">
        <f t="shared" si="303"/>
        <v>1</v>
      </c>
      <c r="X844" s="6" t="b">
        <f t="shared" si="293"/>
        <v>0</v>
      </c>
      <c r="Y844" s="7" t="b">
        <f t="shared" si="294"/>
        <v>1</v>
      </c>
      <c r="Z844" s="7" t="b" cm="1">
        <f t="array" ref="Z844">_xlfn.LET(
_xlpm.TrueFullHouseCheck, AND(OR(H844:L844=3),OR(H844:L844=2)),
_xlpm.JokerAndTrueTwoPairCheck, AND(W844=1,COUNTIF(H844:L844,2)=4),
OR(_xlpm.TrueFullHouseCheck, _xlpm.JokerAndTrueTwoPairCheck)
)</f>
        <v>0</v>
      </c>
      <c r="AA844" s="7" t="b">
        <f t="shared" si="295"/>
        <v>0</v>
      </c>
      <c r="AB844" s="7" t="b">
        <f t="shared" si="296"/>
        <v>0</v>
      </c>
      <c r="AC844" s="7" t="b">
        <f t="shared" si="297"/>
        <v>0</v>
      </c>
      <c r="AD844" s="8" t="b">
        <f t="shared" si="304"/>
        <v>0</v>
      </c>
      <c r="AE844">
        <f t="shared" si="305"/>
        <v>6</v>
      </c>
      <c r="AF844" t="str">
        <f t="shared" si="306"/>
        <v>60702010202</v>
      </c>
      <c r="AG844">
        <f t="shared" si="302"/>
        <v>60702010202</v>
      </c>
      <c r="AH844">
        <f t="shared" si="307"/>
        <v>878</v>
      </c>
      <c r="AI844">
        <f t="shared" si="308"/>
        <v>215</v>
      </c>
      <c r="AJ844">
        <f t="shared" si="309"/>
        <v>188770</v>
      </c>
      <c r="AM844">
        <f t="shared" si="298"/>
        <v>1</v>
      </c>
      <c r="AN844">
        <f t="shared" si="299"/>
        <v>1</v>
      </c>
      <c r="AO844">
        <f t="shared" si="300"/>
        <v>1</v>
      </c>
    </row>
    <row r="845" spans="1:41" x14ac:dyDescent="0.2">
      <c r="A845" t="s">
        <v>864</v>
      </c>
      <c r="B845" t="str">
        <f t="shared" si="301"/>
        <v>87487</v>
      </c>
      <c r="C845" s="6" t="str" cm="1">
        <f t="array" ref="C845:G845">_xlfn.LET(
_xlpm.MyHand, B845,
_xlpm.MySplitHand, MID(_xlpm.MyHand,_xlfn.SEQUENCE(1,LEN(_xlpm.MyHand)),1),
_xlpm.MySplitHand
)</f>
        <v>8</v>
      </c>
      <c r="D845" s="7" t="str">
        <v>7</v>
      </c>
      <c r="E845" s="7" t="str">
        <v>4</v>
      </c>
      <c r="F845" s="7" t="str">
        <v>8</v>
      </c>
      <c r="G845" s="8" t="str">
        <v>7</v>
      </c>
      <c r="H845">
        <f t="shared" si="288"/>
        <v>2</v>
      </c>
      <c r="I845">
        <f t="shared" si="289"/>
        <v>2</v>
      </c>
      <c r="J845">
        <f t="shared" si="290"/>
        <v>1</v>
      </c>
      <c r="K845">
        <f t="shared" si="291"/>
        <v>2</v>
      </c>
      <c r="L845">
        <f t="shared" si="292"/>
        <v>2</v>
      </c>
      <c r="M845" s="6" cm="1">
        <f t="array" ref="M845:Q845">_xlfn.LET(
_xlpm.Options, {"J","2","3","4","5","6","7","8","9","T","Q","K","A"},
MATCH(_xlfn.ANCHORARRAY(C845),_xlpm.Options,0)
)</f>
        <v>8</v>
      </c>
      <c r="N845" s="7">
        <v>7</v>
      </c>
      <c r="O845" s="7">
        <v>4</v>
      </c>
      <c r="P845" s="7">
        <v>8</v>
      </c>
      <c r="Q845" s="8">
        <v>7</v>
      </c>
      <c r="R845" s="6" t="str" cm="1">
        <f t="array" ref="R845:V845">TEXT(_xlfn.ANCHORARRAY(M845),"00")</f>
        <v>08</v>
      </c>
      <c r="S845" s="7" t="str">
        <v>07</v>
      </c>
      <c r="T845" s="7" t="str">
        <v>04</v>
      </c>
      <c r="U845" s="7" t="str">
        <v>08</v>
      </c>
      <c r="V845" s="8" t="str">
        <v>07</v>
      </c>
      <c r="W845" s="7">
        <f t="shared" si="303"/>
        <v>0</v>
      </c>
      <c r="X845" s="6" t="b">
        <f t="shared" si="293"/>
        <v>0</v>
      </c>
      <c r="Y845" s="7" t="b">
        <f t="shared" si="294"/>
        <v>0</v>
      </c>
      <c r="Z845" s="7" t="b" cm="1">
        <f t="array" ref="Z845">_xlfn.LET(
_xlpm.TrueFullHouseCheck, AND(OR(H845:L845=3),OR(H845:L845=2)),
_xlpm.JokerAndTrueTwoPairCheck, AND(W845=1,COUNTIF(H845:L845,2)=4),
OR(_xlpm.TrueFullHouseCheck, _xlpm.JokerAndTrueTwoPairCheck)
)</f>
        <v>0</v>
      </c>
      <c r="AA845" s="7" t="b">
        <f t="shared" si="295"/>
        <v>0</v>
      </c>
      <c r="AB845" s="7" t="b">
        <f t="shared" si="296"/>
        <v>1</v>
      </c>
      <c r="AC845" s="7" t="b">
        <f t="shared" si="297"/>
        <v>0</v>
      </c>
      <c r="AD845" s="8" t="b">
        <f t="shared" si="304"/>
        <v>0</v>
      </c>
      <c r="AE845">
        <f t="shared" si="305"/>
        <v>3</v>
      </c>
      <c r="AF845" t="str">
        <f t="shared" si="306"/>
        <v>30807040807</v>
      </c>
      <c r="AG845">
        <f t="shared" si="302"/>
        <v>30807040807</v>
      </c>
      <c r="AH845">
        <f t="shared" si="307"/>
        <v>397</v>
      </c>
      <c r="AI845">
        <f t="shared" si="308"/>
        <v>377</v>
      </c>
      <c r="AJ845">
        <f t="shared" si="309"/>
        <v>149669</v>
      </c>
      <c r="AM845">
        <f t="shared" si="298"/>
        <v>1</v>
      </c>
      <c r="AN845">
        <f t="shared" si="299"/>
        <v>1</v>
      </c>
      <c r="AO845">
        <f t="shared" si="300"/>
        <v>1</v>
      </c>
    </row>
    <row r="846" spans="1:41" x14ac:dyDescent="0.2">
      <c r="A846" t="s">
        <v>865</v>
      </c>
      <c r="B846" t="str">
        <f t="shared" si="301"/>
        <v>5J655</v>
      </c>
      <c r="C846" s="6" t="str" cm="1">
        <f t="array" ref="C846:G846">_xlfn.LET(
_xlpm.MyHand, B846,
_xlpm.MySplitHand, MID(_xlpm.MyHand,_xlfn.SEQUENCE(1,LEN(_xlpm.MyHand)),1),
_xlpm.MySplitHand
)</f>
        <v>5</v>
      </c>
      <c r="D846" s="7" t="str">
        <v>J</v>
      </c>
      <c r="E846" s="7" t="str">
        <v>6</v>
      </c>
      <c r="F846" s="7" t="str">
        <v>5</v>
      </c>
      <c r="G846" s="8" t="str">
        <v>5</v>
      </c>
      <c r="H846">
        <f t="shared" si="288"/>
        <v>3</v>
      </c>
      <c r="I846">
        <f t="shared" si="289"/>
        <v>0</v>
      </c>
      <c r="J846">
        <f t="shared" si="290"/>
        <v>1</v>
      </c>
      <c r="K846">
        <f t="shared" si="291"/>
        <v>3</v>
      </c>
      <c r="L846">
        <f t="shared" si="292"/>
        <v>3</v>
      </c>
      <c r="M846" s="6" cm="1">
        <f t="array" ref="M846:Q846">_xlfn.LET(
_xlpm.Options, {"J","2","3","4","5","6","7","8","9","T","Q","K","A"},
MATCH(_xlfn.ANCHORARRAY(C846),_xlpm.Options,0)
)</f>
        <v>5</v>
      </c>
      <c r="N846" s="7">
        <v>1</v>
      </c>
      <c r="O846" s="7">
        <v>6</v>
      </c>
      <c r="P846" s="7">
        <v>5</v>
      </c>
      <c r="Q846" s="8">
        <v>5</v>
      </c>
      <c r="R846" s="6" t="str" cm="1">
        <f t="array" ref="R846:V846">TEXT(_xlfn.ANCHORARRAY(M846),"00")</f>
        <v>05</v>
      </c>
      <c r="S846" s="7" t="str">
        <v>01</v>
      </c>
      <c r="T846" s="7" t="str">
        <v>06</v>
      </c>
      <c r="U846" s="7" t="str">
        <v>05</v>
      </c>
      <c r="V846" s="8" t="str">
        <v>05</v>
      </c>
      <c r="W846" s="7">
        <f t="shared" si="303"/>
        <v>1</v>
      </c>
      <c r="X846" s="6" t="b">
        <f t="shared" si="293"/>
        <v>0</v>
      </c>
      <c r="Y846" s="7" t="b">
        <f t="shared" si="294"/>
        <v>1</v>
      </c>
      <c r="Z846" s="7" t="b" cm="1">
        <f t="array" ref="Z846">_xlfn.LET(
_xlpm.TrueFullHouseCheck, AND(OR(H846:L846=3),OR(H846:L846=2)),
_xlpm.JokerAndTrueTwoPairCheck, AND(W846=1,COUNTIF(H846:L846,2)=4),
OR(_xlpm.TrueFullHouseCheck, _xlpm.JokerAndTrueTwoPairCheck)
)</f>
        <v>0</v>
      </c>
      <c r="AA846" s="7" t="b">
        <f t="shared" si="295"/>
        <v>0</v>
      </c>
      <c r="AB846" s="7" t="b">
        <f t="shared" si="296"/>
        <v>0</v>
      </c>
      <c r="AC846" s="7" t="b">
        <f t="shared" si="297"/>
        <v>0</v>
      </c>
      <c r="AD846" s="8" t="b">
        <f t="shared" si="304"/>
        <v>0</v>
      </c>
      <c r="AE846">
        <f t="shared" si="305"/>
        <v>6</v>
      </c>
      <c r="AF846" t="str">
        <f t="shared" si="306"/>
        <v>60501060505</v>
      </c>
      <c r="AG846">
        <f t="shared" si="302"/>
        <v>60501060505</v>
      </c>
      <c r="AH846">
        <f t="shared" si="307"/>
        <v>859</v>
      </c>
      <c r="AI846">
        <f t="shared" si="308"/>
        <v>489</v>
      </c>
      <c r="AJ846">
        <f t="shared" si="309"/>
        <v>420051</v>
      </c>
      <c r="AM846">
        <f t="shared" si="298"/>
        <v>1</v>
      </c>
      <c r="AN846">
        <f t="shared" si="299"/>
        <v>1</v>
      </c>
      <c r="AO846">
        <f t="shared" si="300"/>
        <v>1</v>
      </c>
    </row>
    <row r="847" spans="1:41" x14ac:dyDescent="0.2">
      <c r="A847" t="s">
        <v>866</v>
      </c>
      <c r="B847" t="str">
        <f t="shared" si="301"/>
        <v>26769</v>
      </c>
      <c r="C847" s="6" t="str" cm="1">
        <f t="array" ref="C847:G847">_xlfn.LET(
_xlpm.MyHand, B847,
_xlpm.MySplitHand, MID(_xlpm.MyHand,_xlfn.SEQUENCE(1,LEN(_xlpm.MyHand)),1),
_xlpm.MySplitHand
)</f>
        <v>2</v>
      </c>
      <c r="D847" s="7" t="str">
        <v>6</v>
      </c>
      <c r="E847" s="7" t="str">
        <v>7</v>
      </c>
      <c r="F847" s="7" t="str">
        <v>6</v>
      </c>
      <c r="G847" s="8" t="str">
        <v>9</v>
      </c>
      <c r="H847">
        <f t="shared" si="288"/>
        <v>1</v>
      </c>
      <c r="I847">
        <f t="shared" si="289"/>
        <v>2</v>
      </c>
      <c r="J847">
        <f t="shared" si="290"/>
        <v>1</v>
      </c>
      <c r="K847">
        <f t="shared" si="291"/>
        <v>2</v>
      </c>
      <c r="L847">
        <f t="shared" si="292"/>
        <v>1</v>
      </c>
      <c r="M847" s="6" cm="1">
        <f t="array" ref="M847:Q847">_xlfn.LET(
_xlpm.Options, {"J","2","3","4","5","6","7","8","9","T","Q","K","A"},
MATCH(_xlfn.ANCHORARRAY(C847),_xlpm.Options,0)
)</f>
        <v>2</v>
      </c>
      <c r="N847" s="7">
        <v>6</v>
      </c>
      <c r="O847" s="7">
        <v>7</v>
      </c>
      <c r="P847" s="7">
        <v>6</v>
      </c>
      <c r="Q847" s="8">
        <v>9</v>
      </c>
      <c r="R847" s="6" t="str" cm="1">
        <f t="array" ref="R847:V847">TEXT(_xlfn.ANCHORARRAY(M847),"00")</f>
        <v>02</v>
      </c>
      <c r="S847" s="7" t="str">
        <v>06</v>
      </c>
      <c r="T847" s="7" t="str">
        <v>07</v>
      </c>
      <c r="U847" s="7" t="str">
        <v>06</v>
      </c>
      <c r="V847" s="8" t="str">
        <v>09</v>
      </c>
      <c r="W847" s="7">
        <f t="shared" si="303"/>
        <v>0</v>
      </c>
      <c r="X847" s="6" t="b">
        <f t="shared" si="293"/>
        <v>0</v>
      </c>
      <c r="Y847" s="7" t="b">
        <f t="shared" si="294"/>
        <v>0</v>
      </c>
      <c r="Z847" s="7" t="b" cm="1">
        <f t="array" ref="Z847">_xlfn.LET(
_xlpm.TrueFullHouseCheck, AND(OR(H847:L847=3),OR(H847:L847=2)),
_xlpm.JokerAndTrueTwoPairCheck, AND(W847=1,COUNTIF(H847:L847,2)=4),
OR(_xlpm.TrueFullHouseCheck, _xlpm.JokerAndTrueTwoPairCheck)
)</f>
        <v>0</v>
      </c>
      <c r="AA847" s="7" t="b">
        <f t="shared" si="295"/>
        <v>0</v>
      </c>
      <c r="AB847" s="7" t="b">
        <f t="shared" si="296"/>
        <v>0</v>
      </c>
      <c r="AC847" s="7" t="b">
        <f t="shared" si="297"/>
        <v>1</v>
      </c>
      <c r="AD847" s="8" t="b">
        <f t="shared" si="304"/>
        <v>0</v>
      </c>
      <c r="AE847">
        <f t="shared" si="305"/>
        <v>2</v>
      </c>
      <c r="AF847" t="str">
        <f t="shared" si="306"/>
        <v>20206070609</v>
      </c>
      <c r="AG847">
        <f t="shared" si="302"/>
        <v>20206070609</v>
      </c>
      <c r="AH847">
        <f t="shared" si="307"/>
        <v>148</v>
      </c>
      <c r="AI847">
        <f t="shared" si="308"/>
        <v>816</v>
      </c>
      <c r="AJ847">
        <f t="shared" si="309"/>
        <v>120768</v>
      </c>
      <c r="AM847">
        <f t="shared" si="298"/>
        <v>1</v>
      </c>
      <c r="AN847">
        <f t="shared" si="299"/>
        <v>1</v>
      </c>
      <c r="AO847">
        <f t="shared" si="300"/>
        <v>1</v>
      </c>
    </row>
    <row r="848" spans="1:41" x14ac:dyDescent="0.2">
      <c r="A848" t="s">
        <v>867</v>
      </c>
      <c r="B848" t="str">
        <f t="shared" si="301"/>
        <v>577A7</v>
      </c>
      <c r="C848" s="6" t="str" cm="1">
        <f t="array" ref="C848:G848">_xlfn.LET(
_xlpm.MyHand, B848,
_xlpm.MySplitHand, MID(_xlpm.MyHand,_xlfn.SEQUENCE(1,LEN(_xlpm.MyHand)),1),
_xlpm.MySplitHand
)</f>
        <v>5</v>
      </c>
      <c r="D848" s="7" t="str">
        <v>7</v>
      </c>
      <c r="E848" s="7" t="str">
        <v>7</v>
      </c>
      <c r="F848" s="7" t="str">
        <v>A</v>
      </c>
      <c r="G848" s="8" t="str">
        <v>7</v>
      </c>
      <c r="H848">
        <f t="shared" si="288"/>
        <v>1</v>
      </c>
      <c r="I848">
        <f t="shared" si="289"/>
        <v>3</v>
      </c>
      <c r="J848">
        <f t="shared" si="290"/>
        <v>3</v>
      </c>
      <c r="K848">
        <f t="shared" si="291"/>
        <v>1</v>
      </c>
      <c r="L848">
        <f t="shared" si="292"/>
        <v>3</v>
      </c>
      <c r="M848" s="6" cm="1">
        <f t="array" ref="M848:Q848">_xlfn.LET(
_xlpm.Options, {"J","2","3","4","5","6","7","8","9","T","Q","K","A"},
MATCH(_xlfn.ANCHORARRAY(C848),_xlpm.Options,0)
)</f>
        <v>5</v>
      </c>
      <c r="N848" s="7">
        <v>7</v>
      </c>
      <c r="O848" s="7">
        <v>7</v>
      </c>
      <c r="P848" s="7">
        <v>13</v>
      </c>
      <c r="Q848" s="8">
        <v>7</v>
      </c>
      <c r="R848" s="6" t="str" cm="1">
        <f t="array" ref="R848:V848">TEXT(_xlfn.ANCHORARRAY(M848),"00")</f>
        <v>05</v>
      </c>
      <c r="S848" s="7" t="str">
        <v>07</v>
      </c>
      <c r="T848" s="7" t="str">
        <v>07</v>
      </c>
      <c r="U848" s="7" t="str">
        <v>13</v>
      </c>
      <c r="V848" s="8" t="str">
        <v>07</v>
      </c>
      <c r="W848" s="7">
        <f t="shared" si="303"/>
        <v>0</v>
      </c>
      <c r="X848" s="6" t="b">
        <f t="shared" si="293"/>
        <v>0</v>
      </c>
      <c r="Y848" s="7" t="b">
        <f t="shared" si="294"/>
        <v>0</v>
      </c>
      <c r="Z848" s="7" t="b" cm="1">
        <f t="array" ref="Z848">_xlfn.LET(
_xlpm.TrueFullHouseCheck, AND(OR(H848:L848=3),OR(H848:L848=2)),
_xlpm.JokerAndTrueTwoPairCheck, AND(W848=1,COUNTIF(H848:L848,2)=4),
OR(_xlpm.TrueFullHouseCheck, _xlpm.JokerAndTrueTwoPairCheck)
)</f>
        <v>0</v>
      </c>
      <c r="AA848" s="7" t="b">
        <f t="shared" si="295"/>
        <v>1</v>
      </c>
      <c r="AB848" s="7" t="b">
        <f t="shared" si="296"/>
        <v>0</v>
      </c>
      <c r="AC848" s="7" t="b">
        <f t="shared" si="297"/>
        <v>0</v>
      </c>
      <c r="AD848" s="8" t="b">
        <f t="shared" si="304"/>
        <v>0</v>
      </c>
      <c r="AE848">
        <f t="shared" si="305"/>
        <v>4</v>
      </c>
      <c r="AF848" t="str">
        <f t="shared" si="306"/>
        <v>40507071307</v>
      </c>
      <c r="AG848">
        <f t="shared" si="302"/>
        <v>40507071307</v>
      </c>
      <c r="AH848">
        <f t="shared" si="307"/>
        <v>543</v>
      </c>
      <c r="AI848">
        <f t="shared" si="308"/>
        <v>851</v>
      </c>
      <c r="AJ848">
        <f t="shared" si="309"/>
        <v>462093</v>
      </c>
      <c r="AM848">
        <f t="shared" si="298"/>
        <v>1</v>
      </c>
      <c r="AN848">
        <f t="shared" si="299"/>
        <v>1</v>
      </c>
      <c r="AO848">
        <f t="shared" si="300"/>
        <v>1</v>
      </c>
    </row>
    <row r="849" spans="1:41" x14ac:dyDescent="0.2">
      <c r="A849" t="s">
        <v>868</v>
      </c>
      <c r="B849" t="str">
        <f t="shared" si="301"/>
        <v>44T86</v>
      </c>
      <c r="C849" s="6" t="str" cm="1">
        <f t="array" ref="C849:G849">_xlfn.LET(
_xlpm.MyHand, B849,
_xlpm.MySplitHand, MID(_xlpm.MyHand,_xlfn.SEQUENCE(1,LEN(_xlpm.MyHand)),1),
_xlpm.MySplitHand
)</f>
        <v>4</v>
      </c>
      <c r="D849" s="7" t="str">
        <v>4</v>
      </c>
      <c r="E849" s="7" t="str">
        <v>T</v>
      </c>
      <c r="F849" s="7" t="str">
        <v>8</v>
      </c>
      <c r="G849" s="8" t="str">
        <v>6</v>
      </c>
      <c r="H849">
        <f t="shared" si="288"/>
        <v>2</v>
      </c>
      <c r="I849">
        <f t="shared" si="289"/>
        <v>2</v>
      </c>
      <c r="J849">
        <f t="shared" si="290"/>
        <v>1</v>
      </c>
      <c r="K849">
        <f t="shared" si="291"/>
        <v>1</v>
      </c>
      <c r="L849">
        <f t="shared" si="292"/>
        <v>1</v>
      </c>
      <c r="M849" s="6" cm="1">
        <f t="array" ref="M849:Q849">_xlfn.LET(
_xlpm.Options, {"J","2","3","4","5","6","7","8","9","T","Q","K","A"},
MATCH(_xlfn.ANCHORARRAY(C849),_xlpm.Options,0)
)</f>
        <v>4</v>
      </c>
      <c r="N849" s="7">
        <v>4</v>
      </c>
      <c r="O849" s="7">
        <v>10</v>
      </c>
      <c r="P849" s="7">
        <v>8</v>
      </c>
      <c r="Q849" s="8">
        <v>6</v>
      </c>
      <c r="R849" s="6" t="str" cm="1">
        <f t="array" ref="R849:V849">TEXT(_xlfn.ANCHORARRAY(M849),"00")</f>
        <v>04</v>
      </c>
      <c r="S849" s="7" t="str">
        <v>04</v>
      </c>
      <c r="T849" s="7" t="str">
        <v>10</v>
      </c>
      <c r="U849" s="7" t="str">
        <v>08</v>
      </c>
      <c r="V849" s="8" t="str">
        <v>06</v>
      </c>
      <c r="W849" s="7">
        <f t="shared" si="303"/>
        <v>0</v>
      </c>
      <c r="X849" s="6" t="b">
        <f t="shared" si="293"/>
        <v>0</v>
      </c>
      <c r="Y849" s="7" t="b">
        <f t="shared" si="294"/>
        <v>0</v>
      </c>
      <c r="Z849" s="7" t="b" cm="1">
        <f t="array" ref="Z849">_xlfn.LET(
_xlpm.TrueFullHouseCheck, AND(OR(H849:L849=3),OR(H849:L849=2)),
_xlpm.JokerAndTrueTwoPairCheck, AND(W849=1,COUNTIF(H849:L849,2)=4),
OR(_xlpm.TrueFullHouseCheck, _xlpm.JokerAndTrueTwoPairCheck)
)</f>
        <v>0</v>
      </c>
      <c r="AA849" s="7" t="b">
        <f t="shared" si="295"/>
        <v>0</v>
      </c>
      <c r="AB849" s="7" t="b">
        <f t="shared" si="296"/>
        <v>0</v>
      </c>
      <c r="AC849" s="7" t="b">
        <f t="shared" si="297"/>
        <v>1</v>
      </c>
      <c r="AD849" s="8" t="b">
        <f t="shared" si="304"/>
        <v>0</v>
      </c>
      <c r="AE849">
        <f t="shared" si="305"/>
        <v>2</v>
      </c>
      <c r="AF849" t="str">
        <f t="shared" si="306"/>
        <v>20404100806</v>
      </c>
      <c r="AG849">
        <f t="shared" si="302"/>
        <v>20404100806</v>
      </c>
      <c r="AH849">
        <f t="shared" si="307"/>
        <v>175</v>
      </c>
      <c r="AI849">
        <f t="shared" si="308"/>
        <v>131</v>
      </c>
      <c r="AJ849">
        <f t="shared" si="309"/>
        <v>22925</v>
      </c>
      <c r="AM849">
        <f t="shared" si="298"/>
        <v>1</v>
      </c>
      <c r="AN849">
        <f t="shared" si="299"/>
        <v>1</v>
      </c>
      <c r="AO849">
        <f t="shared" si="300"/>
        <v>1</v>
      </c>
    </row>
    <row r="850" spans="1:41" x14ac:dyDescent="0.2">
      <c r="A850" t="s">
        <v>869</v>
      </c>
      <c r="B850" t="str">
        <f t="shared" si="301"/>
        <v>7QQ72</v>
      </c>
      <c r="C850" s="6" t="str" cm="1">
        <f t="array" ref="C850:G850">_xlfn.LET(
_xlpm.MyHand, B850,
_xlpm.MySplitHand, MID(_xlpm.MyHand,_xlfn.SEQUENCE(1,LEN(_xlpm.MyHand)),1),
_xlpm.MySplitHand
)</f>
        <v>7</v>
      </c>
      <c r="D850" s="7" t="str">
        <v>Q</v>
      </c>
      <c r="E850" s="7" t="str">
        <v>Q</v>
      </c>
      <c r="F850" s="7" t="str">
        <v>7</v>
      </c>
      <c r="G850" s="8" t="str">
        <v>2</v>
      </c>
      <c r="H850">
        <f t="shared" si="288"/>
        <v>2</v>
      </c>
      <c r="I850">
        <f t="shared" si="289"/>
        <v>2</v>
      </c>
      <c r="J850">
        <f t="shared" si="290"/>
        <v>2</v>
      </c>
      <c r="K850">
        <f t="shared" si="291"/>
        <v>2</v>
      </c>
      <c r="L850">
        <f t="shared" si="292"/>
        <v>1</v>
      </c>
      <c r="M850" s="6" cm="1">
        <f t="array" ref="M850:Q850">_xlfn.LET(
_xlpm.Options, {"J","2","3","4","5","6","7","8","9","T","Q","K","A"},
MATCH(_xlfn.ANCHORARRAY(C850),_xlpm.Options,0)
)</f>
        <v>7</v>
      </c>
      <c r="N850" s="7">
        <v>11</v>
      </c>
      <c r="O850" s="7">
        <v>11</v>
      </c>
      <c r="P850" s="7">
        <v>7</v>
      </c>
      <c r="Q850" s="8">
        <v>2</v>
      </c>
      <c r="R850" s="6" t="str" cm="1">
        <f t="array" ref="R850:V850">TEXT(_xlfn.ANCHORARRAY(M850),"00")</f>
        <v>07</v>
      </c>
      <c r="S850" s="7" t="str">
        <v>11</v>
      </c>
      <c r="T850" s="7" t="str">
        <v>11</v>
      </c>
      <c r="U850" s="7" t="str">
        <v>07</v>
      </c>
      <c r="V850" s="8" t="str">
        <v>02</v>
      </c>
      <c r="W850" s="7">
        <f t="shared" si="303"/>
        <v>0</v>
      </c>
      <c r="X850" s="6" t="b">
        <f t="shared" si="293"/>
        <v>0</v>
      </c>
      <c r="Y850" s="7" t="b">
        <f t="shared" si="294"/>
        <v>0</v>
      </c>
      <c r="Z850" s="7" t="b" cm="1">
        <f t="array" ref="Z850">_xlfn.LET(
_xlpm.TrueFullHouseCheck, AND(OR(H850:L850=3),OR(H850:L850=2)),
_xlpm.JokerAndTrueTwoPairCheck, AND(W850=1,COUNTIF(H850:L850,2)=4),
OR(_xlpm.TrueFullHouseCheck, _xlpm.JokerAndTrueTwoPairCheck)
)</f>
        <v>0</v>
      </c>
      <c r="AA850" s="7" t="b">
        <f t="shared" si="295"/>
        <v>0</v>
      </c>
      <c r="AB850" s="7" t="b">
        <f t="shared" si="296"/>
        <v>1</v>
      </c>
      <c r="AC850" s="7" t="b">
        <f t="shared" si="297"/>
        <v>0</v>
      </c>
      <c r="AD850" s="8" t="b">
        <f t="shared" si="304"/>
        <v>0</v>
      </c>
      <c r="AE850">
        <f t="shared" si="305"/>
        <v>3</v>
      </c>
      <c r="AF850" t="str">
        <f t="shared" si="306"/>
        <v>30711110702</v>
      </c>
      <c r="AG850">
        <f t="shared" si="302"/>
        <v>30711110702</v>
      </c>
      <c r="AH850">
        <f t="shared" si="307"/>
        <v>391</v>
      </c>
      <c r="AI850">
        <f t="shared" si="308"/>
        <v>460</v>
      </c>
      <c r="AJ850">
        <f t="shared" si="309"/>
        <v>179860</v>
      </c>
      <c r="AM850">
        <f t="shared" si="298"/>
        <v>1</v>
      </c>
      <c r="AN850">
        <f t="shared" si="299"/>
        <v>1</v>
      </c>
      <c r="AO850">
        <f t="shared" si="300"/>
        <v>1</v>
      </c>
    </row>
    <row r="851" spans="1:41" x14ac:dyDescent="0.2">
      <c r="A851" t="s">
        <v>870</v>
      </c>
      <c r="B851" t="str">
        <f t="shared" si="301"/>
        <v>28QJ3</v>
      </c>
      <c r="C851" s="6" t="str" cm="1">
        <f t="array" ref="C851:G851">_xlfn.LET(
_xlpm.MyHand, B851,
_xlpm.MySplitHand, MID(_xlpm.MyHand,_xlfn.SEQUENCE(1,LEN(_xlpm.MyHand)),1),
_xlpm.MySplitHand
)</f>
        <v>2</v>
      </c>
      <c r="D851" s="7" t="str">
        <v>8</v>
      </c>
      <c r="E851" s="7" t="str">
        <v>Q</v>
      </c>
      <c r="F851" s="7" t="str">
        <v>J</v>
      </c>
      <c r="G851" s="8" t="str">
        <v>3</v>
      </c>
      <c r="H851">
        <f t="shared" si="288"/>
        <v>1</v>
      </c>
      <c r="I851">
        <f t="shared" si="289"/>
        <v>1</v>
      </c>
      <c r="J851">
        <f t="shared" si="290"/>
        <v>1</v>
      </c>
      <c r="K851">
        <f t="shared" si="291"/>
        <v>0</v>
      </c>
      <c r="L851">
        <f t="shared" si="292"/>
        <v>1</v>
      </c>
      <c r="M851" s="6" cm="1">
        <f t="array" ref="M851:Q851">_xlfn.LET(
_xlpm.Options, {"J","2","3","4","5","6","7","8","9","T","Q","K","A"},
MATCH(_xlfn.ANCHORARRAY(C851),_xlpm.Options,0)
)</f>
        <v>2</v>
      </c>
      <c r="N851" s="7">
        <v>8</v>
      </c>
      <c r="O851" s="7">
        <v>11</v>
      </c>
      <c r="P851" s="7">
        <v>1</v>
      </c>
      <c r="Q851" s="8">
        <v>3</v>
      </c>
      <c r="R851" s="6" t="str" cm="1">
        <f t="array" ref="R851:V851">TEXT(_xlfn.ANCHORARRAY(M851),"00")</f>
        <v>02</v>
      </c>
      <c r="S851" s="7" t="str">
        <v>08</v>
      </c>
      <c r="T851" s="7" t="str">
        <v>11</v>
      </c>
      <c r="U851" s="7" t="str">
        <v>01</v>
      </c>
      <c r="V851" s="8" t="str">
        <v>03</v>
      </c>
      <c r="W851" s="7">
        <f t="shared" si="303"/>
        <v>1</v>
      </c>
      <c r="X851" s="6" t="b">
        <f t="shared" si="293"/>
        <v>0</v>
      </c>
      <c r="Y851" s="7" t="b">
        <f t="shared" si="294"/>
        <v>0</v>
      </c>
      <c r="Z851" s="7" t="b" cm="1">
        <f t="array" ref="Z851">_xlfn.LET(
_xlpm.TrueFullHouseCheck, AND(OR(H851:L851=3),OR(H851:L851=2)),
_xlpm.JokerAndTrueTwoPairCheck, AND(W851=1,COUNTIF(H851:L851,2)=4),
OR(_xlpm.TrueFullHouseCheck, _xlpm.JokerAndTrueTwoPairCheck)
)</f>
        <v>0</v>
      </c>
      <c r="AA851" s="7" t="b">
        <f t="shared" si="295"/>
        <v>0</v>
      </c>
      <c r="AB851" s="7" t="b">
        <f t="shared" si="296"/>
        <v>0</v>
      </c>
      <c r="AC851" s="7" t="b">
        <f t="shared" si="297"/>
        <v>1</v>
      </c>
      <c r="AD851" s="8" t="b">
        <f t="shared" si="304"/>
        <v>0</v>
      </c>
      <c r="AE851">
        <f t="shared" si="305"/>
        <v>2</v>
      </c>
      <c r="AF851" t="str">
        <f t="shared" si="306"/>
        <v>20208110103</v>
      </c>
      <c r="AG851">
        <f t="shared" si="302"/>
        <v>20208110103</v>
      </c>
      <c r="AH851">
        <f t="shared" si="307"/>
        <v>153</v>
      </c>
      <c r="AI851">
        <f t="shared" si="308"/>
        <v>954</v>
      </c>
      <c r="AJ851">
        <f t="shared" si="309"/>
        <v>145962</v>
      </c>
      <c r="AM851">
        <f t="shared" si="298"/>
        <v>1</v>
      </c>
      <c r="AN851">
        <f t="shared" si="299"/>
        <v>1</v>
      </c>
      <c r="AO851">
        <f t="shared" si="300"/>
        <v>1</v>
      </c>
    </row>
    <row r="852" spans="1:41" x14ac:dyDescent="0.2">
      <c r="A852" t="s">
        <v>871</v>
      </c>
      <c r="B852" t="str">
        <f t="shared" si="301"/>
        <v>243K7</v>
      </c>
      <c r="C852" s="6" t="str" cm="1">
        <f t="array" ref="C852:G852">_xlfn.LET(
_xlpm.MyHand, B852,
_xlpm.MySplitHand, MID(_xlpm.MyHand,_xlfn.SEQUENCE(1,LEN(_xlpm.MyHand)),1),
_xlpm.MySplitHand
)</f>
        <v>2</v>
      </c>
      <c r="D852" s="7" t="str">
        <v>4</v>
      </c>
      <c r="E852" s="7" t="str">
        <v>3</v>
      </c>
      <c r="F852" s="7" t="str">
        <v>K</v>
      </c>
      <c r="G852" s="8" t="str">
        <v>7</v>
      </c>
      <c r="H852">
        <f t="shared" si="288"/>
        <v>1</v>
      </c>
      <c r="I852">
        <f t="shared" si="289"/>
        <v>1</v>
      </c>
      <c r="J852">
        <f t="shared" si="290"/>
        <v>1</v>
      </c>
      <c r="K852">
        <f t="shared" si="291"/>
        <v>1</v>
      </c>
      <c r="L852">
        <f t="shared" si="292"/>
        <v>1</v>
      </c>
      <c r="M852" s="6" cm="1">
        <f t="array" ref="M852:Q852">_xlfn.LET(
_xlpm.Options, {"J","2","3","4","5","6","7","8","9","T","Q","K","A"},
MATCH(_xlfn.ANCHORARRAY(C852),_xlpm.Options,0)
)</f>
        <v>2</v>
      </c>
      <c r="N852" s="7">
        <v>4</v>
      </c>
      <c r="O852" s="7">
        <v>3</v>
      </c>
      <c r="P852" s="7">
        <v>12</v>
      </c>
      <c r="Q852" s="8">
        <v>7</v>
      </c>
      <c r="R852" s="6" t="str" cm="1">
        <f t="array" ref="R852:V852">TEXT(_xlfn.ANCHORARRAY(M852),"00")</f>
        <v>02</v>
      </c>
      <c r="S852" s="7" t="str">
        <v>04</v>
      </c>
      <c r="T852" s="7" t="str">
        <v>03</v>
      </c>
      <c r="U852" s="7" t="str">
        <v>12</v>
      </c>
      <c r="V852" s="8" t="str">
        <v>07</v>
      </c>
      <c r="W852" s="7">
        <f t="shared" si="303"/>
        <v>0</v>
      </c>
      <c r="X852" s="6" t="b">
        <f t="shared" si="293"/>
        <v>0</v>
      </c>
      <c r="Y852" s="7" t="b">
        <f t="shared" si="294"/>
        <v>0</v>
      </c>
      <c r="Z852" s="7" t="b" cm="1">
        <f t="array" ref="Z852">_xlfn.LET(
_xlpm.TrueFullHouseCheck, AND(OR(H852:L852=3),OR(H852:L852=2)),
_xlpm.JokerAndTrueTwoPairCheck, AND(W852=1,COUNTIF(H852:L852,2)=4),
OR(_xlpm.TrueFullHouseCheck, _xlpm.JokerAndTrueTwoPairCheck)
)</f>
        <v>0</v>
      </c>
      <c r="AA852" s="7" t="b">
        <f t="shared" si="295"/>
        <v>0</v>
      </c>
      <c r="AB852" s="7" t="b">
        <f t="shared" si="296"/>
        <v>0</v>
      </c>
      <c r="AC852" s="7" t="b">
        <f t="shared" si="297"/>
        <v>0</v>
      </c>
      <c r="AD852" s="8" t="b">
        <f t="shared" si="304"/>
        <v>1</v>
      </c>
      <c r="AE852">
        <f t="shared" si="305"/>
        <v>1</v>
      </c>
      <c r="AF852" t="str">
        <f t="shared" si="306"/>
        <v>10204031207</v>
      </c>
      <c r="AG852">
        <f t="shared" si="302"/>
        <v>10204031207</v>
      </c>
      <c r="AH852">
        <f t="shared" si="307"/>
        <v>3</v>
      </c>
      <c r="AI852">
        <f t="shared" si="308"/>
        <v>979</v>
      </c>
      <c r="AJ852">
        <f t="shared" si="309"/>
        <v>2937</v>
      </c>
      <c r="AM852">
        <f t="shared" si="298"/>
        <v>1</v>
      </c>
      <c r="AN852">
        <f t="shared" si="299"/>
        <v>1</v>
      </c>
      <c r="AO852">
        <f t="shared" si="300"/>
        <v>1</v>
      </c>
    </row>
    <row r="853" spans="1:41" x14ac:dyDescent="0.2">
      <c r="A853" t="s">
        <v>872</v>
      </c>
      <c r="B853" t="str">
        <f t="shared" si="301"/>
        <v>24J97</v>
      </c>
      <c r="C853" s="6" t="str" cm="1">
        <f t="array" ref="C853:G853">_xlfn.LET(
_xlpm.MyHand, B853,
_xlpm.MySplitHand, MID(_xlpm.MyHand,_xlfn.SEQUENCE(1,LEN(_xlpm.MyHand)),1),
_xlpm.MySplitHand
)</f>
        <v>2</v>
      </c>
      <c r="D853" s="7" t="str">
        <v>4</v>
      </c>
      <c r="E853" s="7" t="str">
        <v>J</v>
      </c>
      <c r="F853" s="7" t="str">
        <v>9</v>
      </c>
      <c r="G853" s="8" t="str">
        <v>7</v>
      </c>
      <c r="H853">
        <f t="shared" si="288"/>
        <v>1</v>
      </c>
      <c r="I853">
        <f t="shared" si="289"/>
        <v>1</v>
      </c>
      <c r="J853">
        <f t="shared" si="290"/>
        <v>0</v>
      </c>
      <c r="K853">
        <f t="shared" si="291"/>
        <v>1</v>
      </c>
      <c r="L853">
        <f t="shared" si="292"/>
        <v>1</v>
      </c>
      <c r="M853" s="6" cm="1">
        <f t="array" ref="M853:Q853">_xlfn.LET(
_xlpm.Options, {"J","2","3","4","5","6","7","8","9","T","Q","K","A"},
MATCH(_xlfn.ANCHORARRAY(C853),_xlpm.Options,0)
)</f>
        <v>2</v>
      </c>
      <c r="N853" s="7">
        <v>4</v>
      </c>
      <c r="O853" s="7">
        <v>1</v>
      </c>
      <c r="P853" s="7">
        <v>9</v>
      </c>
      <c r="Q853" s="8">
        <v>7</v>
      </c>
      <c r="R853" s="6" t="str" cm="1">
        <f t="array" ref="R853:V853">TEXT(_xlfn.ANCHORARRAY(M853),"00")</f>
        <v>02</v>
      </c>
      <c r="S853" s="7" t="str">
        <v>04</v>
      </c>
      <c r="T853" s="7" t="str">
        <v>01</v>
      </c>
      <c r="U853" s="7" t="str">
        <v>09</v>
      </c>
      <c r="V853" s="8" t="str">
        <v>07</v>
      </c>
      <c r="W853" s="7">
        <f t="shared" si="303"/>
        <v>1</v>
      </c>
      <c r="X853" s="6" t="b">
        <f t="shared" si="293"/>
        <v>0</v>
      </c>
      <c r="Y853" s="7" t="b">
        <f t="shared" si="294"/>
        <v>0</v>
      </c>
      <c r="Z853" s="7" t="b" cm="1">
        <f t="array" ref="Z853">_xlfn.LET(
_xlpm.TrueFullHouseCheck, AND(OR(H853:L853=3),OR(H853:L853=2)),
_xlpm.JokerAndTrueTwoPairCheck, AND(W853=1,COUNTIF(H853:L853,2)=4),
OR(_xlpm.TrueFullHouseCheck, _xlpm.JokerAndTrueTwoPairCheck)
)</f>
        <v>0</v>
      </c>
      <c r="AA853" s="7" t="b">
        <f t="shared" si="295"/>
        <v>0</v>
      </c>
      <c r="AB853" s="7" t="b">
        <f t="shared" si="296"/>
        <v>0</v>
      </c>
      <c r="AC853" s="7" t="b">
        <f t="shared" si="297"/>
        <v>1</v>
      </c>
      <c r="AD853" s="8" t="b">
        <f t="shared" si="304"/>
        <v>0</v>
      </c>
      <c r="AE853">
        <f t="shared" si="305"/>
        <v>2</v>
      </c>
      <c r="AF853" t="str">
        <f t="shared" si="306"/>
        <v>20204010907</v>
      </c>
      <c r="AG853">
        <f t="shared" si="302"/>
        <v>20204010907</v>
      </c>
      <c r="AH853">
        <f t="shared" si="307"/>
        <v>145</v>
      </c>
      <c r="AI853">
        <f t="shared" si="308"/>
        <v>724</v>
      </c>
      <c r="AJ853">
        <f t="shared" si="309"/>
        <v>104980</v>
      </c>
      <c r="AM853">
        <f t="shared" si="298"/>
        <v>1</v>
      </c>
      <c r="AN853">
        <f t="shared" si="299"/>
        <v>1</v>
      </c>
      <c r="AO853">
        <f t="shared" si="300"/>
        <v>1</v>
      </c>
    </row>
    <row r="854" spans="1:41" x14ac:dyDescent="0.2">
      <c r="A854" t="s">
        <v>873</v>
      </c>
      <c r="B854" t="str">
        <f t="shared" si="301"/>
        <v>4QKT3</v>
      </c>
      <c r="C854" s="6" t="str" cm="1">
        <f t="array" ref="C854:G854">_xlfn.LET(
_xlpm.MyHand, B854,
_xlpm.MySplitHand, MID(_xlpm.MyHand,_xlfn.SEQUENCE(1,LEN(_xlpm.MyHand)),1),
_xlpm.MySplitHand
)</f>
        <v>4</v>
      </c>
      <c r="D854" s="7" t="str">
        <v>Q</v>
      </c>
      <c r="E854" s="7" t="str">
        <v>K</v>
      </c>
      <c r="F854" s="7" t="str">
        <v>T</v>
      </c>
      <c r="G854" s="8" t="str">
        <v>3</v>
      </c>
      <c r="H854">
        <f t="shared" si="288"/>
        <v>1</v>
      </c>
      <c r="I854">
        <f t="shared" si="289"/>
        <v>1</v>
      </c>
      <c r="J854">
        <f t="shared" si="290"/>
        <v>1</v>
      </c>
      <c r="K854">
        <f t="shared" si="291"/>
        <v>1</v>
      </c>
      <c r="L854">
        <f t="shared" si="292"/>
        <v>1</v>
      </c>
      <c r="M854" s="6" cm="1">
        <f t="array" ref="M854:Q854">_xlfn.LET(
_xlpm.Options, {"J","2","3","4","5","6","7","8","9","T","Q","K","A"},
MATCH(_xlfn.ANCHORARRAY(C854),_xlpm.Options,0)
)</f>
        <v>4</v>
      </c>
      <c r="N854" s="7">
        <v>11</v>
      </c>
      <c r="O854" s="7">
        <v>12</v>
      </c>
      <c r="P854" s="7">
        <v>10</v>
      </c>
      <c r="Q854" s="8">
        <v>3</v>
      </c>
      <c r="R854" s="6" t="str" cm="1">
        <f t="array" ref="R854:V854">TEXT(_xlfn.ANCHORARRAY(M854),"00")</f>
        <v>04</v>
      </c>
      <c r="S854" s="7" t="str">
        <v>11</v>
      </c>
      <c r="T854" s="7" t="str">
        <v>12</v>
      </c>
      <c r="U854" s="7" t="str">
        <v>10</v>
      </c>
      <c r="V854" s="8" t="str">
        <v>03</v>
      </c>
      <c r="W854" s="7">
        <f t="shared" si="303"/>
        <v>0</v>
      </c>
      <c r="X854" s="6" t="b">
        <f t="shared" si="293"/>
        <v>0</v>
      </c>
      <c r="Y854" s="7" t="b">
        <f t="shared" si="294"/>
        <v>0</v>
      </c>
      <c r="Z854" s="7" t="b" cm="1">
        <f t="array" ref="Z854">_xlfn.LET(
_xlpm.TrueFullHouseCheck, AND(OR(H854:L854=3),OR(H854:L854=2)),
_xlpm.JokerAndTrueTwoPairCheck, AND(W854=1,COUNTIF(H854:L854,2)=4),
OR(_xlpm.TrueFullHouseCheck, _xlpm.JokerAndTrueTwoPairCheck)
)</f>
        <v>0</v>
      </c>
      <c r="AA854" s="7" t="b">
        <f t="shared" si="295"/>
        <v>0</v>
      </c>
      <c r="AB854" s="7" t="b">
        <f t="shared" si="296"/>
        <v>0</v>
      </c>
      <c r="AC854" s="7" t="b">
        <f t="shared" si="297"/>
        <v>0</v>
      </c>
      <c r="AD854" s="8" t="b">
        <f t="shared" si="304"/>
        <v>1</v>
      </c>
      <c r="AE854">
        <f t="shared" si="305"/>
        <v>1</v>
      </c>
      <c r="AF854" t="str">
        <f t="shared" si="306"/>
        <v>10411121003</v>
      </c>
      <c r="AG854">
        <f t="shared" si="302"/>
        <v>10411121003</v>
      </c>
      <c r="AH854">
        <f t="shared" si="307"/>
        <v>32</v>
      </c>
      <c r="AI854">
        <f t="shared" si="308"/>
        <v>742</v>
      </c>
      <c r="AJ854">
        <f t="shared" si="309"/>
        <v>23744</v>
      </c>
      <c r="AM854">
        <f t="shared" si="298"/>
        <v>1</v>
      </c>
      <c r="AN854">
        <f t="shared" si="299"/>
        <v>1</v>
      </c>
      <c r="AO854">
        <f t="shared" si="300"/>
        <v>1</v>
      </c>
    </row>
    <row r="855" spans="1:41" x14ac:dyDescent="0.2">
      <c r="A855" t="s">
        <v>874</v>
      </c>
      <c r="B855" t="str">
        <f t="shared" si="301"/>
        <v>A88AA</v>
      </c>
      <c r="C855" s="6" t="str" cm="1">
        <f t="array" ref="C855:G855">_xlfn.LET(
_xlpm.MyHand, B855,
_xlpm.MySplitHand, MID(_xlpm.MyHand,_xlfn.SEQUENCE(1,LEN(_xlpm.MyHand)),1),
_xlpm.MySplitHand
)</f>
        <v>A</v>
      </c>
      <c r="D855" s="7" t="str">
        <v>8</v>
      </c>
      <c r="E855" s="7" t="str">
        <v>8</v>
      </c>
      <c r="F855" s="7" t="str">
        <v>A</v>
      </c>
      <c r="G855" s="8" t="str">
        <v>A</v>
      </c>
      <c r="H855">
        <f t="shared" si="288"/>
        <v>3</v>
      </c>
      <c r="I855">
        <f t="shared" si="289"/>
        <v>2</v>
      </c>
      <c r="J855">
        <f t="shared" si="290"/>
        <v>2</v>
      </c>
      <c r="K855">
        <f t="shared" si="291"/>
        <v>3</v>
      </c>
      <c r="L855">
        <f t="shared" si="292"/>
        <v>3</v>
      </c>
      <c r="M855" s="6" cm="1">
        <f t="array" ref="M855:Q855">_xlfn.LET(
_xlpm.Options, {"J","2","3","4","5","6","7","8","9","T","Q","K","A"},
MATCH(_xlfn.ANCHORARRAY(C855),_xlpm.Options,0)
)</f>
        <v>13</v>
      </c>
      <c r="N855" s="7">
        <v>8</v>
      </c>
      <c r="O855" s="7">
        <v>8</v>
      </c>
      <c r="P855" s="7">
        <v>13</v>
      </c>
      <c r="Q855" s="8">
        <v>13</v>
      </c>
      <c r="R855" s="6" t="str" cm="1">
        <f t="array" ref="R855:V855">TEXT(_xlfn.ANCHORARRAY(M855),"00")</f>
        <v>13</v>
      </c>
      <c r="S855" s="7" t="str">
        <v>08</v>
      </c>
      <c r="T855" s="7" t="str">
        <v>08</v>
      </c>
      <c r="U855" s="7" t="str">
        <v>13</v>
      </c>
      <c r="V855" s="8" t="str">
        <v>13</v>
      </c>
      <c r="W855" s="7">
        <f t="shared" si="303"/>
        <v>0</v>
      </c>
      <c r="X855" s="6" t="b">
        <f t="shared" si="293"/>
        <v>0</v>
      </c>
      <c r="Y855" s="7" t="b">
        <f t="shared" si="294"/>
        <v>0</v>
      </c>
      <c r="Z855" s="7" t="b" cm="1">
        <f t="array" ref="Z855">_xlfn.LET(
_xlpm.TrueFullHouseCheck, AND(OR(H855:L855=3),OR(H855:L855=2)),
_xlpm.JokerAndTrueTwoPairCheck, AND(W855=1,COUNTIF(H855:L855,2)=4),
OR(_xlpm.TrueFullHouseCheck, _xlpm.JokerAndTrueTwoPairCheck)
)</f>
        <v>1</v>
      </c>
      <c r="AA855" s="7" t="b">
        <f t="shared" si="295"/>
        <v>0</v>
      </c>
      <c r="AB855" s="7" t="b">
        <f t="shared" si="296"/>
        <v>0</v>
      </c>
      <c r="AC855" s="7" t="b">
        <f t="shared" si="297"/>
        <v>0</v>
      </c>
      <c r="AD855" s="8" t="b">
        <f t="shared" si="304"/>
        <v>0</v>
      </c>
      <c r="AE855">
        <f t="shared" si="305"/>
        <v>5</v>
      </c>
      <c r="AF855" t="str">
        <f t="shared" si="306"/>
        <v>51308081313</v>
      </c>
      <c r="AG855">
        <f t="shared" si="302"/>
        <v>51308081313</v>
      </c>
      <c r="AH855">
        <f t="shared" si="307"/>
        <v>807</v>
      </c>
      <c r="AI855">
        <f t="shared" si="308"/>
        <v>619</v>
      </c>
      <c r="AJ855">
        <f t="shared" si="309"/>
        <v>499533</v>
      </c>
      <c r="AM855">
        <f t="shared" si="298"/>
        <v>1</v>
      </c>
      <c r="AN855">
        <f t="shared" si="299"/>
        <v>1</v>
      </c>
      <c r="AO855">
        <f t="shared" si="300"/>
        <v>1</v>
      </c>
    </row>
    <row r="856" spans="1:41" x14ac:dyDescent="0.2">
      <c r="A856" t="s">
        <v>875</v>
      </c>
      <c r="B856" t="str">
        <f t="shared" si="301"/>
        <v>363AA</v>
      </c>
      <c r="C856" s="6" t="str" cm="1">
        <f t="array" ref="C856:G856">_xlfn.LET(
_xlpm.MyHand, B856,
_xlpm.MySplitHand, MID(_xlpm.MyHand,_xlfn.SEQUENCE(1,LEN(_xlpm.MyHand)),1),
_xlpm.MySplitHand
)</f>
        <v>3</v>
      </c>
      <c r="D856" s="7" t="str">
        <v>6</v>
      </c>
      <c r="E856" s="7" t="str">
        <v>3</v>
      </c>
      <c r="F856" s="7" t="str">
        <v>A</v>
      </c>
      <c r="G856" s="8" t="str">
        <v>A</v>
      </c>
      <c r="H856">
        <f t="shared" si="288"/>
        <v>2</v>
      </c>
      <c r="I856">
        <f t="shared" si="289"/>
        <v>1</v>
      </c>
      <c r="J856">
        <f t="shared" si="290"/>
        <v>2</v>
      </c>
      <c r="K856">
        <f t="shared" si="291"/>
        <v>2</v>
      </c>
      <c r="L856">
        <f t="shared" si="292"/>
        <v>2</v>
      </c>
      <c r="M856" s="6" cm="1">
        <f t="array" ref="M856:Q856">_xlfn.LET(
_xlpm.Options, {"J","2","3","4","5","6","7","8","9","T","Q","K","A"},
MATCH(_xlfn.ANCHORARRAY(C856),_xlpm.Options,0)
)</f>
        <v>3</v>
      </c>
      <c r="N856" s="7">
        <v>6</v>
      </c>
      <c r="O856" s="7">
        <v>3</v>
      </c>
      <c r="P856" s="7">
        <v>13</v>
      </c>
      <c r="Q856" s="8">
        <v>13</v>
      </c>
      <c r="R856" s="6" t="str" cm="1">
        <f t="array" ref="R856:V856">TEXT(_xlfn.ANCHORARRAY(M856),"00")</f>
        <v>03</v>
      </c>
      <c r="S856" s="7" t="str">
        <v>06</v>
      </c>
      <c r="T856" s="7" t="str">
        <v>03</v>
      </c>
      <c r="U856" s="7" t="str">
        <v>13</v>
      </c>
      <c r="V856" s="8" t="str">
        <v>13</v>
      </c>
      <c r="W856" s="7">
        <f t="shared" si="303"/>
        <v>0</v>
      </c>
      <c r="X856" s="6" t="b">
        <f t="shared" si="293"/>
        <v>0</v>
      </c>
      <c r="Y856" s="7" t="b">
        <f t="shared" si="294"/>
        <v>0</v>
      </c>
      <c r="Z856" s="7" t="b" cm="1">
        <f t="array" ref="Z856">_xlfn.LET(
_xlpm.TrueFullHouseCheck, AND(OR(H856:L856=3),OR(H856:L856=2)),
_xlpm.JokerAndTrueTwoPairCheck, AND(W856=1,COUNTIF(H856:L856,2)=4),
OR(_xlpm.TrueFullHouseCheck, _xlpm.JokerAndTrueTwoPairCheck)
)</f>
        <v>0</v>
      </c>
      <c r="AA856" s="7" t="b">
        <f t="shared" si="295"/>
        <v>0</v>
      </c>
      <c r="AB856" s="7" t="b">
        <f t="shared" si="296"/>
        <v>1</v>
      </c>
      <c r="AC856" s="7" t="b">
        <f t="shared" si="297"/>
        <v>0</v>
      </c>
      <c r="AD856" s="8" t="b">
        <f t="shared" si="304"/>
        <v>0</v>
      </c>
      <c r="AE856">
        <f t="shared" si="305"/>
        <v>3</v>
      </c>
      <c r="AF856" t="str">
        <f t="shared" si="306"/>
        <v>30306031313</v>
      </c>
      <c r="AG856">
        <f t="shared" si="302"/>
        <v>30306031313</v>
      </c>
      <c r="AH856">
        <f t="shared" si="307"/>
        <v>341</v>
      </c>
      <c r="AI856">
        <f t="shared" si="308"/>
        <v>610</v>
      </c>
      <c r="AJ856">
        <f t="shared" si="309"/>
        <v>208010</v>
      </c>
      <c r="AM856">
        <f t="shared" si="298"/>
        <v>1</v>
      </c>
      <c r="AN856">
        <f t="shared" si="299"/>
        <v>1</v>
      </c>
      <c r="AO856">
        <f t="shared" si="300"/>
        <v>1</v>
      </c>
    </row>
    <row r="857" spans="1:41" x14ac:dyDescent="0.2">
      <c r="A857" t="s">
        <v>876</v>
      </c>
      <c r="B857" t="str">
        <f t="shared" si="301"/>
        <v>T24TJ</v>
      </c>
      <c r="C857" s="6" t="str" cm="1">
        <f t="array" ref="C857:G857">_xlfn.LET(
_xlpm.MyHand, B857,
_xlpm.MySplitHand, MID(_xlpm.MyHand,_xlfn.SEQUENCE(1,LEN(_xlpm.MyHand)),1),
_xlpm.MySplitHand
)</f>
        <v>T</v>
      </c>
      <c r="D857" s="7" t="str">
        <v>2</v>
      </c>
      <c r="E857" s="7" t="str">
        <v>4</v>
      </c>
      <c r="F857" s="7" t="str">
        <v>T</v>
      </c>
      <c r="G857" s="8" t="str">
        <v>J</v>
      </c>
      <c r="H857">
        <f t="shared" si="288"/>
        <v>2</v>
      </c>
      <c r="I857">
        <f t="shared" si="289"/>
        <v>1</v>
      </c>
      <c r="J857">
        <f t="shared" si="290"/>
        <v>1</v>
      </c>
      <c r="K857">
        <f t="shared" si="291"/>
        <v>2</v>
      </c>
      <c r="L857">
        <f t="shared" si="292"/>
        <v>0</v>
      </c>
      <c r="M857" s="6" cm="1">
        <f t="array" ref="M857:Q857">_xlfn.LET(
_xlpm.Options, {"J","2","3","4","5","6","7","8","9","T","Q","K","A"},
MATCH(_xlfn.ANCHORARRAY(C857),_xlpm.Options,0)
)</f>
        <v>10</v>
      </c>
      <c r="N857" s="7">
        <v>2</v>
      </c>
      <c r="O857" s="7">
        <v>4</v>
      </c>
      <c r="P857" s="7">
        <v>10</v>
      </c>
      <c r="Q857" s="8">
        <v>1</v>
      </c>
      <c r="R857" s="6" t="str" cm="1">
        <f t="array" ref="R857:V857">TEXT(_xlfn.ANCHORARRAY(M857),"00")</f>
        <v>10</v>
      </c>
      <c r="S857" s="7" t="str">
        <v>02</v>
      </c>
      <c r="T857" s="7" t="str">
        <v>04</v>
      </c>
      <c r="U857" s="7" t="str">
        <v>10</v>
      </c>
      <c r="V857" s="8" t="str">
        <v>01</v>
      </c>
      <c r="W857" s="7">
        <f t="shared" si="303"/>
        <v>1</v>
      </c>
      <c r="X857" s="6" t="b">
        <f t="shared" si="293"/>
        <v>0</v>
      </c>
      <c r="Y857" s="7" t="b">
        <f t="shared" si="294"/>
        <v>0</v>
      </c>
      <c r="Z857" s="7" t="b" cm="1">
        <f t="array" ref="Z857">_xlfn.LET(
_xlpm.TrueFullHouseCheck, AND(OR(H857:L857=3),OR(H857:L857=2)),
_xlpm.JokerAndTrueTwoPairCheck, AND(W857=1,COUNTIF(H857:L857,2)=4),
OR(_xlpm.TrueFullHouseCheck, _xlpm.JokerAndTrueTwoPairCheck)
)</f>
        <v>0</v>
      </c>
      <c r="AA857" s="7" t="b">
        <f t="shared" si="295"/>
        <v>1</v>
      </c>
      <c r="AB857" s="7" t="b">
        <f t="shared" si="296"/>
        <v>0</v>
      </c>
      <c r="AC857" s="7" t="b">
        <f t="shared" si="297"/>
        <v>0</v>
      </c>
      <c r="AD857" s="8" t="b">
        <f t="shared" si="304"/>
        <v>0</v>
      </c>
      <c r="AE857">
        <f t="shared" si="305"/>
        <v>4</v>
      </c>
      <c r="AF857" t="str">
        <f t="shared" si="306"/>
        <v>41002041001</v>
      </c>
      <c r="AG857">
        <f t="shared" si="302"/>
        <v>41002041001</v>
      </c>
      <c r="AH857">
        <f t="shared" si="307"/>
        <v>623</v>
      </c>
      <c r="AI857">
        <f t="shared" si="308"/>
        <v>117</v>
      </c>
      <c r="AJ857">
        <f t="shared" si="309"/>
        <v>72891</v>
      </c>
      <c r="AM857">
        <f t="shared" si="298"/>
        <v>1</v>
      </c>
      <c r="AN857">
        <f t="shared" si="299"/>
        <v>1</v>
      </c>
      <c r="AO857">
        <f t="shared" si="300"/>
        <v>1</v>
      </c>
    </row>
    <row r="858" spans="1:41" x14ac:dyDescent="0.2">
      <c r="A858" t="s">
        <v>877</v>
      </c>
      <c r="B858" t="str">
        <f t="shared" si="301"/>
        <v>92AJ6</v>
      </c>
      <c r="C858" s="6" t="str" cm="1">
        <f t="array" ref="C858:G858">_xlfn.LET(
_xlpm.MyHand, B858,
_xlpm.MySplitHand, MID(_xlpm.MyHand,_xlfn.SEQUENCE(1,LEN(_xlpm.MyHand)),1),
_xlpm.MySplitHand
)</f>
        <v>9</v>
      </c>
      <c r="D858" s="7" t="str">
        <v>2</v>
      </c>
      <c r="E858" s="7" t="str">
        <v>A</v>
      </c>
      <c r="F858" s="7" t="str">
        <v>J</v>
      </c>
      <c r="G858" s="8" t="str">
        <v>6</v>
      </c>
      <c r="H858">
        <f t="shared" si="288"/>
        <v>1</v>
      </c>
      <c r="I858">
        <f t="shared" si="289"/>
        <v>1</v>
      </c>
      <c r="J858">
        <f t="shared" si="290"/>
        <v>1</v>
      </c>
      <c r="K858">
        <f t="shared" si="291"/>
        <v>0</v>
      </c>
      <c r="L858">
        <f t="shared" si="292"/>
        <v>1</v>
      </c>
      <c r="M858" s="6" cm="1">
        <f t="array" ref="M858:Q858">_xlfn.LET(
_xlpm.Options, {"J","2","3","4","5","6","7","8","9","T","Q","K","A"},
MATCH(_xlfn.ANCHORARRAY(C858),_xlpm.Options,0)
)</f>
        <v>9</v>
      </c>
      <c r="N858" s="7">
        <v>2</v>
      </c>
      <c r="O858" s="7">
        <v>13</v>
      </c>
      <c r="P858" s="7">
        <v>1</v>
      </c>
      <c r="Q858" s="8">
        <v>6</v>
      </c>
      <c r="R858" s="6" t="str" cm="1">
        <f t="array" ref="R858:V858">TEXT(_xlfn.ANCHORARRAY(M858),"00")</f>
        <v>09</v>
      </c>
      <c r="S858" s="7" t="str">
        <v>02</v>
      </c>
      <c r="T858" s="7" t="str">
        <v>13</v>
      </c>
      <c r="U858" s="7" t="str">
        <v>01</v>
      </c>
      <c r="V858" s="8" t="str">
        <v>06</v>
      </c>
      <c r="W858" s="7">
        <f t="shared" si="303"/>
        <v>1</v>
      </c>
      <c r="X858" s="6" t="b">
        <f t="shared" si="293"/>
        <v>0</v>
      </c>
      <c r="Y858" s="7" t="b">
        <f t="shared" si="294"/>
        <v>0</v>
      </c>
      <c r="Z858" s="7" t="b" cm="1">
        <f t="array" ref="Z858">_xlfn.LET(
_xlpm.TrueFullHouseCheck, AND(OR(H858:L858=3),OR(H858:L858=2)),
_xlpm.JokerAndTrueTwoPairCheck, AND(W858=1,COUNTIF(H858:L858,2)=4),
OR(_xlpm.TrueFullHouseCheck, _xlpm.JokerAndTrueTwoPairCheck)
)</f>
        <v>0</v>
      </c>
      <c r="AA858" s="7" t="b">
        <f t="shared" si="295"/>
        <v>0</v>
      </c>
      <c r="AB858" s="7" t="b">
        <f t="shared" si="296"/>
        <v>0</v>
      </c>
      <c r="AC858" s="7" t="b">
        <f t="shared" si="297"/>
        <v>1</v>
      </c>
      <c r="AD858" s="8" t="b">
        <f t="shared" si="304"/>
        <v>0</v>
      </c>
      <c r="AE858">
        <f t="shared" si="305"/>
        <v>2</v>
      </c>
      <c r="AF858" t="str">
        <f t="shared" si="306"/>
        <v>20902130106</v>
      </c>
      <c r="AG858">
        <f t="shared" si="302"/>
        <v>20902130106</v>
      </c>
      <c r="AH858">
        <f t="shared" si="307"/>
        <v>256</v>
      </c>
      <c r="AI858">
        <f t="shared" si="308"/>
        <v>587</v>
      </c>
      <c r="AJ858">
        <f t="shared" si="309"/>
        <v>150272</v>
      </c>
      <c r="AM858">
        <f t="shared" si="298"/>
        <v>1</v>
      </c>
      <c r="AN858">
        <f t="shared" si="299"/>
        <v>1</v>
      </c>
      <c r="AO858">
        <f t="shared" si="300"/>
        <v>1</v>
      </c>
    </row>
    <row r="859" spans="1:41" x14ac:dyDescent="0.2">
      <c r="A859" t="s">
        <v>878</v>
      </c>
      <c r="B859" t="str">
        <f t="shared" si="301"/>
        <v>J666J</v>
      </c>
      <c r="C859" s="6" t="str" cm="1">
        <f t="array" ref="C859:G859">_xlfn.LET(
_xlpm.MyHand, B859,
_xlpm.MySplitHand, MID(_xlpm.MyHand,_xlfn.SEQUENCE(1,LEN(_xlpm.MyHand)),1),
_xlpm.MySplitHand
)</f>
        <v>J</v>
      </c>
      <c r="D859" s="7" t="str">
        <v>6</v>
      </c>
      <c r="E859" s="7" t="str">
        <v>6</v>
      </c>
      <c r="F859" s="7" t="str">
        <v>6</v>
      </c>
      <c r="G859" s="8" t="str">
        <v>J</v>
      </c>
      <c r="H859">
        <f t="shared" si="288"/>
        <v>0</v>
      </c>
      <c r="I859">
        <f t="shared" si="289"/>
        <v>3</v>
      </c>
      <c r="J859">
        <f t="shared" si="290"/>
        <v>3</v>
      </c>
      <c r="K859">
        <f t="shared" si="291"/>
        <v>3</v>
      </c>
      <c r="L859">
        <f t="shared" si="292"/>
        <v>0</v>
      </c>
      <c r="M859" s="6" cm="1">
        <f t="array" ref="M859:Q859">_xlfn.LET(
_xlpm.Options, {"J","2","3","4","5","6","7","8","9","T","Q","K","A"},
MATCH(_xlfn.ANCHORARRAY(C859),_xlpm.Options,0)
)</f>
        <v>1</v>
      </c>
      <c r="N859" s="7">
        <v>6</v>
      </c>
      <c r="O859" s="7">
        <v>6</v>
      </c>
      <c r="P859" s="7">
        <v>6</v>
      </c>
      <c r="Q859" s="8">
        <v>1</v>
      </c>
      <c r="R859" s="6" t="str" cm="1">
        <f t="array" ref="R859:V859">TEXT(_xlfn.ANCHORARRAY(M859),"00")</f>
        <v>01</v>
      </c>
      <c r="S859" s="7" t="str">
        <v>06</v>
      </c>
      <c r="T859" s="7" t="str">
        <v>06</v>
      </c>
      <c r="U859" s="7" t="str">
        <v>06</v>
      </c>
      <c r="V859" s="8" t="str">
        <v>01</v>
      </c>
      <c r="W859" s="7">
        <f t="shared" si="303"/>
        <v>2</v>
      </c>
      <c r="X859" s="6" t="b">
        <f t="shared" si="293"/>
        <v>1</v>
      </c>
      <c r="Y859" s="7" t="b">
        <f t="shared" si="294"/>
        <v>0</v>
      </c>
      <c r="Z859" s="7" t="b" cm="1">
        <f t="array" ref="Z859">_xlfn.LET(
_xlpm.TrueFullHouseCheck, AND(OR(H859:L859=3),OR(H859:L859=2)),
_xlpm.JokerAndTrueTwoPairCheck, AND(W859=1,COUNTIF(H859:L859,2)=4),
OR(_xlpm.TrueFullHouseCheck, _xlpm.JokerAndTrueTwoPairCheck)
)</f>
        <v>0</v>
      </c>
      <c r="AA859" s="7" t="b">
        <f t="shared" si="295"/>
        <v>0</v>
      </c>
      <c r="AB859" s="7" t="b">
        <f t="shared" si="296"/>
        <v>0</v>
      </c>
      <c r="AC859" s="7" t="b">
        <f t="shared" si="297"/>
        <v>0</v>
      </c>
      <c r="AD859" s="8" t="b">
        <f t="shared" si="304"/>
        <v>0</v>
      </c>
      <c r="AE859">
        <f t="shared" si="305"/>
        <v>7</v>
      </c>
      <c r="AF859" t="str">
        <f t="shared" si="306"/>
        <v>70106060601</v>
      </c>
      <c r="AG859">
        <f t="shared" si="302"/>
        <v>70106060601</v>
      </c>
      <c r="AH859">
        <f t="shared" si="307"/>
        <v>977</v>
      </c>
      <c r="AI859">
        <f t="shared" si="308"/>
        <v>596</v>
      </c>
      <c r="AJ859">
        <f t="shared" si="309"/>
        <v>582292</v>
      </c>
      <c r="AM859">
        <f t="shared" si="298"/>
        <v>1</v>
      </c>
      <c r="AN859">
        <f t="shared" si="299"/>
        <v>1</v>
      </c>
      <c r="AO859">
        <f t="shared" si="300"/>
        <v>1</v>
      </c>
    </row>
    <row r="860" spans="1:41" x14ac:dyDescent="0.2">
      <c r="A860" t="s">
        <v>879</v>
      </c>
      <c r="B860" t="str">
        <f t="shared" si="301"/>
        <v>Q7J36</v>
      </c>
      <c r="C860" s="6" t="str" cm="1">
        <f t="array" ref="C860:G860">_xlfn.LET(
_xlpm.MyHand, B860,
_xlpm.MySplitHand, MID(_xlpm.MyHand,_xlfn.SEQUENCE(1,LEN(_xlpm.MyHand)),1),
_xlpm.MySplitHand
)</f>
        <v>Q</v>
      </c>
      <c r="D860" s="7" t="str">
        <v>7</v>
      </c>
      <c r="E860" s="7" t="str">
        <v>J</v>
      </c>
      <c r="F860" s="7" t="str">
        <v>3</v>
      </c>
      <c r="G860" s="8" t="str">
        <v>6</v>
      </c>
      <c r="H860">
        <f t="shared" si="288"/>
        <v>1</v>
      </c>
      <c r="I860">
        <f t="shared" si="289"/>
        <v>1</v>
      </c>
      <c r="J860">
        <f t="shared" si="290"/>
        <v>0</v>
      </c>
      <c r="K860">
        <f t="shared" si="291"/>
        <v>1</v>
      </c>
      <c r="L860">
        <f t="shared" si="292"/>
        <v>1</v>
      </c>
      <c r="M860" s="6" cm="1">
        <f t="array" ref="M860:Q860">_xlfn.LET(
_xlpm.Options, {"J","2","3","4","5","6","7","8","9","T","Q","K","A"},
MATCH(_xlfn.ANCHORARRAY(C860),_xlpm.Options,0)
)</f>
        <v>11</v>
      </c>
      <c r="N860" s="7">
        <v>7</v>
      </c>
      <c r="O860" s="7">
        <v>1</v>
      </c>
      <c r="P860" s="7">
        <v>3</v>
      </c>
      <c r="Q860" s="8">
        <v>6</v>
      </c>
      <c r="R860" s="6" t="str" cm="1">
        <f t="array" ref="R860:V860">TEXT(_xlfn.ANCHORARRAY(M860),"00")</f>
        <v>11</v>
      </c>
      <c r="S860" s="7" t="str">
        <v>07</v>
      </c>
      <c r="T860" s="7" t="str">
        <v>01</v>
      </c>
      <c r="U860" s="7" t="str">
        <v>03</v>
      </c>
      <c r="V860" s="8" t="str">
        <v>06</v>
      </c>
      <c r="W860" s="7">
        <f t="shared" si="303"/>
        <v>1</v>
      </c>
      <c r="X860" s="6" t="b">
        <f t="shared" si="293"/>
        <v>0</v>
      </c>
      <c r="Y860" s="7" t="b">
        <f t="shared" si="294"/>
        <v>0</v>
      </c>
      <c r="Z860" s="7" t="b" cm="1">
        <f t="array" ref="Z860">_xlfn.LET(
_xlpm.TrueFullHouseCheck, AND(OR(H860:L860=3),OR(H860:L860=2)),
_xlpm.JokerAndTrueTwoPairCheck, AND(W860=1,COUNTIF(H860:L860,2)=4),
OR(_xlpm.TrueFullHouseCheck, _xlpm.JokerAndTrueTwoPairCheck)
)</f>
        <v>0</v>
      </c>
      <c r="AA860" s="7" t="b">
        <f t="shared" si="295"/>
        <v>0</v>
      </c>
      <c r="AB860" s="7" t="b">
        <f t="shared" si="296"/>
        <v>0</v>
      </c>
      <c r="AC860" s="7" t="b">
        <f t="shared" si="297"/>
        <v>1</v>
      </c>
      <c r="AD860" s="8" t="b">
        <f t="shared" si="304"/>
        <v>0</v>
      </c>
      <c r="AE860">
        <f t="shared" si="305"/>
        <v>2</v>
      </c>
      <c r="AF860" t="str">
        <f t="shared" si="306"/>
        <v>21107010306</v>
      </c>
      <c r="AG860">
        <f t="shared" si="302"/>
        <v>21107010306</v>
      </c>
      <c r="AH860">
        <f t="shared" si="307"/>
        <v>288</v>
      </c>
      <c r="AI860">
        <f t="shared" si="308"/>
        <v>850</v>
      </c>
      <c r="AJ860">
        <f t="shared" si="309"/>
        <v>244800</v>
      </c>
      <c r="AM860">
        <f t="shared" si="298"/>
        <v>1</v>
      </c>
      <c r="AN860">
        <f t="shared" si="299"/>
        <v>1</v>
      </c>
      <c r="AO860">
        <f t="shared" si="300"/>
        <v>1</v>
      </c>
    </row>
    <row r="861" spans="1:41" x14ac:dyDescent="0.2">
      <c r="A861" t="s">
        <v>880</v>
      </c>
      <c r="B861" t="str">
        <f t="shared" si="301"/>
        <v>Q3968</v>
      </c>
      <c r="C861" s="6" t="str" cm="1">
        <f t="array" ref="C861:G861">_xlfn.LET(
_xlpm.MyHand, B861,
_xlpm.MySplitHand, MID(_xlpm.MyHand,_xlfn.SEQUENCE(1,LEN(_xlpm.MyHand)),1),
_xlpm.MySplitHand
)</f>
        <v>Q</v>
      </c>
      <c r="D861" s="7" t="str">
        <v>3</v>
      </c>
      <c r="E861" s="7" t="str">
        <v>9</v>
      </c>
      <c r="F861" s="7" t="str">
        <v>6</v>
      </c>
      <c r="G861" s="8" t="str">
        <v>8</v>
      </c>
      <c r="H861">
        <f t="shared" si="288"/>
        <v>1</v>
      </c>
      <c r="I861">
        <f t="shared" si="289"/>
        <v>1</v>
      </c>
      <c r="J861">
        <f t="shared" si="290"/>
        <v>1</v>
      </c>
      <c r="K861">
        <f t="shared" si="291"/>
        <v>1</v>
      </c>
      <c r="L861">
        <f t="shared" si="292"/>
        <v>1</v>
      </c>
      <c r="M861" s="6" cm="1">
        <f t="array" ref="M861:Q861">_xlfn.LET(
_xlpm.Options, {"J","2","3","4","5","6","7","8","9","T","Q","K","A"},
MATCH(_xlfn.ANCHORARRAY(C861),_xlpm.Options,0)
)</f>
        <v>11</v>
      </c>
      <c r="N861" s="7">
        <v>3</v>
      </c>
      <c r="O861" s="7">
        <v>9</v>
      </c>
      <c r="P861" s="7">
        <v>6</v>
      </c>
      <c r="Q861" s="8">
        <v>8</v>
      </c>
      <c r="R861" s="6" t="str" cm="1">
        <f t="array" ref="R861:V861">TEXT(_xlfn.ANCHORARRAY(M861),"00")</f>
        <v>11</v>
      </c>
      <c r="S861" s="7" t="str">
        <v>03</v>
      </c>
      <c r="T861" s="7" t="str">
        <v>09</v>
      </c>
      <c r="U861" s="7" t="str">
        <v>06</v>
      </c>
      <c r="V861" s="8" t="str">
        <v>08</v>
      </c>
      <c r="W861" s="7">
        <f t="shared" si="303"/>
        <v>0</v>
      </c>
      <c r="X861" s="6" t="b">
        <f t="shared" si="293"/>
        <v>0</v>
      </c>
      <c r="Y861" s="7" t="b">
        <f t="shared" si="294"/>
        <v>0</v>
      </c>
      <c r="Z861" s="7" t="b" cm="1">
        <f t="array" ref="Z861">_xlfn.LET(
_xlpm.TrueFullHouseCheck, AND(OR(H861:L861=3),OR(H861:L861=2)),
_xlpm.JokerAndTrueTwoPairCheck, AND(W861=1,COUNTIF(H861:L861,2)=4),
OR(_xlpm.TrueFullHouseCheck, _xlpm.JokerAndTrueTwoPairCheck)
)</f>
        <v>0</v>
      </c>
      <c r="AA861" s="7" t="b">
        <f t="shared" si="295"/>
        <v>0</v>
      </c>
      <c r="AB861" s="7" t="b">
        <f t="shared" si="296"/>
        <v>0</v>
      </c>
      <c r="AC861" s="7" t="b">
        <f t="shared" si="297"/>
        <v>0</v>
      </c>
      <c r="AD861" s="8" t="b">
        <f t="shared" si="304"/>
        <v>1</v>
      </c>
      <c r="AE861">
        <f t="shared" si="305"/>
        <v>1</v>
      </c>
      <c r="AF861" t="str">
        <f t="shared" si="306"/>
        <v>11103090608</v>
      </c>
      <c r="AG861">
        <f t="shared" si="302"/>
        <v>11103090608</v>
      </c>
      <c r="AH861">
        <f t="shared" si="307"/>
        <v>96</v>
      </c>
      <c r="AI861">
        <f t="shared" si="308"/>
        <v>901</v>
      </c>
      <c r="AJ861">
        <f t="shared" si="309"/>
        <v>86496</v>
      </c>
      <c r="AM861">
        <f t="shared" si="298"/>
        <v>1</v>
      </c>
      <c r="AN861">
        <f t="shared" si="299"/>
        <v>1</v>
      </c>
      <c r="AO861">
        <f t="shared" si="300"/>
        <v>1</v>
      </c>
    </row>
    <row r="862" spans="1:41" x14ac:dyDescent="0.2">
      <c r="A862" t="s">
        <v>881</v>
      </c>
      <c r="B862" t="str">
        <f t="shared" si="301"/>
        <v>8J7JK</v>
      </c>
      <c r="C862" s="6" t="str" cm="1">
        <f t="array" ref="C862:G862">_xlfn.LET(
_xlpm.MyHand, B862,
_xlpm.MySplitHand, MID(_xlpm.MyHand,_xlfn.SEQUENCE(1,LEN(_xlpm.MyHand)),1),
_xlpm.MySplitHand
)</f>
        <v>8</v>
      </c>
      <c r="D862" s="7" t="str">
        <v>J</v>
      </c>
      <c r="E862" s="7" t="str">
        <v>7</v>
      </c>
      <c r="F862" s="7" t="str">
        <v>J</v>
      </c>
      <c r="G862" s="8" t="str">
        <v>K</v>
      </c>
      <c r="H862">
        <f t="shared" si="288"/>
        <v>1</v>
      </c>
      <c r="I862">
        <f t="shared" si="289"/>
        <v>0</v>
      </c>
      <c r="J862">
        <f t="shared" si="290"/>
        <v>1</v>
      </c>
      <c r="K862">
        <f t="shared" si="291"/>
        <v>0</v>
      </c>
      <c r="L862">
        <f t="shared" si="292"/>
        <v>1</v>
      </c>
      <c r="M862" s="6" cm="1">
        <f t="array" ref="M862:Q862">_xlfn.LET(
_xlpm.Options, {"J","2","3","4","5","6","7","8","9","T","Q","K","A"},
MATCH(_xlfn.ANCHORARRAY(C862),_xlpm.Options,0)
)</f>
        <v>8</v>
      </c>
      <c r="N862" s="7">
        <v>1</v>
      </c>
      <c r="O862" s="7">
        <v>7</v>
      </c>
      <c r="P862" s="7">
        <v>1</v>
      </c>
      <c r="Q862" s="8">
        <v>12</v>
      </c>
      <c r="R862" s="6" t="str" cm="1">
        <f t="array" ref="R862:V862">TEXT(_xlfn.ANCHORARRAY(M862),"00")</f>
        <v>08</v>
      </c>
      <c r="S862" s="7" t="str">
        <v>01</v>
      </c>
      <c r="T862" s="7" t="str">
        <v>07</v>
      </c>
      <c r="U862" s="7" t="str">
        <v>01</v>
      </c>
      <c r="V862" s="8" t="str">
        <v>12</v>
      </c>
      <c r="W862" s="7">
        <f t="shared" si="303"/>
        <v>2</v>
      </c>
      <c r="X862" s="6" t="b">
        <f t="shared" si="293"/>
        <v>0</v>
      </c>
      <c r="Y862" s="7" t="b">
        <f t="shared" si="294"/>
        <v>0</v>
      </c>
      <c r="Z862" s="7" t="b" cm="1">
        <f t="array" ref="Z862">_xlfn.LET(
_xlpm.TrueFullHouseCheck, AND(OR(H862:L862=3),OR(H862:L862=2)),
_xlpm.JokerAndTrueTwoPairCheck, AND(W862=1,COUNTIF(H862:L862,2)=4),
OR(_xlpm.TrueFullHouseCheck, _xlpm.JokerAndTrueTwoPairCheck)
)</f>
        <v>0</v>
      </c>
      <c r="AA862" s="7" t="b">
        <f t="shared" si="295"/>
        <v>1</v>
      </c>
      <c r="AB862" s="7" t="b">
        <f t="shared" si="296"/>
        <v>0</v>
      </c>
      <c r="AC862" s="7" t="b">
        <f t="shared" si="297"/>
        <v>0</v>
      </c>
      <c r="AD862" s="8" t="b">
        <f t="shared" si="304"/>
        <v>0</v>
      </c>
      <c r="AE862">
        <f t="shared" si="305"/>
        <v>4</v>
      </c>
      <c r="AF862" t="str">
        <f t="shared" si="306"/>
        <v>40801070112</v>
      </c>
      <c r="AG862">
        <f t="shared" si="302"/>
        <v>40801070112</v>
      </c>
      <c r="AH862">
        <f t="shared" si="307"/>
        <v>584</v>
      </c>
      <c r="AI862">
        <f t="shared" si="308"/>
        <v>798</v>
      </c>
      <c r="AJ862">
        <f t="shared" si="309"/>
        <v>466032</v>
      </c>
      <c r="AM862">
        <f t="shared" si="298"/>
        <v>1</v>
      </c>
      <c r="AN862">
        <f t="shared" si="299"/>
        <v>1</v>
      </c>
      <c r="AO862">
        <f t="shared" si="300"/>
        <v>1</v>
      </c>
    </row>
    <row r="863" spans="1:41" x14ac:dyDescent="0.2">
      <c r="A863" t="s">
        <v>882</v>
      </c>
      <c r="B863" t="str">
        <f t="shared" si="301"/>
        <v>5J9T3</v>
      </c>
      <c r="C863" s="6" t="str" cm="1">
        <f t="array" ref="C863:G863">_xlfn.LET(
_xlpm.MyHand, B863,
_xlpm.MySplitHand, MID(_xlpm.MyHand,_xlfn.SEQUENCE(1,LEN(_xlpm.MyHand)),1),
_xlpm.MySplitHand
)</f>
        <v>5</v>
      </c>
      <c r="D863" s="7" t="str">
        <v>J</v>
      </c>
      <c r="E863" s="7" t="str">
        <v>9</v>
      </c>
      <c r="F863" s="7" t="str">
        <v>T</v>
      </c>
      <c r="G863" s="8" t="str">
        <v>3</v>
      </c>
      <c r="H863">
        <f t="shared" si="288"/>
        <v>1</v>
      </c>
      <c r="I863">
        <f t="shared" si="289"/>
        <v>0</v>
      </c>
      <c r="J863">
        <f t="shared" si="290"/>
        <v>1</v>
      </c>
      <c r="K863">
        <f t="shared" si="291"/>
        <v>1</v>
      </c>
      <c r="L863">
        <f t="shared" si="292"/>
        <v>1</v>
      </c>
      <c r="M863" s="6" cm="1">
        <f t="array" ref="M863:Q863">_xlfn.LET(
_xlpm.Options, {"J","2","3","4","5","6","7","8","9","T","Q","K","A"},
MATCH(_xlfn.ANCHORARRAY(C863),_xlpm.Options,0)
)</f>
        <v>5</v>
      </c>
      <c r="N863" s="7">
        <v>1</v>
      </c>
      <c r="O863" s="7">
        <v>9</v>
      </c>
      <c r="P863" s="7">
        <v>10</v>
      </c>
      <c r="Q863" s="8">
        <v>3</v>
      </c>
      <c r="R863" s="6" t="str" cm="1">
        <f t="array" ref="R863:V863">TEXT(_xlfn.ANCHORARRAY(M863),"00")</f>
        <v>05</v>
      </c>
      <c r="S863" s="7" t="str">
        <v>01</v>
      </c>
      <c r="T863" s="7" t="str">
        <v>09</v>
      </c>
      <c r="U863" s="7" t="str">
        <v>10</v>
      </c>
      <c r="V863" s="8" t="str">
        <v>03</v>
      </c>
      <c r="W863" s="7">
        <f t="shared" si="303"/>
        <v>1</v>
      </c>
      <c r="X863" s="6" t="b">
        <f t="shared" si="293"/>
        <v>0</v>
      </c>
      <c r="Y863" s="7" t="b">
        <f t="shared" si="294"/>
        <v>0</v>
      </c>
      <c r="Z863" s="7" t="b" cm="1">
        <f t="array" ref="Z863">_xlfn.LET(
_xlpm.TrueFullHouseCheck, AND(OR(H863:L863=3),OR(H863:L863=2)),
_xlpm.JokerAndTrueTwoPairCheck, AND(W863=1,COUNTIF(H863:L863,2)=4),
OR(_xlpm.TrueFullHouseCheck, _xlpm.JokerAndTrueTwoPairCheck)
)</f>
        <v>0</v>
      </c>
      <c r="AA863" s="7" t="b">
        <f t="shared" si="295"/>
        <v>0</v>
      </c>
      <c r="AB863" s="7" t="b">
        <f t="shared" si="296"/>
        <v>0</v>
      </c>
      <c r="AC863" s="7" t="b">
        <f t="shared" si="297"/>
        <v>1</v>
      </c>
      <c r="AD863" s="8" t="b">
        <f t="shared" si="304"/>
        <v>0</v>
      </c>
      <c r="AE863">
        <f t="shared" si="305"/>
        <v>2</v>
      </c>
      <c r="AF863" t="str">
        <f t="shared" si="306"/>
        <v>20501091003</v>
      </c>
      <c r="AG863">
        <f t="shared" si="302"/>
        <v>20501091003</v>
      </c>
      <c r="AH863">
        <f t="shared" si="307"/>
        <v>186</v>
      </c>
      <c r="AI863">
        <f t="shared" si="308"/>
        <v>84</v>
      </c>
      <c r="AJ863">
        <f t="shared" si="309"/>
        <v>15624</v>
      </c>
      <c r="AM863">
        <f t="shared" si="298"/>
        <v>1</v>
      </c>
      <c r="AN863">
        <f t="shared" si="299"/>
        <v>1</v>
      </c>
      <c r="AO863">
        <f t="shared" si="300"/>
        <v>1</v>
      </c>
    </row>
    <row r="864" spans="1:41" x14ac:dyDescent="0.2">
      <c r="A864" t="s">
        <v>883</v>
      </c>
      <c r="B864" t="str">
        <f t="shared" si="301"/>
        <v>29Q22</v>
      </c>
      <c r="C864" s="6" t="str" cm="1">
        <f t="array" ref="C864:G864">_xlfn.LET(
_xlpm.MyHand, B864,
_xlpm.MySplitHand, MID(_xlpm.MyHand,_xlfn.SEQUENCE(1,LEN(_xlpm.MyHand)),1),
_xlpm.MySplitHand
)</f>
        <v>2</v>
      </c>
      <c r="D864" s="7" t="str">
        <v>9</v>
      </c>
      <c r="E864" s="7" t="str">
        <v>Q</v>
      </c>
      <c r="F864" s="7" t="str">
        <v>2</v>
      </c>
      <c r="G864" s="8" t="str">
        <v>2</v>
      </c>
      <c r="H864">
        <f t="shared" si="288"/>
        <v>3</v>
      </c>
      <c r="I864">
        <f t="shared" si="289"/>
        <v>1</v>
      </c>
      <c r="J864">
        <f t="shared" si="290"/>
        <v>1</v>
      </c>
      <c r="K864">
        <f t="shared" si="291"/>
        <v>3</v>
      </c>
      <c r="L864">
        <f t="shared" si="292"/>
        <v>3</v>
      </c>
      <c r="M864" s="6" cm="1">
        <f t="array" ref="M864:Q864">_xlfn.LET(
_xlpm.Options, {"J","2","3","4","5","6","7","8","9","T","Q","K","A"},
MATCH(_xlfn.ANCHORARRAY(C864),_xlpm.Options,0)
)</f>
        <v>2</v>
      </c>
      <c r="N864" s="7">
        <v>9</v>
      </c>
      <c r="O864" s="7">
        <v>11</v>
      </c>
      <c r="P864" s="7">
        <v>2</v>
      </c>
      <c r="Q864" s="8">
        <v>2</v>
      </c>
      <c r="R864" s="6" t="str" cm="1">
        <f t="array" ref="R864:V864">TEXT(_xlfn.ANCHORARRAY(M864),"00")</f>
        <v>02</v>
      </c>
      <c r="S864" s="7" t="str">
        <v>09</v>
      </c>
      <c r="T864" s="7" t="str">
        <v>11</v>
      </c>
      <c r="U864" s="7" t="str">
        <v>02</v>
      </c>
      <c r="V864" s="8" t="str">
        <v>02</v>
      </c>
      <c r="W864" s="7">
        <f t="shared" si="303"/>
        <v>0</v>
      </c>
      <c r="X864" s="6" t="b">
        <f t="shared" si="293"/>
        <v>0</v>
      </c>
      <c r="Y864" s="7" t="b">
        <f t="shared" si="294"/>
        <v>0</v>
      </c>
      <c r="Z864" s="7" t="b" cm="1">
        <f t="array" ref="Z864">_xlfn.LET(
_xlpm.TrueFullHouseCheck, AND(OR(H864:L864=3),OR(H864:L864=2)),
_xlpm.JokerAndTrueTwoPairCheck, AND(W864=1,COUNTIF(H864:L864,2)=4),
OR(_xlpm.TrueFullHouseCheck, _xlpm.JokerAndTrueTwoPairCheck)
)</f>
        <v>0</v>
      </c>
      <c r="AA864" s="7" t="b">
        <f t="shared" si="295"/>
        <v>1</v>
      </c>
      <c r="AB864" s="7" t="b">
        <f t="shared" si="296"/>
        <v>0</v>
      </c>
      <c r="AC864" s="7" t="b">
        <f t="shared" si="297"/>
        <v>0</v>
      </c>
      <c r="AD864" s="8" t="b">
        <f t="shared" si="304"/>
        <v>0</v>
      </c>
      <c r="AE864">
        <f t="shared" si="305"/>
        <v>4</v>
      </c>
      <c r="AF864" t="str">
        <f t="shared" si="306"/>
        <v>40209110202</v>
      </c>
      <c r="AG864">
        <f t="shared" si="302"/>
        <v>40209110202</v>
      </c>
      <c r="AH864">
        <f t="shared" si="307"/>
        <v>485</v>
      </c>
      <c r="AI864">
        <f t="shared" si="308"/>
        <v>674</v>
      </c>
      <c r="AJ864">
        <f t="shared" si="309"/>
        <v>326890</v>
      </c>
      <c r="AM864">
        <f t="shared" si="298"/>
        <v>1</v>
      </c>
      <c r="AN864">
        <f t="shared" si="299"/>
        <v>1</v>
      </c>
      <c r="AO864">
        <f t="shared" si="300"/>
        <v>1</v>
      </c>
    </row>
    <row r="865" spans="1:41" x14ac:dyDescent="0.2">
      <c r="A865" t="s">
        <v>884</v>
      </c>
      <c r="B865" t="str">
        <f t="shared" si="301"/>
        <v>5588J</v>
      </c>
      <c r="C865" s="6" t="str" cm="1">
        <f t="array" ref="C865:G865">_xlfn.LET(
_xlpm.MyHand, B865,
_xlpm.MySplitHand, MID(_xlpm.MyHand,_xlfn.SEQUENCE(1,LEN(_xlpm.MyHand)),1),
_xlpm.MySplitHand
)</f>
        <v>5</v>
      </c>
      <c r="D865" s="7" t="str">
        <v>5</v>
      </c>
      <c r="E865" s="7" t="str">
        <v>8</v>
      </c>
      <c r="F865" s="7" t="str">
        <v>8</v>
      </c>
      <c r="G865" s="8" t="str">
        <v>J</v>
      </c>
      <c r="H865">
        <f t="shared" si="288"/>
        <v>2</v>
      </c>
      <c r="I865">
        <f t="shared" si="289"/>
        <v>2</v>
      </c>
      <c r="J865">
        <f t="shared" si="290"/>
        <v>2</v>
      </c>
      <c r="K865">
        <f t="shared" si="291"/>
        <v>2</v>
      </c>
      <c r="L865">
        <f t="shared" si="292"/>
        <v>0</v>
      </c>
      <c r="M865" s="6" cm="1">
        <f t="array" ref="M865:Q865">_xlfn.LET(
_xlpm.Options, {"J","2","3","4","5","6","7","8","9","T","Q","K","A"},
MATCH(_xlfn.ANCHORARRAY(C865),_xlpm.Options,0)
)</f>
        <v>5</v>
      </c>
      <c r="N865" s="7">
        <v>5</v>
      </c>
      <c r="O865" s="7">
        <v>8</v>
      </c>
      <c r="P865" s="7">
        <v>8</v>
      </c>
      <c r="Q865" s="8">
        <v>1</v>
      </c>
      <c r="R865" s="6" t="str" cm="1">
        <f t="array" ref="R865:V865">TEXT(_xlfn.ANCHORARRAY(M865),"00")</f>
        <v>05</v>
      </c>
      <c r="S865" s="7" t="str">
        <v>05</v>
      </c>
      <c r="T865" s="7" t="str">
        <v>08</v>
      </c>
      <c r="U865" s="7" t="str">
        <v>08</v>
      </c>
      <c r="V865" s="8" t="str">
        <v>01</v>
      </c>
      <c r="W865" s="7">
        <f t="shared" si="303"/>
        <v>1</v>
      </c>
      <c r="X865" s="6" t="b">
        <f t="shared" si="293"/>
        <v>0</v>
      </c>
      <c r="Y865" s="7" t="b">
        <f t="shared" si="294"/>
        <v>0</v>
      </c>
      <c r="Z865" s="7" t="b" cm="1">
        <f t="array" ref="Z865">_xlfn.LET(
_xlpm.TrueFullHouseCheck, AND(OR(H865:L865=3),OR(H865:L865=2)),
_xlpm.JokerAndTrueTwoPairCheck, AND(W865=1,COUNTIF(H865:L865,2)=4),
OR(_xlpm.TrueFullHouseCheck, _xlpm.JokerAndTrueTwoPairCheck)
)</f>
        <v>1</v>
      </c>
      <c r="AA865" s="7" t="b">
        <f t="shared" si="295"/>
        <v>0</v>
      </c>
      <c r="AB865" s="7" t="b">
        <f t="shared" si="296"/>
        <v>1</v>
      </c>
      <c r="AC865" s="7" t="b">
        <f t="shared" si="297"/>
        <v>0</v>
      </c>
      <c r="AD865" s="8" t="b">
        <f t="shared" si="304"/>
        <v>0</v>
      </c>
      <c r="AE865">
        <f t="shared" si="305"/>
        <v>5</v>
      </c>
      <c r="AF865" t="str">
        <f t="shared" si="306"/>
        <v>50505080801</v>
      </c>
      <c r="AG865">
        <f t="shared" si="302"/>
        <v>50505080801</v>
      </c>
      <c r="AH865">
        <f t="shared" si="307"/>
        <v>740</v>
      </c>
      <c r="AI865">
        <f t="shared" si="308"/>
        <v>598</v>
      </c>
      <c r="AJ865">
        <f t="shared" si="309"/>
        <v>442520</v>
      </c>
      <c r="AM865">
        <f t="shared" si="298"/>
        <v>2</v>
      </c>
      <c r="AN865">
        <f t="shared" si="299"/>
        <v>1</v>
      </c>
      <c r="AO865">
        <f t="shared" si="300"/>
        <v>1</v>
      </c>
    </row>
    <row r="866" spans="1:41" x14ac:dyDescent="0.2">
      <c r="A866" t="s">
        <v>885</v>
      </c>
      <c r="B866" t="str">
        <f t="shared" si="301"/>
        <v>7747T</v>
      </c>
      <c r="C866" s="6" t="str" cm="1">
        <f t="array" ref="C866:G866">_xlfn.LET(
_xlpm.MyHand, B866,
_xlpm.MySplitHand, MID(_xlpm.MyHand,_xlfn.SEQUENCE(1,LEN(_xlpm.MyHand)),1),
_xlpm.MySplitHand
)</f>
        <v>7</v>
      </c>
      <c r="D866" s="7" t="str">
        <v>7</v>
      </c>
      <c r="E866" s="7" t="str">
        <v>4</v>
      </c>
      <c r="F866" s="7" t="str">
        <v>7</v>
      </c>
      <c r="G866" s="8" t="str">
        <v>T</v>
      </c>
      <c r="H866">
        <f t="shared" si="288"/>
        <v>3</v>
      </c>
      <c r="I866">
        <f t="shared" si="289"/>
        <v>3</v>
      </c>
      <c r="J866">
        <f t="shared" si="290"/>
        <v>1</v>
      </c>
      <c r="K866">
        <f t="shared" si="291"/>
        <v>3</v>
      </c>
      <c r="L866">
        <f t="shared" si="292"/>
        <v>1</v>
      </c>
      <c r="M866" s="6" cm="1">
        <f t="array" ref="M866:Q866">_xlfn.LET(
_xlpm.Options, {"J","2","3","4","5","6","7","8","9","T","Q","K","A"},
MATCH(_xlfn.ANCHORARRAY(C866),_xlpm.Options,0)
)</f>
        <v>7</v>
      </c>
      <c r="N866" s="7">
        <v>7</v>
      </c>
      <c r="O866" s="7">
        <v>4</v>
      </c>
      <c r="P866" s="7">
        <v>7</v>
      </c>
      <c r="Q866" s="8">
        <v>10</v>
      </c>
      <c r="R866" s="6" t="str" cm="1">
        <f t="array" ref="R866:V866">TEXT(_xlfn.ANCHORARRAY(M866),"00")</f>
        <v>07</v>
      </c>
      <c r="S866" s="7" t="str">
        <v>07</v>
      </c>
      <c r="T866" s="7" t="str">
        <v>04</v>
      </c>
      <c r="U866" s="7" t="str">
        <v>07</v>
      </c>
      <c r="V866" s="8" t="str">
        <v>10</v>
      </c>
      <c r="W866" s="7">
        <f t="shared" si="303"/>
        <v>0</v>
      </c>
      <c r="X866" s="6" t="b">
        <f t="shared" si="293"/>
        <v>0</v>
      </c>
      <c r="Y866" s="7" t="b">
        <f t="shared" si="294"/>
        <v>0</v>
      </c>
      <c r="Z866" s="7" t="b" cm="1">
        <f t="array" ref="Z866">_xlfn.LET(
_xlpm.TrueFullHouseCheck, AND(OR(H866:L866=3),OR(H866:L866=2)),
_xlpm.JokerAndTrueTwoPairCheck, AND(W866=1,COUNTIF(H866:L866,2)=4),
OR(_xlpm.TrueFullHouseCheck, _xlpm.JokerAndTrueTwoPairCheck)
)</f>
        <v>0</v>
      </c>
      <c r="AA866" s="7" t="b">
        <f t="shared" si="295"/>
        <v>1</v>
      </c>
      <c r="AB866" s="7" t="b">
        <f t="shared" si="296"/>
        <v>0</v>
      </c>
      <c r="AC866" s="7" t="b">
        <f t="shared" si="297"/>
        <v>0</v>
      </c>
      <c r="AD866" s="8" t="b">
        <f t="shared" si="304"/>
        <v>0</v>
      </c>
      <c r="AE866">
        <f t="shared" si="305"/>
        <v>4</v>
      </c>
      <c r="AF866" t="str">
        <f t="shared" si="306"/>
        <v>40707040710</v>
      </c>
      <c r="AG866">
        <f t="shared" si="302"/>
        <v>40707040710</v>
      </c>
      <c r="AH866">
        <f t="shared" si="307"/>
        <v>575</v>
      </c>
      <c r="AI866">
        <f t="shared" si="308"/>
        <v>833</v>
      </c>
      <c r="AJ866">
        <f t="shared" si="309"/>
        <v>478975</v>
      </c>
      <c r="AM866">
        <f t="shared" si="298"/>
        <v>1</v>
      </c>
      <c r="AN866">
        <f t="shared" si="299"/>
        <v>1</v>
      </c>
      <c r="AO866">
        <f t="shared" si="300"/>
        <v>1</v>
      </c>
    </row>
    <row r="867" spans="1:41" x14ac:dyDescent="0.2">
      <c r="A867" t="s">
        <v>886</v>
      </c>
      <c r="B867" t="str">
        <f t="shared" si="301"/>
        <v>735A6</v>
      </c>
      <c r="C867" s="6" t="str" cm="1">
        <f t="array" ref="C867:G867">_xlfn.LET(
_xlpm.MyHand, B867,
_xlpm.MySplitHand, MID(_xlpm.MyHand,_xlfn.SEQUENCE(1,LEN(_xlpm.MyHand)),1),
_xlpm.MySplitHand
)</f>
        <v>7</v>
      </c>
      <c r="D867" s="7" t="str">
        <v>3</v>
      </c>
      <c r="E867" s="7" t="str">
        <v>5</v>
      </c>
      <c r="F867" s="7" t="str">
        <v>A</v>
      </c>
      <c r="G867" s="8" t="str">
        <v>6</v>
      </c>
      <c r="H867">
        <f t="shared" si="288"/>
        <v>1</v>
      </c>
      <c r="I867">
        <f t="shared" si="289"/>
        <v>1</v>
      </c>
      <c r="J867">
        <f t="shared" si="290"/>
        <v>1</v>
      </c>
      <c r="K867">
        <f t="shared" si="291"/>
        <v>1</v>
      </c>
      <c r="L867">
        <f t="shared" si="292"/>
        <v>1</v>
      </c>
      <c r="M867" s="6" cm="1">
        <f t="array" ref="M867:Q867">_xlfn.LET(
_xlpm.Options, {"J","2","3","4","5","6","7","8","9","T","Q","K","A"},
MATCH(_xlfn.ANCHORARRAY(C867),_xlpm.Options,0)
)</f>
        <v>7</v>
      </c>
      <c r="N867" s="7">
        <v>3</v>
      </c>
      <c r="O867" s="7">
        <v>5</v>
      </c>
      <c r="P867" s="7">
        <v>13</v>
      </c>
      <c r="Q867" s="8">
        <v>6</v>
      </c>
      <c r="R867" s="6" t="str" cm="1">
        <f t="array" ref="R867:V867">TEXT(_xlfn.ANCHORARRAY(M867),"00")</f>
        <v>07</v>
      </c>
      <c r="S867" s="7" t="str">
        <v>03</v>
      </c>
      <c r="T867" s="7" t="str">
        <v>05</v>
      </c>
      <c r="U867" s="7" t="str">
        <v>13</v>
      </c>
      <c r="V867" s="8" t="str">
        <v>06</v>
      </c>
      <c r="W867" s="7">
        <f t="shared" si="303"/>
        <v>0</v>
      </c>
      <c r="X867" s="6" t="b">
        <f t="shared" si="293"/>
        <v>0</v>
      </c>
      <c r="Y867" s="7" t="b">
        <f t="shared" si="294"/>
        <v>0</v>
      </c>
      <c r="Z867" s="7" t="b" cm="1">
        <f t="array" ref="Z867">_xlfn.LET(
_xlpm.TrueFullHouseCheck, AND(OR(H867:L867=3),OR(H867:L867=2)),
_xlpm.JokerAndTrueTwoPairCheck, AND(W867=1,COUNTIF(H867:L867,2)=4),
OR(_xlpm.TrueFullHouseCheck, _xlpm.JokerAndTrueTwoPairCheck)
)</f>
        <v>0</v>
      </c>
      <c r="AA867" s="7" t="b">
        <f t="shared" si="295"/>
        <v>0</v>
      </c>
      <c r="AB867" s="7" t="b">
        <f t="shared" si="296"/>
        <v>0</v>
      </c>
      <c r="AC867" s="7" t="b">
        <f t="shared" si="297"/>
        <v>0</v>
      </c>
      <c r="AD867" s="8" t="b">
        <f t="shared" si="304"/>
        <v>1</v>
      </c>
      <c r="AE867">
        <f t="shared" si="305"/>
        <v>1</v>
      </c>
      <c r="AF867" t="str">
        <f t="shared" si="306"/>
        <v>10703051306</v>
      </c>
      <c r="AG867">
        <f t="shared" si="302"/>
        <v>10703051306</v>
      </c>
      <c r="AH867">
        <f t="shared" si="307"/>
        <v>55</v>
      </c>
      <c r="AI867">
        <f t="shared" si="308"/>
        <v>384</v>
      </c>
      <c r="AJ867">
        <f t="shared" si="309"/>
        <v>21120</v>
      </c>
      <c r="AM867">
        <f t="shared" si="298"/>
        <v>1</v>
      </c>
      <c r="AN867">
        <f t="shared" si="299"/>
        <v>1</v>
      </c>
      <c r="AO867">
        <f t="shared" si="300"/>
        <v>1</v>
      </c>
    </row>
    <row r="868" spans="1:41" x14ac:dyDescent="0.2">
      <c r="A868" t="s">
        <v>887</v>
      </c>
      <c r="B868" t="str">
        <f t="shared" si="301"/>
        <v>44944</v>
      </c>
      <c r="C868" s="6" t="str" cm="1">
        <f t="array" ref="C868:G868">_xlfn.LET(
_xlpm.MyHand, B868,
_xlpm.MySplitHand, MID(_xlpm.MyHand,_xlfn.SEQUENCE(1,LEN(_xlpm.MyHand)),1),
_xlpm.MySplitHand
)</f>
        <v>4</v>
      </c>
      <c r="D868" s="7" t="str">
        <v>4</v>
      </c>
      <c r="E868" s="7" t="str">
        <v>9</v>
      </c>
      <c r="F868" s="7" t="str">
        <v>4</v>
      </c>
      <c r="G868" s="8" t="str">
        <v>4</v>
      </c>
      <c r="H868">
        <f t="shared" si="288"/>
        <v>4</v>
      </c>
      <c r="I868">
        <f t="shared" si="289"/>
        <v>4</v>
      </c>
      <c r="J868">
        <f t="shared" si="290"/>
        <v>1</v>
      </c>
      <c r="K868">
        <f t="shared" si="291"/>
        <v>4</v>
      </c>
      <c r="L868">
        <f t="shared" si="292"/>
        <v>4</v>
      </c>
      <c r="M868" s="6" cm="1">
        <f t="array" ref="M868:Q868">_xlfn.LET(
_xlpm.Options, {"J","2","3","4","5","6","7","8","9","T","Q","K","A"},
MATCH(_xlfn.ANCHORARRAY(C868),_xlpm.Options,0)
)</f>
        <v>4</v>
      </c>
      <c r="N868" s="7">
        <v>4</v>
      </c>
      <c r="O868" s="7">
        <v>9</v>
      </c>
      <c r="P868" s="7">
        <v>4</v>
      </c>
      <c r="Q868" s="8">
        <v>4</v>
      </c>
      <c r="R868" s="6" t="str" cm="1">
        <f t="array" ref="R868:V868">TEXT(_xlfn.ANCHORARRAY(M868),"00")</f>
        <v>04</v>
      </c>
      <c r="S868" s="7" t="str">
        <v>04</v>
      </c>
      <c r="T868" s="7" t="str">
        <v>09</v>
      </c>
      <c r="U868" s="7" t="str">
        <v>04</v>
      </c>
      <c r="V868" s="8" t="str">
        <v>04</v>
      </c>
      <c r="W868" s="7">
        <f t="shared" si="303"/>
        <v>0</v>
      </c>
      <c r="X868" s="6" t="b">
        <f t="shared" si="293"/>
        <v>0</v>
      </c>
      <c r="Y868" s="7" t="b">
        <f t="shared" si="294"/>
        <v>1</v>
      </c>
      <c r="Z868" s="7" t="b" cm="1">
        <f t="array" ref="Z868">_xlfn.LET(
_xlpm.TrueFullHouseCheck, AND(OR(H868:L868=3),OR(H868:L868=2)),
_xlpm.JokerAndTrueTwoPairCheck, AND(W868=1,COUNTIF(H868:L868,2)=4),
OR(_xlpm.TrueFullHouseCheck, _xlpm.JokerAndTrueTwoPairCheck)
)</f>
        <v>0</v>
      </c>
      <c r="AA868" s="7" t="b">
        <f t="shared" si="295"/>
        <v>0</v>
      </c>
      <c r="AB868" s="7" t="b">
        <f t="shared" si="296"/>
        <v>0</v>
      </c>
      <c r="AC868" s="7" t="b">
        <f t="shared" si="297"/>
        <v>0</v>
      </c>
      <c r="AD868" s="8" t="b">
        <f t="shared" si="304"/>
        <v>0</v>
      </c>
      <c r="AE868">
        <f t="shared" si="305"/>
        <v>6</v>
      </c>
      <c r="AF868" t="str">
        <f t="shared" si="306"/>
        <v>60404090404</v>
      </c>
      <c r="AG868">
        <f t="shared" si="302"/>
        <v>60404090404</v>
      </c>
      <c r="AH868">
        <f t="shared" si="307"/>
        <v>853</v>
      </c>
      <c r="AI868">
        <f t="shared" si="308"/>
        <v>68</v>
      </c>
      <c r="AJ868">
        <f t="shared" si="309"/>
        <v>58004</v>
      </c>
      <c r="AM868">
        <f t="shared" si="298"/>
        <v>1</v>
      </c>
      <c r="AN868">
        <f t="shared" si="299"/>
        <v>1</v>
      </c>
      <c r="AO868">
        <f t="shared" si="300"/>
        <v>1</v>
      </c>
    </row>
    <row r="869" spans="1:41" x14ac:dyDescent="0.2">
      <c r="A869" t="s">
        <v>888</v>
      </c>
      <c r="B869" t="str">
        <f t="shared" si="301"/>
        <v>44J26</v>
      </c>
      <c r="C869" s="6" t="str" cm="1">
        <f t="array" ref="C869:G869">_xlfn.LET(
_xlpm.MyHand, B869,
_xlpm.MySplitHand, MID(_xlpm.MyHand,_xlfn.SEQUENCE(1,LEN(_xlpm.MyHand)),1),
_xlpm.MySplitHand
)</f>
        <v>4</v>
      </c>
      <c r="D869" s="7" t="str">
        <v>4</v>
      </c>
      <c r="E869" s="7" t="str">
        <v>J</v>
      </c>
      <c r="F869" s="7" t="str">
        <v>2</v>
      </c>
      <c r="G869" s="8" t="str">
        <v>6</v>
      </c>
      <c r="H869">
        <f t="shared" si="288"/>
        <v>2</v>
      </c>
      <c r="I869">
        <f t="shared" si="289"/>
        <v>2</v>
      </c>
      <c r="J869">
        <f t="shared" si="290"/>
        <v>0</v>
      </c>
      <c r="K869">
        <f t="shared" si="291"/>
        <v>1</v>
      </c>
      <c r="L869">
        <f t="shared" si="292"/>
        <v>1</v>
      </c>
      <c r="M869" s="6" cm="1">
        <f t="array" ref="M869:Q869">_xlfn.LET(
_xlpm.Options, {"J","2","3","4","5","6","7","8","9","T","Q","K","A"},
MATCH(_xlfn.ANCHORARRAY(C869),_xlpm.Options,0)
)</f>
        <v>4</v>
      </c>
      <c r="N869" s="7">
        <v>4</v>
      </c>
      <c r="O869" s="7">
        <v>1</v>
      </c>
      <c r="P869" s="7">
        <v>2</v>
      </c>
      <c r="Q869" s="8">
        <v>6</v>
      </c>
      <c r="R869" s="6" t="str" cm="1">
        <f t="array" ref="R869:V869">TEXT(_xlfn.ANCHORARRAY(M869),"00")</f>
        <v>04</v>
      </c>
      <c r="S869" s="7" t="str">
        <v>04</v>
      </c>
      <c r="T869" s="7" t="str">
        <v>01</v>
      </c>
      <c r="U869" s="7" t="str">
        <v>02</v>
      </c>
      <c r="V869" s="8" t="str">
        <v>06</v>
      </c>
      <c r="W869" s="7">
        <f t="shared" si="303"/>
        <v>1</v>
      </c>
      <c r="X869" s="6" t="b">
        <f t="shared" si="293"/>
        <v>0</v>
      </c>
      <c r="Y869" s="7" t="b">
        <f t="shared" si="294"/>
        <v>0</v>
      </c>
      <c r="Z869" s="7" t="b" cm="1">
        <f t="array" ref="Z869">_xlfn.LET(
_xlpm.TrueFullHouseCheck, AND(OR(H869:L869=3),OR(H869:L869=2)),
_xlpm.JokerAndTrueTwoPairCheck, AND(W869=1,COUNTIF(H869:L869,2)=4),
OR(_xlpm.TrueFullHouseCheck, _xlpm.JokerAndTrueTwoPairCheck)
)</f>
        <v>0</v>
      </c>
      <c r="AA869" s="7" t="b">
        <f t="shared" si="295"/>
        <v>1</v>
      </c>
      <c r="AB869" s="7" t="b">
        <f t="shared" si="296"/>
        <v>0</v>
      </c>
      <c r="AC869" s="7" t="b">
        <f t="shared" si="297"/>
        <v>0</v>
      </c>
      <c r="AD869" s="8" t="b">
        <f t="shared" si="304"/>
        <v>0</v>
      </c>
      <c r="AE869">
        <f t="shared" si="305"/>
        <v>4</v>
      </c>
      <c r="AF869" t="str">
        <f t="shared" si="306"/>
        <v>40404010206</v>
      </c>
      <c r="AG869">
        <f t="shared" si="302"/>
        <v>40404010206</v>
      </c>
      <c r="AH869">
        <f t="shared" si="307"/>
        <v>514</v>
      </c>
      <c r="AI869">
        <f t="shared" si="308"/>
        <v>365</v>
      </c>
      <c r="AJ869">
        <f t="shared" si="309"/>
        <v>187610</v>
      </c>
      <c r="AM869">
        <f t="shared" si="298"/>
        <v>1</v>
      </c>
      <c r="AN869">
        <f t="shared" si="299"/>
        <v>1</v>
      </c>
      <c r="AO869">
        <f t="shared" si="300"/>
        <v>1</v>
      </c>
    </row>
    <row r="870" spans="1:41" x14ac:dyDescent="0.2">
      <c r="A870" t="s">
        <v>889</v>
      </c>
      <c r="B870" t="str">
        <f t="shared" si="301"/>
        <v>52555</v>
      </c>
      <c r="C870" s="6" t="str" cm="1">
        <f t="array" ref="C870:G870">_xlfn.LET(
_xlpm.MyHand, B870,
_xlpm.MySplitHand, MID(_xlpm.MyHand,_xlfn.SEQUENCE(1,LEN(_xlpm.MyHand)),1),
_xlpm.MySplitHand
)</f>
        <v>5</v>
      </c>
      <c r="D870" s="7" t="str">
        <v>2</v>
      </c>
      <c r="E870" s="7" t="str">
        <v>5</v>
      </c>
      <c r="F870" s="7" t="str">
        <v>5</v>
      </c>
      <c r="G870" s="8" t="str">
        <v>5</v>
      </c>
      <c r="H870">
        <f t="shared" si="288"/>
        <v>4</v>
      </c>
      <c r="I870">
        <f t="shared" si="289"/>
        <v>1</v>
      </c>
      <c r="J870">
        <f t="shared" si="290"/>
        <v>4</v>
      </c>
      <c r="K870">
        <f t="shared" si="291"/>
        <v>4</v>
      </c>
      <c r="L870">
        <f t="shared" si="292"/>
        <v>4</v>
      </c>
      <c r="M870" s="6" cm="1">
        <f t="array" ref="M870:Q870">_xlfn.LET(
_xlpm.Options, {"J","2","3","4","5","6","7","8","9","T","Q","K","A"},
MATCH(_xlfn.ANCHORARRAY(C870),_xlpm.Options,0)
)</f>
        <v>5</v>
      </c>
      <c r="N870" s="7">
        <v>2</v>
      </c>
      <c r="O870" s="7">
        <v>5</v>
      </c>
      <c r="P870" s="7">
        <v>5</v>
      </c>
      <c r="Q870" s="8">
        <v>5</v>
      </c>
      <c r="R870" s="6" t="str" cm="1">
        <f t="array" ref="R870:V870">TEXT(_xlfn.ANCHORARRAY(M870),"00")</f>
        <v>05</v>
      </c>
      <c r="S870" s="7" t="str">
        <v>02</v>
      </c>
      <c r="T870" s="7" t="str">
        <v>05</v>
      </c>
      <c r="U870" s="7" t="str">
        <v>05</v>
      </c>
      <c r="V870" s="8" t="str">
        <v>05</v>
      </c>
      <c r="W870" s="7">
        <f t="shared" si="303"/>
        <v>0</v>
      </c>
      <c r="X870" s="6" t="b">
        <f t="shared" si="293"/>
        <v>0</v>
      </c>
      <c r="Y870" s="7" t="b">
        <f t="shared" si="294"/>
        <v>1</v>
      </c>
      <c r="Z870" s="7" t="b" cm="1">
        <f t="array" ref="Z870">_xlfn.LET(
_xlpm.TrueFullHouseCheck, AND(OR(H870:L870=3),OR(H870:L870=2)),
_xlpm.JokerAndTrueTwoPairCheck, AND(W870=1,COUNTIF(H870:L870,2)=4),
OR(_xlpm.TrueFullHouseCheck, _xlpm.JokerAndTrueTwoPairCheck)
)</f>
        <v>0</v>
      </c>
      <c r="AA870" s="7" t="b">
        <f t="shared" si="295"/>
        <v>0</v>
      </c>
      <c r="AB870" s="7" t="b">
        <f t="shared" si="296"/>
        <v>0</v>
      </c>
      <c r="AC870" s="7" t="b">
        <f t="shared" si="297"/>
        <v>0</v>
      </c>
      <c r="AD870" s="8" t="b">
        <f t="shared" si="304"/>
        <v>0</v>
      </c>
      <c r="AE870">
        <f t="shared" si="305"/>
        <v>6</v>
      </c>
      <c r="AF870" t="str">
        <f t="shared" si="306"/>
        <v>60502050505</v>
      </c>
      <c r="AG870">
        <f t="shared" si="302"/>
        <v>60502050505</v>
      </c>
      <c r="AH870">
        <f t="shared" si="307"/>
        <v>860</v>
      </c>
      <c r="AI870">
        <f t="shared" si="308"/>
        <v>77</v>
      </c>
      <c r="AJ870">
        <f t="shared" si="309"/>
        <v>66220</v>
      </c>
      <c r="AM870">
        <f t="shared" si="298"/>
        <v>1</v>
      </c>
      <c r="AN870">
        <f t="shared" si="299"/>
        <v>1</v>
      </c>
      <c r="AO870">
        <f t="shared" si="300"/>
        <v>1</v>
      </c>
    </row>
    <row r="871" spans="1:41" x14ac:dyDescent="0.2">
      <c r="A871" t="s">
        <v>890</v>
      </c>
      <c r="B871" t="str">
        <f t="shared" si="301"/>
        <v>Q4TT3</v>
      </c>
      <c r="C871" s="6" t="str" cm="1">
        <f t="array" ref="C871:G871">_xlfn.LET(
_xlpm.MyHand, B871,
_xlpm.MySplitHand, MID(_xlpm.MyHand,_xlfn.SEQUENCE(1,LEN(_xlpm.MyHand)),1),
_xlpm.MySplitHand
)</f>
        <v>Q</v>
      </c>
      <c r="D871" s="7" t="str">
        <v>4</v>
      </c>
      <c r="E871" s="7" t="str">
        <v>T</v>
      </c>
      <c r="F871" s="7" t="str">
        <v>T</v>
      </c>
      <c r="G871" s="8" t="str">
        <v>3</v>
      </c>
      <c r="H871">
        <f t="shared" si="288"/>
        <v>1</v>
      </c>
      <c r="I871">
        <f t="shared" si="289"/>
        <v>1</v>
      </c>
      <c r="J871">
        <f t="shared" si="290"/>
        <v>2</v>
      </c>
      <c r="K871">
        <f t="shared" si="291"/>
        <v>2</v>
      </c>
      <c r="L871">
        <f t="shared" si="292"/>
        <v>1</v>
      </c>
      <c r="M871" s="6" cm="1">
        <f t="array" ref="M871:Q871">_xlfn.LET(
_xlpm.Options, {"J","2","3","4","5","6","7","8","9","T","Q","K","A"},
MATCH(_xlfn.ANCHORARRAY(C871),_xlpm.Options,0)
)</f>
        <v>11</v>
      </c>
      <c r="N871" s="7">
        <v>4</v>
      </c>
      <c r="O871" s="7">
        <v>10</v>
      </c>
      <c r="P871" s="7">
        <v>10</v>
      </c>
      <c r="Q871" s="8">
        <v>3</v>
      </c>
      <c r="R871" s="6" t="str" cm="1">
        <f t="array" ref="R871:V871">TEXT(_xlfn.ANCHORARRAY(M871),"00")</f>
        <v>11</v>
      </c>
      <c r="S871" s="7" t="str">
        <v>04</v>
      </c>
      <c r="T871" s="7" t="str">
        <v>10</v>
      </c>
      <c r="U871" s="7" t="str">
        <v>10</v>
      </c>
      <c r="V871" s="8" t="str">
        <v>03</v>
      </c>
      <c r="W871" s="7">
        <f t="shared" si="303"/>
        <v>0</v>
      </c>
      <c r="X871" s="6" t="b">
        <f t="shared" si="293"/>
        <v>0</v>
      </c>
      <c r="Y871" s="7" t="b">
        <f t="shared" si="294"/>
        <v>0</v>
      </c>
      <c r="Z871" s="7" t="b" cm="1">
        <f t="array" ref="Z871">_xlfn.LET(
_xlpm.TrueFullHouseCheck, AND(OR(H871:L871=3),OR(H871:L871=2)),
_xlpm.JokerAndTrueTwoPairCheck, AND(W871=1,COUNTIF(H871:L871,2)=4),
OR(_xlpm.TrueFullHouseCheck, _xlpm.JokerAndTrueTwoPairCheck)
)</f>
        <v>0</v>
      </c>
      <c r="AA871" s="7" t="b">
        <f t="shared" si="295"/>
        <v>0</v>
      </c>
      <c r="AB871" s="7" t="b">
        <f t="shared" si="296"/>
        <v>0</v>
      </c>
      <c r="AC871" s="7" t="b">
        <f t="shared" si="297"/>
        <v>1</v>
      </c>
      <c r="AD871" s="8" t="b">
        <f t="shared" si="304"/>
        <v>0</v>
      </c>
      <c r="AE871">
        <f t="shared" si="305"/>
        <v>2</v>
      </c>
      <c r="AF871" t="str">
        <f t="shared" si="306"/>
        <v>21104101003</v>
      </c>
      <c r="AG871">
        <f t="shared" si="302"/>
        <v>21104101003</v>
      </c>
      <c r="AH871">
        <f t="shared" si="307"/>
        <v>285</v>
      </c>
      <c r="AI871">
        <f t="shared" si="308"/>
        <v>476</v>
      </c>
      <c r="AJ871">
        <f t="shared" si="309"/>
        <v>135660</v>
      </c>
      <c r="AM871">
        <f t="shared" si="298"/>
        <v>1</v>
      </c>
      <c r="AN871">
        <f t="shared" si="299"/>
        <v>1</v>
      </c>
      <c r="AO871">
        <f t="shared" si="300"/>
        <v>1</v>
      </c>
    </row>
    <row r="872" spans="1:41" x14ac:dyDescent="0.2">
      <c r="A872" t="s">
        <v>891</v>
      </c>
      <c r="B872" t="str">
        <f t="shared" si="301"/>
        <v>K88TK</v>
      </c>
      <c r="C872" s="6" t="str" cm="1">
        <f t="array" ref="C872:G872">_xlfn.LET(
_xlpm.MyHand, B872,
_xlpm.MySplitHand, MID(_xlpm.MyHand,_xlfn.SEQUENCE(1,LEN(_xlpm.MyHand)),1),
_xlpm.MySplitHand
)</f>
        <v>K</v>
      </c>
      <c r="D872" s="7" t="str">
        <v>8</v>
      </c>
      <c r="E872" s="7" t="str">
        <v>8</v>
      </c>
      <c r="F872" s="7" t="str">
        <v>T</v>
      </c>
      <c r="G872" s="8" t="str">
        <v>K</v>
      </c>
      <c r="H872">
        <f t="shared" si="288"/>
        <v>2</v>
      </c>
      <c r="I872">
        <f t="shared" si="289"/>
        <v>2</v>
      </c>
      <c r="J872">
        <f t="shared" si="290"/>
        <v>2</v>
      </c>
      <c r="K872">
        <f t="shared" si="291"/>
        <v>1</v>
      </c>
      <c r="L872">
        <f t="shared" si="292"/>
        <v>2</v>
      </c>
      <c r="M872" s="6" cm="1">
        <f t="array" ref="M872:Q872">_xlfn.LET(
_xlpm.Options, {"J","2","3","4","5","6","7","8","9","T","Q","K","A"},
MATCH(_xlfn.ANCHORARRAY(C872),_xlpm.Options,0)
)</f>
        <v>12</v>
      </c>
      <c r="N872" s="7">
        <v>8</v>
      </c>
      <c r="O872" s="7">
        <v>8</v>
      </c>
      <c r="P872" s="7">
        <v>10</v>
      </c>
      <c r="Q872" s="8">
        <v>12</v>
      </c>
      <c r="R872" s="6" t="str" cm="1">
        <f t="array" ref="R872:V872">TEXT(_xlfn.ANCHORARRAY(M872),"00")</f>
        <v>12</v>
      </c>
      <c r="S872" s="7" t="str">
        <v>08</v>
      </c>
      <c r="T872" s="7" t="str">
        <v>08</v>
      </c>
      <c r="U872" s="7" t="str">
        <v>10</v>
      </c>
      <c r="V872" s="8" t="str">
        <v>12</v>
      </c>
      <c r="W872" s="7">
        <f t="shared" si="303"/>
        <v>0</v>
      </c>
      <c r="X872" s="6" t="b">
        <f t="shared" si="293"/>
        <v>0</v>
      </c>
      <c r="Y872" s="7" t="b">
        <f t="shared" si="294"/>
        <v>0</v>
      </c>
      <c r="Z872" s="7" t="b" cm="1">
        <f t="array" ref="Z872">_xlfn.LET(
_xlpm.TrueFullHouseCheck, AND(OR(H872:L872=3),OR(H872:L872=2)),
_xlpm.JokerAndTrueTwoPairCheck, AND(W872=1,COUNTIF(H872:L872,2)=4),
OR(_xlpm.TrueFullHouseCheck, _xlpm.JokerAndTrueTwoPairCheck)
)</f>
        <v>0</v>
      </c>
      <c r="AA872" s="7" t="b">
        <f t="shared" si="295"/>
        <v>0</v>
      </c>
      <c r="AB872" s="7" t="b">
        <f t="shared" si="296"/>
        <v>1</v>
      </c>
      <c r="AC872" s="7" t="b">
        <f t="shared" si="297"/>
        <v>0</v>
      </c>
      <c r="AD872" s="8" t="b">
        <f t="shared" si="304"/>
        <v>0</v>
      </c>
      <c r="AE872">
        <f t="shared" si="305"/>
        <v>3</v>
      </c>
      <c r="AF872" t="str">
        <f t="shared" si="306"/>
        <v>31208081012</v>
      </c>
      <c r="AG872">
        <f t="shared" si="302"/>
        <v>31208081012</v>
      </c>
      <c r="AH872">
        <f t="shared" si="307"/>
        <v>441</v>
      </c>
      <c r="AI872">
        <f t="shared" si="308"/>
        <v>440</v>
      </c>
      <c r="AJ872">
        <f t="shared" si="309"/>
        <v>194040</v>
      </c>
      <c r="AM872">
        <f t="shared" si="298"/>
        <v>1</v>
      </c>
      <c r="AN872">
        <f t="shared" si="299"/>
        <v>1</v>
      </c>
      <c r="AO872">
        <f t="shared" si="300"/>
        <v>1</v>
      </c>
    </row>
    <row r="873" spans="1:41" x14ac:dyDescent="0.2">
      <c r="A873" t="s">
        <v>892</v>
      </c>
      <c r="B873" t="str">
        <f t="shared" si="301"/>
        <v>6JJTT</v>
      </c>
      <c r="C873" s="6" t="str" cm="1">
        <f t="array" ref="C873:G873">_xlfn.LET(
_xlpm.MyHand, B873,
_xlpm.MySplitHand, MID(_xlpm.MyHand,_xlfn.SEQUENCE(1,LEN(_xlpm.MyHand)),1),
_xlpm.MySplitHand
)</f>
        <v>6</v>
      </c>
      <c r="D873" s="7" t="str">
        <v>J</v>
      </c>
      <c r="E873" s="7" t="str">
        <v>J</v>
      </c>
      <c r="F873" s="7" t="str">
        <v>T</v>
      </c>
      <c r="G873" s="8" t="str">
        <v>T</v>
      </c>
      <c r="H873">
        <f t="shared" si="288"/>
        <v>1</v>
      </c>
      <c r="I873">
        <f t="shared" si="289"/>
        <v>0</v>
      </c>
      <c r="J873">
        <f t="shared" si="290"/>
        <v>0</v>
      </c>
      <c r="K873">
        <f t="shared" si="291"/>
        <v>2</v>
      </c>
      <c r="L873">
        <f t="shared" si="292"/>
        <v>2</v>
      </c>
      <c r="M873" s="6" cm="1">
        <f t="array" ref="M873:Q873">_xlfn.LET(
_xlpm.Options, {"J","2","3","4","5","6","7","8","9","T","Q","K","A"},
MATCH(_xlfn.ANCHORARRAY(C873),_xlpm.Options,0)
)</f>
        <v>6</v>
      </c>
      <c r="N873" s="7">
        <v>1</v>
      </c>
      <c r="O873" s="7">
        <v>1</v>
      </c>
      <c r="P873" s="7">
        <v>10</v>
      </c>
      <c r="Q873" s="8">
        <v>10</v>
      </c>
      <c r="R873" s="6" t="str" cm="1">
        <f t="array" ref="R873:V873">TEXT(_xlfn.ANCHORARRAY(M873),"00")</f>
        <v>06</v>
      </c>
      <c r="S873" s="7" t="str">
        <v>01</v>
      </c>
      <c r="T873" s="7" t="str">
        <v>01</v>
      </c>
      <c r="U873" s="7" t="str">
        <v>10</v>
      </c>
      <c r="V873" s="8" t="str">
        <v>10</v>
      </c>
      <c r="W873" s="7">
        <f t="shared" si="303"/>
        <v>2</v>
      </c>
      <c r="X873" s="6" t="b">
        <f t="shared" si="293"/>
        <v>0</v>
      </c>
      <c r="Y873" s="7" t="b">
        <f t="shared" si="294"/>
        <v>1</v>
      </c>
      <c r="Z873" s="7" t="b" cm="1">
        <f t="array" ref="Z873">_xlfn.LET(
_xlpm.TrueFullHouseCheck, AND(OR(H873:L873=3),OR(H873:L873=2)),
_xlpm.JokerAndTrueTwoPairCheck, AND(W873=1,COUNTIF(H873:L873,2)=4),
OR(_xlpm.TrueFullHouseCheck, _xlpm.JokerAndTrueTwoPairCheck)
)</f>
        <v>0</v>
      </c>
      <c r="AA873" s="7" t="b">
        <f t="shared" si="295"/>
        <v>0</v>
      </c>
      <c r="AB873" s="7" t="b">
        <f t="shared" si="296"/>
        <v>0</v>
      </c>
      <c r="AC873" s="7" t="b">
        <f t="shared" si="297"/>
        <v>0</v>
      </c>
      <c r="AD873" s="8" t="b">
        <f t="shared" si="304"/>
        <v>0</v>
      </c>
      <c r="AE873">
        <f t="shared" si="305"/>
        <v>6</v>
      </c>
      <c r="AF873" t="str">
        <f t="shared" si="306"/>
        <v>60601011010</v>
      </c>
      <c r="AG873">
        <f t="shared" si="302"/>
        <v>60601011010</v>
      </c>
      <c r="AH873">
        <f t="shared" si="307"/>
        <v>868</v>
      </c>
      <c r="AI873">
        <f t="shared" si="308"/>
        <v>632</v>
      </c>
      <c r="AJ873">
        <f t="shared" si="309"/>
        <v>548576</v>
      </c>
      <c r="AM873">
        <f t="shared" si="298"/>
        <v>1</v>
      </c>
      <c r="AN873">
        <f t="shared" si="299"/>
        <v>1</v>
      </c>
      <c r="AO873">
        <f t="shared" si="300"/>
        <v>1</v>
      </c>
    </row>
    <row r="874" spans="1:41" x14ac:dyDescent="0.2">
      <c r="A874" t="s">
        <v>893</v>
      </c>
      <c r="B874" t="str">
        <f t="shared" si="301"/>
        <v>KTA54</v>
      </c>
      <c r="C874" s="6" t="str" cm="1">
        <f t="array" ref="C874:G874">_xlfn.LET(
_xlpm.MyHand, B874,
_xlpm.MySplitHand, MID(_xlpm.MyHand,_xlfn.SEQUENCE(1,LEN(_xlpm.MyHand)),1),
_xlpm.MySplitHand
)</f>
        <v>K</v>
      </c>
      <c r="D874" s="7" t="str">
        <v>T</v>
      </c>
      <c r="E874" s="7" t="str">
        <v>A</v>
      </c>
      <c r="F874" s="7" t="str">
        <v>5</v>
      </c>
      <c r="G874" s="8" t="str">
        <v>4</v>
      </c>
      <c r="H874">
        <f t="shared" si="288"/>
        <v>1</v>
      </c>
      <c r="I874">
        <f t="shared" si="289"/>
        <v>1</v>
      </c>
      <c r="J874">
        <f t="shared" si="290"/>
        <v>1</v>
      </c>
      <c r="K874">
        <f t="shared" si="291"/>
        <v>1</v>
      </c>
      <c r="L874">
        <f t="shared" si="292"/>
        <v>1</v>
      </c>
      <c r="M874" s="6" cm="1">
        <f t="array" ref="M874:Q874">_xlfn.LET(
_xlpm.Options, {"J","2","3","4","5","6","7","8","9","T","Q","K","A"},
MATCH(_xlfn.ANCHORARRAY(C874),_xlpm.Options,0)
)</f>
        <v>12</v>
      </c>
      <c r="N874" s="7">
        <v>10</v>
      </c>
      <c r="O874" s="7">
        <v>13</v>
      </c>
      <c r="P874" s="7">
        <v>5</v>
      </c>
      <c r="Q874" s="8">
        <v>4</v>
      </c>
      <c r="R874" s="6" t="str" cm="1">
        <f t="array" ref="R874:V874">TEXT(_xlfn.ANCHORARRAY(M874),"00")</f>
        <v>12</v>
      </c>
      <c r="S874" s="7" t="str">
        <v>10</v>
      </c>
      <c r="T874" s="7" t="str">
        <v>13</v>
      </c>
      <c r="U874" s="7" t="str">
        <v>05</v>
      </c>
      <c r="V874" s="8" t="str">
        <v>04</v>
      </c>
      <c r="W874" s="7">
        <f t="shared" si="303"/>
        <v>0</v>
      </c>
      <c r="X874" s="6" t="b">
        <f t="shared" si="293"/>
        <v>0</v>
      </c>
      <c r="Y874" s="7" t="b">
        <f t="shared" si="294"/>
        <v>0</v>
      </c>
      <c r="Z874" s="7" t="b" cm="1">
        <f t="array" ref="Z874">_xlfn.LET(
_xlpm.TrueFullHouseCheck, AND(OR(H874:L874=3),OR(H874:L874=2)),
_xlpm.JokerAndTrueTwoPairCheck, AND(W874=1,COUNTIF(H874:L874,2)=4),
OR(_xlpm.TrueFullHouseCheck, _xlpm.JokerAndTrueTwoPairCheck)
)</f>
        <v>0</v>
      </c>
      <c r="AA874" s="7" t="b">
        <f t="shared" si="295"/>
        <v>0</v>
      </c>
      <c r="AB874" s="7" t="b">
        <f t="shared" si="296"/>
        <v>0</v>
      </c>
      <c r="AC874" s="7" t="b">
        <f t="shared" si="297"/>
        <v>0</v>
      </c>
      <c r="AD874" s="8" t="b">
        <f t="shared" si="304"/>
        <v>1</v>
      </c>
      <c r="AE874">
        <f t="shared" si="305"/>
        <v>1</v>
      </c>
      <c r="AF874" t="str">
        <f t="shared" si="306"/>
        <v>11210130504</v>
      </c>
      <c r="AG874">
        <f t="shared" si="302"/>
        <v>11210130504</v>
      </c>
      <c r="AH874">
        <f t="shared" si="307"/>
        <v>117</v>
      </c>
      <c r="AI874">
        <f t="shared" si="308"/>
        <v>759</v>
      </c>
      <c r="AJ874">
        <f t="shared" si="309"/>
        <v>88803</v>
      </c>
      <c r="AM874">
        <f t="shared" si="298"/>
        <v>1</v>
      </c>
      <c r="AN874">
        <f t="shared" si="299"/>
        <v>1</v>
      </c>
      <c r="AO874">
        <f t="shared" si="300"/>
        <v>1</v>
      </c>
    </row>
    <row r="875" spans="1:41" x14ac:dyDescent="0.2">
      <c r="A875" t="s">
        <v>894</v>
      </c>
      <c r="B875" t="str">
        <f t="shared" si="301"/>
        <v>KKT5T</v>
      </c>
      <c r="C875" s="6" t="str" cm="1">
        <f t="array" ref="C875:G875">_xlfn.LET(
_xlpm.MyHand, B875,
_xlpm.MySplitHand, MID(_xlpm.MyHand,_xlfn.SEQUENCE(1,LEN(_xlpm.MyHand)),1),
_xlpm.MySplitHand
)</f>
        <v>K</v>
      </c>
      <c r="D875" s="7" t="str">
        <v>K</v>
      </c>
      <c r="E875" s="7" t="str">
        <v>T</v>
      </c>
      <c r="F875" s="7" t="str">
        <v>5</v>
      </c>
      <c r="G875" s="8" t="str">
        <v>T</v>
      </c>
      <c r="H875">
        <f t="shared" si="288"/>
        <v>2</v>
      </c>
      <c r="I875">
        <f t="shared" si="289"/>
        <v>2</v>
      </c>
      <c r="J875">
        <f t="shared" si="290"/>
        <v>2</v>
      </c>
      <c r="K875">
        <f t="shared" si="291"/>
        <v>1</v>
      </c>
      <c r="L875">
        <f t="shared" si="292"/>
        <v>2</v>
      </c>
      <c r="M875" s="6" cm="1">
        <f t="array" ref="M875:Q875">_xlfn.LET(
_xlpm.Options, {"J","2","3","4","5","6","7","8","9","T","Q","K","A"},
MATCH(_xlfn.ANCHORARRAY(C875),_xlpm.Options,0)
)</f>
        <v>12</v>
      </c>
      <c r="N875" s="7">
        <v>12</v>
      </c>
      <c r="O875" s="7">
        <v>10</v>
      </c>
      <c r="P875" s="7">
        <v>5</v>
      </c>
      <c r="Q875" s="8">
        <v>10</v>
      </c>
      <c r="R875" s="6" t="str" cm="1">
        <f t="array" ref="R875:V875">TEXT(_xlfn.ANCHORARRAY(M875),"00")</f>
        <v>12</v>
      </c>
      <c r="S875" s="7" t="str">
        <v>12</v>
      </c>
      <c r="T875" s="7" t="str">
        <v>10</v>
      </c>
      <c r="U875" s="7" t="str">
        <v>05</v>
      </c>
      <c r="V875" s="8" t="str">
        <v>10</v>
      </c>
      <c r="W875" s="7">
        <f t="shared" si="303"/>
        <v>0</v>
      </c>
      <c r="X875" s="6" t="b">
        <f t="shared" si="293"/>
        <v>0</v>
      </c>
      <c r="Y875" s="7" t="b">
        <f t="shared" si="294"/>
        <v>0</v>
      </c>
      <c r="Z875" s="7" t="b" cm="1">
        <f t="array" ref="Z875">_xlfn.LET(
_xlpm.TrueFullHouseCheck, AND(OR(H875:L875=3),OR(H875:L875=2)),
_xlpm.JokerAndTrueTwoPairCheck, AND(W875=1,COUNTIF(H875:L875,2)=4),
OR(_xlpm.TrueFullHouseCheck, _xlpm.JokerAndTrueTwoPairCheck)
)</f>
        <v>0</v>
      </c>
      <c r="AA875" s="7" t="b">
        <f t="shared" si="295"/>
        <v>0</v>
      </c>
      <c r="AB875" s="7" t="b">
        <f t="shared" si="296"/>
        <v>1</v>
      </c>
      <c r="AC875" s="7" t="b">
        <f t="shared" si="297"/>
        <v>0</v>
      </c>
      <c r="AD875" s="8" t="b">
        <f t="shared" si="304"/>
        <v>0</v>
      </c>
      <c r="AE875">
        <f t="shared" si="305"/>
        <v>3</v>
      </c>
      <c r="AF875" t="str">
        <f t="shared" si="306"/>
        <v>31212100510</v>
      </c>
      <c r="AG875">
        <f t="shared" si="302"/>
        <v>31212100510</v>
      </c>
      <c r="AH875">
        <f t="shared" si="307"/>
        <v>442</v>
      </c>
      <c r="AI875">
        <f t="shared" si="308"/>
        <v>254</v>
      </c>
      <c r="AJ875">
        <f t="shared" si="309"/>
        <v>112268</v>
      </c>
      <c r="AM875">
        <f t="shared" si="298"/>
        <v>1</v>
      </c>
      <c r="AN875">
        <f t="shared" si="299"/>
        <v>1</v>
      </c>
      <c r="AO875">
        <f t="shared" si="300"/>
        <v>1</v>
      </c>
    </row>
    <row r="876" spans="1:41" x14ac:dyDescent="0.2">
      <c r="A876" t="s">
        <v>895</v>
      </c>
      <c r="B876" t="str">
        <f t="shared" si="301"/>
        <v>A85A5</v>
      </c>
      <c r="C876" s="6" t="str" cm="1">
        <f t="array" ref="C876:G876">_xlfn.LET(
_xlpm.MyHand, B876,
_xlpm.MySplitHand, MID(_xlpm.MyHand,_xlfn.SEQUENCE(1,LEN(_xlpm.MyHand)),1),
_xlpm.MySplitHand
)</f>
        <v>A</v>
      </c>
      <c r="D876" s="7" t="str">
        <v>8</v>
      </c>
      <c r="E876" s="7" t="str">
        <v>5</v>
      </c>
      <c r="F876" s="7" t="str">
        <v>A</v>
      </c>
      <c r="G876" s="8" t="str">
        <v>5</v>
      </c>
      <c r="H876">
        <f t="shared" si="288"/>
        <v>2</v>
      </c>
      <c r="I876">
        <f t="shared" si="289"/>
        <v>1</v>
      </c>
      <c r="J876">
        <f t="shared" si="290"/>
        <v>2</v>
      </c>
      <c r="K876">
        <f t="shared" si="291"/>
        <v>2</v>
      </c>
      <c r="L876">
        <f t="shared" si="292"/>
        <v>2</v>
      </c>
      <c r="M876" s="6" cm="1">
        <f t="array" ref="M876:Q876">_xlfn.LET(
_xlpm.Options, {"J","2","3","4","5","6","7","8","9","T","Q","K","A"},
MATCH(_xlfn.ANCHORARRAY(C876),_xlpm.Options,0)
)</f>
        <v>13</v>
      </c>
      <c r="N876" s="7">
        <v>8</v>
      </c>
      <c r="O876" s="7">
        <v>5</v>
      </c>
      <c r="P876" s="7">
        <v>13</v>
      </c>
      <c r="Q876" s="8">
        <v>5</v>
      </c>
      <c r="R876" s="6" t="str" cm="1">
        <f t="array" ref="R876:V876">TEXT(_xlfn.ANCHORARRAY(M876),"00")</f>
        <v>13</v>
      </c>
      <c r="S876" s="7" t="str">
        <v>08</v>
      </c>
      <c r="T876" s="7" t="str">
        <v>05</v>
      </c>
      <c r="U876" s="7" t="str">
        <v>13</v>
      </c>
      <c r="V876" s="8" t="str">
        <v>05</v>
      </c>
      <c r="W876" s="7">
        <f t="shared" si="303"/>
        <v>0</v>
      </c>
      <c r="X876" s="6" t="b">
        <f t="shared" si="293"/>
        <v>0</v>
      </c>
      <c r="Y876" s="7" t="b">
        <f t="shared" si="294"/>
        <v>0</v>
      </c>
      <c r="Z876" s="7" t="b" cm="1">
        <f t="array" ref="Z876">_xlfn.LET(
_xlpm.TrueFullHouseCheck, AND(OR(H876:L876=3),OR(H876:L876=2)),
_xlpm.JokerAndTrueTwoPairCheck, AND(W876=1,COUNTIF(H876:L876,2)=4),
OR(_xlpm.TrueFullHouseCheck, _xlpm.JokerAndTrueTwoPairCheck)
)</f>
        <v>0</v>
      </c>
      <c r="AA876" s="7" t="b">
        <f t="shared" si="295"/>
        <v>0</v>
      </c>
      <c r="AB876" s="7" t="b">
        <f t="shared" si="296"/>
        <v>1</v>
      </c>
      <c r="AC876" s="7" t="b">
        <f t="shared" si="297"/>
        <v>0</v>
      </c>
      <c r="AD876" s="8" t="b">
        <f t="shared" si="304"/>
        <v>0</v>
      </c>
      <c r="AE876">
        <f t="shared" si="305"/>
        <v>3</v>
      </c>
      <c r="AF876" t="str">
        <f t="shared" si="306"/>
        <v>31308051305</v>
      </c>
      <c r="AG876">
        <f t="shared" si="302"/>
        <v>31308051305</v>
      </c>
      <c r="AH876">
        <f t="shared" si="307"/>
        <v>447</v>
      </c>
      <c r="AI876">
        <f t="shared" si="308"/>
        <v>80</v>
      </c>
      <c r="AJ876">
        <f t="shared" si="309"/>
        <v>35760</v>
      </c>
      <c r="AM876">
        <f t="shared" si="298"/>
        <v>1</v>
      </c>
      <c r="AN876">
        <f t="shared" si="299"/>
        <v>1</v>
      </c>
      <c r="AO876">
        <f t="shared" si="300"/>
        <v>1</v>
      </c>
    </row>
    <row r="877" spans="1:41" x14ac:dyDescent="0.2">
      <c r="A877" t="s">
        <v>896</v>
      </c>
      <c r="B877" t="str">
        <f t="shared" si="301"/>
        <v>96J6J</v>
      </c>
      <c r="C877" s="6" t="str" cm="1">
        <f t="array" ref="C877:G877">_xlfn.LET(
_xlpm.MyHand, B877,
_xlpm.MySplitHand, MID(_xlpm.MyHand,_xlfn.SEQUENCE(1,LEN(_xlpm.MyHand)),1),
_xlpm.MySplitHand
)</f>
        <v>9</v>
      </c>
      <c r="D877" s="7" t="str">
        <v>6</v>
      </c>
      <c r="E877" s="7" t="str">
        <v>J</v>
      </c>
      <c r="F877" s="7" t="str">
        <v>6</v>
      </c>
      <c r="G877" s="8" t="str">
        <v>J</v>
      </c>
      <c r="H877">
        <f t="shared" si="288"/>
        <v>1</v>
      </c>
      <c r="I877">
        <f t="shared" si="289"/>
        <v>2</v>
      </c>
      <c r="J877">
        <f t="shared" si="290"/>
        <v>0</v>
      </c>
      <c r="K877">
        <f t="shared" si="291"/>
        <v>2</v>
      </c>
      <c r="L877">
        <f t="shared" si="292"/>
        <v>0</v>
      </c>
      <c r="M877" s="6" cm="1">
        <f t="array" ref="M877:Q877">_xlfn.LET(
_xlpm.Options, {"J","2","3","4","5","6","7","8","9","T","Q","K","A"},
MATCH(_xlfn.ANCHORARRAY(C877),_xlpm.Options,0)
)</f>
        <v>9</v>
      </c>
      <c r="N877" s="7">
        <v>6</v>
      </c>
      <c r="O877" s="7">
        <v>1</v>
      </c>
      <c r="P877" s="7">
        <v>6</v>
      </c>
      <c r="Q877" s="8">
        <v>1</v>
      </c>
      <c r="R877" s="6" t="str" cm="1">
        <f t="array" ref="R877:V877">TEXT(_xlfn.ANCHORARRAY(M877),"00")</f>
        <v>09</v>
      </c>
      <c r="S877" s="7" t="str">
        <v>06</v>
      </c>
      <c r="T877" s="7" t="str">
        <v>01</v>
      </c>
      <c r="U877" s="7" t="str">
        <v>06</v>
      </c>
      <c r="V877" s="8" t="str">
        <v>01</v>
      </c>
      <c r="W877" s="7">
        <f t="shared" si="303"/>
        <v>2</v>
      </c>
      <c r="X877" s="6" t="b">
        <f t="shared" si="293"/>
        <v>0</v>
      </c>
      <c r="Y877" s="7" t="b">
        <f t="shared" si="294"/>
        <v>1</v>
      </c>
      <c r="Z877" s="7" t="b" cm="1">
        <f t="array" ref="Z877">_xlfn.LET(
_xlpm.TrueFullHouseCheck, AND(OR(H877:L877=3),OR(H877:L877=2)),
_xlpm.JokerAndTrueTwoPairCheck, AND(W877=1,COUNTIF(H877:L877,2)=4),
OR(_xlpm.TrueFullHouseCheck, _xlpm.JokerAndTrueTwoPairCheck)
)</f>
        <v>0</v>
      </c>
      <c r="AA877" s="7" t="b">
        <f t="shared" si="295"/>
        <v>0</v>
      </c>
      <c r="AB877" s="7" t="b">
        <f t="shared" si="296"/>
        <v>0</v>
      </c>
      <c r="AC877" s="7" t="b">
        <f t="shared" si="297"/>
        <v>0</v>
      </c>
      <c r="AD877" s="8" t="b">
        <f t="shared" si="304"/>
        <v>0</v>
      </c>
      <c r="AE877">
        <f t="shared" si="305"/>
        <v>6</v>
      </c>
      <c r="AF877" t="str">
        <f t="shared" si="306"/>
        <v>60906010601</v>
      </c>
      <c r="AG877">
        <f t="shared" si="302"/>
        <v>60906010601</v>
      </c>
      <c r="AH877">
        <f t="shared" si="307"/>
        <v>909</v>
      </c>
      <c r="AI877">
        <f t="shared" si="308"/>
        <v>469</v>
      </c>
      <c r="AJ877">
        <f t="shared" si="309"/>
        <v>426321</v>
      </c>
      <c r="AM877">
        <f t="shared" si="298"/>
        <v>1</v>
      </c>
      <c r="AN877">
        <f t="shared" si="299"/>
        <v>1</v>
      </c>
      <c r="AO877">
        <f t="shared" si="300"/>
        <v>1</v>
      </c>
    </row>
    <row r="878" spans="1:41" x14ac:dyDescent="0.2">
      <c r="A878" t="s">
        <v>897</v>
      </c>
      <c r="B878" t="str">
        <f t="shared" si="301"/>
        <v>9KKKK</v>
      </c>
      <c r="C878" s="6" t="str" cm="1">
        <f t="array" ref="C878:G878">_xlfn.LET(
_xlpm.MyHand, B878,
_xlpm.MySplitHand, MID(_xlpm.MyHand,_xlfn.SEQUENCE(1,LEN(_xlpm.MyHand)),1),
_xlpm.MySplitHand
)</f>
        <v>9</v>
      </c>
      <c r="D878" s="7" t="str">
        <v>K</v>
      </c>
      <c r="E878" s="7" t="str">
        <v>K</v>
      </c>
      <c r="F878" s="7" t="str">
        <v>K</v>
      </c>
      <c r="G878" s="8" t="str">
        <v>K</v>
      </c>
      <c r="H878">
        <f t="shared" si="288"/>
        <v>1</v>
      </c>
      <c r="I878">
        <f t="shared" si="289"/>
        <v>4</v>
      </c>
      <c r="J878">
        <f t="shared" si="290"/>
        <v>4</v>
      </c>
      <c r="K878">
        <f t="shared" si="291"/>
        <v>4</v>
      </c>
      <c r="L878">
        <f t="shared" si="292"/>
        <v>4</v>
      </c>
      <c r="M878" s="6" cm="1">
        <f t="array" ref="M878:Q878">_xlfn.LET(
_xlpm.Options, {"J","2","3","4","5","6","7","8","9","T","Q","K","A"},
MATCH(_xlfn.ANCHORARRAY(C878),_xlpm.Options,0)
)</f>
        <v>9</v>
      </c>
      <c r="N878" s="7">
        <v>12</v>
      </c>
      <c r="O878" s="7">
        <v>12</v>
      </c>
      <c r="P878" s="7">
        <v>12</v>
      </c>
      <c r="Q878" s="8">
        <v>12</v>
      </c>
      <c r="R878" s="6" t="str" cm="1">
        <f t="array" ref="R878:V878">TEXT(_xlfn.ANCHORARRAY(M878),"00")</f>
        <v>09</v>
      </c>
      <c r="S878" s="7" t="str">
        <v>12</v>
      </c>
      <c r="T878" s="7" t="str">
        <v>12</v>
      </c>
      <c r="U878" s="7" t="str">
        <v>12</v>
      </c>
      <c r="V878" s="8" t="str">
        <v>12</v>
      </c>
      <c r="W878" s="7">
        <f t="shared" si="303"/>
        <v>0</v>
      </c>
      <c r="X878" s="6" t="b">
        <f t="shared" si="293"/>
        <v>0</v>
      </c>
      <c r="Y878" s="7" t="b">
        <f t="shared" si="294"/>
        <v>1</v>
      </c>
      <c r="Z878" s="7" t="b" cm="1">
        <f t="array" ref="Z878">_xlfn.LET(
_xlpm.TrueFullHouseCheck, AND(OR(H878:L878=3),OR(H878:L878=2)),
_xlpm.JokerAndTrueTwoPairCheck, AND(W878=1,COUNTIF(H878:L878,2)=4),
OR(_xlpm.TrueFullHouseCheck, _xlpm.JokerAndTrueTwoPairCheck)
)</f>
        <v>0</v>
      </c>
      <c r="AA878" s="7" t="b">
        <f t="shared" si="295"/>
        <v>0</v>
      </c>
      <c r="AB878" s="7" t="b">
        <f t="shared" si="296"/>
        <v>0</v>
      </c>
      <c r="AC878" s="7" t="b">
        <f t="shared" si="297"/>
        <v>0</v>
      </c>
      <c r="AD878" s="8" t="b">
        <f t="shared" si="304"/>
        <v>0</v>
      </c>
      <c r="AE878">
        <f t="shared" si="305"/>
        <v>6</v>
      </c>
      <c r="AF878" t="str">
        <f t="shared" si="306"/>
        <v>60912121212</v>
      </c>
      <c r="AG878">
        <f t="shared" si="302"/>
        <v>60912121212</v>
      </c>
      <c r="AH878">
        <f t="shared" si="307"/>
        <v>919</v>
      </c>
      <c r="AI878">
        <f t="shared" si="308"/>
        <v>556</v>
      </c>
      <c r="AJ878">
        <f t="shared" si="309"/>
        <v>510964</v>
      </c>
      <c r="AM878">
        <f t="shared" si="298"/>
        <v>1</v>
      </c>
      <c r="AN878">
        <f t="shared" si="299"/>
        <v>1</v>
      </c>
      <c r="AO878">
        <f t="shared" si="300"/>
        <v>1</v>
      </c>
    </row>
    <row r="879" spans="1:41" x14ac:dyDescent="0.2">
      <c r="A879" t="s">
        <v>898</v>
      </c>
      <c r="B879" t="str">
        <f t="shared" si="301"/>
        <v>37733</v>
      </c>
      <c r="C879" s="6" t="str" cm="1">
        <f t="array" ref="C879:G879">_xlfn.LET(
_xlpm.MyHand, B879,
_xlpm.MySplitHand, MID(_xlpm.MyHand,_xlfn.SEQUENCE(1,LEN(_xlpm.MyHand)),1),
_xlpm.MySplitHand
)</f>
        <v>3</v>
      </c>
      <c r="D879" s="7" t="str">
        <v>7</v>
      </c>
      <c r="E879" s="7" t="str">
        <v>7</v>
      </c>
      <c r="F879" s="7" t="str">
        <v>3</v>
      </c>
      <c r="G879" s="8" t="str">
        <v>3</v>
      </c>
      <c r="H879">
        <f t="shared" si="288"/>
        <v>3</v>
      </c>
      <c r="I879">
        <f t="shared" si="289"/>
        <v>2</v>
      </c>
      <c r="J879">
        <f t="shared" si="290"/>
        <v>2</v>
      </c>
      <c r="K879">
        <f t="shared" si="291"/>
        <v>3</v>
      </c>
      <c r="L879">
        <f t="shared" si="292"/>
        <v>3</v>
      </c>
      <c r="M879" s="6" cm="1">
        <f t="array" ref="M879:Q879">_xlfn.LET(
_xlpm.Options, {"J","2","3","4","5","6","7","8","9","T","Q","K","A"},
MATCH(_xlfn.ANCHORARRAY(C879),_xlpm.Options,0)
)</f>
        <v>3</v>
      </c>
      <c r="N879" s="7">
        <v>7</v>
      </c>
      <c r="O879" s="7">
        <v>7</v>
      </c>
      <c r="P879" s="7">
        <v>3</v>
      </c>
      <c r="Q879" s="8">
        <v>3</v>
      </c>
      <c r="R879" s="6" t="str" cm="1">
        <f t="array" ref="R879:V879">TEXT(_xlfn.ANCHORARRAY(M879),"00")</f>
        <v>03</v>
      </c>
      <c r="S879" s="7" t="str">
        <v>07</v>
      </c>
      <c r="T879" s="7" t="str">
        <v>07</v>
      </c>
      <c r="U879" s="7" t="str">
        <v>03</v>
      </c>
      <c r="V879" s="8" t="str">
        <v>03</v>
      </c>
      <c r="W879" s="7">
        <f t="shared" si="303"/>
        <v>0</v>
      </c>
      <c r="X879" s="6" t="b">
        <f t="shared" si="293"/>
        <v>0</v>
      </c>
      <c r="Y879" s="7" t="b">
        <f t="shared" si="294"/>
        <v>0</v>
      </c>
      <c r="Z879" s="7" t="b" cm="1">
        <f t="array" ref="Z879">_xlfn.LET(
_xlpm.TrueFullHouseCheck, AND(OR(H879:L879=3),OR(H879:L879=2)),
_xlpm.JokerAndTrueTwoPairCheck, AND(W879=1,COUNTIF(H879:L879,2)=4),
OR(_xlpm.TrueFullHouseCheck, _xlpm.JokerAndTrueTwoPairCheck)
)</f>
        <v>1</v>
      </c>
      <c r="AA879" s="7" t="b">
        <f t="shared" si="295"/>
        <v>0</v>
      </c>
      <c r="AB879" s="7" t="b">
        <f t="shared" si="296"/>
        <v>0</v>
      </c>
      <c r="AC879" s="7" t="b">
        <f t="shared" si="297"/>
        <v>0</v>
      </c>
      <c r="AD879" s="8" t="b">
        <f t="shared" si="304"/>
        <v>0</v>
      </c>
      <c r="AE879">
        <f t="shared" si="305"/>
        <v>5</v>
      </c>
      <c r="AF879" t="str">
        <f t="shared" si="306"/>
        <v>50307070303</v>
      </c>
      <c r="AG879">
        <f t="shared" si="302"/>
        <v>50307070303</v>
      </c>
      <c r="AH879">
        <f t="shared" si="307"/>
        <v>722</v>
      </c>
      <c r="AI879">
        <f t="shared" si="308"/>
        <v>18</v>
      </c>
      <c r="AJ879">
        <f t="shared" si="309"/>
        <v>12996</v>
      </c>
      <c r="AM879">
        <f t="shared" si="298"/>
        <v>1</v>
      </c>
      <c r="AN879">
        <f t="shared" si="299"/>
        <v>1</v>
      </c>
      <c r="AO879">
        <f t="shared" si="300"/>
        <v>1</v>
      </c>
    </row>
    <row r="880" spans="1:41" x14ac:dyDescent="0.2">
      <c r="A880" t="s">
        <v>899</v>
      </c>
      <c r="B880" t="str">
        <f t="shared" si="301"/>
        <v>KJJ66</v>
      </c>
      <c r="C880" s="6" t="str" cm="1">
        <f t="array" ref="C880:G880">_xlfn.LET(
_xlpm.MyHand, B880,
_xlpm.MySplitHand, MID(_xlpm.MyHand,_xlfn.SEQUENCE(1,LEN(_xlpm.MyHand)),1),
_xlpm.MySplitHand
)</f>
        <v>K</v>
      </c>
      <c r="D880" s="7" t="str">
        <v>J</v>
      </c>
      <c r="E880" s="7" t="str">
        <v>J</v>
      </c>
      <c r="F880" s="7" t="str">
        <v>6</v>
      </c>
      <c r="G880" s="8" t="str">
        <v>6</v>
      </c>
      <c r="H880">
        <f t="shared" si="288"/>
        <v>1</v>
      </c>
      <c r="I880">
        <f t="shared" si="289"/>
        <v>0</v>
      </c>
      <c r="J880">
        <f t="shared" si="290"/>
        <v>0</v>
      </c>
      <c r="K880">
        <f t="shared" si="291"/>
        <v>2</v>
      </c>
      <c r="L880">
        <f t="shared" si="292"/>
        <v>2</v>
      </c>
      <c r="M880" s="6" cm="1">
        <f t="array" ref="M880:Q880">_xlfn.LET(
_xlpm.Options, {"J","2","3","4","5","6","7","8","9","T","Q","K","A"},
MATCH(_xlfn.ANCHORARRAY(C880),_xlpm.Options,0)
)</f>
        <v>12</v>
      </c>
      <c r="N880" s="7">
        <v>1</v>
      </c>
      <c r="O880" s="7">
        <v>1</v>
      </c>
      <c r="P880" s="7">
        <v>6</v>
      </c>
      <c r="Q880" s="8">
        <v>6</v>
      </c>
      <c r="R880" s="6" t="str" cm="1">
        <f t="array" ref="R880:V880">TEXT(_xlfn.ANCHORARRAY(M880),"00")</f>
        <v>12</v>
      </c>
      <c r="S880" s="7" t="str">
        <v>01</v>
      </c>
      <c r="T880" s="7" t="str">
        <v>01</v>
      </c>
      <c r="U880" s="7" t="str">
        <v>06</v>
      </c>
      <c r="V880" s="8" t="str">
        <v>06</v>
      </c>
      <c r="W880" s="7">
        <f t="shared" si="303"/>
        <v>2</v>
      </c>
      <c r="X880" s="6" t="b">
        <f t="shared" si="293"/>
        <v>0</v>
      </c>
      <c r="Y880" s="7" t="b">
        <f t="shared" si="294"/>
        <v>1</v>
      </c>
      <c r="Z880" s="7" t="b" cm="1">
        <f t="array" ref="Z880">_xlfn.LET(
_xlpm.TrueFullHouseCheck, AND(OR(H880:L880=3),OR(H880:L880=2)),
_xlpm.JokerAndTrueTwoPairCheck, AND(W880=1,COUNTIF(H880:L880,2)=4),
OR(_xlpm.TrueFullHouseCheck, _xlpm.JokerAndTrueTwoPairCheck)
)</f>
        <v>0</v>
      </c>
      <c r="AA880" s="7" t="b">
        <f t="shared" si="295"/>
        <v>0</v>
      </c>
      <c r="AB880" s="7" t="b">
        <f t="shared" si="296"/>
        <v>0</v>
      </c>
      <c r="AC880" s="7" t="b">
        <f t="shared" si="297"/>
        <v>0</v>
      </c>
      <c r="AD880" s="8" t="b">
        <f t="shared" si="304"/>
        <v>0</v>
      </c>
      <c r="AE880">
        <f t="shared" si="305"/>
        <v>6</v>
      </c>
      <c r="AF880" t="str">
        <f t="shared" si="306"/>
        <v>61201010606</v>
      </c>
      <c r="AG880">
        <f t="shared" si="302"/>
        <v>61201010606</v>
      </c>
      <c r="AH880">
        <f t="shared" si="307"/>
        <v>946</v>
      </c>
      <c r="AI880">
        <f t="shared" si="308"/>
        <v>282</v>
      </c>
      <c r="AJ880">
        <f t="shared" si="309"/>
        <v>266772</v>
      </c>
      <c r="AM880">
        <f t="shared" si="298"/>
        <v>1</v>
      </c>
      <c r="AN880">
        <f t="shared" si="299"/>
        <v>1</v>
      </c>
      <c r="AO880">
        <f t="shared" si="300"/>
        <v>1</v>
      </c>
    </row>
    <row r="881" spans="1:41" x14ac:dyDescent="0.2">
      <c r="A881" t="s">
        <v>900</v>
      </c>
      <c r="B881" t="str">
        <f t="shared" si="301"/>
        <v>2Q882</v>
      </c>
      <c r="C881" s="6" t="str" cm="1">
        <f t="array" ref="C881:G881">_xlfn.LET(
_xlpm.MyHand, B881,
_xlpm.MySplitHand, MID(_xlpm.MyHand,_xlfn.SEQUENCE(1,LEN(_xlpm.MyHand)),1),
_xlpm.MySplitHand
)</f>
        <v>2</v>
      </c>
      <c r="D881" s="7" t="str">
        <v>Q</v>
      </c>
      <c r="E881" s="7" t="str">
        <v>8</v>
      </c>
      <c r="F881" s="7" t="str">
        <v>8</v>
      </c>
      <c r="G881" s="8" t="str">
        <v>2</v>
      </c>
      <c r="H881">
        <f t="shared" si="288"/>
        <v>2</v>
      </c>
      <c r="I881">
        <f t="shared" si="289"/>
        <v>1</v>
      </c>
      <c r="J881">
        <f t="shared" si="290"/>
        <v>2</v>
      </c>
      <c r="K881">
        <f t="shared" si="291"/>
        <v>2</v>
      </c>
      <c r="L881">
        <f t="shared" si="292"/>
        <v>2</v>
      </c>
      <c r="M881" s="6" cm="1">
        <f t="array" ref="M881:Q881">_xlfn.LET(
_xlpm.Options, {"J","2","3","4","5","6","7","8","9","T","Q","K","A"},
MATCH(_xlfn.ANCHORARRAY(C881),_xlpm.Options,0)
)</f>
        <v>2</v>
      </c>
      <c r="N881" s="7">
        <v>11</v>
      </c>
      <c r="O881" s="7">
        <v>8</v>
      </c>
      <c r="P881" s="7">
        <v>8</v>
      </c>
      <c r="Q881" s="8">
        <v>2</v>
      </c>
      <c r="R881" s="6" t="str" cm="1">
        <f t="array" ref="R881:V881">TEXT(_xlfn.ANCHORARRAY(M881),"00")</f>
        <v>02</v>
      </c>
      <c r="S881" s="7" t="str">
        <v>11</v>
      </c>
      <c r="T881" s="7" t="str">
        <v>08</v>
      </c>
      <c r="U881" s="7" t="str">
        <v>08</v>
      </c>
      <c r="V881" s="8" t="str">
        <v>02</v>
      </c>
      <c r="W881" s="7">
        <f t="shared" si="303"/>
        <v>0</v>
      </c>
      <c r="X881" s="6" t="b">
        <f t="shared" si="293"/>
        <v>0</v>
      </c>
      <c r="Y881" s="7" t="b">
        <f t="shared" si="294"/>
        <v>0</v>
      </c>
      <c r="Z881" s="7" t="b" cm="1">
        <f t="array" ref="Z881">_xlfn.LET(
_xlpm.TrueFullHouseCheck, AND(OR(H881:L881=3),OR(H881:L881=2)),
_xlpm.JokerAndTrueTwoPairCheck, AND(W881=1,COUNTIF(H881:L881,2)=4),
OR(_xlpm.TrueFullHouseCheck, _xlpm.JokerAndTrueTwoPairCheck)
)</f>
        <v>0</v>
      </c>
      <c r="AA881" s="7" t="b">
        <f t="shared" si="295"/>
        <v>0</v>
      </c>
      <c r="AB881" s="7" t="b">
        <f t="shared" si="296"/>
        <v>1</v>
      </c>
      <c r="AC881" s="7" t="b">
        <f t="shared" si="297"/>
        <v>0</v>
      </c>
      <c r="AD881" s="8" t="b">
        <f t="shared" si="304"/>
        <v>0</v>
      </c>
      <c r="AE881">
        <f t="shared" si="305"/>
        <v>3</v>
      </c>
      <c r="AF881" t="str">
        <f t="shared" si="306"/>
        <v>30211080802</v>
      </c>
      <c r="AG881">
        <f t="shared" si="302"/>
        <v>30211080802</v>
      </c>
      <c r="AH881">
        <f t="shared" si="307"/>
        <v>332</v>
      </c>
      <c r="AI881">
        <f t="shared" si="308"/>
        <v>989</v>
      </c>
      <c r="AJ881">
        <f t="shared" si="309"/>
        <v>328348</v>
      </c>
      <c r="AM881">
        <f t="shared" si="298"/>
        <v>1</v>
      </c>
      <c r="AN881">
        <f t="shared" si="299"/>
        <v>1</v>
      </c>
      <c r="AO881">
        <f t="shared" si="300"/>
        <v>1</v>
      </c>
    </row>
    <row r="882" spans="1:41" x14ac:dyDescent="0.2">
      <c r="A882" t="s">
        <v>901</v>
      </c>
      <c r="B882" t="str">
        <f t="shared" si="301"/>
        <v>JJ8JJ</v>
      </c>
      <c r="C882" s="6" t="str" cm="1">
        <f t="array" ref="C882:G882">_xlfn.LET(
_xlpm.MyHand, B882,
_xlpm.MySplitHand, MID(_xlpm.MyHand,_xlfn.SEQUENCE(1,LEN(_xlpm.MyHand)),1),
_xlpm.MySplitHand
)</f>
        <v>J</v>
      </c>
      <c r="D882" s="7" t="str">
        <v>J</v>
      </c>
      <c r="E882" s="7" t="str">
        <v>8</v>
      </c>
      <c r="F882" s="7" t="str">
        <v>J</v>
      </c>
      <c r="G882" s="8" t="str">
        <v>J</v>
      </c>
      <c r="H882">
        <f t="shared" si="288"/>
        <v>0</v>
      </c>
      <c r="I882">
        <f t="shared" si="289"/>
        <v>0</v>
      </c>
      <c r="J882">
        <f t="shared" si="290"/>
        <v>1</v>
      </c>
      <c r="K882">
        <f t="shared" si="291"/>
        <v>0</v>
      </c>
      <c r="L882">
        <f t="shared" si="292"/>
        <v>0</v>
      </c>
      <c r="M882" s="6" cm="1">
        <f t="array" ref="M882:Q882">_xlfn.LET(
_xlpm.Options, {"J","2","3","4","5","6","7","8","9","T","Q","K","A"},
MATCH(_xlfn.ANCHORARRAY(C882),_xlpm.Options,0)
)</f>
        <v>1</v>
      </c>
      <c r="N882" s="7">
        <v>1</v>
      </c>
      <c r="O882" s="7">
        <v>8</v>
      </c>
      <c r="P882" s="7">
        <v>1</v>
      </c>
      <c r="Q882" s="8">
        <v>1</v>
      </c>
      <c r="R882" s="6" t="str" cm="1">
        <f t="array" ref="R882:V882">TEXT(_xlfn.ANCHORARRAY(M882),"00")</f>
        <v>01</v>
      </c>
      <c r="S882" s="7" t="str">
        <v>01</v>
      </c>
      <c r="T882" s="7" t="str">
        <v>08</v>
      </c>
      <c r="U882" s="7" t="str">
        <v>01</v>
      </c>
      <c r="V882" s="8" t="str">
        <v>01</v>
      </c>
      <c r="W882" s="7">
        <f t="shared" si="303"/>
        <v>4</v>
      </c>
      <c r="X882" s="6" t="b">
        <f t="shared" si="293"/>
        <v>1</v>
      </c>
      <c r="Y882" s="7" t="b">
        <f t="shared" si="294"/>
        <v>0</v>
      </c>
      <c r="Z882" s="7" t="b" cm="1">
        <f t="array" ref="Z882">_xlfn.LET(
_xlpm.TrueFullHouseCheck, AND(OR(H882:L882=3),OR(H882:L882=2)),
_xlpm.JokerAndTrueTwoPairCheck, AND(W882=1,COUNTIF(H882:L882,2)=4),
OR(_xlpm.TrueFullHouseCheck, _xlpm.JokerAndTrueTwoPairCheck)
)</f>
        <v>0</v>
      </c>
      <c r="AA882" s="7" t="b">
        <f t="shared" si="295"/>
        <v>0</v>
      </c>
      <c r="AB882" s="7" t="b">
        <f t="shared" si="296"/>
        <v>0</v>
      </c>
      <c r="AC882" s="7" t="b">
        <f t="shared" si="297"/>
        <v>0</v>
      </c>
      <c r="AD882" s="8" t="b">
        <f t="shared" si="304"/>
        <v>0</v>
      </c>
      <c r="AE882">
        <f t="shared" si="305"/>
        <v>7</v>
      </c>
      <c r="AF882" t="str">
        <f t="shared" si="306"/>
        <v>70101080101</v>
      </c>
      <c r="AG882">
        <f t="shared" si="302"/>
        <v>70101080101</v>
      </c>
      <c r="AH882">
        <f t="shared" si="307"/>
        <v>972</v>
      </c>
      <c r="AI882">
        <f t="shared" si="308"/>
        <v>868</v>
      </c>
      <c r="AJ882">
        <f t="shared" si="309"/>
        <v>843696</v>
      </c>
      <c r="AM882">
        <f t="shared" si="298"/>
        <v>1</v>
      </c>
      <c r="AN882">
        <f t="shared" si="299"/>
        <v>1</v>
      </c>
      <c r="AO882">
        <f t="shared" si="300"/>
        <v>1</v>
      </c>
    </row>
    <row r="883" spans="1:41" x14ac:dyDescent="0.2">
      <c r="A883" t="s">
        <v>902</v>
      </c>
      <c r="B883" t="str">
        <f t="shared" si="301"/>
        <v>TTJTJ</v>
      </c>
      <c r="C883" s="6" t="str" cm="1">
        <f t="array" ref="C883:G883">_xlfn.LET(
_xlpm.MyHand, B883,
_xlpm.MySplitHand, MID(_xlpm.MyHand,_xlfn.SEQUENCE(1,LEN(_xlpm.MyHand)),1),
_xlpm.MySplitHand
)</f>
        <v>T</v>
      </c>
      <c r="D883" s="7" t="str">
        <v>T</v>
      </c>
      <c r="E883" s="7" t="str">
        <v>J</v>
      </c>
      <c r="F883" s="7" t="str">
        <v>T</v>
      </c>
      <c r="G883" s="8" t="str">
        <v>J</v>
      </c>
      <c r="H883">
        <f t="shared" si="288"/>
        <v>3</v>
      </c>
      <c r="I883">
        <f t="shared" si="289"/>
        <v>3</v>
      </c>
      <c r="J883">
        <f t="shared" si="290"/>
        <v>0</v>
      </c>
      <c r="K883">
        <f t="shared" si="291"/>
        <v>3</v>
      </c>
      <c r="L883">
        <f t="shared" si="292"/>
        <v>0</v>
      </c>
      <c r="M883" s="6" cm="1">
        <f t="array" ref="M883:Q883">_xlfn.LET(
_xlpm.Options, {"J","2","3","4","5","6","7","8","9","T","Q","K","A"},
MATCH(_xlfn.ANCHORARRAY(C883),_xlpm.Options,0)
)</f>
        <v>10</v>
      </c>
      <c r="N883" s="7">
        <v>10</v>
      </c>
      <c r="O883" s="7">
        <v>1</v>
      </c>
      <c r="P883" s="7">
        <v>10</v>
      </c>
      <c r="Q883" s="8">
        <v>1</v>
      </c>
      <c r="R883" s="6" t="str" cm="1">
        <f t="array" ref="R883:V883">TEXT(_xlfn.ANCHORARRAY(M883),"00")</f>
        <v>10</v>
      </c>
      <c r="S883" s="7" t="str">
        <v>10</v>
      </c>
      <c r="T883" s="7" t="str">
        <v>01</v>
      </c>
      <c r="U883" s="7" t="str">
        <v>10</v>
      </c>
      <c r="V883" s="8" t="str">
        <v>01</v>
      </c>
      <c r="W883" s="7">
        <f t="shared" si="303"/>
        <v>2</v>
      </c>
      <c r="X883" s="6" t="b">
        <f t="shared" si="293"/>
        <v>1</v>
      </c>
      <c r="Y883" s="7" t="b">
        <f t="shared" si="294"/>
        <v>0</v>
      </c>
      <c r="Z883" s="7" t="b" cm="1">
        <f t="array" ref="Z883">_xlfn.LET(
_xlpm.TrueFullHouseCheck, AND(OR(H883:L883=3),OR(H883:L883=2)),
_xlpm.JokerAndTrueTwoPairCheck, AND(W883=1,COUNTIF(H883:L883,2)=4),
OR(_xlpm.TrueFullHouseCheck, _xlpm.JokerAndTrueTwoPairCheck)
)</f>
        <v>0</v>
      </c>
      <c r="AA883" s="7" t="b">
        <f t="shared" si="295"/>
        <v>0</v>
      </c>
      <c r="AB883" s="7" t="b">
        <f t="shared" si="296"/>
        <v>0</v>
      </c>
      <c r="AC883" s="7" t="b">
        <f t="shared" si="297"/>
        <v>0</v>
      </c>
      <c r="AD883" s="8" t="b">
        <f t="shared" si="304"/>
        <v>0</v>
      </c>
      <c r="AE883">
        <f t="shared" si="305"/>
        <v>7</v>
      </c>
      <c r="AF883" t="str">
        <f t="shared" si="306"/>
        <v>71010011001</v>
      </c>
      <c r="AG883">
        <f t="shared" si="302"/>
        <v>71010011001</v>
      </c>
      <c r="AH883">
        <f t="shared" si="307"/>
        <v>997</v>
      </c>
      <c r="AI883">
        <f t="shared" si="308"/>
        <v>603</v>
      </c>
      <c r="AJ883">
        <f t="shared" si="309"/>
        <v>601191</v>
      </c>
      <c r="AM883">
        <f t="shared" si="298"/>
        <v>1</v>
      </c>
      <c r="AN883">
        <f t="shared" si="299"/>
        <v>1</v>
      </c>
      <c r="AO883">
        <f t="shared" si="300"/>
        <v>1</v>
      </c>
    </row>
    <row r="884" spans="1:41" x14ac:dyDescent="0.2">
      <c r="A884" t="s">
        <v>903</v>
      </c>
      <c r="B884" t="str">
        <f t="shared" si="301"/>
        <v>AKAAA</v>
      </c>
      <c r="C884" s="6" t="str" cm="1">
        <f t="array" ref="C884:G884">_xlfn.LET(
_xlpm.MyHand, B884,
_xlpm.MySplitHand, MID(_xlpm.MyHand,_xlfn.SEQUENCE(1,LEN(_xlpm.MyHand)),1),
_xlpm.MySplitHand
)</f>
        <v>A</v>
      </c>
      <c r="D884" s="7" t="str">
        <v>K</v>
      </c>
      <c r="E884" s="7" t="str">
        <v>A</v>
      </c>
      <c r="F884" s="7" t="str">
        <v>A</v>
      </c>
      <c r="G884" s="8" t="str">
        <v>A</v>
      </c>
      <c r="H884">
        <f t="shared" si="288"/>
        <v>4</v>
      </c>
      <c r="I884">
        <f t="shared" si="289"/>
        <v>1</v>
      </c>
      <c r="J884">
        <f t="shared" si="290"/>
        <v>4</v>
      </c>
      <c r="K884">
        <f t="shared" si="291"/>
        <v>4</v>
      </c>
      <c r="L884">
        <f t="shared" si="292"/>
        <v>4</v>
      </c>
      <c r="M884" s="6" cm="1">
        <f t="array" ref="M884:Q884">_xlfn.LET(
_xlpm.Options, {"J","2","3","4","5","6","7","8","9","T","Q","K","A"},
MATCH(_xlfn.ANCHORARRAY(C884),_xlpm.Options,0)
)</f>
        <v>13</v>
      </c>
      <c r="N884" s="7">
        <v>12</v>
      </c>
      <c r="O884" s="7">
        <v>13</v>
      </c>
      <c r="P884" s="7">
        <v>13</v>
      </c>
      <c r="Q884" s="8">
        <v>13</v>
      </c>
      <c r="R884" s="6" t="str" cm="1">
        <f t="array" ref="R884:V884">TEXT(_xlfn.ANCHORARRAY(M884),"00")</f>
        <v>13</v>
      </c>
      <c r="S884" s="7" t="str">
        <v>12</v>
      </c>
      <c r="T884" s="7" t="str">
        <v>13</v>
      </c>
      <c r="U884" s="7" t="str">
        <v>13</v>
      </c>
      <c r="V884" s="8" t="str">
        <v>13</v>
      </c>
      <c r="W884" s="7">
        <f t="shared" si="303"/>
        <v>0</v>
      </c>
      <c r="X884" s="6" t="b">
        <f t="shared" si="293"/>
        <v>0</v>
      </c>
      <c r="Y884" s="7" t="b">
        <f t="shared" si="294"/>
        <v>1</v>
      </c>
      <c r="Z884" s="7" t="b" cm="1">
        <f t="array" ref="Z884">_xlfn.LET(
_xlpm.TrueFullHouseCheck, AND(OR(H884:L884=3),OR(H884:L884=2)),
_xlpm.JokerAndTrueTwoPairCheck, AND(W884=1,COUNTIF(H884:L884,2)=4),
OR(_xlpm.TrueFullHouseCheck, _xlpm.JokerAndTrueTwoPairCheck)
)</f>
        <v>0</v>
      </c>
      <c r="AA884" s="7" t="b">
        <f t="shared" si="295"/>
        <v>0</v>
      </c>
      <c r="AB884" s="7" t="b">
        <f t="shared" si="296"/>
        <v>0</v>
      </c>
      <c r="AC884" s="7" t="b">
        <f t="shared" si="297"/>
        <v>0</v>
      </c>
      <c r="AD884" s="8" t="b">
        <f t="shared" si="304"/>
        <v>0</v>
      </c>
      <c r="AE884">
        <f t="shared" si="305"/>
        <v>6</v>
      </c>
      <c r="AF884" t="str">
        <f t="shared" si="306"/>
        <v>61312131313</v>
      </c>
      <c r="AG884">
        <f t="shared" si="302"/>
        <v>61312131313</v>
      </c>
      <c r="AH884">
        <f t="shared" si="307"/>
        <v>967</v>
      </c>
      <c r="AI884">
        <f t="shared" si="308"/>
        <v>710</v>
      </c>
      <c r="AJ884">
        <f t="shared" si="309"/>
        <v>686570</v>
      </c>
      <c r="AM884">
        <f t="shared" si="298"/>
        <v>1</v>
      </c>
      <c r="AN884">
        <f t="shared" si="299"/>
        <v>1</v>
      </c>
      <c r="AO884">
        <f t="shared" si="300"/>
        <v>1</v>
      </c>
    </row>
    <row r="885" spans="1:41" x14ac:dyDescent="0.2">
      <c r="A885" t="s">
        <v>904</v>
      </c>
      <c r="B885" t="str">
        <f t="shared" si="301"/>
        <v>J6TT6</v>
      </c>
      <c r="C885" s="6" t="str" cm="1">
        <f t="array" ref="C885:G885">_xlfn.LET(
_xlpm.MyHand, B885,
_xlpm.MySplitHand, MID(_xlpm.MyHand,_xlfn.SEQUENCE(1,LEN(_xlpm.MyHand)),1),
_xlpm.MySplitHand
)</f>
        <v>J</v>
      </c>
      <c r="D885" s="7" t="str">
        <v>6</v>
      </c>
      <c r="E885" s="7" t="str">
        <v>T</v>
      </c>
      <c r="F885" s="7" t="str">
        <v>T</v>
      </c>
      <c r="G885" s="8" t="str">
        <v>6</v>
      </c>
      <c r="H885">
        <f t="shared" si="288"/>
        <v>0</v>
      </c>
      <c r="I885">
        <f t="shared" si="289"/>
        <v>2</v>
      </c>
      <c r="J885">
        <f t="shared" si="290"/>
        <v>2</v>
      </c>
      <c r="K885">
        <f t="shared" si="291"/>
        <v>2</v>
      </c>
      <c r="L885">
        <f t="shared" si="292"/>
        <v>2</v>
      </c>
      <c r="M885" s="6" cm="1">
        <f t="array" ref="M885:Q885">_xlfn.LET(
_xlpm.Options, {"J","2","3","4","5","6","7","8","9","T","Q","K","A"},
MATCH(_xlfn.ANCHORARRAY(C885),_xlpm.Options,0)
)</f>
        <v>1</v>
      </c>
      <c r="N885" s="7">
        <v>6</v>
      </c>
      <c r="O885" s="7">
        <v>10</v>
      </c>
      <c r="P885" s="7">
        <v>10</v>
      </c>
      <c r="Q885" s="8">
        <v>6</v>
      </c>
      <c r="R885" s="6" t="str" cm="1">
        <f t="array" ref="R885:V885">TEXT(_xlfn.ANCHORARRAY(M885),"00")</f>
        <v>01</v>
      </c>
      <c r="S885" s="7" t="str">
        <v>06</v>
      </c>
      <c r="T885" s="7" t="str">
        <v>10</v>
      </c>
      <c r="U885" s="7" t="str">
        <v>10</v>
      </c>
      <c r="V885" s="8" t="str">
        <v>06</v>
      </c>
      <c r="W885" s="7">
        <f t="shared" si="303"/>
        <v>1</v>
      </c>
      <c r="X885" s="6" t="b">
        <f t="shared" si="293"/>
        <v>0</v>
      </c>
      <c r="Y885" s="7" t="b">
        <f t="shared" si="294"/>
        <v>0</v>
      </c>
      <c r="Z885" s="7" t="b" cm="1">
        <f t="array" ref="Z885">_xlfn.LET(
_xlpm.TrueFullHouseCheck, AND(OR(H885:L885=3),OR(H885:L885=2)),
_xlpm.JokerAndTrueTwoPairCheck, AND(W885=1,COUNTIF(H885:L885,2)=4),
OR(_xlpm.TrueFullHouseCheck, _xlpm.JokerAndTrueTwoPairCheck)
)</f>
        <v>1</v>
      </c>
      <c r="AA885" s="7" t="b">
        <f t="shared" si="295"/>
        <v>0</v>
      </c>
      <c r="AB885" s="7" t="b">
        <f t="shared" si="296"/>
        <v>1</v>
      </c>
      <c r="AC885" s="7" t="b">
        <f t="shared" si="297"/>
        <v>0</v>
      </c>
      <c r="AD885" s="8" t="b">
        <f t="shared" si="304"/>
        <v>0</v>
      </c>
      <c r="AE885">
        <f t="shared" si="305"/>
        <v>5</v>
      </c>
      <c r="AF885" t="str">
        <f t="shared" si="306"/>
        <v>50106101006</v>
      </c>
      <c r="AG885">
        <f t="shared" si="302"/>
        <v>50106101006</v>
      </c>
      <c r="AH885">
        <f t="shared" si="307"/>
        <v>692</v>
      </c>
      <c r="AI885">
        <f t="shared" si="308"/>
        <v>49</v>
      </c>
      <c r="AJ885">
        <f t="shared" si="309"/>
        <v>33908</v>
      </c>
      <c r="AM885">
        <f t="shared" si="298"/>
        <v>2</v>
      </c>
      <c r="AN885">
        <f t="shared" si="299"/>
        <v>1</v>
      </c>
      <c r="AO885">
        <f t="shared" si="300"/>
        <v>1</v>
      </c>
    </row>
    <row r="886" spans="1:41" x14ac:dyDescent="0.2">
      <c r="A886" t="s">
        <v>905</v>
      </c>
      <c r="B886" t="str">
        <f t="shared" si="301"/>
        <v>Q7JT7</v>
      </c>
      <c r="C886" s="6" t="str" cm="1">
        <f t="array" ref="C886:G886">_xlfn.LET(
_xlpm.MyHand, B886,
_xlpm.MySplitHand, MID(_xlpm.MyHand,_xlfn.SEQUENCE(1,LEN(_xlpm.MyHand)),1),
_xlpm.MySplitHand
)</f>
        <v>Q</v>
      </c>
      <c r="D886" s="7" t="str">
        <v>7</v>
      </c>
      <c r="E886" s="7" t="str">
        <v>J</v>
      </c>
      <c r="F886" s="7" t="str">
        <v>T</v>
      </c>
      <c r="G886" s="8" t="str">
        <v>7</v>
      </c>
      <c r="H886">
        <f t="shared" si="288"/>
        <v>1</v>
      </c>
      <c r="I886">
        <f t="shared" si="289"/>
        <v>2</v>
      </c>
      <c r="J886">
        <f t="shared" si="290"/>
        <v>0</v>
      </c>
      <c r="K886">
        <f t="shared" si="291"/>
        <v>1</v>
      </c>
      <c r="L886">
        <f t="shared" si="292"/>
        <v>2</v>
      </c>
      <c r="M886" s="6" cm="1">
        <f t="array" ref="M886:Q886">_xlfn.LET(
_xlpm.Options, {"J","2","3","4","5","6","7","8","9","T","Q","K","A"},
MATCH(_xlfn.ANCHORARRAY(C886),_xlpm.Options,0)
)</f>
        <v>11</v>
      </c>
      <c r="N886" s="7">
        <v>7</v>
      </c>
      <c r="O886" s="7">
        <v>1</v>
      </c>
      <c r="P886" s="7">
        <v>10</v>
      </c>
      <c r="Q886" s="8">
        <v>7</v>
      </c>
      <c r="R886" s="6" t="str" cm="1">
        <f t="array" ref="R886:V886">TEXT(_xlfn.ANCHORARRAY(M886),"00")</f>
        <v>11</v>
      </c>
      <c r="S886" s="7" t="str">
        <v>07</v>
      </c>
      <c r="T886" s="7" t="str">
        <v>01</v>
      </c>
      <c r="U886" s="7" t="str">
        <v>10</v>
      </c>
      <c r="V886" s="8" t="str">
        <v>07</v>
      </c>
      <c r="W886" s="7">
        <f t="shared" si="303"/>
        <v>1</v>
      </c>
      <c r="X886" s="6" t="b">
        <f t="shared" si="293"/>
        <v>0</v>
      </c>
      <c r="Y886" s="7" t="b">
        <f t="shared" si="294"/>
        <v>0</v>
      </c>
      <c r="Z886" s="7" t="b" cm="1">
        <f t="array" ref="Z886">_xlfn.LET(
_xlpm.TrueFullHouseCheck, AND(OR(H886:L886=3),OR(H886:L886=2)),
_xlpm.JokerAndTrueTwoPairCheck, AND(W886=1,COUNTIF(H886:L886,2)=4),
OR(_xlpm.TrueFullHouseCheck, _xlpm.JokerAndTrueTwoPairCheck)
)</f>
        <v>0</v>
      </c>
      <c r="AA886" s="7" t="b">
        <f t="shared" si="295"/>
        <v>1</v>
      </c>
      <c r="AB886" s="7" t="b">
        <f t="shared" si="296"/>
        <v>0</v>
      </c>
      <c r="AC886" s="7" t="b">
        <f t="shared" si="297"/>
        <v>0</v>
      </c>
      <c r="AD886" s="8" t="b">
        <f t="shared" si="304"/>
        <v>0</v>
      </c>
      <c r="AE886">
        <f t="shared" si="305"/>
        <v>4</v>
      </c>
      <c r="AF886" t="str">
        <f t="shared" si="306"/>
        <v>41107011007</v>
      </c>
      <c r="AG886">
        <f t="shared" si="302"/>
        <v>41107011007</v>
      </c>
      <c r="AH886">
        <f t="shared" si="307"/>
        <v>645</v>
      </c>
      <c r="AI886">
        <f t="shared" si="308"/>
        <v>448</v>
      </c>
      <c r="AJ886">
        <f t="shared" si="309"/>
        <v>288960</v>
      </c>
      <c r="AM886">
        <f t="shared" si="298"/>
        <v>1</v>
      </c>
      <c r="AN886">
        <f t="shared" si="299"/>
        <v>1</v>
      </c>
      <c r="AO886">
        <f t="shared" si="300"/>
        <v>1</v>
      </c>
    </row>
    <row r="887" spans="1:41" x14ac:dyDescent="0.2">
      <c r="A887" t="s">
        <v>906</v>
      </c>
      <c r="B887" t="str">
        <f t="shared" si="301"/>
        <v>8T728</v>
      </c>
      <c r="C887" s="6" t="str" cm="1">
        <f t="array" ref="C887:G887">_xlfn.LET(
_xlpm.MyHand, B887,
_xlpm.MySplitHand, MID(_xlpm.MyHand,_xlfn.SEQUENCE(1,LEN(_xlpm.MyHand)),1),
_xlpm.MySplitHand
)</f>
        <v>8</v>
      </c>
      <c r="D887" s="7" t="str">
        <v>T</v>
      </c>
      <c r="E887" s="7" t="str">
        <v>7</v>
      </c>
      <c r="F887" s="7" t="str">
        <v>2</v>
      </c>
      <c r="G887" s="8" t="str">
        <v>8</v>
      </c>
      <c r="H887">
        <f t="shared" si="288"/>
        <v>2</v>
      </c>
      <c r="I887">
        <f t="shared" si="289"/>
        <v>1</v>
      </c>
      <c r="J887">
        <f t="shared" si="290"/>
        <v>1</v>
      </c>
      <c r="K887">
        <f t="shared" si="291"/>
        <v>1</v>
      </c>
      <c r="L887">
        <f t="shared" si="292"/>
        <v>2</v>
      </c>
      <c r="M887" s="6" cm="1">
        <f t="array" ref="M887:Q887">_xlfn.LET(
_xlpm.Options, {"J","2","3","4","5","6","7","8","9","T","Q","K","A"},
MATCH(_xlfn.ANCHORARRAY(C887),_xlpm.Options,0)
)</f>
        <v>8</v>
      </c>
      <c r="N887" s="7">
        <v>10</v>
      </c>
      <c r="O887" s="7">
        <v>7</v>
      </c>
      <c r="P887" s="7">
        <v>2</v>
      </c>
      <c r="Q887" s="8">
        <v>8</v>
      </c>
      <c r="R887" s="6" t="str" cm="1">
        <f t="array" ref="R887:V887">TEXT(_xlfn.ANCHORARRAY(M887),"00")</f>
        <v>08</v>
      </c>
      <c r="S887" s="7" t="str">
        <v>10</v>
      </c>
      <c r="T887" s="7" t="str">
        <v>07</v>
      </c>
      <c r="U887" s="7" t="str">
        <v>02</v>
      </c>
      <c r="V887" s="8" t="str">
        <v>08</v>
      </c>
      <c r="W887" s="7">
        <f t="shared" si="303"/>
        <v>0</v>
      </c>
      <c r="X887" s="6" t="b">
        <f t="shared" si="293"/>
        <v>0</v>
      </c>
      <c r="Y887" s="7" t="b">
        <f t="shared" si="294"/>
        <v>0</v>
      </c>
      <c r="Z887" s="7" t="b" cm="1">
        <f t="array" ref="Z887">_xlfn.LET(
_xlpm.TrueFullHouseCheck, AND(OR(H887:L887=3),OR(H887:L887=2)),
_xlpm.JokerAndTrueTwoPairCheck, AND(W887=1,COUNTIF(H887:L887,2)=4),
OR(_xlpm.TrueFullHouseCheck, _xlpm.JokerAndTrueTwoPairCheck)
)</f>
        <v>0</v>
      </c>
      <c r="AA887" s="7" t="b">
        <f t="shared" si="295"/>
        <v>0</v>
      </c>
      <c r="AB887" s="7" t="b">
        <f t="shared" si="296"/>
        <v>0</v>
      </c>
      <c r="AC887" s="7" t="b">
        <f t="shared" si="297"/>
        <v>1</v>
      </c>
      <c r="AD887" s="8" t="b">
        <f t="shared" si="304"/>
        <v>0</v>
      </c>
      <c r="AE887">
        <f t="shared" si="305"/>
        <v>2</v>
      </c>
      <c r="AF887" t="str">
        <f t="shared" si="306"/>
        <v>20810070208</v>
      </c>
      <c r="AG887">
        <f t="shared" si="302"/>
        <v>20810070208</v>
      </c>
      <c r="AH887">
        <f t="shared" si="307"/>
        <v>246</v>
      </c>
      <c r="AI887">
        <f t="shared" si="308"/>
        <v>319</v>
      </c>
      <c r="AJ887">
        <f t="shared" si="309"/>
        <v>78474</v>
      </c>
      <c r="AM887">
        <f t="shared" si="298"/>
        <v>1</v>
      </c>
      <c r="AN887">
        <f t="shared" si="299"/>
        <v>1</v>
      </c>
      <c r="AO887">
        <f t="shared" si="300"/>
        <v>1</v>
      </c>
    </row>
    <row r="888" spans="1:41" x14ac:dyDescent="0.2">
      <c r="A888" t="s">
        <v>907</v>
      </c>
      <c r="B888" t="str">
        <f t="shared" si="301"/>
        <v>86J55</v>
      </c>
      <c r="C888" s="6" t="str" cm="1">
        <f t="array" ref="C888:G888">_xlfn.LET(
_xlpm.MyHand, B888,
_xlpm.MySplitHand, MID(_xlpm.MyHand,_xlfn.SEQUENCE(1,LEN(_xlpm.MyHand)),1),
_xlpm.MySplitHand
)</f>
        <v>8</v>
      </c>
      <c r="D888" s="7" t="str">
        <v>6</v>
      </c>
      <c r="E888" s="7" t="str">
        <v>J</v>
      </c>
      <c r="F888" s="7" t="str">
        <v>5</v>
      </c>
      <c r="G888" s="8" t="str">
        <v>5</v>
      </c>
      <c r="H888">
        <f t="shared" si="288"/>
        <v>1</v>
      </c>
      <c r="I888">
        <f t="shared" si="289"/>
        <v>1</v>
      </c>
      <c r="J888">
        <f t="shared" si="290"/>
        <v>0</v>
      </c>
      <c r="K888">
        <f t="shared" si="291"/>
        <v>2</v>
      </c>
      <c r="L888">
        <f t="shared" si="292"/>
        <v>2</v>
      </c>
      <c r="M888" s="6" cm="1">
        <f t="array" ref="M888:Q888">_xlfn.LET(
_xlpm.Options, {"J","2","3","4","5","6","7","8","9","T","Q","K","A"},
MATCH(_xlfn.ANCHORARRAY(C888),_xlpm.Options,0)
)</f>
        <v>8</v>
      </c>
      <c r="N888" s="7">
        <v>6</v>
      </c>
      <c r="O888" s="7">
        <v>1</v>
      </c>
      <c r="P888" s="7">
        <v>5</v>
      </c>
      <c r="Q888" s="8">
        <v>5</v>
      </c>
      <c r="R888" s="6" t="str" cm="1">
        <f t="array" ref="R888:V888">TEXT(_xlfn.ANCHORARRAY(M888),"00")</f>
        <v>08</v>
      </c>
      <c r="S888" s="7" t="str">
        <v>06</v>
      </c>
      <c r="T888" s="7" t="str">
        <v>01</v>
      </c>
      <c r="U888" s="7" t="str">
        <v>05</v>
      </c>
      <c r="V888" s="8" t="str">
        <v>05</v>
      </c>
      <c r="W888" s="7">
        <f t="shared" si="303"/>
        <v>1</v>
      </c>
      <c r="X888" s="6" t="b">
        <f t="shared" si="293"/>
        <v>0</v>
      </c>
      <c r="Y888" s="7" t="b">
        <f t="shared" si="294"/>
        <v>0</v>
      </c>
      <c r="Z888" s="7" t="b" cm="1">
        <f t="array" ref="Z888">_xlfn.LET(
_xlpm.TrueFullHouseCheck, AND(OR(H888:L888=3),OR(H888:L888=2)),
_xlpm.JokerAndTrueTwoPairCheck, AND(W888=1,COUNTIF(H888:L888,2)=4),
OR(_xlpm.TrueFullHouseCheck, _xlpm.JokerAndTrueTwoPairCheck)
)</f>
        <v>0</v>
      </c>
      <c r="AA888" s="7" t="b">
        <f t="shared" si="295"/>
        <v>1</v>
      </c>
      <c r="AB888" s="7" t="b">
        <f t="shared" si="296"/>
        <v>0</v>
      </c>
      <c r="AC888" s="7" t="b">
        <f t="shared" si="297"/>
        <v>0</v>
      </c>
      <c r="AD888" s="8" t="b">
        <f t="shared" si="304"/>
        <v>0</v>
      </c>
      <c r="AE888">
        <f t="shared" si="305"/>
        <v>4</v>
      </c>
      <c r="AF888" t="str">
        <f t="shared" si="306"/>
        <v>40806010505</v>
      </c>
      <c r="AG888">
        <f t="shared" si="302"/>
        <v>40806010505</v>
      </c>
      <c r="AH888">
        <f t="shared" si="307"/>
        <v>590</v>
      </c>
      <c r="AI888">
        <f t="shared" si="308"/>
        <v>161</v>
      </c>
      <c r="AJ888">
        <f t="shared" si="309"/>
        <v>94990</v>
      </c>
      <c r="AM888">
        <f t="shared" si="298"/>
        <v>1</v>
      </c>
      <c r="AN888">
        <f t="shared" si="299"/>
        <v>1</v>
      </c>
      <c r="AO888">
        <f t="shared" si="300"/>
        <v>1</v>
      </c>
    </row>
    <row r="889" spans="1:41" x14ac:dyDescent="0.2">
      <c r="A889" t="s">
        <v>908</v>
      </c>
      <c r="B889" t="str">
        <f t="shared" si="301"/>
        <v>8K5KK</v>
      </c>
      <c r="C889" s="6" t="str" cm="1">
        <f t="array" ref="C889:G889">_xlfn.LET(
_xlpm.MyHand, B889,
_xlpm.MySplitHand, MID(_xlpm.MyHand,_xlfn.SEQUENCE(1,LEN(_xlpm.MyHand)),1),
_xlpm.MySplitHand
)</f>
        <v>8</v>
      </c>
      <c r="D889" s="7" t="str">
        <v>K</v>
      </c>
      <c r="E889" s="7" t="str">
        <v>5</v>
      </c>
      <c r="F889" s="7" t="str">
        <v>K</v>
      </c>
      <c r="G889" s="8" t="str">
        <v>K</v>
      </c>
      <c r="H889">
        <f t="shared" si="288"/>
        <v>1</v>
      </c>
      <c r="I889">
        <f t="shared" si="289"/>
        <v>3</v>
      </c>
      <c r="J889">
        <f t="shared" si="290"/>
        <v>1</v>
      </c>
      <c r="K889">
        <f t="shared" si="291"/>
        <v>3</v>
      </c>
      <c r="L889">
        <f t="shared" si="292"/>
        <v>3</v>
      </c>
      <c r="M889" s="6" cm="1">
        <f t="array" ref="M889:Q889">_xlfn.LET(
_xlpm.Options, {"J","2","3","4","5","6","7","8","9","T","Q","K","A"},
MATCH(_xlfn.ANCHORARRAY(C889),_xlpm.Options,0)
)</f>
        <v>8</v>
      </c>
      <c r="N889" s="7">
        <v>12</v>
      </c>
      <c r="O889" s="7">
        <v>5</v>
      </c>
      <c r="P889" s="7">
        <v>12</v>
      </c>
      <c r="Q889" s="8">
        <v>12</v>
      </c>
      <c r="R889" s="6" t="str" cm="1">
        <f t="array" ref="R889:V889">TEXT(_xlfn.ANCHORARRAY(M889),"00")</f>
        <v>08</v>
      </c>
      <c r="S889" s="7" t="str">
        <v>12</v>
      </c>
      <c r="T889" s="7" t="str">
        <v>05</v>
      </c>
      <c r="U889" s="7" t="str">
        <v>12</v>
      </c>
      <c r="V889" s="8" t="str">
        <v>12</v>
      </c>
      <c r="W889" s="7">
        <f t="shared" si="303"/>
        <v>0</v>
      </c>
      <c r="X889" s="6" t="b">
        <f t="shared" si="293"/>
        <v>0</v>
      </c>
      <c r="Y889" s="7" t="b">
        <f t="shared" si="294"/>
        <v>0</v>
      </c>
      <c r="Z889" s="7" t="b" cm="1">
        <f t="array" ref="Z889">_xlfn.LET(
_xlpm.TrueFullHouseCheck, AND(OR(H889:L889=3),OR(H889:L889=2)),
_xlpm.JokerAndTrueTwoPairCheck, AND(W889=1,COUNTIF(H889:L889,2)=4),
OR(_xlpm.TrueFullHouseCheck, _xlpm.JokerAndTrueTwoPairCheck)
)</f>
        <v>0</v>
      </c>
      <c r="AA889" s="7" t="b">
        <f t="shared" si="295"/>
        <v>1</v>
      </c>
      <c r="AB889" s="7" t="b">
        <f t="shared" si="296"/>
        <v>0</v>
      </c>
      <c r="AC889" s="7" t="b">
        <f t="shared" si="297"/>
        <v>0</v>
      </c>
      <c r="AD889" s="8" t="b">
        <f t="shared" si="304"/>
        <v>0</v>
      </c>
      <c r="AE889">
        <f t="shared" si="305"/>
        <v>4</v>
      </c>
      <c r="AF889" t="str">
        <f t="shared" si="306"/>
        <v>40812051212</v>
      </c>
      <c r="AG889">
        <f t="shared" si="302"/>
        <v>40812051212</v>
      </c>
      <c r="AH889">
        <f t="shared" si="307"/>
        <v>598</v>
      </c>
      <c r="AI889">
        <f t="shared" si="308"/>
        <v>805</v>
      </c>
      <c r="AJ889">
        <f t="shared" si="309"/>
        <v>481390</v>
      </c>
      <c r="AM889">
        <f t="shared" si="298"/>
        <v>1</v>
      </c>
      <c r="AN889">
        <f t="shared" si="299"/>
        <v>1</v>
      </c>
      <c r="AO889">
        <f t="shared" si="300"/>
        <v>1</v>
      </c>
    </row>
    <row r="890" spans="1:41" x14ac:dyDescent="0.2">
      <c r="A890" t="s">
        <v>909</v>
      </c>
      <c r="B890" t="str">
        <f t="shared" si="301"/>
        <v>KKATT</v>
      </c>
      <c r="C890" s="6" t="str" cm="1">
        <f t="array" ref="C890:G890">_xlfn.LET(
_xlpm.MyHand, B890,
_xlpm.MySplitHand, MID(_xlpm.MyHand,_xlfn.SEQUENCE(1,LEN(_xlpm.MyHand)),1),
_xlpm.MySplitHand
)</f>
        <v>K</v>
      </c>
      <c r="D890" s="7" t="str">
        <v>K</v>
      </c>
      <c r="E890" s="7" t="str">
        <v>A</v>
      </c>
      <c r="F890" s="7" t="str">
        <v>T</v>
      </c>
      <c r="G890" s="8" t="str">
        <v>T</v>
      </c>
      <c r="H890">
        <f t="shared" si="288"/>
        <v>2</v>
      </c>
      <c r="I890">
        <f t="shared" si="289"/>
        <v>2</v>
      </c>
      <c r="J890">
        <f t="shared" si="290"/>
        <v>1</v>
      </c>
      <c r="K890">
        <f t="shared" si="291"/>
        <v>2</v>
      </c>
      <c r="L890">
        <f t="shared" si="292"/>
        <v>2</v>
      </c>
      <c r="M890" s="6" cm="1">
        <f t="array" ref="M890:Q890">_xlfn.LET(
_xlpm.Options, {"J","2","3","4","5","6","7","8","9","T","Q","K","A"},
MATCH(_xlfn.ANCHORARRAY(C890),_xlpm.Options,0)
)</f>
        <v>12</v>
      </c>
      <c r="N890" s="7">
        <v>12</v>
      </c>
      <c r="O890" s="7">
        <v>13</v>
      </c>
      <c r="P890" s="7">
        <v>10</v>
      </c>
      <c r="Q890" s="8">
        <v>10</v>
      </c>
      <c r="R890" s="6" t="str" cm="1">
        <f t="array" ref="R890:V890">TEXT(_xlfn.ANCHORARRAY(M890),"00")</f>
        <v>12</v>
      </c>
      <c r="S890" s="7" t="str">
        <v>12</v>
      </c>
      <c r="T890" s="7" t="str">
        <v>13</v>
      </c>
      <c r="U890" s="7" t="str">
        <v>10</v>
      </c>
      <c r="V890" s="8" t="str">
        <v>10</v>
      </c>
      <c r="W890" s="7">
        <f t="shared" si="303"/>
        <v>0</v>
      </c>
      <c r="X890" s="6" t="b">
        <f t="shared" si="293"/>
        <v>0</v>
      </c>
      <c r="Y890" s="7" t="b">
        <f t="shared" si="294"/>
        <v>0</v>
      </c>
      <c r="Z890" s="7" t="b" cm="1">
        <f t="array" ref="Z890">_xlfn.LET(
_xlpm.TrueFullHouseCheck, AND(OR(H890:L890=3),OR(H890:L890=2)),
_xlpm.JokerAndTrueTwoPairCheck, AND(W890=1,COUNTIF(H890:L890,2)=4),
OR(_xlpm.TrueFullHouseCheck, _xlpm.JokerAndTrueTwoPairCheck)
)</f>
        <v>0</v>
      </c>
      <c r="AA890" s="7" t="b">
        <f t="shared" si="295"/>
        <v>0</v>
      </c>
      <c r="AB890" s="7" t="b">
        <f t="shared" si="296"/>
        <v>1</v>
      </c>
      <c r="AC890" s="7" t="b">
        <f t="shared" si="297"/>
        <v>0</v>
      </c>
      <c r="AD890" s="8" t="b">
        <f t="shared" si="304"/>
        <v>0</v>
      </c>
      <c r="AE890">
        <f t="shared" si="305"/>
        <v>3</v>
      </c>
      <c r="AF890" t="str">
        <f t="shared" si="306"/>
        <v>31212131010</v>
      </c>
      <c r="AG890">
        <f t="shared" si="302"/>
        <v>31212131010</v>
      </c>
      <c r="AH890">
        <f t="shared" si="307"/>
        <v>443</v>
      </c>
      <c r="AI890">
        <f t="shared" si="308"/>
        <v>459</v>
      </c>
      <c r="AJ890">
        <f t="shared" si="309"/>
        <v>203337</v>
      </c>
      <c r="AM890">
        <f t="shared" si="298"/>
        <v>1</v>
      </c>
      <c r="AN890">
        <f t="shared" si="299"/>
        <v>1</v>
      </c>
      <c r="AO890">
        <f t="shared" si="300"/>
        <v>1</v>
      </c>
    </row>
    <row r="891" spans="1:41" x14ac:dyDescent="0.2">
      <c r="A891" t="s">
        <v>910</v>
      </c>
      <c r="B891" t="str">
        <f t="shared" si="301"/>
        <v>T929J</v>
      </c>
      <c r="C891" s="6" t="str" cm="1">
        <f t="array" ref="C891:G891">_xlfn.LET(
_xlpm.MyHand, B891,
_xlpm.MySplitHand, MID(_xlpm.MyHand,_xlfn.SEQUENCE(1,LEN(_xlpm.MyHand)),1),
_xlpm.MySplitHand
)</f>
        <v>T</v>
      </c>
      <c r="D891" s="7" t="str">
        <v>9</v>
      </c>
      <c r="E891" s="7" t="str">
        <v>2</v>
      </c>
      <c r="F891" s="7" t="str">
        <v>9</v>
      </c>
      <c r="G891" s="8" t="str">
        <v>J</v>
      </c>
      <c r="H891">
        <f t="shared" si="288"/>
        <v>1</v>
      </c>
      <c r="I891">
        <f t="shared" si="289"/>
        <v>2</v>
      </c>
      <c r="J891">
        <f t="shared" si="290"/>
        <v>1</v>
      </c>
      <c r="K891">
        <f t="shared" si="291"/>
        <v>2</v>
      </c>
      <c r="L891">
        <f t="shared" si="292"/>
        <v>0</v>
      </c>
      <c r="M891" s="6" cm="1">
        <f t="array" ref="M891:Q891">_xlfn.LET(
_xlpm.Options, {"J","2","3","4","5","6","7","8","9","T","Q","K","A"},
MATCH(_xlfn.ANCHORARRAY(C891),_xlpm.Options,0)
)</f>
        <v>10</v>
      </c>
      <c r="N891" s="7">
        <v>9</v>
      </c>
      <c r="O891" s="7">
        <v>2</v>
      </c>
      <c r="P891" s="7">
        <v>9</v>
      </c>
      <c r="Q891" s="8">
        <v>1</v>
      </c>
      <c r="R891" s="6" t="str" cm="1">
        <f t="array" ref="R891:V891">TEXT(_xlfn.ANCHORARRAY(M891),"00")</f>
        <v>10</v>
      </c>
      <c r="S891" s="7" t="str">
        <v>09</v>
      </c>
      <c r="T891" s="7" t="str">
        <v>02</v>
      </c>
      <c r="U891" s="7" t="str">
        <v>09</v>
      </c>
      <c r="V891" s="8" t="str">
        <v>01</v>
      </c>
      <c r="W891" s="7">
        <f t="shared" si="303"/>
        <v>1</v>
      </c>
      <c r="X891" s="6" t="b">
        <f t="shared" si="293"/>
        <v>0</v>
      </c>
      <c r="Y891" s="7" t="b">
        <f t="shared" si="294"/>
        <v>0</v>
      </c>
      <c r="Z891" s="7" t="b" cm="1">
        <f t="array" ref="Z891">_xlfn.LET(
_xlpm.TrueFullHouseCheck, AND(OR(H891:L891=3),OR(H891:L891=2)),
_xlpm.JokerAndTrueTwoPairCheck, AND(W891=1,COUNTIF(H891:L891,2)=4),
OR(_xlpm.TrueFullHouseCheck, _xlpm.JokerAndTrueTwoPairCheck)
)</f>
        <v>0</v>
      </c>
      <c r="AA891" s="7" t="b">
        <f t="shared" si="295"/>
        <v>1</v>
      </c>
      <c r="AB891" s="7" t="b">
        <f t="shared" si="296"/>
        <v>0</v>
      </c>
      <c r="AC891" s="7" t="b">
        <f t="shared" si="297"/>
        <v>0</v>
      </c>
      <c r="AD891" s="8" t="b">
        <f t="shared" si="304"/>
        <v>0</v>
      </c>
      <c r="AE891">
        <f t="shared" si="305"/>
        <v>4</v>
      </c>
      <c r="AF891" t="str">
        <f t="shared" si="306"/>
        <v>41009020901</v>
      </c>
      <c r="AG891">
        <f t="shared" si="302"/>
        <v>41009020901</v>
      </c>
      <c r="AH891">
        <f t="shared" si="307"/>
        <v>626</v>
      </c>
      <c r="AI891">
        <f t="shared" si="308"/>
        <v>743</v>
      </c>
      <c r="AJ891">
        <f t="shared" si="309"/>
        <v>465118</v>
      </c>
      <c r="AM891">
        <f t="shared" si="298"/>
        <v>1</v>
      </c>
      <c r="AN891">
        <f t="shared" si="299"/>
        <v>1</v>
      </c>
      <c r="AO891">
        <f t="shared" si="300"/>
        <v>1</v>
      </c>
    </row>
    <row r="892" spans="1:41" x14ac:dyDescent="0.2">
      <c r="A892" t="s">
        <v>911</v>
      </c>
      <c r="B892" t="str">
        <f t="shared" si="301"/>
        <v>2238J</v>
      </c>
      <c r="C892" s="6" t="str" cm="1">
        <f t="array" ref="C892:G892">_xlfn.LET(
_xlpm.MyHand, B892,
_xlpm.MySplitHand, MID(_xlpm.MyHand,_xlfn.SEQUENCE(1,LEN(_xlpm.MyHand)),1),
_xlpm.MySplitHand
)</f>
        <v>2</v>
      </c>
      <c r="D892" s="7" t="str">
        <v>2</v>
      </c>
      <c r="E892" s="7" t="str">
        <v>3</v>
      </c>
      <c r="F892" s="7" t="str">
        <v>8</v>
      </c>
      <c r="G892" s="8" t="str">
        <v>J</v>
      </c>
      <c r="H892">
        <f t="shared" si="288"/>
        <v>2</v>
      </c>
      <c r="I892">
        <f t="shared" si="289"/>
        <v>2</v>
      </c>
      <c r="J892">
        <f t="shared" si="290"/>
        <v>1</v>
      </c>
      <c r="K892">
        <f t="shared" si="291"/>
        <v>1</v>
      </c>
      <c r="L892">
        <f t="shared" si="292"/>
        <v>0</v>
      </c>
      <c r="M892" s="6" cm="1">
        <f t="array" ref="M892:Q892">_xlfn.LET(
_xlpm.Options, {"J","2","3","4","5","6","7","8","9","T","Q","K","A"},
MATCH(_xlfn.ANCHORARRAY(C892),_xlpm.Options,0)
)</f>
        <v>2</v>
      </c>
      <c r="N892" s="7">
        <v>2</v>
      </c>
      <c r="O892" s="7">
        <v>3</v>
      </c>
      <c r="P892" s="7">
        <v>8</v>
      </c>
      <c r="Q892" s="8">
        <v>1</v>
      </c>
      <c r="R892" s="6" t="str" cm="1">
        <f t="array" ref="R892:V892">TEXT(_xlfn.ANCHORARRAY(M892),"00")</f>
        <v>02</v>
      </c>
      <c r="S892" s="7" t="str">
        <v>02</v>
      </c>
      <c r="T892" s="7" t="str">
        <v>03</v>
      </c>
      <c r="U892" s="7" t="str">
        <v>08</v>
      </c>
      <c r="V892" s="8" t="str">
        <v>01</v>
      </c>
      <c r="W892" s="7">
        <f t="shared" si="303"/>
        <v>1</v>
      </c>
      <c r="X892" s="6" t="b">
        <f t="shared" si="293"/>
        <v>0</v>
      </c>
      <c r="Y892" s="7" t="b">
        <f t="shared" si="294"/>
        <v>0</v>
      </c>
      <c r="Z892" s="7" t="b" cm="1">
        <f t="array" ref="Z892">_xlfn.LET(
_xlpm.TrueFullHouseCheck, AND(OR(H892:L892=3),OR(H892:L892=2)),
_xlpm.JokerAndTrueTwoPairCheck, AND(W892=1,COUNTIF(H892:L892,2)=4),
OR(_xlpm.TrueFullHouseCheck, _xlpm.JokerAndTrueTwoPairCheck)
)</f>
        <v>0</v>
      </c>
      <c r="AA892" s="7" t="b">
        <f t="shared" si="295"/>
        <v>1</v>
      </c>
      <c r="AB892" s="7" t="b">
        <f t="shared" si="296"/>
        <v>0</v>
      </c>
      <c r="AC892" s="7" t="b">
        <f t="shared" si="297"/>
        <v>0</v>
      </c>
      <c r="AD892" s="8" t="b">
        <f t="shared" si="304"/>
        <v>0</v>
      </c>
      <c r="AE892">
        <f t="shared" si="305"/>
        <v>4</v>
      </c>
      <c r="AF892" t="str">
        <f t="shared" si="306"/>
        <v>40202030801</v>
      </c>
      <c r="AG892">
        <f t="shared" si="302"/>
        <v>40202030801</v>
      </c>
      <c r="AH892">
        <f t="shared" si="307"/>
        <v>478</v>
      </c>
      <c r="AI892">
        <f t="shared" si="308"/>
        <v>86</v>
      </c>
      <c r="AJ892">
        <f t="shared" si="309"/>
        <v>41108</v>
      </c>
      <c r="AM892">
        <f t="shared" si="298"/>
        <v>1</v>
      </c>
      <c r="AN892">
        <f t="shared" si="299"/>
        <v>1</v>
      </c>
      <c r="AO892">
        <f t="shared" si="300"/>
        <v>1</v>
      </c>
    </row>
    <row r="893" spans="1:41" x14ac:dyDescent="0.2">
      <c r="A893" t="s">
        <v>912</v>
      </c>
      <c r="B893" t="str">
        <f t="shared" si="301"/>
        <v>99929</v>
      </c>
      <c r="C893" s="6" t="str" cm="1">
        <f t="array" ref="C893:G893">_xlfn.LET(
_xlpm.MyHand, B893,
_xlpm.MySplitHand, MID(_xlpm.MyHand,_xlfn.SEQUENCE(1,LEN(_xlpm.MyHand)),1),
_xlpm.MySplitHand
)</f>
        <v>9</v>
      </c>
      <c r="D893" s="7" t="str">
        <v>9</v>
      </c>
      <c r="E893" s="7" t="str">
        <v>9</v>
      </c>
      <c r="F893" s="7" t="str">
        <v>2</v>
      </c>
      <c r="G893" s="8" t="str">
        <v>9</v>
      </c>
      <c r="H893">
        <f t="shared" si="288"/>
        <v>4</v>
      </c>
      <c r="I893">
        <f t="shared" si="289"/>
        <v>4</v>
      </c>
      <c r="J893">
        <f t="shared" si="290"/>
        <v>4</v>
      </c>
      <c r="K893">
        <f t="shared" si="291"/>
        <v>1</v>
      </c>
      <c r="L893">
        <f t="shared" si="292"/>
        <v>4</v>
      </c>
      <c r="M893" s="6" cm="1">
        <f t="array" ref="M893:Q893">_xlfn.LET(
_xlpm.Options, {"J","2","3","4","5","6","7","8","9","T","Q","K","A"},
MATCH(_xlfn.ANCHORARRAY(C893),_xlpm.Options,0)
)</f>
        <v>9</v>
      </c>
      <c r="N893" s="7">
        <v>9</v>
      </c>
      <c r="O893" s="7">
        <v>9</v>
      </c>
      <c r="P893" s="7">
        <v>2</v>
      </c>
      <c r="Q893" s="8">
        <v>9</v>
      </c>
      <c r="R893" s="6" t="str" cm="1">
        <f t="array" ref="R893:V893">TEXT(_xlfn.ANCHORARRAY(M893),"00")</f>
        <v>09</v>
      </c>
      <c r="S893" s="7" t="str">
        <v>09</v>
      </c>
      <c r="T893" s="7" t="str">
        <v>09</v>
      </c>
      <c r="U893" s="7" t="str">
        <v>02</v>
      </c>
      <c r="V893" s="8" t="str">
        <v>09</v>
      </c>
      <c r="W893" s="7">
        <f t="shared" si="303"/>
        <v>0</v>
      </c>
      <c r="X893" s="6" t="b">
        <f t="shared" si="293"/>
        <v>0</v>
      </c>
      <c r="Y893" s="7" t="b">
        <f t="shared" si="294"/>
        <v>1</v>
      </c>
      <c r="Z893" s="7" t="b" cm="1">
        <f t="array" ref="Z893">_xlfn.LET(
_xlpm.TrueFullHouseCheck, AND(OR(H893:L893=3),OR(H893:L893=2)),
_xlpm.JokerAndTrueTwoPairCheck, AND(W893=1,COUNTIF(H893:L893,2)=4),
OR(_xlpm.TrueFullHouseCheck, _xlpm.JokerAndTrueTwoPairCheck)
)</f>
        <v>0</v>
      </c>
      <c r="AA893" s="7" t="b">
        <f t="shared" si="295"/>
        <v>0</v>
      </c>
      <c r="AB893" s="7" t="b">
        <f t="shared" si="296"/>
        <v>0</v>
      </c>
      <c r="AC893" s="7" t="b">
        <f t="shared" si="297"/>
        <v>0</v>
      </c>
      <c r="AD893" s="8" t="b">
        <f t="shared" si="304"/>
        <v>0</v>
      </c>
      <c r="AE893">
        <f t="shared" si="305"/>
        <v>6</v>
      </c>
      <c r="AF893" t="str">
        <f t="shared" si="306"/>
        <v>60909090209</v>
      </c>
      <c r="AG893">
        <f t="shared" si="302"/>
        <v>60909090209</v>
      </c>
      <c r="AH893">
        <f t="shared" si="307"/>
        <v>915</v>
      </c>
      <c r="AI893">
        <f t="shared" si="308"/>
        <v>119</v>
      </c>
      <c r="AJ893">
        <f t="shared" si="309"/>
        <v>108885</v>
      </c>
      <c r="AM893">
        <f t="shared" si="298"/>
        <v>1</v>
      </c>
      <c r="AN893">
        <f t="shared" si="299"/>
        <v>1</v>
      </c>
      <c r="AO893">
        <f t="shared" si="300"/>
        <v>1</v>
      </c>
    </row>
    <row r="894" spans="1:41" x14ac:dyDescent="0.2">
      <c r="A894" t="s">
        <v>913</v>
      </c>
      <c r="B894" t="str">
        <f t="shared" si="301"/>
        <v>82Q5T</v>
      </c>
      <c r="C894" s="6" t="str" cm="1">
        <f t="array" ref="C894:G894">_xlfn.LET(
_xlpm.MyHand, B894,
_xlpm.MySplitHand, MID(_xlpm.MyHand,_xlfn.SEQUENCE(1,LEN(_xlpm.MyHand)),1),
_xlpm.MySplitHand
)</f>
        <v>8</v>
      </c>
      <c r="D894" s="7" t="str">
        <v>2</v>
      </c>
      <c r="E894" s="7" t="str">
        <v>Q</v>
      </c>
      <c r="F894" s="7" t="str">
        <v>5</v>
      </c>
      <c r="G894" s="8" t="str">
        <v>T</v>
      </c>
      <c r="H894">
        <f t="shared" si="288"/>
        <v>1</v>
      </c>
      <c r="I894">
        <f t="shared" si="289"/>
        <v>1</v>
      </c>
      <c r="J894">
        <f t="shared" si="290"/>
        <v>1</v>
      </c>
      <c r="K894">
        <f t="shared" si="291"/>
        <v>1</v>
      </c>
      <c r="L894">
        <f t="shared" si="292"/>
        <v>1</v>
      </c>
      <c r="M894" s="6" cm="1">
        <f t="array" ref="M894:Q894">_xlfn.LET(
_xlpm.Options, {"J","2","3","4","5","6","7","8","9","T","Q","K","A"},
MATCH(_xlfn.ANCHORARRAY(C894),_xlpm.Options,0)
)</f>
        <v>8</v>
      </c>
      <c r="N894" s="7">
        <v>2</v>
      </c>
      <c r="O894" s="7">
        <v>11</v>
      </c>
      <c r="P894" s="7">
        <v>5</v>
      </c>
      <c r="Q894" s="8">
        <v>10</v>
      </c>
      <c r="R894" s="6" t="str" cm="1">
        <f t="array" ref="R894:V894">TEXT(_xlfn.ANCHORARRAY(M894),"00")</f>
        <v>08</v>
      </c>
      <c r="S894" s="7" t="str">
        <v>02</v>
      </c>
      <c r="T894" s="7" t="str">
        <v>11</v>
      </c>
      <c r="U894" s="7" t="str">
        <v>05</v>
      </c>
      <c r="V894" s="8" t="str">
        <v>10</v>
      </c>
      <c r="W894" s="7">
        <f t="shared" si="303"/>
        <v>0</v>
      </c>
      <c r="X894" s="6" t="b">
        <f t="shared" si="293"/>
        <v>0</v>
      </c>
      <c r="Y894" s="7" t="b">
        <f t="shared" si="294"/>
        <v>0</v>
      </c>
      <c r="Z894" s="7" t="b" cm="1">
        <f t="array" ref="Z894">_xlfn.LET(
_xlpm.TrueFullHouseCheck, AND(OR(H894:L894=3),OR(H894:L894=2)),
_xlpm.JokerAndTrueTwoPairCheck, AND(W894=1,COUNTIF(H894:L894,2)=4),
OR(_xlpm.TrueFullHouseCheck, _xlpm.JokerAndTrueTwoPairCheck)
)</f>
        <v>0</v>
      </c>
      <c r="AA894" s="7" t="b">
        <f t="shared" si="295"/>
        <v>0</v>
      </c>
      <c r="AB894" s="7" t="b">
        <f t="shared" si="296"/>
        <v>0</v>
      </c>
      <c r="AC894" s="7" t="b">
        <f t="shared" si="297"/>
        <v>0</v>
      </c>
      <c r="AD894" s="8" t="b">
        <f t="shared" si="304"/>
        <v>1</v>
      </c>
      <c r="AE894">
        <f t="shared" si="305"/>
        <v>1</v>
      </c>
      <c r="AF894" t="str">
        <f t="shared" si="306"/>
        <v>10802110510</v>
      </c>
      <c r="AG894">
        <f t="shared" si="302"/>
        <v>10802110510</v>
      </c>
      <c r="AH894">
        <f t="shared" si="307"/>
        <v>69</v>
      </c>
      <c r="AI894">
        <f t="shared" si="308"/>
        <v>314</v>
      </c>
      <c r="AJ894">
        <f t="shared" si="309"/>
        <v>21666</v>
      </c>
      <c r="AM894">
        <f t="shared" si="298"/>
        <v>1</v>
      </c>
      <c r="AN894">
        <f t="shared" si="299"/>
        <v>1</v>
      </c>
      <c r="AO894">
        <f t="shared" si="300"/>
        <v>1</v>
      </c>
    </row>
    <row r="895" spans="1:41" x14ac:dyDescent="0.2">
      <c r="A895" t="s">
        <v>914</v>
      </c>
      <c r="B895" t="str">
        <f t="shared" si="301"/>
        <v>22297</v>
      </c>
      <c r="C895" s="6" t="str" cm="1">
        <f t="array" ref="C895:G895">_xlfn.LET(
_xlpm.MyHand, B895,
_xlpm.MySplitHand, MID(_xlpm.MyHand,_xlfn.SEQUENCE(1,LEN(_xlpm.MyHand)),1),
_xlpm.MySplitHand
)</f>
        <v>2</v>
      </c>
      <c r="D895" s="7" t="str">
        <v>2</v>
      </c>
      <c r="E895" s="7" t="str">
        <v>2</v>
      </c>
      <c r="F895" s="7" t="str">
        <v>9</v>
      </c>
      <c r="G895" s="8" t="str">
        <v>7</v>
      </c>
      <c r="H895">
        <f t="shared" si="288"/>
        <v>3</v>
      </c>
      <c r="I895">
        <f t="shared" si="289"/>
        <v>3</v>
      </c>
      <c r="J895">
        <f t="shared" si="290"/>
        <v>3</v>
      </c>
      <c r="K895">
        <f t="shared" si="291"/>
        <v>1</v>
      </c>
      <c r="L895">
        <f t="shared" si="292"/>
        <v>1</v>
      </c>
      <c r="M895" s="6" cm="1">
        <f t="array" ref="M895:Q895">_xlfn.LET(
_xlpm.Options, {"J","2","3","4","5","6","7","8","9","T","Q","K","A"},
MATCH(_xlfn.ANCHORARRAY(C895),_xlpm.Options,0)
)</f>
        <v>2</v>
      </c>
      <c r="N895" s="7">
        <v>2</v>
      </c>
      <c r="O895" s="7">
        <v>2</v>
      </c>
      <c r="P895" s="7">
        <v>9</v>
      </c>
      <c r="Q895" s="8">
        <v>7</v>
      </c>
      <c r="R895" s="6" t="str" cm="1">
        <f t="array" ref="R895:V895">TEXT(_xlfn.ANCHORARRAY(M895),"00")</f>
        <v>02</v>
      </c>
      <c r="S895" s="7" t="str">
        <v>02</v>
      </c>
      <c r="T895" s="7" t="str">
        <v>02</v>
      </c>
      <c r="U895" s="7" t="str">
        <v>09</v>
      </c>
      <c r="V895" s="8" t="str">
        <v>07</v>
      </c>
      <c r="W895" s="7">
        <f t="shared" si="303"/>
        <v>0</v>
      </c>
      <c r="X895" s="6" t="b">
        <f t="shared" si="293"/>
        <v>0</v>
      </c>
      <c r="Y895" s="7" t="b">
        <f t="shared" si="294"/>
        <v>0</v>
      </c>
      <c r="Z895" s="7" t="b" cm="1">
        <f t="array" ref="Z895">_xlfn.LET(
_xlpm.TrueFullHouseCheck, AND(OR(H895:L895=3),OR(H895:L895=2)),
_xlpm.JokerAndTrueTwoPairCheck, AND(W895=1,COUNTIF(H895:L895,2)=4),
OR(_xlpm.TrueFullHouseCheck, _xlpm.JokerAndTrueTwoPairCheck)
)</f>
        <v>0</v>
      </c>
      <c r="AA895" s="7" t="b">
        <f t="shared" si="295"/>
        <v>1</v>
      </c>
      <c r="AB895" s="7" t="b">
        <f t="shared" si="296"/>
        <v>0</v>
      </c>
      <c r="AC895" s="7" t="b">
        <f t="shared" si="297"/>
        <v>0</v>
      </c>
      <c r="AD895" s="8" t="b">
        <f t="shared" si="304"/>
        <v>0</v>
      </c>
      <c r="AE895">
        <f t="shared" si="305"/>
        <v>4</v>
      </c>
      <c r="AF895" t="str">
        <f t="shared" si="306"/>
        <v>40202020907</v>
      </c>
      <c r="AG895">
        <f t="shared" si="302"/>
        <v>40202020907</v>
      </c>
      <c r="AH895">
        <f t="shared" si="307"/>
        <v>476</v>
      </c>
      <c r="AI895">
        <f t="shared" si="308"/>
        <v>7</v>
      </c>
      <c r="AJ895">
        <f t="shared" si="309"/>
        <v>3332</v>
      </c>
      <c r="AM895">
        <f t="shared" si="298"/>
        <v>1</v>
      </c>
      <c r="AN895">
        <f t="shared" si="299"/>
        <v>1</v>
      </c>
      <c r="AO895">
        <f t="shared" si="300"/>
        <v>1</v>
      </c>
    </row>
    <row r="896" spans="1:41" x14ac:dyDescent="0.2">
      <c r="A896" t="s">
        <v>915</v>
      </c>
      <c r="B896" t="str">
        <f t="shared" si="301"/>
        <v>Q58QQ</v>
      </c>
      <c r="C896" s="6" t="str" cm="1">
        <f t="array" ref="C896:G896">_xlfn.LET(
_xlpm.MyHand, B896,
_xlpm.MySplitHand, MID(_xlpm.MyHand,_xlfn.SEQUENCE(1,LEN(_xlpm.MyHand)),1),
_xlpm.MySplitHand
)</f>
        <v>Q</v>
      </c>
      <c r="D896" s="7" t="str">
        <v>5</v>
      </c>
      <c r="E896" s="7" t="str">
        <v>8</v>
      </c>
      <c r="F896" s="7" t="str">
        <v>Q</v>
      </c>
      <c r="G896" s="8" t="str">
        <v>Q</v>
      </c>
      <c r="H896">
        <f t="shared" si="288"/>
        <v>3</v>
      </c>
      <c r="I896">
        <f t="shared" si="289"/>
        <v>1</v>
      </c>
      <c r="J896">
        <f t="shared" si="290"/>
        <v>1</v>
      </c>
      <c r="K896">
        <f t="shared" si="291"/>
        <v>3</v>
      </c>
      <c r="L896">
        <f t="shared" si="292"/>
        <v>3</v>
      </c>
      <c r="M896" s="6" cm="1">
        <f t="array" ref="M896:Q896">_xlfn.LET(
_xlpm.Options, {"J","2","3","4","5","6","7","8","9","T","Q","K","A"},
MATCH(_xlfn.ANCHORARRAY(C896),_xlpm.Options,0)
)</f>
        <v>11</v>
      </c>
      <c r="N896" s="7">
        <v>5</v>
      </c>
      <c r="O896" s="7">
        <v>8</v>
      </c>
      <c r="P896" s="7">
        <v>11</v>
      </c>
      <c r="Q896" s="8">
        <v>11</v>
      </c>
      <c r="R896" s="6" t="str" cm="1">
        <f t="array" ref="R896:V896">TEXT(_xlfn.ANCHORARRAY(M896),"00")</f>
        <v>11</v>
      </c>
      <c r="S896" s="7" t="str">
        <v>05</v>
      </c>
      <c r="T896" s="7" t="str">
        <v>08</v>
      </c>
      <c r="U896" s="7" t="str">
        <v>11</v>
      </c>
      <c r="V896" s="8" t="str">
        <v>11</v>
      </c>
      <c r="W896" s="7">
        <f t="shared" si="303"/>
        <v>0</v>
      </c>
      <c r="X896" s="6" t="b">
        <f t="shared" si="293"/>
        <v>0</v>
      </c>
      <c r="Y896" s="7" t="b">
        <f t="shared" si="294"/>
        <v>0</v>
      </c>
      <c r="Z896" s="7" t="b" cm="1">
        <f t="array" ref="Z896">_xlfn.LET(
_xlpm.TrueFullHouseCheck, AND(OR(H896:L896=3),OR(H896:L896=2)),
_xlpm.JokerAndTrueTwoPairCheck, AND(W896=1,COUNTIF(H896:L896,2)=4),
OR(_xlpm.TrueFullHouseCheck, _xlpm.JokerAndTrueTwoPairCheck)
)</f>
        <v>0</v>
      </c>
      <c r="AA896" s="7" t="b">
        <f t="shared" si="295"/>
        <v>1</v>
      </c>
      <c r="AB896" s="7" t="b">
        <f t="shared" si="296"/>
        <v>0</v>
      </c>
      <c r="AC896" s="7" t="b">
        <f t="shared" si="297"/>
        <v>0</v>
      </c>
      <c r="AD896" s="8" t="b">
        <f t="shared" si="304"/>
        <v>0</v>
      </c>
      <c r="AE896">
        <f t="shared" si="305"/>
        <v>4</v>
      </c>
      <c r="AF896" t="str">
        <f t="shared" si="306"/>
        <v>41105081111</v>
      </c>
      <c r="AG896">
        <f t="shared" si="302"/>
        <v>41105081111</v>
      </c>
      <c r="AH896">
        <f t="shared" si="307"/>
        <v>641</v>
      </c>
      <c r="AI896">
        <f t="shared" si="308"/>
        <v>437</v>
      </c>
      <c r="AJ896">
        <f t="shared" si="309"/>
        <v>280117</v>
      </c>
      <c r="AM896">
        <f t="shared" si="298"/>
        <v>1</v>
      </c>
      <c r="AN896">
        <f t="shared" si="299"/>
        <v>1</v>
      </c>
      <c r="AO896">
        <f t="shared" si="300"/>
        <v>1</v>
      </c>
    </row>
    <row r="897" spans="1:41" x14ac:dyDescent="0.2">
      <c r="A897" t="s">
        <v>916</v>
      </c>
      <c r="B897" t="str">
        <f t="shared" si="301"/>
        <v>8A8Q5</v>
      </c>
      <c r="C897" s="6" t="str" cm="1">
        <f t="array" ref="C897:G897">_xlfn.LET(
_xlpm.MyHand, B897,
_xlpm.MySplitHand, MID(_xlpm.MyHand,_xlfn.SEQUENCE(1,LEN(_xlpm.MyHand)),1),
_xlpm.MySplitHand
)</f>
        <v>8</v>
      </c>
      <c r="D897" s="7" t="str">
        <v>A</v>
      </c>
      <c r="E897" s="7" t="str">
        <v>8</v>
      </c>
      <c r="F897" s="7" t="str">
        <v>Q</v>
      </c>
      <c r="G897" s="8" t="str">
        <v>5</v>
      </c>
      <c r="H897">
        <f t="shared" si="288"/>
        <v>2</v>
      </c>
      <c r="I897">
        <f t="shared" si="289"/>
        <v>1</v>
      </c>
      <c r="J897">
        <f t="shared" si="290"/>
        <v>2</v>
      </c>
      <c r="K897">
        <f t="shared" si="291"/>
        <v>1</v>
      </c>
      <c r="L897">
        <f t="shared" si="292"/>
        <v>1</v>
      </c>
      <c r="M897" s="6" cm="1">
        <f t="array" ref="M897:Q897">_xlfn.LET(
_xlpm.Options, {"J","2","3","4","5","6","7","8","9","T","Q","K","A"},
MATCH(_xlfn.ANCHORARRAY(C897),_xlpm.Options,0)
)</f>
        <v>8</v>
      </c>
      <c r="N897" s="7">
        <v>13</v>
      </c>
      <c r="O897" s="7">
        <v>8</v>
      </c>
      <c r="P897" s="7">
        <v>11</v>
      </c>
      <c r="Q897" s="8">
        <v>5</v>
      </c>
      <c r="R897" s="6" t="str" cm="1">
        <f t="array" ref="R897:V897">TEXT(_xlfn.ANCHORARRAY(M897),"00")</f>
        <v>08</v>
      </c>
      <c r="S897" s="7" t="str">
        <v>13</v>
      </c>
      <c r="T897" s="7" t="str">
        <v>08</v>
      </c>
      <c r="U897" s="7" t="str">
        <v>11</v>
      </c>
      <c r="V897" s="8" t="str">
        <v>05</v>
      </c>
      <c r="W897" s="7">
        <f t="shared" si="303"/>
        <v>0</v>
      </c>
      <c r="X897" s="6" t="b">
        <f t="shared" si="293"/>
        <v>0</v>
      </c>
      <c r="Y897" s="7" t="b">
        <f t="shared" si="294"/>
        <v>0</v>
      </c>
      <c r="Z897" s="7" t="b" cm="1">
        <f t="array" ref="Z897">_xlfn.LET(
_xlpm.TrueFullHouseCheck, AND(OR(H897:L897=3),OR(H897:L897=2)),
_xlpm.JokerAndTrueTwoPairCheck, AND(W897=1,COUNTIF(H897:L897,2)=4),
OR(_xlpm.TrueFullHouseCheck, _xlpm.JokerAndTrueTwoPairCheck)
)</f>
        <v>0</v>
      </c>
      <c r="AA897" s="7" t="b">
        <f t="shared" si="295"/>
        <v>0</v>
      </c>
      <c r="AB897" s="7" t="b">
        <f t="shared" si="296"/>
        <v>0</v>
      </c>
      <c r="AC897" s="7" t="b">
        <f t="shared" si="297"/>
        <v>1</v>
      </c>
      <c r="AD897" s="8" t="b">
        <f t="shared" si="304"/>
        <v>0</v>
      </c>
      <c r="AE897">
        <f t="shared" si="305"/>
        <v>2</v>
      </c>
      <c r="AF897" t="str">
        <f t="shared" si="306"/>
        <v>20813081105</v>
      </c>
      <c r="AG897">
        <f t="shared" si="302"/>
        <v>20813081105</v>
      </c>
      <c r="AH897">
        <f t="shared" si="307"/>
        <v>254</v>
      </c>
      <c r="AI897">
        <f t="shared" si="308"/>
        <v>46</v>
      </c>
      <c r="AJ897">
        <f t="shared" si="309"/>
        <v>11684</v>
      </c>
      <c r="AM897">
        <f t="shared" si="298"/>
        <v>1</v>
      </c>
      <c r="AN897">
        <f t="shared" si="299"/>
        <v>1</v>
      </c>
      <c r="AO897">
        <f t="shared" si="300"/>
        <v>1</v>
      </c>
    </row>
    <row r="898" spans="1:41" x14ac:dyDescent="0.2">
      <c r="A898" t="s">
        <v>917</v>
      </c>
      <c r="B898" t="str">
        <f t="shared" si="301"/>
        <v>87J2Q</v>
      </c>
      <c r="C898" s="6" t="str" cm="1">
        <f t="array" ref="C898:G898">_xlfn.LET(
_xlpm.MyHand, B898,
_xlpm.MySplitHand, MID(_xlpm.MyHand,_xlfn.SEQUENCE(1,LEN(_xlpm.MyHand)),1),
_xlpm.MySplitHand
)</f>
        <v>8</v>
      </c>
      <c r="D898" s="7" t="str">
        <v>7</v>
      </c>
      <c r="E898" s="7" t="str">
        <v>J</v>
      </c>
      <c r="F898" s="7" t="str">
        <v>2</v>
      </c>
      <c r="G898" s="8" t="str">
        <v>Q</v>
      </c>
      <c r="H898">
        <f t="shared" si="288"/>
        <v>1</v>
      </c>
      <c r="I898">
        <f t="shared" si="289"/>
        <v>1</v>
      </c>
      <c r="J898">
        <f t="shared" si="290"/>
        <v>0</v>
      </c>
      <c r="K898">
        <f t="shared" si="291"/>
        <v>1</v>
      </c>
      <c r="L898">
        <f t="shared" si="292"/>
        <v>1</v>
      </c>
      <c r="M898" s="6" cm="1">
        <f t="array" ref="M898:Q898">_xlfn.LET(
_xlpm.Options, {"J","2","3","4","5","6","7","8","9","T","Q","K","A"},
MATCH(_xlfn.ANCHORARRAY(C898),_xlpm.Options,0)
)</f>
        <v>8</v>
      </c>
      <c r="N898" s="7">
        <v>7</v>
      </c>
      <c r="O898" s="7">
        <v>1</v>
      </c>
      <c r="P898" s="7">
        <v>2</v>
      </c>
      <c r="Q898" s="8">
        <v>11</v>
      </c>
      <c r="R898" s="6" t="str" cm="1">
        <f t="array" ref="R898:V898">TEXT(_xlfn.ANCHORARRAY(M898),"00")</f>
        <v>08</v>
      </c>
      <c r="S898" s="7" t="str">
        <v>07</v>
      </c>
      <c r="T898" s="7" t="str">
        <v>01</v>
      </c>
      <c r="U898" s="7" t="str">
        <v>02</v>
      </c>
      <c r="V898" s="8" t="str">
        <v>11</v>
      </c>
      <c r="W898" s="7">
        <f t="shared" si="303"/>
        <v>1</v>
      </c>
      <c r="X898" s="6" t="b">
        <f t="shared" si="293"/>
        <v>0</v>
      </c>
      <c r="Y898" s="7" t="b">
        <f t="shared" si="294"/>
        <v>0</v>
      </c>
      <c r="Z898" s="7" t="b" cm="1">
        <f t="array" ref="Z898">_xlfn.LET(
_xlpm.TrueFullHouseCheck, AND(OR(H898:L898=3),OR(H898:L898=2)),
_xlpm.JokerAndTrueTwoPairCheck, AND(W898=1,COUNTIF(H898:L898,2)=4),
OR(_xlpm.TrueFullHouseCheck, _xlpm.JokerAndTrueTwoPairCheck)
)</f>
        <v>0</v>
      </c>
      <c r="AA898" s="7" t="b">
        <f t="shared" si="295"/>
        <v>0</v>
      </c>
      <c r="AB898" s="7" t="b">
        <f t="shared" si="296"/>
        <v>0</v>
      </c>
      <c r="AC898" s="7" t="b">
        <f t="shared" si="297"/>
        <v>1</v>
      </c>
      <c r="AD898" s="8" t="b">
        <f t="shared" si="304"/>
        <v>0</v>
      </c>
      <c r="AE898">
        <f t="shared" si="305"/>
        <v>2</v>
      </c>
      <c r="AF898" t="str">
        <f t="shared" si="306"/>
        <v>20807010211</v>
      </c>
      <c r="AG898">
        <f t="shared" si="302"/>
        <v>20807010211</v>
      </c>
      <c r="AH898">
        <f t="shared" si="307"/>
        <v>242</v>
      </c>
      <c r="AI898">
        <f t="shared" si="308"/>
        <v>761</v>
      </c>
      <c r="AJ898">
        <f t="shared" si="309"/>
        <v>184162</v>
      </c>
      <c r="AM898">
        <f t="shared" si="298"/>
        <v>1</v>
      </c>
      <c r="AN898">
        <f t="shared" si="299"/>
        <v>1</v>
      </c>
      <c r="AO898">
        <f t="shared" si="300"/>
        <v>1</v>
      </c>
    </row>
    <row r="899" spans="1:41" x14ac:dyDescent="0.2">
      <c r="A899" t="s">
        <v>918</v>
      </c>
      <c r="B899" t="str">
        <f t="shared" si="301"/>
        <v>T2A35</v>
      </c>
      <c r="C899" s="6" t="str" cm="1">
        <f t="array" ref="C899:G899">_xlfn.LET(
_xlpm.MyHand, B899,
_xlpm.MySplitHand, MID(_xlpm.MyHand,_xlfn.SEQUENCE(1,LEN(_xlpm.MyHand)),1),
_xlpm.MySplitHand
)</f>
        <v>T</v>
      </c>
      <c r="D899" s="7" t="str">
        <v>2</v>
      </c>
      <c r="E899" s="7" t="str">
        <v>A</v>
      </c>
      <c r="F899" s="7" t="str">
        <v>3</v>
      </c>
      <c r="G899" s="8" t="str">
        <v>5</v>
      </c>
      <c r="H899">
        <f t="shared" ref="H899:H962" si="310">IF(C899="J",0,COUNTIF($C899:$G899,C899))</f>
        <v>1</v>
      </c>
      <c r="I899">
        <f t="shared" ref="I899:I962" si="311">IF(D899="J",0,COUNTIF($C899:$G899,D899))</f>
        <v>1</v>
      </c>
      <c r="J899">
        <f t="shared" ref="J899:J962" si="312">IF(E899="J",0,COUNTIF($C899:$G899,E899))</f>
        <v>1</v>
      </c>
      <c r="K899">
        <f t="shared" ref="K899:K962" si="313">IF(F899="J",0,COUNTIF($C899:$G899,F899))</f>
        <v>1</v>
      </c>
      <c r="L899">
        <f t="shared" ref="L899:L962" si="314">IF(G899="J",0,COUNTIF($C899:$G899,G899))</f>
        <v>1</v>
      </c>
      <c r="M899" s="6" cm="1">
        <f t="array" ref="M899:Q899">_xlfn.LET(
_xlpm.Options, {"J","2","3","4","5","6","7","8","9","T","Q","K","A"},
MATCH(_xlfn.ANCHORARRAY(C899),_xlpm.Options,0)
)</f>
        <v>10</v>
      </c>
      <c r="N899" s="7">
        <v>2</v>
      </c>
      <c r="O899" s="7">
        <v>13</v>
      </c>
      <c r="P899" s="7">
        <v>3</v>
      </c>
      <c r="Q899" s="8">
        <v>5</v>
      </c>
      <c r="R899" s="6" t="str" cm="1">
        <f t="array" ref="R899:V899">TEXT(_xlfn.ANCHORARRAY(M899),"00")</f>
        <v>10</v>
      </c>
      <c r="S899" s="7" t="str">
        <v>02</v>
      </c>
      <c r="T899" s="7" t="str">
        <v>13</v>
      </c>
      <c r="U899" s="7" t="str">
        <v>03</v>
      </c>
      <c r="V899" s="8" t="str">
        <v>05</v>
      </c>
      <c r="W899" s="7">
        <f t="shared" si="303"/>
        <v>0</v>
      </c>
      <c r="X899" s="6" t="b">
        <f t="shared" ref="X899:X962" si="315">MAX(H899:L899)+W899=5</f>
        <v>0</v>
      </c>
      <c r="Y899" s="7" t="b">
        <f t="shared" ref="Y899:Y962" si="316">MAX(H899:L899)+W899=4</f>
        <v>0</v>
      </c>
      <c r="Z899" s="7" t="b" cm="1">
        <f t="array" ref="Z899">_xlfn.LET(
_xlpm.TrueFullHouseCheck, AND(OR(H899:L899=3),OR(H899:L899=2)),
_xlpm.JokerAndTrueTwoPairCheck, AND(W899=1,COUNTIF(H899:L899,2)=4),
OR(_xlpm.TrueFullHouseCheck, _xlpm.JokerAndTrueTwoPairCheck)
)</f>
        <v>0</v>
      </c>
      <c r="AA899" s="7" t="b">
        <f t="shared" ref="AA899:AA962" si="317">IF(Z899,FALSE,MAX(H899:L899)+W899=3)</f>
        <v>0</v>
      </c>
      <c r="AB899" s="7" t="b">
        <f t="shared" ref="AB899:AB962" si="318">COUNTIF(H899:L899,2)=4</f>
        <v>0</v>
      </c>
      <c r="AC899" s="7" t="b">
        <f t="shared" ref="AC899:AC962" si="319">IF(AB899,FALSE,MAX(H899:L899)+W899=2)</f>
        <v>0</v>
      </c>
      <c r="AD899" s="8" t="b">
        <f t="shared" si="304"/>
        <v>1</v>
      </c>
      <c r="AE899">
        <f t="shared" si="305"/>
        <v>1</v>
      </c>
      <c r="AF899" t="str">
        <f t="shared" si="306"/>
        <v>11002130305</v>
      </c>
      <c r="AG899">
        <f t="shared" si="302"/>
        <v>11002130305</v>
      </c>
      <c r="AH899">
        <f t="shared" si="307"/>
        <v>85</v>
      </c>
      <c r="AI899">
        <f t="shared" si="308"/>
        <v>823</v>
      </c>
      <c r="AJ899">
        <f t="shared" si="309"/>
        <v>69955</v>
      </c>
      <c r="AM899">
        <f t="shared" ref="AM899:AM962" si="320">COUNTIF(X899:AD899,TRUE)</f>
        <v>1</v>
      </c>
      <c r="AN899">
        <f t="shared" ref="AN899:AN962" si="321">COUNTIF(AF:AF,AF899)</f>
        <v>1</v>
      </c>
      <c r="AO899">
        <f t="shared" ref="AO899:AO962" si="322">COUNTIF(AH:AH,AH899)</f>
        <v>1</v>
      </c>
    </row>
    <row r="900" spans="1:41" x14ac:dyDescent="0.2">
      <c r="A900" t="s">
        <v>919</v>
      </c>
      <c r="B900" t="str">
        <f t="shared" si="301"/>
        <v>9TQQQ</v>
      </c>
      <c r="C900" s="6" t="str" cm="1">
        <f t="array" ref="C900:G900">_xlfn.LET(
_xlpm.MyHand, B900,
_xlpm.MySplitHand, MID(_xlpm.MyHand,_xlfn.SEQUENCE(1,LEN(_xlpm.MyHand)),1),
_xlpm.MySplitHand
)</f>
        <v>9</v>
      </c>
      <c r="D900" s="7" t="str">
        <v>T</v>
      </c>
      <c r="E900" s="7" t="str">
        <v>Q</v>
      </c>
      <c r="F900" s="7" t="str">
        <v>Q</v>
      </c>
      <c r="G900" s="8" t="str">
        <v>Q</v>
      </c>
      <c r="H900">
        <f t="shared" si="310"/>
        <v>1</v>
      </c>
      <c r="I900">
        <f t="shared" si="311"/>
        <v>1</v>
      </c>
      <c r="J900">
        <f t="shared" si="312"/>
        <v>3</v>
      </c>
      <c r="K900">
        <f t="shared" si="313"/>
        <v>3</v>
      </c>
      <c r="L900">
        <f t="shared" si="314"/>
        <v>3</v>
      </c>
      <c r="M900" s="6" cm="1">
        <f t="array" ref="M900:Q900">_xlfn.LET(
_xlpm.Options, {"J","2","3","4","5","6","7","8","9","T","Q","K","A"},
MATCH(_xlfn.ANCHORARRAY(C900),_xlpm.Options,0)
)</f>
        <v>9</v>
      </c>
      <c r="N900" s="7">
        <v>10</v>
      </c>
      <c r="O900" s="7">
        <v>11</v>
      </c>
      <c r="P900" s="7">
        <v>11</v>
      </c>
      <c r="Q900" s="8">
        <v>11</v>
      </c>
      <c r="R900" s="6" t="str" cm="1">
        <f t="array" ref="R900:V900">TEXT(_xlfn.ANCHORARRAY(M900),"00")</f>
        <v>09</v>
      </c>
      <c r="S900" s="7" t="str">
        <v>10</v>
      </c>
      <c r="T900" s="7" t="str">
        <v>11</v>
      </c>
      <c r="U900" s="7" t="str">
        <v>11</v>
      </c>
      <c r="V900" s="8" t="str">
        <v>11</v>
      </c>
      <c r="W900" s="7">
        <f t="shared" si="303"/>
        <v>0</v>
      </c>
      <c r="X900" s="6" t="b">
        <f t="shared" si="315"/>
        <v>0</v>
      </c>
      <c r="Y900" s="7" t="b">
        <f t="shared" si="316"/>
        <v>0</v>
      </c>
      <c r="Z900" s="7" t="b" cm="1">
        <f t="array" ref="Z900">_xlfn.LET(
_xlpm.TrueFullHouseCheck, AND(OR(H900:L900=3),OR(H900:L900=2)),
_xlpm.JokerAndTrueTwoPairCheck, AND(W900=1,COUNTIF(H900:L900,2)=4),
OR(_xlpm.TrueFullHouseCheck, _xlpm.JokerAndTrueTwoPairCheck)
)</f>
        <v>0</v>
      </c>
      <c r="AA900" s="7" t="b">
        <f t="shared" si="317"/>
        <v>1</v>
      </c>
      <c r="AB900" s="7" t="b">
        <f t="shared" si="318"/>
        <v>0</v>
      </c>
      <c r="AC900" s="7" t="b">
        <f t="shared" si="319"/>
        <v>0</v>
      </c>
      <c r="AD900" s="8" t="b">
        <f t="shared" si="304"/>
        <v>0</v>
      </c>
      <c r="AE900">
        <f t="shared" si="305"/>
        <v>4</v>
      </c>
      <c r="AF900" t="str">
        <f t="shared" si="306"/>
        <v>40910111111</v>
      </c>
      <c r="AG900">
        <f t="shared" si="302"/>
        <v>40910111111</v>
      </c>
      <c r="AH900">
        <f t="shared" si="307"/>
        <v>618</v>
      </c>
      <c r="AI900">
        <f t="shared" si="308"/>
        <v>395</v>
      </c>
      <c r="AJ900">
        <f t="shared" si="309"/>
        <v>244110</v>
      </c>
      <c r="AM900">
        <f t="shared" si="320"/>
        <v>1</v>
      </c>
      <c r="AN900">
        <f t="shared" si="321"/>
        <v>1</v>
      </c>
      <c r="AO900">
        <f t="shared" si="322"/>
        <v>1</v>
      </c>
    </row>
    <row r="901" spans="1:41" x14ac:dyDescent="0.2">
      <c r="A901" t="s">
        <v>920</v>
      </c>
      <c r="B901" t="str">
        <f t="shared" si="301"/>
        <v>2KT69</v>
      </c>
      <c r="C901" s="6" t="str" cm="1">
        <f t="array" ref="C901:G901">_xlfn.LET(
_xlpm.MyHand, B901,
_xlpm.MySplitHand, MID(_xlpm.MyHand,_xlfn.SEQUENCE(1,LEN(_xlpm.MyHand)),1),
_xlpm.MySplitHand
)</f>
        <v>2</v>
      </c>
      <c r="D901" s="7" t="str">
        <v>K</v>
      </c>
      <c r="E901" s="7" t="str">
        <v>T</v>
      </c>
      <c r="F901" s="7" t="str">
        <v>6</v>
      </c>
      <c r="G901" s="8" t="str">
        <v>9</v>
      </c>
      <c r="H901">
        <f t="shared" si="310"/>
        <v>1</v>
      </c>
      <c r="I901">
        <f t="shared" si="311"/>
        <v>1</v>
      </c>
      <c r="J901">
        <f t="shared" si="312"/>
        <v>1</v>
      </c>
      <c r="K901">
        <f t="shared" si="313"/>
        <v>1</v>
      </c>
      <c r="L901">
        <f t="shared" si="314"/>
        <v>1</v>
      </c>
      <c r="M901" s="6" cm="1">
        <f t="array" ref="M901:Q901">_xlfn.LET(
_xlpm.Options, {"J","2","3","4","5","6","7","8","9","T","Q","K","A"},
MATCH(_xlfn.ANCHORARRAY(C901),_xlpm.Options,0)
)</f>
        <v>2</v>
      </c>
      <c r="N901" s="7">
        <v>12</v>
      </c>
      <c r="O901" s="7">
        <v>10</v>
      </c>
      <c r="P901" s="7">
        <v>6</v>
      </c>
      <c r="Q901" s="8">
        <v>9</v>
      </c>
      <c r="R901" s="6" t="str" cm="1">
        <f t="array" ref="R901:V901">TEXT(_xlfn.ANCHORARRAY(M901),"00")</f>
        <v>02</v>
      </c>
      <c r="S901" s="7" t="str">
        <v>12</v>
      </c>
      <c r="T901" s="7" t="str">
        <v>10</v>
      </c>
      <c r="U901" s="7" t="str">
        <v>06</v>
      </c>
      <c r="V901" s="8" t="str">
        <v>09</v>
      </c>
      <c r="W901" s="7">
        <f t="shared" si="303"/>
        <v>0</v>
      </c>
      <c r="X901" s="6" t="b">
        <f t="shared" si="315"/>
        <v>0</v>
      </c>
      <c r="Y901" s="7" t="b">
        <f t="shared" si="316"/>
        <v>0</v>
      </c>
      <c r="Z901" s="7" t="b" cm="1">
        <f t="array" ref="Z901">_xlfn.LET(
_xlpm.TrueFullHouseCheck, AND(OR(H901:L901=3),OR(H901:L901=2)),
_xlpm.JokerAndTrueTwoPairCheck, AND(W901=1,COUNTIF(H901:L901,2)=4),
OR(_xlpm.TrueFullHouseCheck, _xlpm.JokerAndTrueTwoPairCheck)
)</f>
        <v>0</v>
      </c>
      <c r="AA901" s="7" t="b">
        <f t="shared" si="317"/>
        <v>0</v>
      </c>
      <c r="AB901" s="7" t="b">
        <f t="shared" si="318"/>
        <v>0</v>
      </c>
      <c r="AC901" s="7" t="b">
        <f t="shared" si="319"/>
        <v>0</v>
      </c>
      <c r="AD901" s="8" t="b">
        <f t="shared" si="304"/>
        <v>1</v>
      </c>
      <c r="AE901">
        <f t="shared" si="305"/>
        <v>1</v>
      </c>
      <c r="AF901" t="str">
        <f t="shared" si="306"/>
        <v>10212100609</v>
      </c>
      <c r="AG901">
        <f t="shared" si="302"/>
        <v>10212100609</v>
      </c>
      <c r="AH901">
        <f t="shared" si="307"/>
        <v>10</v>
      </c>
      <c r="AI901">
        <f t="shared" si="308"/>
        <v>232</v>
      </c>
      <c r="AJ901">
        <f t="shared" si="309"/>
        <v>2320</v>
      </c>
      <c r="AM901">
        <f t="shared" si="320"/>
        <v>1</v>
      </c>
      <c r="AN901">
        <f t="shared" si="321"/>
        <v>1</v>
      </c>
      <c r="AO901">
        <f t="shared" si="322"/>
        <v>1</v>
      </c>
    </row>
    <row r="902" spans="1:41" x14ac:dyDescent="0.2">
      <c r="A902" t="s">
        <v>921</v>
      </c>
      <c r="B902" t="str">
        <f t="shared" ref="B902:B965" si="323">_xlfn.TEXTBEFORE(A902," ")</f>
        <v>5T566</v>
      </c>
      <c r="C902" s="6" t="str" cm="1">
        <f t="array" ref="C902:G902">_xlfn.LET(
_xlpm.MyHand, B902,
_xlpm.MySplitHand, MID(_xlpm.MyHand,_xlfn.SEQUENCE(1,LEN(_xlpm.MyHand)),1),
_xlpm.MySplitHand
)</f>
        <v>5</v>
      </c>
      <c r="D902" s="7" t="str">
        <v>T</v>
      </c>
      <c r="E902" s="7" t="str">
        <v>5</v>
      </c>
      <c r="F902" s="7" t="str">
        <v>6</v>
      </c>
      <c r="G902" s="8" t="str">
        <v>6</v>
      </c>
      <c r="H902">
        <f t="shared" si="310"/>
        <v>2</v>
      </c>
      <c r="I902">
        <f t="shared" si="311"/>
        <v>1</v>
      </c>
      <c r="J902">
        <f t="shared" si="312"/>
        <v>2</v>
      </c>
      <c r="K902">
        <f t="shared" si="313"/>
        <v>2</v>
      </c>
      <c r="L902">
        <f t="shared" si="314"/>
        <v>2</v>
      </c>
      <c r="M902" s="6" cm="1">
        <f t="array" ref="M902:Q902">_xlfn.LET(
_xlpm.Options, {"J","2","3","4","5","6","7","8","9","T","Q","K","A"},
MATCH(_xlfn.ANCHORARRAY(C902),_xlpm.Options,0)
)</f>
        <v>5</v>
      </c>
      <c r="N902" s="7">
        <v>10</v>
      </c>
      <c r="O902" s="7">
        <v>5</v>
      </c>
      <c r="P902" s="7">
        <v>6</v>
      </c>
      <c r="Q902" s="8">
        <v>6</v>
      </c>
      <c r="R902" s="6" t="str" cm="1">
        <f t="array" ref="R902:V902">TEXT(_xlfn.ANCHORARRAY(M902),"00")</f>
        <v>05</v>
      </c>
      <c r="S902" s="7" t="str">
        <v>10</v>
      </c>
      <c r="T902" s="7" t="str">
        <v>05</v>
      </c>
      <c r="U902" s="7" t="str">
        <v>06</v>
      </c>
      <c r="V902" s="8" t="str">
        <v>06</v>
      </c>
      <c r="W902" s="7">
        <f t="shared" si="303"/>
        <v>0</v>
      </c>
      <c r="X902" s="6" t="b">
        <f t="shared" si="315"/>
        <v>0</v>
      </c>
      <c r="Y902" s="7" t="b">
        <f t="shared" si="316"/>
        <v>0</v>
      </c>
      <c r="Z902" s="7" t="b" cm="1">
        <f t="array" ref="Z902">_xlfn.LET(
_xlpm.TrueFullHouseCheck, AND(OR(H902:L902=3),OR(H902:L902=2)),
_xlpm.JokerAndTrueTwoPairCheck, AND(W902=1,COUNTIF(H902:L902,2)=4),
OR(_xlpm.TrueFullHouseCheck, _xlpm.JokerAndTrueTwoPairCheck)
)</f>
        <v>0</v>
      </c>
      <c r="AA902" s="7" t="b">
        <f t="shared" si="317"/>
        <v>0</v>
      </c>
      <c r="AB902" s="7" t="b">
        <f t="shared" si="318"/>
        <v>1</v>
      </c>
      <c r="AC902" s="7" t="b">
        <f t="shared" si="319"/>
        <v>0</v>
      </c>
      <c r="AD902" s="8" t="b">
        <f t="shared" si="304"/>
        <v>0</v>
      </c>
      <c r="AE902">
        <f t="shared" si="305"/>
        <v>3</v>
      </c>
      <c r="AF902" t="str">
        <f t="shared" si="306"/>
        <v>30510050606</v>
      </c>
      <c r="AG902">
        <f t="shared" ref="AG902:AG965" si="324">INT(AF902)</f>
        <v>30510050606</v>
      </c>
      <c r="AH902">
        <f t="shared" si="307"/>
        <v>371</v>
      </c>
      <c r="AI902">
        <f t="shared" si="308"/>
        <v>506</v>
      </c>
      <c r="AJ902">
        <f t="shared" si="309"/>
        <v>187726</v>
      </c>
      <c r="AM902">
        <f t="shared" si="320"/>
        <v>1</v>
      </c>
      <c r="AN902">
        <f t="shared" si="321"/>
        <v>1</v>
      </c>
      <c r="AO902">
        <f t="shared" si="322"/>
        <v>1</v>
      </c>
    </row>
    <row r="903" spans="1:41" x14ac:dyDescent="0.2">
      <c r="A903" t="s">
        <v>922</v>
      </c>
      <c r="B903" t="str">
        <f t="shared" si="323"/>
        <v>J33QQ</v>
      </c>
      <c r="C903" s="6" t="str" cm="1">
        <f t="array" ref="C903:G903">_xlfn.LET(
_xlpm.MyHand, B903,
_xlpm.MySplitHand, MID(_xlpm.MyHand,_xlfn.SEQUENCE(1,LEN(_xlpm.MyHand)),1),
_xlpm.MySplitHand
)</f>
        <v>J</v>
      </c>
      <c r="D903" s="7" t="str">
        <v>3</v>
      </c>
      <c r="E903" s="7" t="str">
        <v>3</v>
      </c>
      <c r="F903" s="7" t="str">
        <v>Q</v>
      </c>
      <c r="G903" s="8" t="str">
        <v>Q</v>
      </c>
      <c r="H903">
        <f t="shared" si="310"/>
        <v>0</v>
      </c>
      <c r="I903">
        <f t="shared" si="311"/>
        <v>2</v>
      </c>
      <c r="J903">
        <f t="shared" si="312"/>
        <v>2</v>
      </c>
      <c r="K903">
        <f t="shared" si="313"/>
        <v>2</v>
      </c>
      <c r="L903">
        <f t="shared" si="314"/>
        <v>2</v>
      </c>
      <c r="M903" s="6" cm="1">
        <f t="array" ref="M903:Q903">_xlfn.LET(
_xlpm.Options, {"J","2","3","4","5","6","7","8","9","T","Q","K","A"},
MATCH(_xlfn.ANCHORARRAY(C903),_xlpm.Options,0)
)</f>
        <v>1</v>
      </c>
      <c r="N903" s="7">
        <v>3</v>
      </c>
      <c r="O903" s="7">
        <v>3</v>
      </c>
      <c r="P903" s="7">
        <v>11</v>
      </c>
      <c r="Q903" s="8">
        <v>11</v>
      </c>
      <c r="R903" s="6" t="str" cm="1">
        <f t="array" ref="R903:V903">TEXT(_xlfn.ANCHORARRAY(M903),"00")</f>
        <v>01</v>
      </c>
      <c r="S903" s="7" t="str">
        <v>03</v>
      </c>
      <c r="T903" s="7" t="str">
        <v>03</v>
      </c>
      <c r="U903" s="7" t="str">
        <v>11</v>
      </c>
      <c r="V903" s="8" t="str">
        <v>11</v>
      </c>
      <c r="W903" s="7">
        <f t="shared" ref="W903:W966" si="325">COUNTIF(_xlfn.ANCHORARRAY(C903),"J")</f>
        <v>1</v>
      </c>
      <c r="X903" s="6" t="b">
        <f t="shared" si="315"/>
        <v>0</v>
      </c>
      <c r="Y903" s="7" t="b">
        <f t="shared" si="316"/>
        <v>0</v>
      </c>
      <c r="Z903" s="7" t="b" cm="1">
        <f t="array" ref="Z903">_xlfn.LET(
_xlpm.TrueFullHouseCheck, AND(OR(H903:L903=3),OR(H903:L903=2)),
_xlpm.JokerAndTrueTwoPairCheck, AND(W903=1,COUNTIF(H903:L903,2)=4),
OR(_xlpm.TrueFullHouseCheck, _xlpm.JokerAndTrueTwoPairCheck)
)</f>
        <v>1</v>
      </c>
      <c r="AA903" s="7" t="b">
        <f t="shared" si="317"/>
        <v>0</v>
      </c>
      <c r="AB903" s="7" t="b">
        <f t="shared" si="318"/>
        <v>1</v>
      </c>
      <c r="AC903" s="7" t="b">
        <f t="shared" si="319"/>
        <v>0</v>
      </c>
      <c r="AD903" s="8" t="b">
        <f t="shared" ref="AD903:AD966" si="326">NOT(OR(X903:AC903))</f>
        <v>0</v>
      </c>
      <c r="AE903">
        <f t="shared" ref="AE903:AE966" si="327">8-MATCH(TRUE,X903:AD903,0)</f>
        <v>5</v>
      </c>
      <c r="AF903" t="str">
        <f t="shared" ref="AF903:AF966" si="328">_xlfn.CONCAT(AE903,_xlfn.ANCHORARRAY(R903))</f>
        <v>50103031111</v>
      </c>
      <c r="AG903">
        <f t="shared" si="324"/>
        <v>50103031111</v>
      </c>
      <c r="AH903">
        <f t="shared" ref="AH903:AH966" si="329">RANK(AG903,AG:AG,1)</f>
        <v>689</v>
      </c>
      <c r="AI903">
        <f t="shared" ref="AI903:AI966" si="330">INT(_xlfn.TEXTAFTER(A903," "))</f>
        <v>179</v>
      </c>
      <c r="AJ903">
        <f t="shared" ref="AJ903:AJ966" si="331">AH903*AI903</f>
        <v>123331</v>
      </c>
      <c r="AM903">
        <f t="shared" si="320"/>
        <v>2</v>
      </c>
      <c r="AN903">
        <f t="shared" si="321"/>
        <v>1</v>
      </c>
      <c r="AO903">
        <f t="shared" si="322"/>
        <v>1</v>
      </c>
    </row>
    <row r="904" spans="1:41" x14ac:dyDescent="0.2">
      <c r="A904" t="s">
        <v>923</v>
      </c>
      <c r="B904" t="str">
        <f t="shared" si="323"/>
        <v>2T652</v>
      </c>
      <c r="C904" s="6" t="str" cm="1">
        <f t="array" ref="C904:G904">_xlfn.LET(
_xlpm.MyHand, B904,
_xlpm.MySplitHand, MID(_xlpm.MyHand,_xlfn.SEQUENCE(1,LEN(_xlpm.MyHand)),1),
_xlpm.MySplitHand
)</f>
        <v>2</v>
      </c>
      <c r="D904" s="7" t="str">
        <v>T</v>
      </c>
      <c r="E904" s="7" t="str">
        <v>6</v>
      </c>
      <c r="F904" s="7" t="str">
        <v>5</v>
      </c>
      <c r="G904" s="8" t="str">
        <v>2</v>
      </c>
      <c r="H904">
        <f t="shared" si="310"/>
        <v>2</v>
      </c>
      <c r="I904">
        <f t="shared" si="311"/>
        <v>1</v>
      </c>
      <c r="J904">
        <f t="shared" si="312"/>
        <v>1</v>
      </c>
      <c r="K904">
        <f t="shared" si="313"/>
        <v>1</v>
      </c>
      <c r="L904">
        <f t="shared" si="314"/>
        <v>2</v>
      </c>
      <c r="M904" s="6" cm="1">
        <f t="array" ref="M904:Q904">_xlfn.LET(
_xlpm.Options, {"J","2","3","4","5","6","7","8","9","T","Q","K","A"},
MATCH(_xlfn.ANCHORARRAY(C904),_xlpm.Options,0)
)</f>
        <v>2</v>
      </c>
      <c r="N904" s="7">
        <v>10</v>
      </c>
      <c r="O904" s="7">
        <v>6</v>
      </c>
      <c r="P904" s="7">
        <v>5</v>
      </c>
      <c r="Q904" s="8">
        <v>2</v>
      </c>
      <c r="R904" s="6" t="str" cm="1">
        <f t="array" ref="R904:V904">TEXT(_xlfn.ANCHORARRAY(M904),"00")</f>
        <v>02</v>
      </c>
      <c r="S904" s="7" t="str">
        <v>10</v>
      </c>
      <c r="T904" s="7" t="str">
        <v>06</v>
      </c>
      <c r="U904" s="7" t="str">
        <v>05</v>
      </c>
      <c r="V904" s="8" t="str">
        <v>02</v>
      </c>
      <c r="W904" s="7">
        <f t="shared" si="325"/>
        <v>0</v>
      </c>
      <c r="X904" s="6" t="b">
        <f t="shared" si="315"/>
        <v>0</v>
      </c>
      <c r="Y904" s="7" t="b">
        <f t="shared" si="316"/>
        <v>0</v>
      </c>
      <c r="Z904" s="7" t="b" cm="1">
        <f t="array" ref="Z904">_xlfn.LET(
_xlpm.TrueFullHouseCheck, AND(OR(H904:L904=3),OR(H904:L904=2)),
_xlpm.JokerAndTrueTwoPairCheck, AND(W904=1,COUNTIF(H904:L904,2)=4),
OR(_xlpm.TrueFullHouseCheck, _xlpm.JokerAndTrueTwoPairCheck)
)</f>
        <v>0</v>
      </c>
      <c r="AA904" s="7" t="b">
        <f t="shared" si="317"/>
        <v>0</v>
      </c>
      <c r="AB904" s="7" t="b">
        <f t="shared" si="318"/>
        <v>0</v>
      </c>
      <c r="AC904" s="7" t="b">
        <f t="shared" si="319"/>
        <v>1</v>
      </c>
      <c r="AD904" s="8" t="b">
        <f t="shared" si="326"/>
        <v>0</v>
      </c>
      <c r="AE904">
        <f t="shared" si="327"/>
        <v>2</v>
      </c>
      <c r="AF904" t="str">
        <f t="shared" si="328"/>
        <v>20210060502</v>
      </c>
      <c r="AG904">
        <f t="shared" si="324"/>
        <v>20210060502</v>
      </c>
      <c r="AH904">
        <f t="shared" si="329"/>
        <v>155</v>
      </c>
      <c r="AI904">
        <f t="shared" si="330"/>
        <v>275</v>
      </c>
      <c r="AJ904">
        <f t="shared" si="331"/>
        <v>42625</v>
      </c>
      <c r="AM904">
        <f t="shared" si="320"/>
        <v>1</v>
      </c>
      <c r="AN904">
        <f t="shared" si="321"/>
        <v>1</v>
      </c>
      <c r="AO904">
        <f t="shared" si="322"/>
        <v>1</v>
      </c>
    </row>
    <row r="905" spans="1:41" x14ac:dyDescent="0.2">
      <c r="A905" t="s">
        <v>924</v>
      </c>
      <c r="B905" t="str">
        <f t="shared" si="323"/>
        <v>KT228</v>
      </c>
      <c r="C905" s="6" t="str" cm="1">
        <f t="array" ref="C905:G905">_xlfn.LET(
_xlpm.MyHand, B905,
_xlpm.MySplitHand, MID(_xlpm.MyHand,_xlfn.SEQUENCE(1,LEN(_xlpm.MyHand)),1),
_xlpm.MySplitHand
)</f>
        <v>K</v>
      </c>
      <c r="D905" s="7" t="str">
        <v>T</v>
      </c>
      <c r="E905" s="7" t="str">
        <v>2</v>
      </c>
      <c r="F905" s="7" t="str">
        <v>2</v>
      </c>
      <c r="G905" s="8" t="str">
        <v>8</v>
      </c>
      <c r="H905">
        <f t="shared" si="310"/>
        <v>1</v>
      </c>
      <c r="I905">
        <f t="shared" si="311"/>
        <v>1</v>
      </c>
      <c r="J905">
        <f t="shared" si="312"/>
        <v>2</v>
      </c>
      <c r="K905">
        <f t="shared" si="313"/>
        <v>2</v>
      </c>
      <c r="L905">
        <f t="shared" si="314"/>
        <v>1</v>
      </c>
      <c r="M905" s="6" cm="1">
        <f t="array" ref="M905:Q905">_xlfn.LET(
_xlpm.Options, {"J","2","3","4","5","6","7","8","9","T","Q","K","A"},
MATCH(_xlfn.ANCHORARRAY(C905),_xlpm.Options,0)
)</f>
        <v>12</v>
      </c>
      <c r="N905" s="7">
        <v>10</v>
      </c>
      <c r="O905" s="7">
        <v>2</v>
      </c>
      <c r="P905" s="7">
        <v>2</v>
      </c>
      <c r="Q905" s="8">
        <v>8</v>
      </c>
      <c r="R905" s="6" t="str" cm="1">
        <f t="array" ref="R905:V905">TEXT(_xlfn.ANCHORARRAY(M905),"00")</f>
        <v>12</v>
      </c>
      <c r="S905" s="7" t="str">
        <v>10</v>
      </c>
      <c r="T905" s="7" t="str">
        <v>02</v>
      </c>
      <c r="U905" s="7" t="str">
        <v>02</v>
      </c>
      <c r="V905" s="8" t="str">
        <v>08</v>
      </c>
      <c r="W905" s="7">
        <f t="shared" si="325"/>
        <v>0</v>
      </c>
      <c r="X905" s="6" t="b">
        <f t="shared" si="315"/>
        <v>0</v>
      </c>
      <c r="Y905" s="7" t="b">
        <f t="shared" si="316"/>
        <v>0</v>
      </c>
      <c r="Z905" s="7" t="b" cm="1">
        <f t="array" ref="Z905">_xlfn.LET(
_xlpm.TrueFullHouseCheck, AND(OR(H905:L905=3),OR(H905:L905=2)),
_xlpm.JokerAndTrueTwoPairCheck, AND(W905=1,COUNTIF(H905:L905,2)=4),
OR(_xlpm.TrueFullHouseCheck, _xlpm.JokerAndTrueTwoPairCheck)
)</f>
        <v>0</v>
      </c>
      <c r="AA905" s="7" t="b">
        <f t="shared" si="317"/>
        <v>0</v>
      </c>
      <c r="AB905" s="7" t="b">
        <f t="shared" si="318"/>
        <v>0</v>
      </c>
      <c r="AC905" s="7" t="b">
        <f t="shared" si="319"/>
        <v>1</v>
      </c>
      <c r="AD905" s="8" t="b">
        <f t="shared" si="326"/>
        <v>0</v>
      </c>
      <c r="AE905">
        <f t="shared" si="327"/>
        <v>2</v>
      </c>
      <c r="AF905" t="str">
        <f t="shared" si="328"/>
        <v>21210020208</v>
      </c>
      <c r="AG905">
        <f t="shared" si="324"/>
        <v>21210020208</v>
      </c>
      <c r="AH905">
        <f t="shared" si="329"/>
        <v>301</v>
      </c>
      <c r="AI905">
        <f t="shared" si="330"/>
        <v>909</v>
      </c>
      <c r="AJ905">
        <f t="shared" si="331"/>
        <v>273609</v>
      </c>
      <c r="AM905">
        <f t="shared" si="320"/>
        <v>1</v>
      </c>
      <c r="AN905">
        <f t="shared" si="321"/>
        <v>1</v>
      </c>
      <c r="AO905">
        <f t="shared" si="322"/>
        <v>1</v>
      </c>
    </row>
    <row r="906" spans="1:41" x14ac:dyDescent="0.2">
      <c r="A906" t="s">
        <v>925</v>
      </c>
      <c r="B906" t="str">
        <f t="shared" si="323"/>
        <v>9T229</v>
      </c>
      <c r="C906" s="6" t="str" cm="1">
        <f t="array" ref="C906:G906">_xlfn.LET(
_xlpm.MyHand, B906,
_xlpm.MySplitHand, MID(_xlpm.MyHand,_xlfn.SEQUENCE(1,LEN(_xlpm.MyHand)),1),
_xlpm.MySplitHand
)</f>
        <v>9</v>
      </c>
      <c r="D906" s="7" t="str">
        <v>T</v>
      </c>
      <c r="E906" s="7" t="str">
        <v>2</v>
      </c>
      <c r="F906" s="7" t="str">
        <v>2</v>
      </c>
      <c r="G906" s="8" t="str">
        <v>9</v>
      </c>
      <c r="H906">
        <f t="shared" si="310"/>
        <v>2</v>
      </c>
      <c r="I906">
        <f t="shared" si="311"/>
        <v>1</v>
      </c>
      <c r="J906">
        <f t="shared" si="312"/>
        <v>2</v>
      </c>
      <c r="K906">
        <f t="shared" si="313"/>
        <v>2</v>
      </c>
      <c r="L906">
        <f t="shared" si="314"/>
        <v>2</v>
      </c>
      <c r="M906" s="6" cm="1">
        <f t="array" ref="M906:Q906">_xlfn.LET(
_xlpm.Options, {"J","2","3","4","5","6","7","8","9","T","Q","K","A"},
MATCH(_xlfn.ANCHORARRAY(C906),_xlpm.Options,0)
)</f>
        <v>9</v>
      </c>
      <c r="N906" s="7">
        <v>10</v>
      </c>
      <c r="O906" s="7">
        <v>2</v>
      </c>
      <c r="P906" s="7">
        <v>2</v>
      </c>
      <c r="Q906" s="8">
        <v>9</v>
      </c>
      <c r="R906" s="6" t="str" cm="1">
        <f t="array" ref="R906:V906">TEXT(_xlfn.ANCHORARRAY(M906),"00")</f>
        <v>09</v>
      </c>
      <c r="S906" s="7" t="str">
        <v>10</v>
      </c>
      <c r="T906" s="7" t="str">
        <v>02</v>
      </c>
      <c r="U906" s="7" t="str">
        <v>02</v>
      </c>
      <c r="V906" s="8" t="str">
        <v>09</v>
      </c>
      <c r="W906" s="7">
        <f t="shared" si="325"/>
        <v>0</v>
      </c>
      <c r="X906" s="6" t="b">
        <f t="shared" si="315"/>
        <v>0</v>
      </c>
      <c r="Y906" s="7" t="b">
        <f t="shared" si="316"/>
        <v>0</v>
      </c>
      <c r="Z906" s="7" t="b" cm="1">
        <f t="array" ref="Z906">_xlfn.LET(
_xlpm.TrueFullHouseCheck, AND(OR(H906:L906=3),OR(H906:L906=2)),
_xlpm.JokerAndTrueTwoPairCheck, AND(W906=1,COUNTIF(H906:L906,2)=4),
OR(_xlpm.TrueFullHouseCheck, _xlpm.JokerAndTrueTwoPairCheck)
)</f>
        <v>0</v>
      </c>
      <c r="AA906" s="7" t="b">
        <f t="shared" si="317"/>
        <v>0</v>
      </c>
      <c r="AB906" s="7" t="b">
        <f t="shared" si="318"/>
        <v>1</v>
      </c>
      <c r="AC906" s="7" t="b">
        <f t="shared" si="319"/>
        <v>0</v>
      </c>
      <c r="AD906" s="8" t="b">
        <f t="shared" si="326"/>
        <v>0</v>
      </c>
      <c r="AE906">
        <f t="shared" si="327"/>
        <v>3</v>
      </c>
      <c r="AF906" t="str">
        <f t="shared" si="328"/>
        <v>30910020209</v>
      </c>
      <c r="AG906">
        <f t="shared" si="324"/>
        <v>30910020209</v>
      </c>
      <c r="AH906">
        <f t="shared" si="329"/>
        <v>408</v>
      </c>
      <c r="AI906">
        <f t="shared" si="330"/>
        <v>82</v>
      </c>
      <c r="AJ906">
        <f t="shared" si="331"/>
        <v>33456</v>
      </c>
      <c r="AM906">
        <f t="shared" si="320"/>
        <v>1</v>
      </c>
      <c r="AN906">
        <f t="shared" si="321"/>
        <v>1</v>
      </c>
      <c r="AO906">
        <f t="shared" si="322"/>
        <v>1</v>
      </c>
    </row>
    <row r="907" spans="1:41" x14ac:dyDescent="0.2">
      <c r="A907" t="s">
        <v>926</v>
      </c>
      <c r="B907" t="str">
        <f t="shared" si="323"/>
        <v>TA696</v>
      </c>
      <c r="C907" s="6" t="str" cm="1">
        <f t="array" ref="C907:G907">_xlfn.LET(
_xlpm.MyHand, B907,
_xlpm.MySplitHand, MID(_xlpm.MyHand,_xlfn.SEQUENCE(1,LEN(_xlpm.MyHand)),1),
_xlpm.MySplitHand
)</f>
        <v>T</v>
      </c>
      <c r="D907" s="7" t="str">
        <v>A</v>
      </c>
      <c r="E907" s="7" t="str">
        <v>6</v>
      </c>
      <c r="F907" s="7" t="str">
        <v>9</v>
      </c>
      <c r="G907" s="8" t="str">
        <v>6</v>
      </c>
      <c r="H907">
        <f t="shared" si="310"/>
        <v>1</v>
      </c>
      <c r="I907">
        <f t="shared" si="311"/>
        <v>1</v>
      </c>
      <c r="J907">
        <f t="shared" si="312"/>
        <v>2</v>
      </c>
      <c r="K907">
        <f t="shared" si="313"/>
        <v>1</v>
      </c>
      <c r="L907">
        <f t="shared" si="314"/>
        <v>2</v>
      </c>
      <c r="M907" s="6" cm="1">
        <f t="array" ref="M907:Q907">_xlfn.LET(
_xlpm.Options, {"J","2","3","4","5","6","7","8","9","T","Q","K","A"},
MATCH(_xlfn.ANCHORARRAY(C907),_xlpm.Options,0)
)</f>
        <v>10</v>
      </c>
      <c r="N907" s="7">
        <v>13</v>
      </c>
      <c r="O907" s="7">
        <v>6</v>
      </c>
      <c r="P907" s="7">
        <v>9</v>
      </c>
      <c r="Q907" s="8">
        <v>6</v>
      </c>
      <c r="R907" s="6" t="str" cm="1">
        <f t="array" ref="R907:V907">TEXT(_xlfn.ANCHORARRAY(M907),"00")</f>
        <v>10</v>
      </c>
      <c r="S907" s="7" t="str">
        <v>13</v>
      </c>
      <c r="T907" s="7" t="str">
        <v>06</v>
      </c>
      <c r="U907" s="7" t="str">
        <v>09</v>
      </c>
      <c r="V907" s="8" t="str">
        <v>06</v>
      </c>
      <c r="W907" s="7">
        <f t="shared" si="325"/>
        <v>0</v>
      </c>
      <c r="X907" s="6" t="b">
        <f t="shared" si="315"/>
        <v>0</v>
      </c>
      <c r="Y907" s="7" t="b">
        <f t="shared" si="316"/>
        <v>0</v>
      </c>
      <c r="Z907" s="7" t="b" cm="1">
        <f t="array" ref="Z907">_xlfn.LET(
_xlpm.TrueFullHouseCheck, AND(OR(H907:L907=3),OR(H907:L907=2)),
_xlpm.JokerAndTrueTwoPairCheck, AND(W907=1,COUNTIF(H907:L907,2)=4),
OR(_xlpm.TrueFullHouseCheck, _xlpm.JokerAndTrueTwoPairCheck)
)</f>
        <v>0</v>
      </c>
      <c r="AA907" s="7" t="b">
        <f t="shared" si="317"/>
        <v>0</v>
      </c>
      <c r="AB907" s="7" t="b">
        <f t="shared" si="318"/>
        <v>0</v>
      </c>
      <c r="AC907" s="7" t="b">
        <f t="shared" si="319"/>
        <v>1</v>
      </c>
      <c r="AD907" s="8" t="b">
        <f t="shared" si="326"/>
        <v>0</v>
      </c>
      <c r="AE907">
        <f t="shared" si="327"/>
        <v>2</v>
      </c>
      <c r="AF907" t="str">
        <f t="shared" si="328"/>
        <v>21013060906</v>
      </c>
      <c r="AG907">
        <f t="shared" si="324"/>
        <v>21013060906</v>
      </c>
      <c r="AH907">
        <f t="shared" si="329"/>
        <v>276</v>
      </c>
      <c r="AI907">
        <f t="shared" si="330"/>
        <v>986</v>
      </c>
      <c r="AJ907">
        <f t="shared" si="331"/>
        <v>272136</v>
      </c>
      <c r="AM907">
        <f t="shared" si="320"/>
        <v>1</v>
      </c>
      <c r="AN907">
        <f t="shared" si="321"/>
        <v>1</v>
      </c>
      <c r="AO907">
        <f t="shared" si="322"/>
        <v>1</v>
      </c>
    </row>
    <row r="908" spans="1:41" x14ac:dyDescent="0.2">
      <c r="A908" t="s">
        <v>927</v>
      </c>
      <c r="B908" t="str">
        <f t="shared" si="323"/>
        <v>Q3585</v>
      </c>
      <c r="C908" s="6" t="str" cm="1">
        <f t="array" ref="C908:G908">_xlfn.LET(
_xlpm.MyHand, B908,
_xlpm.MySplitHand, MID(_xlpm.MyHand,_xlfn.SEQUENCE(1,LEN(_xlpm.MyHand)),1),
_xlpm.MySplitHand
)</f>
        <v>Q</v>
      </c>
      <c r="D908" s="7" t="str">
        <v>3</v>
      </c>
      <c r="E908" s="7" t="str">
        <v>5</v>
      </c>
      <c r="F908" s="7" t="str">
        <v>8</v>
      </c>
      <c r="G908" s="8" t="str">
        <v>5</v>
      </c>
      <c r="H908">
        <f t="shared" si="310"/>
        <v>1</v>
      </c>
      <c r="I908">
        <f t="shared" si="311"/>
        <v>1</v>
      </c>
      <c r="J908">
        <f t="shared" si="312"/>
        <v>2</v>
      </c>
      <c r="K908">
        <f t="shared" si="313"/>
        <v>1</v>
      </c>
      <c r="L908">
        <f t="shared" si="314"/>
        <v>2</v>
      </c>
      <c r="M908" s="6" cm="1">
        <f t="array" ref="M908:Q908">_xlfn.LET(
_xlpm.Options, {"J","2","3","4","5","6","7","8","9","T","Q","K","A"},
MATCH(_xlfn.ANCHORARRAY(C908),_xlpm.Options,0)
)</f>
        <v>11</v>
      </c>
      <c r="N908" s="7">
        <v>3</v>
      </c>
      <c r="O908" s="7">
        <v>5</v>
      </c>
      <c r="P908" s="7">
        <v>8</v>
      </c>
      <c r="Q908" s="8">
        <v>5</v>
      </c>
      <c r="R908" s="6" t="str" cm="1">
        <f t="array" ref="R908:V908">TEXT(_xlfn.ANCHORARRAY(M908),"00")</f>
        <v>11</v>
      </c>
      <c r="S908" s="7" t="str">
        <v>03</v>
      </c>
      <c r="T908" s="7" t="str">
        <v>05</v>
      </c>
      <c r="U908" s="7" t="str">
        <v>08</v>
      </c>
      <c r="V908" s="8" t="str">
        <v>05</v>
      </c>
      <c r="W908" s="7">
        <f t="shared" si="325"/>
        <v>0</v>
      </c>
      <c r="X908" s="6" t="b">
        <f t="shared" si="315"/>
        <v>0</v>
      </c>
      <c r="Y908" s="7" t="b">
        <f t="shared" si="316"/>
        <v>0</v>
      </c>
      <c r="Z908" s="7" t="b" cm="1">
        <f t="array" ref="Z908">_xlfn.LET(
_xlpm.TrueFullHouseCheck, AND(OR(H908:L908=3),OR(H908:L908=2)),
_xlpm.JokerAndTrueTwoPairCheck, AND(W908=1,COUNTIF(H908:L908,2)=4),
OR(_xlpm.TrueFullHouseCheck, _xlpm.JokerAndTrueTwoPairCheck)
)</f>
        <v>0</v>
      </c>
      <c r="AA908" s="7" t="b">
        <f t="shared" si="317"/>
        <v>0</v>
      </c>
      <c r="AB908" s="7" t="b">
        <f t="shared" si="318"/>
        <v>0</v>
      </c>
      <c r="AC908" s="7" t="b">
        <f t="shared" si="319"/>
        <v>1</v>
      </c>
      <c r="AD908" s="8" t="b">
        <f t="shared" si="326"/>
        <v>0</v>
      </c>
      <c r="AE908">
        <f t="shared" si="327"/>
        <v>2</v>
      </c>
      <c r="AF908" t="str">
        <f t="shared" si="328"/>
        <v>21103050805</v>
      </c>
      <c r="AG908">
        <f t="shared" si="324"/>
        <v>21103050805</v>
      </c>
      <c r="AH908">
        <f t="shared" si="329"/>
        <v>280</v>
      </c>
      <c r="AI908">
        <f t="shared" si="330"/>
        <v>317</v>
      </c>
      <c r="AJ908">
        <f t="shared" si="331"/>
        <v>88760</v>
      </c>
      <c r="AM908">
        <f t="shared" si="320"/>
        <v>1</v>
      </c>
      <c r="AN908">
        <f t="shared" si="321"/>
        <v>1</v>
      </c>
      <c r="AO908">
        <f t="shared" si="322"/>
        <v>1</v>
      </c>
    </row>
    <row r="909" spans="1:41" x14ac:dyDescent="0.2">
      <c r="A909" t="s">
        <v>928</v>
      </c>
      <c r="B909" t="str">
        <f t="shared" si="323"/>
        <v>AQKAA</v>
      </c>
      <c r="C909" s="6" t="str" cm="1">
        <f t="array" ref="C909:G909">_xlfn.LET(
_xlpm.MyHand, B909,
_xlpm.MySplitHand, MID(_xlpm.MyHand,_xlfn.SEQUENCE(1,LEN(_xlpm.MyHand)),1),
_xlpm.MySplitHand
)</f>
        <v>A</v>
      </c>
      <c r="D909" s="7" t="str">
        <v>Q</v>
      </c>
      <c r="E909" s="7" t="str">
        <v>K</v>
      </c>
      <c r="F909" s="7" t="str">
        <v>A</v>
      </c>
      <c r="G909" s="8" t="str">
        <v>A</v>
      </c>
      <c r="H909">
        <f t="shared" si="310"/>
        <v>3</v>
      </c>
      <c r="I909">
        <f t="shared" si="311"/>
        <v>1</v>
      </c>
      <c r="J909">
        <f t="shared" si="312"/>
        <v>1</v>
      </c>
      <c r="K909">
        <f t="shared" si="313"/>
        <v>3</v>
      </c>
      <c r="L909">
        <f t="shared" si="314"/>
        <v>3</v>
      </c>
      <c r="M909" s="6" cm="1">
        <f t="array" ref="M909:Q909">_xlfn.LET(
_xlpm.Options, {"J","2","3","4","5","6","7","8","9","T","Q","K","A"},
MATCH(_xlfn.ANCHORARRAY(C909),_xlpm.Options,0)
)</f>
        <v>13</v>
      </c>
      <c r="N909" s="7">
        <v>11</v>
      </c>
      <c r="O909" s="7">
        <v>12</v>
      </c>
      <c r="P909" s="7">
        <v>13</v>
      </c>
      <c r="Q909" s="8">
        <v>13</v>
      </c>
      <c r="R909" s="6" t="str" cm="1">
        <f t="array" ref="R909:V909">TEXT(_xlfn.ANCHORARRAY(M909),"00")</f>
        <v>13</v>
      </c>
      <c r="S909" s="7" t="str">
        <v>11</v>
      </c>
      <c r="T909" s="7" t="str">
        <v>12</v>
      </c>
      <c r="U909" s="7" t="str">
        <v>13</v>
      </c>
      <c r="V909" s="8" t="str">
        <v>13</v>
      </c>
      <c r="W909" s="7">
        <f t="shared" si="325"/>
        <v>0</v>
      </c>
      <c r="X909" s="6" t="b">
        <f t="shared" si="315"/>
        <v>0</v>
      </c>
      <c r="Y909" s="7" t="b">
        <f t="shared" si="316"/>
        <v>0</v>
      </c>
      <c r="Z909" s="7" t="b" cm="1">
        <f t="array" ref="Z909">_xlfn.LET(
_xlpm.TrueFullHouseCheck, AND(OR(H909:L909=3),OR(H909:L909=2)),
_xlpm.JokerAndTrueTwoPairCheck, AND(W909=1,COUNTIF(H909:L909,2)=4),
OR(_xlpm.TrueFullHouseCheck, _xlpm.JokerAndTrueTwoPairCheck)
)</f>
        <v>0</v>
      </c>
      <c r="AA909" s="7" t="b">
        <f t="shared" si="317"/>
        <v>1</v>
      </c>
      <c r="AB909" s="7" t="b">
        <f t="shared" si="318"/>
        <v>0</v>
      </c>
      <c r="AC909" s="7" t="b">
        <f t="shared" si="319"/>
        <v>0</v>
      </c>
      <c r="AD909" s="8" t="b">
        <f t="shared" si="326"/>
        <v>0</v>
      </c>
      <c r="AE909">
        <f t="shared" si="327"/>
        <v>4</v>
      </c>
      <c r="AF909" t="str">
        <f t="shared" si="328"/>
        <v>41311121313</v>
      </c>
      <c r="AG909">
        <f t="shared" si="324"/>
        <v>41311121313</v>
      </c>
      <c r="AH909">
        <f t="shared" si="329"/>
        <v>681</v>
      </c>
      <c r="AI909">
        <f t="shared" si="330"/>
        <v>42</v>
      </c>
      <c r="AJ909">
        <f t="shared" si="331"/>
        <v>28602</v>
      </c>
      <c r="AM909">
        <f t="shared" si="320"/>
        <v>1</v>
      </c>
      <c r="AN909">
        <f t="shared" si="321"/>
        <v>1</v>
      </c>
      <c r="AO909">
        <f t="shared" si="322"/>
        <v>1</v>
      </c>
    </row>
    <row r="910" spans="1:41" x14ac:dyDescent="0.2">
      <c r="A910" t="s">
        <v>929</v>
      </c>
      <c r="B910" t="str">
        <f t="shared" si="323"/>
        <v>J9JJ9</v>
      </c>
      <c r="C910" s="6" t="str" cm="1">
        <f t="array" ref="C910:G910">_xlfn.LET(
_xlpm.MyHand, B910,
_xlpm.MySplitHand, MID(_xlpm.MyHand,_xlfn.SEQUENCE(1,LEN(_xlpm.MyHand)),1),
_xlpm.MySplitHand
)</f>
        <v>J</v>
      </c>
      <c r="D910" s="7" t="str">
        <v>9</v>
      </c>
      <c r="E910" s="7" t="str">
        <v>J</v>
      </c>
      <c r="F910" s="7" t="str">
        <v>J</v>
      </c>
      <c r="G910" s="8" t="str">
        <v>9</v>
      </c>
      <c r="H910">
        <f t="shared" si="310"/>
        <v>0</v>
      </c>
      <c r="I910">
        <f t="shared" si="311"/>
        <v>2</v>
      </c>
      <c r="J910">
        <f t="shared" si="312"/>
        <v>0</v>
      </c>
      <c r="K910">
        <f t="shared" si="313"/>
        <v>0</v>
      </c>
      <c r="L910">
        <f t="shared" si="314"/>
        <v>2</v>
      </c>
      <c r="M910" s="6" cm="1">
        <f t="array" ref="M910:Q910">_xlfn.LET(
_xlpm.Options, {"J","2","3","4","5","6","7","8","9","T","Q","K","A"},
MATCH(_xlfn.ANCHORARRAY(C910),_xlpm.Options,0)
)</f>
        <v>1</v>
      </c>
      <c r="N910" s="7">
        <v>9</v>
      </c>
      <c r="O910" s="7">
        <v>1</v>
      </c>
      <c r="P910" s="7">
        <v>1</v>
      </c>
      <c r="Q910" s="8">
        <v>9</v>
      </c>
      <c r="R910" s="6" t="str" cm="1">
        <f t="array" ref="R910:V910">TEXT(_xlfn.ANCHORARRAY(M910),"00")</f>
        <v>01</v>
      </c>
      <c r="S910" s="7" t="str">
        <v>09</v>
      </c>
      <c r="T910" s="7" t="str">
        <v>01</v>
      </c>
      <c r="U910" s="7" t="str">
        <v>01</v>
      </c>
      <c r="V910" s="8" t="str">
        <v>09</v>
      </c>
      <c r="W910" s="7">
        <f t="shared" si="325"/>
        <v>3</v>
      </c>
      <c r="X910" s="6" t="b">
        <f t="shared" si="315"/>
        <v>1</v>
      </c>
      <c r="Y910" s="7" t="b">
        <f t="shared" si="316"/>
        <v>0</v>
      </c>
      <c r="Z910" s="7" t="b" cm="1">
        <f t="array" ref="Z910">_xlfn.LET(
_xlpm.TrueFullHouseCheck, AND(OR(H910:L910=3),OR(H910:L910=2)),
_xlpm.JokerAndTrueTwoPairCheck, AND(W910=1,COUNTIF(H910:L910,2)=4),
OR(_xlpm.TrueFullHouseCheck, _xlpm.JokerAndTrueTwoPairCheck)
)</f>
        <v>0</v>
      </c>
      <c r="AA910" s="7" t="b">
        <f t="shared" si="317"/>
        <v>0</v>
      </c>
      <c r="AB910" s="7" t="b">
        <f t="shared" si="318"/>
        <v>0</v>
      </c>
      <c r="AC910" s="7" t="b">
        <f t="shared" si="319"/>
        <v>0</v>
      </c>
      <c r="AD910" s="8" t="b">
        <f t="shared" si="326"/>
        <v>0</v>
      </c>
      <c r="AE910">
        <f t="shared" si="327"/>
        <v>7</v>
      </c>
      <c r="AF910" t="str">
        <f t="shared" si="328"/>
        <v>70109010109</v>
      </c>
      <c r="AG910">
        <f t="shared" si="324"/>
        <v>70109010109</v>
      </c>
      <c r="AH910">
        <f t="shared" si="329"/>
        <v>981</v>
      </c>
      <c r="AI910">
        <f t="shared" si="330"/>
        <v>713</v>
      </c>
      <c r="AJ910">
        <f t="shared" si="331"/>
        <v>699453</v>
      </c>
      <c r="AM910">
        <f t="shared" si="320"/>
        <v>1</v>
      </c>
      <c r="AN910">
        <f t="shared" si="321"/>
        <v>1</v>
      </c>
      <c r="AO910">
        <f t="shared" si="322"/>
        <v>1</v>
      </c>
    </row>
    <row r="911" spans="1:41" x14ac:dyDescent="0.2">
      <c r="A911" t="s">
        <v>930</v>
      </c>
      <c r="B911" t="str">
        <f t="shared" si="323"/>
        <v>QQ448</v>
      </c>
      <c r="C911" s="6" t="str" cm="1">
        <f t="array" ref="C911:G911">_xlfn.LET(
_xlpm.MyHand, B911,
_xlpm.MySplitHand, MID(_xlpm.MyHand,_xlfn.SEQUENCE(1,LEN(_xlpm.MyHand)),1),
_xlpm.MySplitHand
)</f>
        <v>Q</v>
      </c>
      <c r="D911" s="7" t="str">
        <v>Q</v>
      </c>
      <c r="E911" s="7" t="str">
        <v>4</v>
      </c>
      <c r="F911" s="7" t="str">
        <v>4</v>
      </c>
      <c r="G911" s="8" t="str">
        <v>8</v>
      </c>
      <c r="H911">
        <f t="shared" si="310"/>
        <v>2</v>
      </c>
      <c r="I911">
        <f t="shared" si="311"/>
        <v>2</v>
      </c>
      <c r="J911">
        <f t="shared" si="312"/>
        <v>2</v>
      </c>
      <c r="K911">
        <f t="shared" si="313"/>
        <v>2</v>
      </c>
      <c r="L911">
        <f t="shared" si="314"/>
        <v>1</v>
      </c>
      <c r="M911" s="6" cm="1">
        <f t="array" ref="M911:Q911">_xlfn.LET(
_xlpm.Options, {"J","2","3","4","5","6","7","8","9","T","Q","K","A"},
MATCH(_xlfn.ANCHORARRAY(C911),_xlpm.Options,0)
)</f>
        <v>11</v>
      </c>
      <c r="N911" s="7">
        <v>11</v>
      </c>
      <c r="O911" s="7">
        <v>4</v>
      </c>
      <c r="P911" s="7">
        <v>4</v>
      </c>
      <c r="Q911" s="8">
        <v>8</v>
      </c>
      <c r="R911" s="6" t="str" cm="1">
        <f t="array" ref="R911:V911">TEXT(_xlfn.ANCHORARRAY(M911),"00")</f>
        <v>11</v>
      </c>
      <c r="S911" s="7" t="str">
        <v>11</v>
      </c>
      <c r="T911" s="7" t="str">
        <v>04</v>
      </c>
      <c r="U911" s="7" t="str">
        <v>04</v>
      </c>
      <c r="V911" s="8" t="str">
        <v>08</v>
      </c>
      <c r="W911" s="7">
        <f t="shared" si="325"/>
        <v>0</v>
      </c>
      <c r="X911" s="6" t="b">
        <f t="shared" si="315"/>
        <v>0</v>
      </c>
      <c r="Y911" s="7" t="b">
        <f t="shared" si="316"/>
        <v>0</v>
      </c>
      <c r="Z911" s="7" t="b" cm="1">
        <f t="array" ref="Z911">_xlfn.LET(
_xlpm.TrueFullHouseCheck, AND(OR(H911:L911=3),OR(H911:L911=2)),
_xlpm.JokerAndTrueTwoPairCheck, AND(W911=1,COUNTIF(H911:L911,2)=4),
OR(_xlpm.TrueFullHouseCheck, _xlpm.JokerAndTrueTwoPairCheck)
)</f>
        <v>0</v>
      </c>
      <c r="AA911" s="7" t="b">
        <f t="shared" si="317"/>
        <v>0</v>
      </c>
      <c r="AB911" s="7" t="b">
        <f t="shared" si="318"/>
        <v>1</v>
      </c>
      <c r="AC911" s="7" t="b">
        <f t="shared" si="319"/>
        <v>0</v>
      </c>
      <c r="AD911" s="8" t="b">
        <f t="shared" si="326"/>
        <v>0</v>
      </c>
      <c r="AE911">
        <f t="shared" si="327"/>
        <v>3</v>
      </c>
      <c r="AF911" t="str">
        <f t="shared" si="328"/>
        <v>31111040408</v>
      </c>
      <c r="AG911">
        <f t="shared" si="324"/>
        <v>31111040408</v>
      </c>
      <c r="AH911">
        <f t="shared" si="329"/>
        <v>427</v>
      </c>
      <c r="AI911">
        <f t="shared" si="330"/>
        <v>951</v>
      </c>
      <c r="AJ911">
        <f t="shared" si="331"/>
        <v>406077</v>
      </c>
      <c r="AM911">
        <f t="shared" si="320"/>
        <v>1</v>
      </c>
      <c r="AN911">
        <f t="shared" si="321"/>
        <v>1</v>
      </c>
      <c r="AO911">
        <f t="shared" si="322"/>
        <v>1</v>
      </c>
    </row>
    <row r="912" spans="1:41" x14ac:dyDescent="0.2">
      <c r="A912" t="s">
        <v>931</v>
      </c>
      <c r="B912" t="str">
        <f t="shared" si="323"/>
        <v>T664T</v>
      </c>
      <c r="C912" s="6" t="str" cm="1">
        <f t="array" ref="C912:G912">_xlfn.LET(
_xlpm.MyHand, B912,
_xlpm.MySplitHand, MID(_xlpm.MyHand,_xlfn.SEQUENCE(1,LEN(_xlpm.MyHand)),1),
_xlpm.MySplitHand
)</f>
        <v>T</v>
      </c>
      <c r="D912" s="7" t="str">
        <v>6</v>
      </c>
      <c r="E912" s="7" t="str">
        <v>6</v>
      </c>
      <c r="F912" s="7" t="str">
        <v>4</v>
      </c>
      <c r="G912" s="8" t="str">
        <v>T</v>
      </c>
      <c r="H912">
        <f t="shared" si="310"/>
        <v>2</v>
      </c>
      <c r="I912">
        <f t="shared" si="311"/>
        <v>2</v>
      </c>
      <c r="J912">
        <f t="shared" si="312"/>
        <v>2</v>
      </c>
      <c r="K912">
        <f t="shared" si="313"/>
        <v>1</v>
      </c>
      <c r="L912">
        <f t="shared" si="314"/>
        <v>2</v>
      </c>
      <c r="M912" s="6" cm="1">
        <f t="array" ref="M912:Q912">_xlfn.LET(
_xlpm.Options, {"J","2","3","4","5","6","7","8","9","T","Q","K","A"},
MATCH(_xlfn.ANCHORARRAY(C912),_xlpm.Options,0)
)</f>
        <v>10</v>
      </c>
      <c r="N912" s="7">
        <v>6</v>
      </c>
      <c r="O912" s="7">
        <v>6</v>
      </c>
      <c r="P912" s="7">
        <v>4</v>
      </c>
      <c r="Q912" s="8">
        <v>10</v>
      </c>
      <c r="R912" s="6" t="str" cm="1">
        <f t="array" ref="R912:V912">TEXT(_xlfn.ANCHORARRAY(M912),"00")</f>
        <v>10</v>
      </c>
      <c r="S912" s="7" t="str">
        <v>06</v>
      </c>
      <c r="T912" s="7" t="str">
        <v>06</v>
      </c>
      <c r="U912" s="7" t="str">
        <v>04</v>
      </c>
      <c r="V912" s="8" t="str">
        <v>10</v>
      </c>
      <c r="W912" s="7">
        <f t="shared" si="325"/>
        <v>0</v>
      </c>
      <c r="X912" s="6" t="b">
        <f t="shared" si="315"/>
        <v>0</v>
      </c>
      <c r="Y912" s="7" t="b">
        <f t="shared" si="316"/>
        <v>0</v>
      </c>
      <c r="Z912" s="7" t="b" cm="1">
        <f t="array" ref="Z912">_xlfn.LET(
_xlpm.TrueFullHouseCheck, AND(OR(H912:L912=3),OR(H912:L912=2)),
_xlpm.JokerAndTrueTwoPairCheck, AND(W912=1,COUNTIF(H912:L912,2)=4),
OR(_xlpm.TrueFullHouseCheck, _xlpm.JokerAndTrueTwoPairCheck)
)</f>
        <v>0</v>
      </c>
      <c r="AA912" s="7" t="b">
        <f t="shared" si="317"/>
        <v>0</v>
      </c>
      <c r="AB912" s="7" t="b">
        <f t="shared" si="318"/>
        <v>1</v>
      </c>
      <c r="AC912" s="7" t="b">
        <f t="shared" si="319"/>
        <v>0</v>
      </c>
      <c r="AD912" s="8" t="b">
        <f t="shared" si="326"/>
        <v>0</v>
      </c>
      <c r="AE912">
        <f t="shared" si="327"/>
        <v>3</v>
      </c>
      <c r="AF912" t="str">
        <f t="shared" si="328"/>
        <v>31006060410</v>
      </c>
      <c r="AG912">
        <f t="shared" si="324"/>
        <v>31006060410</v>
      </c>
      <c r="AH912">
        <f t="shared" si="329"/>
        <v>417</v>
      </c>
      <c r="AI912">
        <f t="shared" si="330"/>
        <v>786</v>
      </c>
      <c r="AJ912">
        <f t="shared" si="331"/>
        <v>327762</v>
      </c>
      <c r="AM912">
        <f t="shared" si="320"/>
        <v>1</v>
      </c>
      <c r="AN912">
        <f t="shared" si="321"/>
        <v>1</v>
      </c>
      <c r="AO912">
        <f t="shared" si="322"/>
        <v>1</v>
      </c>
    </row>
    <row r="913" spans="1:41" x14ac:dyDescent="0.2">
      <c r="A913" t="s">
        <v>932</v>
      </c>
      <c r="B913" t="str">
        <f t="shared" si="323"/>
        <v>J2J5J</v>
      </c>
      <c r="C913" s="6" t="str" cm="1">
        <f t="array" ref="C913:G913">_xlfn.LET(
_xlpm.MyHand, B913,
_xlpm.MySplitHand, MID(_xlpm.MyHand,_xlfn.SEQUENCE(1,LEN(_xlpm.MyHand)),1),
_xlpm.MySplitHand
)</f>
        <v>J</v>
      </c>
      <c r="D913" s="7" t="str">
        <v>2</v>
      </c>
      <c r="E913" s="7" t="str">
        <v>J</v>
      </c>
      <c r="F913" s="7" t="str">
        <v>5</v>
      </c>
      <c r="G913" s="8" t="str">
        <v>J</v>
      </c>
      <c r="H913">
        <f t="shared" si="310"/>
        <v>0</v>
      </c>
      <c r="I913">
        <f t="shared" si="311"/>
        <v>1</v>
      </c>
      <c r="J913">
        <f t="shared" si="312"/>
        <v>0</v>
      </c>
      <c r="K913">
        <f t="shared" si="313"/>
        <v>1</v>
      </c>
      <c r="L913">
        <f t="shared" si="314"/>
        <v>0</v>
      </c>
      <c r="M913" s="6" cm="1">
        <f t="array" ref="M913:Q913">_xlfn.LET(
_xlpm.Options, {"J","2","3","4","5","6","7","8","9","T","Q","K","A"},
MATCH(_xlfn.ANCHORARRAY(C913),_xlpm.Options,0)
)</f>
        <v>1</v>
      </c>
      <c r="N913" s="7">
        <v>2</v>
      </c>
      <c r="O913" s="7">
        <v>1</v>
      </c>
      <c r="P913" s="7">
        <v>5</v>
      </c>
      <c r="Q913" s="8">
        <v>1</v>
      </c>
      <c r="R913" s="6" t="str" cm="1">
        <f t="array" ref="R913:V913">TEXT(_xlfn.ANCHORARRAY(M913),"00")</f>
        <v>01</v>
      </c>
      <c r="S913" s="7" t="str">
        <v>02</v>
      </c>
      <c r="T913" s="7" t="str">
        <v>01</v>
      </c>
      <c r="U913" s="7" t="str">
        <v>05</v>
      </c>
      <c r="V913" s="8" t="str">
        <v>01</v>
      </c>
      <c r="W913" s="7">
        <f t="shared" si="325"/>
        <v>3</v>
      </c>
      <c r="X913" s="6" t="b">
        <f t="shared" si="315"/>
        <v>0</v>
      </c>
      <c r="Y913" s="7" t="b">
        <f t="shared" si="316"/>
        <v>1</v>
      </c>
      <c r="Z913" s="7" t="b" cm="1">
        <f t="array" ref="Z913">_xlfn.LET(
_xlpm.TrueFullHouseCheck, AND(OR(H913:L913=3),OR(H913:L913=2)),
_xlpm.JokerAndTrueTwoPairCheck, AND(W913=1,COUNTIF(H913:L913,2)=4),
OR(_xlpm.TrueFullHouseCheck, _xlpm.JokerAndTrueTwoPairCheck)
)</f>
        <v>0</v>
      </c>
      <c r="AA913" s="7" t="b">
        <f t="shared" si="317"/>
        <v>0</v>
      </c>
      <c r="AB913" s="7" t="b">
        <f t="shared" si="318"/>
        <v>0</v>
      </c>
      <c r="AC913" s="7" t="b">
        <f t="shared" si="319"/>
        <v>0</v>
      </c>
      <c r="AD913" s="8" t="b">
        <f t="shared" si="326"/>
        <v>0</v>
      </c>
      <c r="AE913">
        <f t="shared" si="327"/>
        <v>6</v>
      </c>
      <c r="AF913" t="str">
        <f t="shared" si="328"/>
        <v>60102010501</v>
      </c>
      <c r="AG913">
        <f t="shared" si="324"/>
        <v>60102010501</v>
      </c>
      <c r="AH913">
        <f t="shared" si="329"/>
        <v>817</v>
      </c>
      <c r="AI913">
        <f t="shared" si="330"/>
        <v>824</v>
      </c>
      <c r="AJ913">
        <f t="shared" si="331"/>
        <v>673208</v>
      </c>
      <c r="AM913">
        <f t="shared" si="320"/>
        <v>1</v>
      </c>
      <c r="AN913">
        <f t="shared" si="321"/>
        <v>1</v>
      </c>
      <c r="AO913">
        <f t="shared" si="322"/>
        <v>1</v>
      </c>
    </row>
    <row r="914" spans="1:41" x14ac:dyDescent="0.2">
      <c r="A914" t="s">
        <v>933</v>
      </c>
      <c r="B914" t="str">
        <f t="shared" si="323"/>
        <v>67677</v>
      </c>
      <c r="C914" s="6" t="str" cm="1">
        <f t="array" ref="C914:G914">_xlfn.LET(
_xlpm.MyHand, B914,
_xlpm.MySplitHand, MID(_xlpm.MyHand,_xlfn.SEQUENCE(1,LEN(_xlpm.MyHand)),1),
_xlpm.MySplitHand
)</f>
        <v>6</v>
      </c>
      <c r="D914" s="7" t="str">
        <v>7</v>
      </c>
      <c r="E914" s="7" t="str">
        <v>6</v>
      </c>
      <c r="F914" s="7" t="str">
        <v>7</v>
      </c>
      <c r="G914" s="8" t="str">
        <v>7</v>
      </c>
      <c r="H914">
        <f t="shared" si="310"/>
        <v>2</v>
      </c>
      <c r="I914">
        <f t="shared" si="311"/>
        <v>3</v>
      </c>
      <c r="J914">
        <f t="shared" si="312"/>
        <v>2</v>
      </c>
      <c r="K914">
        <f t="shared" si="313"/>
        <v>3</v>
      </c>
      <c r="L914">
        <f t="shared" si="314"/>
        <v>3</v>
      </c>
      <c r="M914" s="6" cm="1">
        <f t="array" ref="M914:Q914">_xlfn.LET(
_xlpm.Options, {"J","2","3","4","5","6","7","8","9","T","Q","K","A"},
MATCH(_xlfn.ANCHORARRAY(C914),_xlpm.Options,0)
)</f>
        <v>6</v>
      </c>
      <c r="N914" s="7">
        <v>7</v>
      </c>
      <c r="O914" s="7">
        <v>6</v>
      </c>
      <c r="P914" s="7">
        <v>7</v>
      </c>
      <c r="Q914" s="8">
        <v>7</v>
      </c>
      <c r="R914" s="6" t="str" cm="1">
        <f t="array" ref="R914:V914">TEXT(_xlfn.ANCHORARRAY(M914),"00")</f>
        <v>06</v>
      </c>
      <c r="S914" s="7" t="str">
        <v>07</v>
      </c>
      <c r="T914" s="7" t="str">
        <v>06</v>
      </c>
      <c r="U914" s="7" t="str">
        <v>07</v>
      </c>
      <c r="V914" s="8" t="str">
        <v>07</v>
      </c>
      <c r="W914" s="7">
        <f t="shared" si="325"/>
        <v>0</v>
      </c>
      <c r="X914" s="6" t="b">
        <f t="shared" si="315"/>
        <v>0</v>
      </c>
      <c r="Y914" s="7" t="b">
        <f t="shared" si="316"/>
        <v>0</v>
      </c>
      <c r="Z914" s="7" t="b" cm="1">
        <f t="array" ref="Z914">_xlfn.LET(
_xlpm.TrueFullHouseCheck, AND(OR(H914:L914=3),OR(H914:L914=2)),
_xlpm.JokerAndTrueTwoPairCheck, AND(W914=1,COUNTIF(H914:L914,2)=4),
OR(_xlpm.TrueFullHouseCheck, _xlpm.JokerAndTrueTwoPairCheck)
)</f>
        <v>1</v>
      </c>
      <c r="AA914" s="7" t="b">
        <f t="shared" si="317"/>
        <v>0</v>
      </c>
      <c r="AB914" s="7" t="b">
        <f t="shared" si="318"/>
        <v>0</v>
      </c>
      <c r="AC914" s="7" t="b">
        <f t="shared" si="319"/>
        <v>0</v>
      </c>
      <c r="AD914" s="8" t="b">
        <f t="shared" si="326"/>
        <v>0</v>
      </c>
      <c r="AE914">
        <f t="shared" si="327"/>
        <v>5</v>
      </c>
      <c r="AF914" t="str">
        <f t="shared" si="328"/>
        <v>50607060707</v>
      </c>
      <c r="AG914">
        <f t="shared" si="324"/>
        <v>50607060707</v>
      </c>
      <c r="AH914">
        <f t="shared" si="329"/>
        <v>757</v>
      </c>
      <c r="AI914">
        <f t="shared" si="330"/>
        <v>635</v>
      </c>
      <c r="AJ914">
        <f t="shared" si="331"/>
        <v>480695</v>
      </c>
      <c r="AM914">
        <f t="shared" si="320"/>
        <v>1</v>
      </c>
      <c r="AN914">
        <f t="shared" si="321"/>
        <v>1</v>
      </c>
      <c r="AO914">
        <f t="shared" si="322"/>
        <v>1</v>
      </c>
    </row>
    <row r="915" spans="1:41" x14ac:dyDescent="0.2">
      <c r="A915" t="s">
        <v>934</v>
      </c>
      <c r="B915" t="str">
        <f t="shared" si="323"/>
        <v>QQQQT</v>
      </c>
      <c r="C915" s="6" t="str" cm="1">
        <f t="array" ref="C915:G915">_xlfn.LET(
_xlpm.MyHand, B915,
_xlpm.MySplitHand, MID(_xlpm.MyHand,_xlfn.SEQUENCE(1,LEN(_xlpm.MyHand)),1),
_xlpm.MySplitHand
)</f>
        <v>Q</v>
      </c>
      <c r="D915" s="7" t="str">
        <v>Q</v>
      </c>
      <c r="E915" s="7" t="str">
        <v>Q</v>
      </c>
      <c r="F915" s="7" t="str">
        <v>Q</v>
      </c>
      <c r="G915" s="8" t="str">
        <v>T</v>
      </c>
      <c r="H915">
        <f t="shared" si="310"/>
        <v>4</v>
      </c>
      <c r="I915">
        <f t="shared" si="311"/>
        <v>4</v>
      </c>
      <c r="J915">
        <f t="shared" si="312"/>
        <v>4</v>
      </c>
      <c r="K915">
        <f t="shared" si="313"/>
        <v>4</v>
      </c>
      <c r="L915">
        <f t="shared" si="314"/>
        <v>1</v>
      </c>
      <c r="M915" s="6" cm="1">
        <f t="array" ref="M915:Q915">_xlfn.LET(
_xlpm.Options, {"J","2","3","4","5","6","7","8","9","T","Q","K","A"},
MATCH(_xlfn.ANCHORARRAY(C915),_xlpm.Options,0)
)</f>
        <v>11</v>
      </c>
      <c r="N915" s="7">
        <v>11</v>
      </c>
      <c r="O915" s="7">
        <v>11</v>
      </c>
      <c r="P915" s="7">
        <v>11</v>
      </c>
      <c r="Q915" s="8">
        <v>10</v>
      </c>
      <c r="R915" s="6" t="str" cm="1">
        <f t="array" ref="R915:V915">TEXT(_xlfn.ANCHORARRAY(M915),"00")</f>
        <v>11</v>
      </c>
      <c r="S915" s="7" t="str">
        <v>11</v>
      </c>
      <c r="T915" s="7" t="str">
        <v>11</v>
      </c>
      <c r="U915" s="7" t="str">
        <v>11</v>
      </c>
      <c r="V915" s="8" t="str">
        <v>10</v>
      </c>
      <c r="W915" s="7">
        <f t="shared" si="325"/>
        <v>0</v>
      </c>
      <c r="X915" s="6" t="b">
        <f t="shared" si="315"/>
        <v>0</v>
      </c>
      <c r="Y915" s="7" t="b">
        <f t="shared" si="316"/>
        <v>1</v>
      </c>
      <c r="Z915" s="7" t="b" cm="1">
        <f t="array" ref="Z915">_xlfn.LET(
_xlpm.TrueFullHouseCheck, AND(OR(H915:L915=3),OR(H915:L915=2)),
_xlpm.JokerAndTrueTwoPairCheck, AND(W915=1,COUNTIF(H915:L915,2)=4),
OR(_xlpm.TrueFullHouseCheck, _xlpm.JokerAndTrueTwoPairCheck)
)</f>
        <v>0</v>
      </c>
      <c r="AA915" s="7" t="b">
        <f t="shared" si="317"/>
        <v>0</v>
      </c>
      <c r="AB915" s="7" t="b">
        <f t="shared" si="318"/>
        <v>0</v>
      </c>
      <c r="AC915" s="7" t="b">
        <f t="shared" si="319"/>
        <v>0</v>
      </c>
      <c r="AD915" s="8" t="b">
        <f t="shared" si="326"/>
        <v>0</v>
      </c>
      <c r="AE915">
        <f t="shared" si="327"/>
        <v>6</v>
      </c>
      <c r="AF915" t="str">
        <f t="shared" si="328"/>
        <v>61111111110</v>
      </c>
      <c r="AG915">
        <f t="shared" si="324"/>
        <v>61111111110</v>
      </c>
      <c r="AH915">
        <f t="shared" si="329"/>
        <v>943</v>
      </c>
      <c r="AI915">
        <f t="shared" si="330"/>
        <v>899</v>
      </c>
      <c r="AJ915">
        <f t="shared" si="331"/>
        <v>847757</v>
      </c>
      <c r="AM915">
        <f t="shared" si="320"/>
        <v>1</v>
      </c>
      <c r="AN915">
        <f t="shared" si="321"/>
        <v>1</v>
      </c>
      <c r="AO915">
        <f t="shared" si="322"/>
        <v>1</v>
      </c>
    </row>
    <row r="916" spans="1:41" x14ac:dyDescent="0.2">
      <c r="A916" t="s">
        <v>935</v>
      </c>
      <c r="B916" t="str">
        <f t="shared" si="323"/>
        <v>333J3</v>
      </c>
      <c r="C916" s="6" t="str" cm="1">
        <f t="array" ref="C916:G916">_xlfn.LET(
_xlpm.MyHand, B916,
_xlpm.MySplitHand, MID(_xlpm.MyHand,_xlfn.SEQUENCE(1,LEN(_xlpm.MyHand)),1),
_xlpm.MySplitHand
)</f>
        <v>3</v>
      </c>
      <c r="D916" s="7" t="str">
        <v>3</v>
      </c>
      <c r="E916" s="7" t="str">
        <v>3</v>
      </c>
      <c r="F916" s="7" t="str">
        <v>J</v>
      </c>
      <c r="G916" s="8" t="str">
        <v>3</v>
      </c>
      <c r="H916">
        <f t="shared" si="310"/>
        <v>4</v>
      </c>
      <c r="I916">
        <f t="shared" si="311"/>
        <v>4</v>
      </c>
      <c r="J916">
        <f t="shared" si="312"/>
        <v>4</v>
      </c>
      <c r="K916">
        <f t="shared" si="313"/>
        <v>0</v>
      </c>
      <c r="L916">
        <f t="shared" si="314"/>
        <v>4</v>
      </c>
      <c r="M916" s="6" cm="1">
        <f t="array" ref="M916:Q916">_xlfn.LET(
_xlpm.Options, {"J","2","3","4","5","6","7","8","9","T","Q","K","A"},
MATCH(_xlfn.ANCHORARRAY(C916),_xlpm.Options,0)
)</f>
        <v>3</v>
      </c>
      <c r="N916" s="7">
        <v>3</v>
      </c>
      <c r="O916" s="7">
        <v>3</v>
      </c>
      <c r="P916" s="7">
        <v>1</v>
      </c>
      <c r="Q916" s="8">
        <v>3</v>
      </c>
      <c r="R916" s="6" t="str" cm="1">
        <f t="array" ref="R916:V916">TEXT(_xlfn.ANCHORARRAY(M916),"00")</f>
        <v>03</v>
      </c>
      <c r="S916" s="7" t="str">
        <v>03</v>
      </c>
      <c r="T916" s="7" t="str">
        <v>03</v>
      </c>
      <c r="U916" s="7" t="str">
        <v>01</v>
      </c>
      <c r="V916" s="8" t="str">
        <v>03</v>
      </c>
      <c r="W916" s="7">
        <f t="shared" si="325"/>
        <v>1</v>
      </c>
      <c r="X916" s="6" t="b">
        <f t="shared" si="315"/>
        <v>1</v>
      </c>
      <c r="Y916" s="7" t="b">
        <f t="shared" si="316"/>
        <v>0</v>
      </c>
      <c r="Z916" s="7" t="b" cm="1">
        <f t="array" ref="Z916">_xlfn.LET(
_xlpm.TrueFullHouseCheck, AND(OR(H916:L916=3),OR(H916:L916=2)),
_xlpm.JokerAndTrueTwoPairCheck, AND(W916=1,COUNTIF(H916:L916,2)=4),
OR(_xlpm.TrueFullHouseCheck, _xlpm.JokerAndTrueTwoPairCheck)
)</f>
        <v>0</v>
      </c>
      <c r="AA916" s="7" t="b">
        <f t="shared" si="317"/>
        <v>0</v>
      </c>
      <c r="AB916" s="7" t="b">
        <f t="shared" si="318"/>
        <v>0</v>
      </c>
      <c r="AC916" s="7" t="b">
        <f t="shared" si="319"/>
        <v>0</v>
      </c>
      <c r="AD916" s="8" t="b">
        <f t="shared" si="326"/>
        <v>0</v>
      </c>
      <c r="AE916">
        <f t="shared" si="327"/>
        <v>7</v>
      </c>
      <c r="AF916" t="str">
        <f t="shared" si="328"/>
        <v>70303030103</v>
      </c>
      <c r="AG916">
        <f t="shared" si="324"/>
        <v>70303030103</v>
      </c>
      <c r="AH916">
        <f t="shared" si="329"/>
        <v>986</v>
      </c>
      <c r="AI916">
        <f t="shared" si="330"/>
        <v>442</v>
      </c>
      <c r="AJ916">
        <f t="shared" si="331"/>
        <v>435812</v>
      </c>
      <c r="AM916">
        <f t="shared" si="320"/>
        <v>1</v>
      </c>
      <c r="AN916">
        <f t="shared" si="321"/>
        <v>1</v>
      </c>
      <c r="AO916">
        <f t="shared" si="322"/>
        <v>1</v>
      </c>
    </row>
    <row r="917" spans="1:41" x14ac:dyDescent="0.2">
      <c r="A917" t="s">
        <v>936</v>
      </c>
      <c r="B917" t="str">
        <f t="shared" si="323"/>
        <v>Q2QQ2</v>
      </c>
      <c r="C917" s="6" t="str" cm="1">
        <f t="array" ref="C917:G917">_xlfn.LET(
_xlpm.MyHand, B917,
_xlpm.MySplitHand, MID(_xlpm.MyHand,_xlfn.SEQUENCE(1,LEN(_xlpm.MyHand)),1),
_xlpm.MySplitHand
)</f>
        <v>Q</v>
      </c>
      <c r="D917" s="7" t="str">
        <v>2</v>
      </c>
      <c r="E917" s="7" t="str">
        <v>Q</v>
      </c>
      <c r="F917" s="7" t="str">
        <v>Q</v>
      </c>
      <c r="G917" s="8" t="str">
        <v>2</v>
      </c>
      <c r="H917">
        <f t="shared" si="310"/>
        <v>3</v>
      </c>
      <c r="I917">
        <f t="shared" si="311"/>
        <v>2</v>
      </c>
      <c r="J917">
        <f t="shared" si="312"/>
        <v>3</v>
      </c>
      <c r="K917">
        <f t="shared" si="313"/>
        <v>3</v>
      </c>
      <c r="L917">
        <f t="shared" si="314"/>
        <v>2</v>
      </c>
      <c r="M917" s="6" cm="1">
        <f t="array" ref="M917:Q917">_xlfn.LET(
_xlpm.Options, {"J","2","3","4","5","6","7","8","9","T","Q","K","A"},
MATCH(_xlfn.ANCHORARRAY(C917),_xlpm.Options,0)
)</f>
        <v>11</v>
      </c>
      <c r="N917" s="7">
        <v>2</v>
      </c>
      <c r="O917" s="7">
        <v>11</v>
      </c>
      <c r="P917" s="7">
        <v>11</v>
      </c>
      <c r="Q917" s="8">
        <v>2</v>
      </c>
      <c r="R917" s="6" t="str" cm="1">
        <f t="array" ref="R917:V917">TEXT(_xlfn.ANCHORARRAY(M917),"00")</f>
        <v>11</v>
      </c>
      <c r="S917" s="7" t="str">
        <v>02</v>
      </c>
      <c r="T917" s="7" t="str">
        <v>11</v>
      </c>
      <c r="U917" s="7" t="str">
        <v>11</v>
      </c>
      <c r="V917" s="8" t="str">
        <v>02</v>
      </c>
      <c r="W917" s="7">
        <f t="shared" si="325"/>
        <v>0</v>
      </c>
      <c r="X917" s="6" t="b">
        <f t="shared" si="315"/>
        <v>0</v>
      </c>
      <c r="Y917" s="7" t="b">
        <f t="shared" si="316"/>
        <v>0</v>
      </c>
      <c r="Z917" s="7" t="b" cm="1">
        <f t="array" ref="Z917">_xlfn.LET(
_xlpm.TrueFullHouseCheck, AND(OR(H917:L917=3),OR(H917:L917=2)),
_xlpm.JokerAndTrueTwoPairCheck, AND(W917=1,COUNTIF(H917:L917,2)=4),
OR(_xlpm.TrueFullHouseCheck, _xlpm.JokerAndTrueTwoPairCheck)
)</f>
        <v>1</v>
      </c>
      <c r="AA917" s="7" t="b">
        <f t="shared" si="317"/>
        <v>0</v>
      </c>
      <c r="AB917" s="7" t="b">
        <f t="shared" si="318"/>
        <v>0</v>
      </c>
      <c r="AC917" s="7" t="b">
        <f t="shared" si="319"/>
        <v>0</v>
      </c>
      <c r="AD917" s="8" t="b">
        <f t="shared" si="326"/>
        <v>0</v>
      </c>
      <c r="AE917">
        <f t="shared" si="327"/>
        <v>5</v>
      </c>
      <c r="AF917" t="str">
        <f t="shared" si="328"/>
        <v>51102111102</v>
      </c>
      <c r="AG917">
        <f t="shared" si="324"/>
        <v>51102111102</v>
      </c>
      <c r="AH917">
        <f t="shared" si="329"/>
        <v>790</v>
      </c>
      <c r="AI917">
        <f t="shared" si="330"/>
        <v>753</v>
      </c>
      <c r="AJ917">
        <f t="shared" si="331"/>
        <v>594870</v>
      </c>
      <c r="AM917">
        <f t="shared" si="320"/>
        <v>1</v>
      </c>
      <c r="AN917">
        <f t="shared" si="321"/>
        <v>1</v>
      </c>
      <c r="AO917">
        <f t="shared" si="322"/>
        <v>1</v>
      </c>
    </row>
    <row r="918" spans="1:41" x14ac:dyDescent="0.2">
      <c r="A918" t="s">
        <v>937</v>
      </c>
      <c r="B918" t="str">
        <f t="shared" si="323"/>
        <v>8K79T</v>
      </c>
      <c r="C918" s="6" t="str" cm="1">
        <f t="array" ref="C918:G918">_xlfn.LET(
_xlpm.MyHand, B918,
_xlpm.MySplitHand, MID(_xlpm.MyHand,_xlfn.SEQUENCE(1,LEN(_xlpm.MyHand)),1),
_xlpm.MySplitHand
)</f>
        <v>8</v>
      </c>
      <c r="D918" s="7" t="str">
        <v>K</v>
      </c>
      <c r="E918" s="7" t="str">
        <v>7</v>
      </c>
      <c r="F918" s="7" t="str">
        <v>9</v>
      </c>
      <c r="G918" s="8" t="str">
        <v>T</v>
      </c>
      <c r="H918">
        <f t="shared" si="310"/>
        <v>1</v>
      </c>
      <c r="I918">
        <f t="shared" si="311"/>
        <v>1</v>
      </c>
      <c r="J918">
        <f t="shared" si="312"/>
        <v>1</v>
      </c>
      <c r="K918">
        <f t="shared" si="313"/>
        <v>1</v>
      </c>
      <c r="L918">
        <f t="shared" si="314"/>
        <v>1</v>
      </c>
      <c r="M918" s="6" cm="1">
        <f t="array" ref="M918:Q918">_xlfn.LET(
_xlpm.Options, {"J","2","3","4","5","6","7","8","9","T","Q","K","A"},
MATCH(_xlfn.ANCHORARRAY(C918),_xlpm.Options,0)
)</f>
        <v>8</v>
      </c>
      <c r="N918" s="7">
        <v>12</v>
      </c>
      <c r="O918" s="7">
        <v>7</v>
      </c>
      <c r="P918" s="7">
        <v>9</v>
      </c>
      <c r="Q918" s="8">
        <v>10</v>
      </c>
      <c r="R918" s="6" t="str" cm="1">
        <f t="array" ref="R918:V918">TEXT(_xlfn.ANCHORARRAY(M918),"00")</f>
        <v>08</v>
      </c>
      <c r="S918" s="7" t="str">
        <v>12</v>
      </c>
      <c r="T918" s="7" t="str">
        <v>07</v>
      </c>
      <c r="U918" s="7" t="str">
        <v>09</v>
      </c>
      <c r="V918" s="8" t="str">
        <v>10</v>
      </c>
      <c r="W918" s="7">
        <f t="shared" si="325"/>
        <v>0</v>
      </c>
      <c r="X918" s="6" t="b">
        <f t="shared" si="315"/>
        <v>0</v>
      </c>
      <c r="Y918" s="7" t="b">
        <f t="shared" si="316"/>
        <v>0</v>
      </c>
      <c r="Z918" s="7" t="b" cm="1">
        <f t="array" ref="Z918">_xlfn.LET(
_xlpm.TrueFullHouseCheck, AND(OR(H918:L918=3),OR(H918:L918=2)),
_xlpm.JokerAndTrueTwoPairCheck, AND(W918=1,COUNTIF(H918:L918,2)=4),
OR(_xlpm.TrueFullHouseCheck, _xlpm.JokerAndTrueTwoPairCheck)
)</f>
        <v>0</v>
      </c>
      <c r="AA918" s="7" t="b">
        <f t="shared" si="317"/>
        <v>0</v>
      </c>
      <c r="AB918" s="7" t="b">
        <f t="shared" si="318"/>
        <v>0</v>
      </c>
      <c r="AC918" s="7" t="b">
        <f t="shared" si="319"/>
        <v>0</v>
      </c>
      <c r="AD918" s="8" t="b">
        <f t="shared" si="326"/>
        <v>1</v>
      </c>
      <c r="AE918">
        <f t="shared" si="327"/>
        <v>1</v>
      </c>
      <c r="AF918" t="str">
        <f t="shared" si="328"/>
        <v>10812070910</v>
      </c>
      <c r="AG918">
        <f t="shared" si="324"/>
        <v>10812070910</v>
      </c>
      <c r="AH918">
        <f t="shared" si="329"/>
        <v>73</v>
      </c>
      <c r="AI918">
        <f t="shared" si="330"/>
        <v>917</v>
      </c>
      <c r="AJ918">
        <f t="shared" si="331"/>
        <v>66941</v>
      </c>
      <c r="AM918">
        <f t="shared" si="320"/>
        <v>1</v>
      </c>
      <c r="AN918">
        <f t="shared" si="321"/>
        <v>1</v>
      </c>
      <c r="AO918">
        <f t="shared" si="322"/>
        <v>1</v>
      </c>
    </row>
    <row r="919" spans="1:41" x14ac:dyDescent="0.2">
      <c r="A919" t="s">
        <v>938</v>
      </c>
      <c r="B919" t="str">
        <f t="shared" si="323"/>
        <v>J82A2</v>
      </c>
      <c r="C919" s="6" t="str" cm="1">
        <f t="array" ref="C919:G919">_xlfn.LET(
_xlpm.MyHand, B919,
_xlpm.MySplitHand, MID(_xlpm.MyHand,_xlfn.SEQUENCE(1,LEN(_xlpm.MyHand)),1),
_xlpm.MySplitHand
)</f>
        <v>J</v>
      </c>
      <c r="D919" s="7" t="str">
        <v>8</v>
      </c>
      <c r="E919" s="7" t="str">
        <v>2</v>
      </c>
      <c r="F919" s="7" t="str">
        <v>A</v>
      </c>
      <c r="G919" s="8" t="str">
        <v>2</v>
      </c>
      <c r="H919">
        <f t="shared" si="310"/>
        <v>0</v>
      </c>
      <c r="I919">
        <f t="shared" si="311"/>
        <v>1</v>
      </c>
      <c r="J919">
        <f t="shared" si="312"/>
        <v>2</v>
      </c>
      <c r="K919">
        <f t="shared" si="313"/>
        <v>1</v>
      </c>
      <c r="L919">
        <f t="shared" si="314"/>
        <v>2</v>
      </c>
      <c r="M919" s="6" cm="1">
        <f t="array" ref="M919:Q919">_xlfn.LET(
_xlpm.Options, {"J","2","3","4","5","6","7","8","9","T","Q","K","A"},
MATCH(_xlfn.ANCHORARRAY(C919),_xlpm.Options,0)
)</f>
        <v>1</v>
      </c>
      <c r="N919" s="7">
        <v>8</v>
      </c>
      <c r="O919" s="7">
        <v>2</v>
      </c>
      <c r="P919" s="7">
        <v>13</v>
      </c>
      <c r="Q919" s="8">
        <v>2</v>
      </c>
      <c r="R919" s="6" t="str" cm="1">
        <f t="array" ref="R919:V919">TEXT(_xlfn.ANCHORARRAY(M919),"00")</f>
        <v>01</v>
      </c>
      <c r="S919" s="7" t="str">
        <v>08</v>
      </c>
      <c r="T919" s="7" t="str">
        <v>02</v>
      </c>
      <c r="U919" s="7" t="str">
        <v>13</v>
      </c>
      <c r="V919" s="8" t="str">
        <v>02</v>
      </c>
      <c r="W919" s="7">
        <f t="shared" si="325"/>
        <v>1</v>
      </c>
      <c r="X919" s="6" t="b">
        <f t="shared" si="315"/>
        <v>0</v>
      </c>
      <c r="Y919" s="7" t="b">
        <f t="shared" si="316"/>
        <v>0</v>
      </c>
      <c r="Z919" s="7" t="b" cm="1">
        <f t="array" ref="Z919">_xlfn.LET(
_xlpm.TrueFullHouseCheck, AND(OR(H919:L919=3),OR(H919:L919=2)),
_xlpm.JokerAndTrueTwoPairCheck, AND(W919=1,COUNTIF(H919:L919,2)=4),
OR(_xlpm.TrueFullHouseCheck, _xlpm.JokerAndTrueTwoPairCheck)
)</f>
        <v>0</v>
      </c>
      <c r="AA919" s="7" t="b">
        <f t="shared" si="317"/>
        <v>1</v>
      </c>
      <c r="AB919" s="7" t="b">
        <f t="shared" si="318"/>
        <v>0</v>
      </c>
      <c r="AC919" s="7" t="b">
        <f t="shared" si="319"/>
        <v>0</v>
      </c>
      <c r="AD919" s="8" t="b">
        <f t="shared" si="326"/>
        <v>0</v>
      </c>
      <c r="AE919">
        <f t="shared" si="327"/>
        <v>4</v>
      </c>
      <c r="AF919" t="str">
        <f t="shared" si="328"/>
        <v>40108021302</v>
      </c>
      <c r="AG919">
        <f t="shared" si="324"/>
        <v>40108021302</v>
      </c>
      <c r="AH919">
        <f t="shared" si="329"/>
        <v>463</v>
      </c>
      <c r="AI919">
        <f t="shared" si="330"/>
        <v>839</v>
      </c>
      <c r="AJ919">
        <f t="shared" si="331"/>
        <v>388457</v>
      </c>
      <c r="AM919">
        <f t="shared" si="320"/>
        <v>1</v>
      </c>
      <c r="AN919">
        <f t="shared" si="321"/>
        <v>1</v>
      </c>
      <c r="AO919">
        <f t="shared" si="322"/>
        <v>1</v>
      </c>
    </row>
    <row r="920" spans="1:41" x14ac:dyDescent="0.2">
      <c r="A920" t="s">
        <v>939</v>
      </c>
      <c r="B920" t="str">
        <f t="shared" si="323"/>
        <v>T5TTT</v>
      </c>
      <c r="C920" s="6" t="str" cm="1">
        <f t="array" ref="C920:G920">_xlfn.LET(
_xlpm.MyHand, B920,
_xlpm.MySplitHand, MID(_xlpm.MyHand,_xlfn.SEQUENCE(1,LEN(_xlpm.MyHand)),1),
_xlpm.MySplitHand
)</f>
        <v>T</v>
      </c>
      <c r="D920" s="7" t="str">
        <v>5</v>
      </c>
      <c r="E920" s="7" t="str">
        <v>T</v>
      </c>
      <c r="F920" s="7" t="str">
        <v>T</v>
      </c>
      <c r="G920" s="8" t="str">
        <v>T</v>
      </c>
      <c r="H920">
        <f t="shared" si="310"/>
        <v>4</v>
      </c>
      <c r="I920">
        <f t="shared" si="311"/>
        <v>1</v>
      </c>
      <c r="J920">
        <f t="shared" si="312"/>
        <v>4</v>
      </c>
      <c r="K920">
        <f t="shared" si="313"/>
        <v>4</v>
      </c>
      <c r="L920">
        <f t="shared" si="314"/>
        <v>4</v>
      </c>
      <c r="M920" s="6" cm="1">
        <f t="array" ref="M920:Q920">_xlfn.LET(
_xlpm.Options, {"J","2","3","4","5","6","7","8","9","T","Q","K","A"},
MATCH(_xlfn.ANCHORARRAY(C920),_xlpm.Options,0)
)</f>
        <v>10</v>
      </c>
      <c r="N920" s="7">
        <v>5</v>
      </c>
      <c r="O920" s="7">
        <v>10</v>
      </c>
      <c r="P920" s="7">
        <v>10</v>
      </c>
      <c r="Q920" s="8">
        <v>10</v>
      </c>
      <c r="R920" s="6" t="str" cm="1">
        <f t="array" ref="R920:V920">TEXT(_xlfn.ANCHORARRAY(M920),"00")</f>
        <v>10</v>
      </c>
      <c r="S920" s="7" t="str">
        <v>05</v>
      </c>
      <c r="T920" s="7" t="str">
        <v>10</v>
      </c>
      <c r="U920" s="7" t="str">
        <v>10</v>
      </c>
      <c r="V920" s="8" t="str">
        <v>10</v>
      </c>
      <c r="W920" s="7">
        <f t="shared" si="325"/>
        <v>0</v>
      </c>
      <c r="X920" s="6" t="b">
        <f t="shared" si="315"/>
        <v>0</v>
      </c>
      <c r="Y920" s="7" t="b">
        <f t="shared" si="316"/>
        <v>1</v>
      </c>
      <c r="Z920" s="7" t="b" cm="1">
        <f t="array" ref="Z920">_xlfn.LET(
_xlpm.TrueFullHouseCheck, AND(OR(H920:L920=3),OR(H920:L920=2)),
_xlpm.JokerAndTrueTwoPairCheck, AND(W920=1,COUNTIF(H920:L920,2)=4),
OR(_xlpm.TrueFullHouseCheck, _xlpm.JokerAndTrueTwoPairCheck)
)</f>
        <v>0</v>
      </c>
      <c r="AA920" s="7" t="b">
        <f t="shared" si="317"/>
        <v>0</v>
      </c>
      <c r="AB920" s="7" t="b">
        <f t="shared" si="318"/>
        <v>0</v>
      </c>
      <c r="AC920" s="7" t="b">
        <f t="shared" si="319"/>
        <v>0</v>
      </c>
      <c r="AD920" s="8" t="b">
        <f t="shared" si="326"/>
        <v>0</v>
      </c>
      <c r="AE920">
        <f t="shared" si="327"/>
        <v>6</v>
      </c>
      <c r="AF920" t="str">
        <f t="shared" si="328"/>
        <v>61005101010</v>
      </c>
      <c r="AG920">
        <f t="shared" si="324"/>
        <v>61005101010</v>
      </c>
      <c r="AH920">
        <f t="shared" si="329"/>
        <v>923</v>
      </c>
      <c r="AI920">
        <f t="shared" si="330"/>
        <v>155</v>
      </c>
      <c r="AJ920">
        <f t="shared" si="331"/>
        <v>143065</v>
      </c>
      <c r="AM920">
        <f t="shared" si="320"/>
        <v>1</v>
      </c>
      <c r="AN920">
        <f t="shared" si="321"/>
        <v>1</v>
      </c>
      <c r="AO920">
        <f t="shared" si="322"/>
        <v>1</v>
      </c>
    </row>
    <row r="921" spans="1:41" x14ac:dyDescent="0.2">
      <c r="A921" t="s">
        <v>940</v>
      </c>
      <c r="B921" t="str">
        <f t="shared" si="323"/>
        <v>4K4Q8</v>
      </c>
      <c r="C921" s="6" t="str" cm="1">
        <f t="array" ref="C921:G921">_xlfn.LET(
_xlpm.MyHand, B921,
_xlpm.MySplitHand, MID(_xlpm.MyHand,_xlfn.SEQUENCE(1,LEN(_xlpm.MyHand)),1),
_xlpm.MySplitHand
)</f>
        <v>4</v>
      </c>
      <c r="D921" s="7" t="str">
        <v>K</v>
      </c>
      <c r="E921" s="7" t="str">
        <v>4</v>
      </c>
      <c r="F921" s="7" t="str">
        <v>Q</v>
      </c>
      <c r="G921" s="8" t="str">
        <v>8</v>
      </c>
      <c r="H921">
        <f t="shared" si="310"/>
        <v>2</v>
      </c>
      <c r="I921">
        <f t="shared" si="311"/>
        <v>1</v>
      </c>
      <c r="J921">
        <f t="shared" si="312"/>
        <v>2</v>
      </c>
      <c r="K921">
        <f t="shared" si="313"/>
        <v>1</v>
      </c>
      <c r="L921">
        <f t="shared" si="314"/>
        <v>1</v>
      </c>
      <c r="M921" s="6" cm="1">
        <f t="array" ref="M921:Q921">_xlfn.LET(
_xlpm.Options, {"J","2","3","4","5","6","7","8","9","T","Q","K","A"},
MATCH(_xlfn.ANCHORARRAY(C921),_xlpm.Options,0)
)</f>
        <v>4</v>
      </c>
      <c r="N921" s="7">
        <v>12</v>
      </c>
      <c r="O921" s="7">
        <v>4</v>
      </c>
      <c r="P921" s="7">
        <v>11</v>
      </c>
      <c r="Q921" s="8">
        <v>8</v>
      </c>
      <c r="R921" s="6" t="str" cm="1">
        <f t="array" ref="R921:V921">TEXT(_xlfn.ANCHORARRAY(M921),"00")</f>
        <v>04</v>
      </c>
      <c r="S921" s="7" t="str">
        <v>12</v>
      </c>
      <c r="T921" s="7" t="str">
        <v>04</v>
      </c>
      <c r="U921" s="7" t="str">
        <v>11</v>
      </c>
      <c r="V921" s="8" t="str">
        <v>08</v>
      </c>
      <c r="W921" s="7">
        <f t="shared" si="325"/>
        <v>0</v>
      </c>
      <c r="X921" s="6" t="b">
        <f t="shared" si="315"/>
        <v>0</v>
      </c>
      <c r="Y921" s="7" t="b">
        <f t="shared" si="316"/>
        <v>0</v>
      </c>
      <c r="Z921" s="7" t="b" cm="1">
        <f t="array" ref="Z921">_xlfn.LET(
_xlpm.TrueFullHouseCheck, AND(OR(H921:L921=3),OR(H921:L921=2)),
_xlpm.JokerAndTrueTwoPairCheck, AND(W921=1,COUNTIF(H921:L921,2)=4),
OR(_xlpm.TrueFullHouseCheck, _xlpm.JokerAndTrueTwoPairCheck)
)</f>
        <v>0</v>
      </c>
      <c r="AA921" s="7" t="b">
        <f t="shared" si="317"/>
        <v>0</v>
      </c>
      <c r="AB921" s="7" t="b">
        <f t="shared" si="318"/>
        <v>0</v>
      </c>
      <c r="AC921" s="7" t="b">
        <f t="shared" si="319"/>
        <v>1</v>
      </c>
      <c r="AD921" s="8" t="b">
        <f t="shared" si="326"/>
        <v>0</v>
      </c>
      <c r="AE921">
        <f t="shared" si="327"/>
        <v>2</v>
      </c>
      <c r="AF921" t="str">
        <f t="shared" si="328"/>
        <v>20412041108</v>
      </c>
      <c r="AG921">
        <f t="shared" si="324"/>
        <v>20412041108</v>
      </c>
      <c r="AH921">
        <f t="shared" si="329"/>
        <v>184</v>
      </c>
      <c r="AI921">
        <f t="shared" si="330"/>
        <v>721</v>
      </c>
      <c r="AJ921">
        <f t="shared" si="331"/>
        <v>132664</v>
      </c>
      <c r="AM921">
        <f t="shared" si="320"/>
        <v>1</v>
      </c>
      <c r="AN921">
        <f t="shared" si="321"/>
        <v>1</v>
      </c>
      <c r="AO921">
        <f t="shared" si="322"/>
        <v>1</v>
      </c>
    </row>
    <row r="922" spans="1:41" x14ac:dyDescent="0.2">
      <c r="A922" t="s">
        <v>941</v>
      </c>
      <c r="B922" t="str">
        <f t="shared" si="323"/>
        <v>A7JAJ</v>
      </c>
      <c r="C922" s="6" t="str" cm="1">
        <f t="array" ref="C922:G922">_xlfn.LET(
_xlpm.MyHand, B922,
_xlpm.MySplitHand, MID(_xlpm.MyHand,_xlfn.SEQUENCE(1,LEN(_xlpm.MyHand)),1),
_xlpm.MySplitHand
)</f>
        <v>A</v>
      </c>
      <c r="D922" s="7" t="str">
        <v>7</v>
      </c>
      <c r="E922" s="7" t="str">
        <v>J</v>
      </c>
      <c r="F922" s="7" t="str">
        <v>A</v>
      </c>
      <c r="G922" s="8" t="str">
        <v>J</v>
      </c>
      <c r="H922">
        <f t="shared" si="310"/>
        <v>2</v>
      </c>
      <c r="I922">
        <f t="shared" si="311"/>
        <v>1</v>
      </c>
      <c r="J922">
        <f t="shared" si="312"/>
        <v>0</v>
      </c>
      <c r="K922">
        <f t="shared" si="313"/>
        <v>2</v>
      </c>
      <c r="L922">
        <f t="shared" si="314"/>
        <v>0</v>
      </c>
      <c r="M922" s="6" cm="1">
        <f t="array" ref="M922:Q922">_xlfn.LET(
_xlpm.Options, {"J","2","3","4","5","6","7","8","9","T","Q","K","A"},
MATCH(_xlfn.ANCHORARRAY(C922),_xlpm.Options,0)
)</f>
        <v>13</v>
      </c>
      <c r="N922" s="7">
        <v>7</v>
      </c>
      <c r="O922" s="7">
        <v>1</v>
      </c>
      <c r="P922" s="7">
        <v>13</v>
      </c>
      <c r="Q922" s="8">
        <v>1</v>
      </c>
      <c r="R922" s="6" t="str" cm="1">
        <f t="array" ref="R922:V922">TEXT(_xlfn.ANCHORARRAY(M922),"00")</f>
        <v>13</v>
      </c>
      <c r="S922" s="7" t="str">
        <v>07</v>
      </c>
      <c r="T922" s="7" t="str">
        <v>01</v>
      </c>
      <c r="U922" s="7" t="str">
        <v>13</v>
      </c>
      <c r="V922" s="8" t="str">
        <v>01</v>
      </c>
      <c r="W922" s="7">
        <f t="shared" si="325"/>
        <v>2</v>
      </c>
      <c r="X922" s="6" t="b">
        <f t="shared" si="315"/>
        <v>0</v>
      </c>
      <c r="Y922" s="7" t="b">
        <f t="shared" si="316"/>
        <v>1</v>
      </c>
      <c r="Z922" s="7" t="b" cm="1">
        <f t="array" ref="Z922">_xlfn.LET(
_xlpm.TrueFullHouseCheck, AND(OR(H922:L922=3),OR(H922:L922=2)),
_xlpm.JokerAndTrueTwoPairCheck, AND(W922=1,COUNTIF(H922:L922,2)=4),
OR(_xlpm.TrueFullHouseCheck, _xlpm.JokerAndTrueTwoPairCheck)
)</f>
        <v>0</v>
      </c>
      <c r="AA922" s="7" t="b">
        <f t="shared" si="317"/>
        <v>0</v>
      </c>
      <c r="AB922" s="7" t="b">
        <f t="shared" si="318"/>
        <v>0</v>
      </c>
      <c r="AC922" s="7" t="b">
        <f t="shared" si="319"/>
        <v>0</v>
      </c>
      <c r="AD922" s="8" t="b">
        <f t="shared" si="326"/>
        <v>0</v>
      </c>
      <c r="AE922">
        <f t="shared" si="327"/>
        <v>6</v>
      </c>
      <c r="AF922" t="str">
        <f t="shared" si="328"/>
        <v>61307011301</v>
      </c>
      <c r="AG922">
        <f t="shared" si="324"/>
        <v>61307011301</v>
      </c>
      <c r="AH922">
        <f t="shared" si="329"/>
        <v>963</v>
      </c>
      <c r="AI922">
        <f t="shared" si="330"/>
        <v>306</v>
      </c>
      <c r="AJ922">
        <f t="shared" si="331"/>
        <v>294678</v>
      </c>
      <c r="AM922">
        <f t="shared" si="320"/>
        <v>1</v>
      </c>
      <c r="AN922">
        <f t="shared" si="321"/>
        <v>1</v>
      </c>
      <c r="AO922">
        <f t="shared" si="322"/>
        <v>1</v>
      </c>
    </row>
    <row r="923" spans="1:41" x14ac:dyDescent="0.2">
      <c r="A923" t="s">
        <v>942</v>
      </c>
      <c r="B923" t="str">
        <f t="shared" si="323"/>
        <v>4Q44Q</v>
      </c>
      <c r="C923" s="6" t="str" cm="1">
        <f t="array" ref="C923:G923">_xlfn.LET(
_xlpm.MyHand, B923,
_xlpm.MySplitHand, MID(_xlpm.MyHand,_xlfn.SEQUENCE(1,LEN(_xlpm.MyHand)),1),
_xlpm.MySplitHand
)</f>
        <v>4</v>
      </c>
      <c r="D923" s="7" t="str">
        <v>Q</v>
      </c>
      <c r="E923" s="7" t="str">
        <v>4</v>
      </c>
      <c r="F923" s="7" t="str">
        <v>4</v>
      </c>
      <c r="G923" s="8" t="str">
        <v>Q</v>
      </c>
      <c r="H923">
        <f t="shared" si="310"/>
        <v>3</v>
      </c>
      <c r="I923">
        <f t="shared" si="311"/>
        <v>2</v>
      </c>
      <c r="J923">
        <f t="shared" si="312"/>
        <v>3</v>
      </c>
      <c r="K923">
        <f t="shared" si="313"/>
        <v>3</v>
      </c>
      <c r="L923">
        <f t="shared" si="314"/>
        <v>2</v>
      </c>
      <c r="M923" s="6" cm="1">
        <f t="array" ref="M923:Q923">_xlfn.LET(
_xlpm.Options, {"J","2","3","4","5","6","7","8","9","T","Q","K","A"},
MATCH(_xlfn.ANCHORARRAY(C923),_xlpm.Options,0)
)</f>
        <v>4</v>
      </c>
      <c r="N923" s="7">
        <v>11</v>
      </c>
      <c r="O923" s="7">
        <v>4</v>
      </c>
      <c r="P923" s="7">
        <v>4</v>
      </c>
      <c r="Q923" s="8">
        <v>11</v>
      </c>
      <c r="R923" s="6" t="str" cm="1">
        <f t="array" ref="R923:V923">TEXT(_xlfn.ANCHORARRAY(M923),"00")</f>
        <v>04</v>
      </c>
      <c r="S923" s="7" t="str">
        <v>11</v>
      </c>
      <c r="T923" s="7" t="str">
        <v>04</v>
      </c>
      <c r="U923" s="7" t="str">
        <v>04</v>
      </c>
      <c r="V923" s="8" t="str">
        <v>11</v>
      </c>
      <c r="W923" s="7">
        <f t="shared" si="325"/>
        <v>0</v>
      </c>
      <c r="X923" s="6" t="b">
        <f t="shared" si="315"/>
        <v>0</v>
      </c>
      <c r="Y923" s="7" t="b">
        <f t="shared" si="316"/>
        <v>0</v>
      </c>
      <c r="Z923" s="7" t="b" cm="1">
        <f t="array" ref="Z923">_xlfn.LET(
_xlpm.TrueFullHouseCheck, AND(OR(H923:L923=3),OR(H923:L923=2)),
_xlpm.JokerAndTrueTwoPairCheck, AND(W923=1,COUNTIF(H923:L923,2)=4),
OR(_xlpm.TrueFullHouseCheck, _xlpm.JokerAndTrueTwoPairCheck)
)</f>
        <v>1</v>
      </c>
      <c r="AA923" s="7" t="b">
        <f t="shared" si="317"/>
        <v>0</v>
      </c>
      <c r="AB923" s="7" t="b">
        <f t="shared" si="318"/>
        <v>0</v>
      </c>
      <c r="AC923" s="7" t="b">
        <f t="shared" si="319"/>
        <v>0</v>
      </c>
      <c r="AD923" s="8" t="b">
        <f t="shared" si="326"/>
        <v>0</v>
      </c>
      <c r="AE923">
        <f t="shared" si="327"/>
        <v>5</v>
      </c>
      <c r="AF923" t="str">
        <f t="shared" si="328"/>
        <v>50411040411</v>
      </c>
      <c r="AG923">
        <f t="shared" si="324"/>
        <v>50411040411</v>
      </c>
      <c r="AH923">
        <f t="shared" si="329"/>
        <v>736</v>
      </c>
      <c r="AI923">
        <f t="shared" si="330"/>
        <v>940</v>
      </c>
      <c r="AJ923">
        <f t="shared" si="331"/>
        <v>691840</v>
      </c>
      <c r="AM923">
        <f t="shared" si="320"/>
        <v>1</v>
      </c>
      <c r="AN923">
        <f t="shared" si="321"/>
        <v>1</v>
      </c>
      <c r="AO923">
        <f t="shared" si="322"/>
        <v>1</v>
      </c>
    </row>
    <row r="924" spans="1:41" x14ac:dyDescent="0.2">
      <c r="A924" t="s">
        <v>943</v>
      </c>
      <c r="B924" t="str">
        <f t="shared" si="323"/>
        <v>2J6KJ</v>
      </c>
      <c r="C924" s="6" t="str" cm="1">
        <f t="array" ref="C924:G924">_xlfn.LET(
_xlpm.MyHand, B924,
_xlpm.MySplitHand, MID(_xlpm.MyHand,_xlfn.SEQUENCE(1,LEN(_xlpm.MyHand)),1),
_xlpm.MySplitHand
)</f>
        <v>2</v>
      </c>
      <c r="D924" s="7" t="str">
        <v>J</v>
      </c>
      <c r="E924" s="7" t="str">
        <v>6</v>
      </c>
      <c r="F924" s="7" t="str">
        <v>K</v>
      </c>
      <c r="G924" s="8" t="str">
        <v>J</v>
      </c>
      <c r="H924">
        <f t="shared" si="310"/>
        <v>1</v>
      </c>
      <c r="I924">
        <f t="shared" si="311"/>
        <v>0</v>
      </c>
      <c r="J924">
        <f t="shared" si="312"/>
        <v>1</v>
      </c>
      <c r="K924">
        <f t="shared" si="313"/>
        <v>1</v>
      </c>
      <c r="L924">
        <f t="shared" si="314"/>
        <v>0</v>
      </c>
      <c r="M924" s="6" cm="1">
        <f t="array" ref="M924:Q924">_xlfn.LET(
_xlpm.Options, {"J","2","3","4","5","6","7","8","9","T","Q","K","A"},
MATCH(_xlfn.ANCHORARRAY(C924),_xlpm.Options,0)
)</f>
        <v>2</v>
      </c>
      <c r="N924" s="7">
        <v>1</v>
      </c>
      <c r="O924" s="7">
        <v>6</v>
      </c>
      <c r="P924" s="7">
        <v>12</v>
      </c>
      <c r="Q924" s="8">
        <v>1</v>
      </c>
      <c r="R924" s="6" t="str" cm="1">
        <f t="array" ref="R924:V924">TEXT(_xlfn.ANCHORARRAY(M924),"00")</f>
        <v>02</v>
      </c>
      <c r="S924" s="7" t="str">
        <v>01</v>
      </c>
      <c r="T924" s="7" t="str">
        <v>06</v>
      </c>
      <c r="U924" s="7" t="str">
        <v>12</v>
      </c>
      <c r="V924" s="8" t="str">
        <v>01</v>
      </c>
      <c r="W924" s="7">
        <f t="shared" si="325"/>
        <v>2</v>
      </c>
      <c r="X924" s="6" t="b">
        <f t="shared" si="315"/>
        <v>0</v>
      </c>
      <c r="Y924" s="7" t="b">
        <f t="shared" si="316"/>
        <v>0</v>
      </c>
      <c r="Z924" s="7" t="b" cm="1">
        <f t="array" ref="Z924">_xlfn.LET(
_xlpm.TrueFullHouseCheck, AND(OR(H924:L924=3),OR(H924:L924=2)),
_xlpm.JokerAndTrueTwoPairCheck, AND(W924=1,COUNTIF(H924:L924,2)=4),
OR(_xlpm.TrueFullHouseCheck, _xlpm.JokerAndTrueTwoPairCheck)
)</f>
        <v>0</v>
      </c>
      <c r="AA924" s="7" t="b">
        <f t="shared" si="317"/>
        <v>1</v>
      </c>
      <c r="AB924" s="7" t="b">
        <f t="shared" si="318"/>
        <v>0</v>
      </c>
      <c r="AC924" s="7" t="b">
        <f t="shared" si="319"/>
        <v>0</v>
      </c>
      <c r="AD924" s="8" t="b">
        <f t="shared" si="326"/>
        <v>0</v>
      </c>
      <c r="AE924">
        <f t="shared" si="327"/>
        <v>4</v>
      </c>
      <c r="AF924" t="str">
        <f t="shared" si="328"/>
        <v>40201061201</v>
      </c>
      <c r="AG924">
        <f t="shared" si="324"/>
        <v>40201061201</v>
      </c>
      <c r="AH924">
        <f t="shared" si="329"/>
        <v>473</v>
      </c>
      <c r="AI924">
        <f t="shared" si="330"/>
        <v>854</v>
      </c>
      <c r="AJ924">
        <f t="shared" si="331"/>
        <v>403942</v>
      </c>
      <c r="AM924">
        <f t="shared" si="320"/>
        <v>1</v>
      </c>
      <c r="AN924">
        <f t="shared" si="321"/>
        <v>1</v>
      </c>
      <c r="AO924">
        <f t="shared" si="322"/>
        <v>1</v>
      </c>
    </row>
    <row r="925" spans="1:41" x14ac:dyDescent="0.2">
      <c r="A925" t="s">
        <v>944</v>
      </c>
      <c r="B925" t="str">
        <f t="shared" si="323"/>
        <v>77979</v>
      </c>
      <c r="C925" s="6" t="str" cm="1">
        <f t="array" ref="C925:G925">_xlfn.LET(
_xlpm.MyHand, B925,
_xlpm.MySplitHand, MID(_xlpm.MyHand,_xlfn.SEQUENCE(1,LEN(_xlpm.MyHand)),1),
_xlpm.MySplitHand
)</f>
        <v>7</v>
      </c>
      <c r="D925" s="7" t="str">
        <v>7</v>
      </c>
      <c r="E925" s="7" t="str">
        <v>9</v>
      </c>
      <c r="F925" s="7" t="str">
        <v>7</v>
      </c>
      <c r="G925" s="8" t="str">
        <v>9</v>
      </c>
      <c r="H925">
        <f t="shared" si="310"/>
        <v>3</v>
      </c>
      <c r="I925">
        <f t="shared" si="311"/>
        <v>3</v>
      </c>
      <c r="J925">
        <f t="shared" si="312"/>
        <v>2</v>
      </c>
      <c r="K925">
        <f t="shared" si="313"/>
        <v>3</v>
      </c>
      <c r="L925">
        <f t="shared" si="314"/>
        <v>2</v>
      </c>
      <c r="M925" s="6" cm="1">
        <f t="array" ref="M925:Q925">_xlfn.LET(
_xlpm.Options, {"J","2","3","4","5","6","7","8","9","T","Q","K","A"},
MATCH(_xlfn.ANCHORARRAY(C925),_xlpm.Options,0)
)</f>
        <v>7</v>
      </c>
      <c r="N925" s="7">
        <v>7</v>
      </c>
      <c r="O925" s="7">
        <v>9</v>
      </c>
      <c r="P925" s="7">
        <v>7</v>
      </c>
      <c r="Q925" s="8">
        <v>9</v>
      </c>
      <c r="R925" s="6" t="str" cm="1">
        <f t="array" ref="R925:V925">TEXT(_xlfn.ANCHORARRAY(M925),"00")</f>
        <v>07</v>
      </c>
      <c r="S925" s="7" t="str">
        <v>07</v>
      </c>
      <c r="T925" s="7" t="str">
        <v>09</v>
      </c>
      <c r="U925" s="7" t="str">
        <v>07</v>
      </c>
      <c r="V925" s="8" t="str">
        <v>09</v>
      </c>
      <c r="W925" s="7">
        <f t="shared" si="325"/>
        <v>0</v>
      </c>
      <c r="X925" s="6" t="b">
        <f t="shared" si="315"/>
        <v>0</v>
      </c>
      <c r="Y925" s="7" t="b">
        <f t="shared" si="316"/>
        <v>0</v>
      </c>
      <c r="Z925" s="7" t="b" cm="1">
        <f t="array" ref="Z925">_xlfn.LET(
_xlpm.TrueFullHouseCheck, AND(OR(H925:L925=3),OR(H925:L925=2)),
_xlpm.JokerAndTrueTwoPairCheck, AND(W925=1,COUNTIF(H925:L925,2)=4),
OR(_xlpm.TrueFullHouseCheck, _xlpm.JokerAndTrueTwoPairCheck)
)</f>
        <v>1</v>
      </c>
      <c r="AA925" s="7" t="b">
        <f t="shared" si="317"/>
        <v>0</v>
      </c>
      <c r="AB925" s="7" t="b">
        <f t="shared" si="318"/>
        <v>0</v>
      </c>
      <c r="AC925" s="7" t="b">
        <f t="shared" si="319"/>
        <v>0</v>
      </c>
      <c r="AD925" s="8" t="b">
        <f t="shared" si="326"/>
        <v>0</v>
      </c>
      <c r="AE925">
        <f t="shared" si="327"/>
        <v>5</v>
      </c>
      <c r="AF925" t="str">
        <f t="shared" si="328"/>
        <v>50707090709</v>
      </c>
      <c r="AG925">
        <f t="shared" si="324"/>
        <v>50707090709</v>
      </c>
      <c r="AH925">
        <f t="shared" si="329"/>
        <v>763</v>
      </c>
      <c r="AI925">
        <f t="shared" si="330"/>
        <v>59</v>
      </c>
      <c r="AJ925">
        <f t="shared" si="331"/>
        <v>45017</v>
      </c>
      <c r="AM925">
        <f t="shared" si="320"/>
        <v>1</v>
      </c>
      <c r="AN925">
        <f t="shared" si="321"/>
        <v>1</v>
      </c>
      <c r="AO925">
        <f t="shared" si="322"/>
        <v>1</v>
      </c>
    </row>
    <row r="926" spans="1:41" x14ac:dyDescent="0.2">
      <c r="A926" t="s">
        <v>945</v>
      </c>
      <c r="B926" t="str">
        <f t="shared" si="323"/>
        <v>57575</v>
      </c>
      <c r="C926" s="6" t="str" cm="1">
        <f t="array" ref="C926:G926">_xlfn.LET(
_xlpm.MyHand, B926,
_xlpm.MySplitHand, MID(_xlpm.MyHand,_xlfn.SEQUENCE(1,LEN(_xlpm.MyHand)),1),
_xlpm.MySplitHand
)</f>
        <v>5</v>
      </c>
      <c r="D926" s="7" t="str">
        <v>7</v>
      </c>
      <c r="E926" s="7" t="str">
        <v>5</v>
      </c>
      <c r="F926" s="7" t="str">
        <v>7</v>
      </c>
      <c r="G926" s="8" t="str">
        <v>5</v>
      </c>
      <c r="H926">
        <f t="shared" si="310"/>
        <v>3</v>
      </c>
      <c r="I926">
        <f t="shared" si="311"/>
        <v>2</v>
      </c>
      <c r="J926">
        <f t="shared" si="312"/>
        <v>3</v>
      </c>
      <c r="K926">
        <f t="shared" si="313"/>
        <v>2</v>
      </c>
      <c r="L926">
        <f t="shared" si="314"/>
        <v>3</v>
      </c>
      <c r="M926" s="6" cm="1">
        <f t="array" ref="M926:Q926">_xlfn.LET(
_xlpm.Options, {"J","2","3","4","5","6","7","8","9","T","Q","K","A"},
MATCH(_xlfn.ANCHORARRAY(C926),_xlpm.Options,0)
)</f>
        <v>5</v>
      </c>
      <c r="N926" s="7">
        <v>7</v>
      </c>
      <c r="O926" s="7">
        <v>5</v>
      </c>
      <c r="P926" s="7">
        <v>7</v>
      </c>
      <c r="Q926" s="8">
        <v>5</v>
      </c>
      <c r="R926" s="6" t="str" cm="1">
        <f t="array" ref="R926:V926">TEXT(_xlfn.ANCHORARRAY(M926),"00")</f>
        <v>05</v>
      </c>
      <c r="S926" s="7" t="str">
        <v>07</v>
      </c>
      <c r="T926" s="7" t="str">
        <v>05</v>
      </c>
      <c r="U926" s="7" t="str">
        <v>07</v>
      </c>
      <c r="V926" s="8" t="str">
        <v>05</v>
      </c>
      <c r="W926" s="7">
        <f t="shared" si="325"/>
        <v>0</v>
      </c>
      <c r="X926" s="6" t="b">
        <f t="shared" si="315"/>
        <v>0</v>
      </c>
      <c r="Y926" s="7" t="b">
        <f t="shared" si="316"/>
        <v>0</v>
      </c>
      <c r="Z926" s="7" t="b" cm="1">
        <f t="array" ref="Z926">_xlfn.LET(
_xlpm.TrueFullHouseCheck, AND(OR(H926:L926=3),OR(H926:L926=2)),
_xlpm.JokerAndTrueTwoPairCheck, AND(W926=1,COUNTIF(H926:L926,2)=4),
OR(_xlpm.TrueFullHouseCheck, _xlpm.JokerAndTrueTwoPairCheck)
)</f>
        <v>1</v>
      </c>
      <c r="AA926" s="7" t="b">
        <f t="shared" si="317"/>
        <v>0</v>
      </c>
      <c r="AB926" s="7" t="b">
        <f t="shared" si="318"/>
        <v>0</v>
      </c>
      <c r="AC926" s="7" t="b">
        <f t="shared" si="319"/>
        <v>0</v>
      </c>
      <c r="AD926" s="8" t="b">
        <f t="shared" si="326"/>
        <v>0</v>
      </c>
      <c r="AE926">
        <f t="shared" si="327"/>
        <v>5</v>
      </c>
      <c r="AF926" t="str">
        <f t="shared" si="328"/>
        <v>50507050705</v>
      </c>
      <c r="AG926">
        <f t="shared" si="324"/>
        <v>50507050705</v>
      </c>
      <c r="AH926">
        <f t="shared" si="329"/>
        <v>744</v>
      </c>
      <c r="AI926">
        <f t="shared" si="330"/>
        <v>296</v>
      </c>
      <c r="AJ926">
        <f t="shared" si="331"/>
        <v>220224</v>
      </c>
      <c r="AM926">
        <f t="shared" si="320"/>
        <v>1</v>
      </c>
      <c r="AN926">
        <f t="shared" si="321"/>
        <v>1</v>
      </c>
      <c r="AO926">
        <f t="shared" si="322"/>
        <v>1</v>
      </c>
    </row>
    <row r="927" spans="1:41" x14ac:dyDescent="0.2">
      <c r="A927" t="s">
        <v>946</v>
      </c>
      <c r="B927" t="str">
        <f t="shared" si="323"/>
        <v>QK66Q</v>
      </c>
      <c r="C927" s="6" t="str" cm="1">
        <f t="array" ref="C927:G927">_xlfn.LET(
_xlpm.MyHand, B927,
_xlpm.MySplitHand, MID(_xlpm.MyHand,_xlfn.SEQUENCE(1,LEN(_xlpm.MyHand)),1),
_xlpm.MySplitHand
)</f>
        <v>Q</v>
      </c>
      <c r="D927" s="7" t="str">
        <v>K</v>
      </c>
      <c r="E927" s="7" t="str">
        <v>6</v>
      </c>
      <c r="F927" s="7" t="str">
        <v>6</v>
      </c>
      <c r="G927" s="8" t="str">
        <v>Q</v>
      </c>
      <c r="H927">
        <f t="shared" si="310"/>
        <v>2</v>
      </c>
      <c r="I927">
        <f t="shared" si="311"/>
        <v>1</v>
      </c>
      <c r="J927">
        <f t="shared" si="312"/>
        <v>2</v>
      </c>
      <c r="K927">
        <f t="shared" si="313"/>
        <v>2</v>
      </c>
      <c r="L927">
        <f t="shared" si="314"/>
        <v>2</v>
      </c>
      <c r="M927" s="6" cm="1">
        <f t="array" ref="M927:Q927">_xlfn.LET(
_xlpm.Options, {"J","2","3","4","5","6","7","8","9","T","Q","K","A"},
MATCH(_xlfn.ANCHORARRAY(C927),_xlpm.Options,0)
)</f>
        <v>11</v>
      </c>
      <c r="N927" s="7">
        <v>12</v>
      </c>
      <c r="O927" s="7">
        <v>6</v>
      </c>
      <c r="P927" s="7">
        <v>6</v>
      </c>
      <c r="Q927" s="8">
        <v>11</v>
      </c>
      <c r="R927" s="6" t="str" cm="1">
        <f t="array" ref="R927:V927">TEXT(_xlfn.ANCHORARRAY(M927),"00")</f>
        <v>11</v>
      </c>
      <c r="S927" s="7" t="str">
        <v>12</v>
      </c>
      <c r="T927" s="7" t="str">
        <v>06</v>
      </c>
      <c r="U927" s="7" t="str">
        <v>06</v>
      </c>
      <c r="V927" s="8" t="str">
        <v>11</v>
      </c>
      <c r="W927" s="7">
        <f t="shared" si="325"/>
        <v>0</v>
      </c>
      <c r="X927" s="6" t="b">
        <f t="shared" si="315"/>
        <v>0</v>
      </c>
      <c r="Y927" s="7" t="b">
        <f t="shared" si="316"/>
        <v>0</v>
      </c>
      <c r="Z927" s="7" t="b" cm="1">
        <f t="array" ref="Z927">_xlfn.LET(
_xlpm.TrueFullHouseCheck, AND(OR(H927:L927=3),OR(H927:L927=2)),
_xlpm.JokerAndTrueTwoPairCheck, AND(W927=1,COUNTIF(H927:L927,2)=4),
OR(_xlpm.TrueFullHouseCheck, _xlpm.JokerAndTrueTwoPairCheck)
)</f>
        <v>0</v>
      </c>
      <c r="AA927" s="7" t="b">
        <f t="shared" si="317"/>
        <v>0</v>
      </c>
      <c r="AB927" s="7" t="b">
        <f t="shared" si="318"/>
        <v>1</v>
      </c>
      <c r="AC927" s="7" t="b">
        <f t="shared" si="319"/>
        <v>0</v>
      </c>
      <c r="AD927" s="8" t="b">
        <f t="shared" si="326"/>
        <v>0</v>
      </c>
      <c r="AE927">
        <f t="shared" si="327"/>
        <v>3</v>
      </c>
      <c r="AF927" t="str">
        <f t="shared" si="328"/>
        <v>31112060611</v>
      </c>
      <c r="AG927">
        <f t="shared" si="324"/>
        <v>31112060611</v>
      </c>
      <c r="AH927">
        <f t="shared" si="329"/>
        <v>431</v>
      </c>
      <c r="AI927">
        <f t="shared" si="330"/>
        <v>166</v>
      </c>
      <c r="AJ927">
        <f t="shared" si="331"/>
        <v>71546</v>
      </c>
      <c r="AM927">
        <f t="shared" si="320"/>
        <v>1</v>
      </c>
      <c r="AN927">
        <f t="shared" si="321"/>
        <v>1</v>
      </c>
      <c r="AO927">
        <f t="shared" si="322"/>
        <v>1</v>
      </c>
    </row>
    <row r="928" spans="1:41" x14ac:dyDescent="0.2">
      <c r="A928" t="s">
        <v>947</v>
      </c>
      <c r="B928" t="str">
        <f t="shared" si="323"/>
        <v>Q5QQK</v>
      </c>
      <c r="C928" s="6" t="str" cm="1">
        <f t="array" ref="C928:G928">_xlfn.LET(
_xlpm.MyHand, B928,
_xlpm.MySplitHand, MID(_xlpm.MyHand,_xlfn.SEQUENCE(1,LEN(_xlpm.MyHand)),1),
_xlpm.MySplitHand
)</f>
        <v>Q</v>
      </c>
      <c r="D928" s="7" t="str">
        <v>5</v>
      </c>
      <c r="E928" s="7" t="str">
        <v>Q</v>
      </c>
      <c r="F928" s="7" t="str">
        <v>Q</v>
      </c>
      <c r="G928" s="8" t="str">
        <v>K</v>
      </c>
      <c r="H928">
        <f t="shared" si="310"/>
        <v>3</v>
      </c>
      <c r="I928">
        <f t="shared" si="311"/>
        <v>1</v>
      </c>
      <c r="J928">
        <f t="shared" si="312"/>
        <v>3</v>
      </c>
      <c r="K928">
        <f t="shared" si="313"/>
        <v>3</v>
      </c>
      <c r="L928">
        <f t="shared" si="314"/>
        <v>1</v>
      </c>
      <c r="M928" s="6" cm="1">
        <f t="array" ref="M928:Q928">_xlfn.LET(
_xlpm.Options, {"J","2","3","4","5","6","7","8","9","T","Q","K","A"},
MATCH(_xlfn.ANCHORARRAY(C928),_xlpm.Options,0)
)</f>
        <v>11</v>
      </c>
      <c r="N928" s="7">
        <v>5</v>
      </c>
      <c r="O928" s="7">
        <v>11</v>
      </c>
      <c r="P928" s="7">
        <v>11</v>
      </c>
      <c r="Q928" s="8">
        <v>12</v>
      </c>
      <c r="R928" s="6" t="str" cm="1">
        <f t="array" ref="R928:V928">TEXT(_xlfn.ANCHORARRAY(M928),"00")</f>
        <v>11</v>
      </c>
      <c r="S928" s="7" t="str">
        <v>05</v>
      </c>
      <c r="T928" s="7" t="str">
        <v>11</v>
      </c>
      <c r="U928" s="7" t="str">
        <v>11</v>
      </c>
      <c r="V928" s="8" t="str">
        <v>12</v>
      </c>
      <c r="W928" s="7">
        <f t="shared" si="325"/>
        <v>0</v>
      </c>
      <c r="X928" s="6" t="b">
        <f t="shared" si="315"/>
        <v>0</v>
      </c>
      <c r="Y928" s="7" t="b">
        <f t="shared" si="316"/>
        <v>0</v>
      </c>
      <c r="Z928" s="7" t="b" cm="1">
        <f t="array" ref="Z928">_xlfn.LET(
_xlpm.TrueFullHouseCheck, AND(OR(H928:L928=3),OR(H928:L928=2)),
_xlpm.JokerAndTrueTwoPairCheck, AND(W928=1,COUNTIF(H928:L928,2)=4),
OR(_xlpm.TrueFullHouseCheck, _xlpm.JokerAndTrueTwoPairCheck)
)</f>
        <v>0</v>
      </c>
      <c r="AA928" s="7" t="b">
        <f t="shared" si="317"/>
        <v>1</v>
      </c>
      <c r="AB928" s="7" t="b">
        <f t="shared" si="318"/>
        <v>0</v>
      </c>
      <c r="AC928" s="7" t="b">
        <f t="shared" si="319"/>
        <v>0</v>
      </c>
      <c r="AD928" s="8" t="b">
        <f t="shared" si="326"/>
        <v>0</v>
      </c>
      <c r="AE928">
        <f t="shared" si="327"/>
        <v>4</v>
      </c>
      <c r="AF928" t="str">
        <f t="shared" si="328"/>
        <v>41105111112</v>
      </c>
      <c r="AG928">
        <f t="shared" si="324"/>
        <v>41105111112</v>
      </c>
      <c r="AH928">
        <f t="shared" si="329"/>
        <v>643</v>
      </c>
      <c r="AI928">
        <f t="shared" si="330"/>
        <v>257</v>
      </c>
      <c r="AJ928">
        <f t="shared" si="331"/>
        <v>165251</v>
      </c>
      <c r="AM928">
        <f t="shared" si="320"/>
        <v>1</v>
      </c>
      <c r="AN928">
        <f t="shared" si="321"/>
        <v>1</v>
      </c>
      <c r="AO928">
        <f t="shared" si="322"/>
        <v>1</v>
      </c>
    </row>
    <row r="929" spans="1:41" x14ac:dyDescent="0.2">
      <c r="A929" t="s">
        <v>948</v>
      </c>
      <c r="B929" t="str">
        <f t="shared" si="323"/>
        <v>8Q5J2</v>
      </c>
      <c r="C929" s="6" t="str" cm="1">
        <f t="array" ref="C929:G929">_xlfn.LET(
_xlpm.MyHand, B929,
_xlpm.MySplitHand, MID(_xlpm.MyHand,_xlfn.SEQUENCE(1,LEN(_xlpm.MyHand)),1),
_xlpm.MySplitHand
)</f>
        <v>8</v>
      </c>
      <c r="D929" s="7" t="str">
        <v>Q</v>
      </c>
      <c r="E929" s="7" t="str">
        <v>5</v>
      </c>
      <c r="F929" s="7" t="str">
        <v>J</v>
      </c>
      <c r="G929" s="8" t="str">
        <v>2</v>
      </c>
      <c r="H929">
        <f t="shared" si="310"/>
        <v>1</v>
      </c>
      <c r="I929">
        <f t="shared" si="311"/>
        <v>1</v>
      </c>
      <c r="J929">
        <f t="shared" si="312"/>
        <v>1</v>
      </c>
      <c r="K929">
        <f t="shared" si="313"/>
        <v>0</v>
      </c>
      <c r="L929">
        <f t="shared" si="314"/>
        <v>1</v>
      </c>
      <c r="M929" s="6" cm="1">
        <f t="array" ref="M929:Q929">_xlfn.LET(
_xlpm.Options, {"J","2","3","4","5","6","7","8","9","T","Q","K","A"},
MATCH(_xlfn.ANCHORARRAY(C929),_xlpm.Options,0)
)</f>
        <v>8</v>
      </c>
      <c r="N929" s="7">
        <v>11</v>
      </c>
      <c r="O929" s="7">
        <v>5</v>
      </c>
      <c r="P929" s="7">
        <v>1</v>
      </c>
      <c r="Q929" s="8">
        <v>2</v>
      </c>
      <c r="R929" s="6" t="str" cm="1">
        <f t="array" ref="R929:V929">TEXT(_xlfn.ANCHORARRAY(M929),"00")</f>
        <v>08</v>
      </c>
      <c r="S929" s="7" t="str">
        <v>11</v>
      </c>
      <c r="T929" s="7" t="str">
        <v>05</v>
      </c>
      <c r="U929" s="7" t="str">
        <v>01</v>
      </c>
      <c r="V929" s="8" t="str">
        <v>02</v>
      </c>
      <c r="W929" s="7">
        <f t="shared" si="325"/>
        <v>1</v>
      </c>
      <c r="X929" s="6" t="b">
        <f t="shared" si="315"/>
        <v>0</v>
      </c>
      <c r="Y929" s="7" t="b">
        <f t="shared" si="316"/>
        <v>0</v>
      </c>
      <c r="Z929" s="7" t="b" cm="1">
        <f t="array" ref="Z929">_xlfn.LET(
_xlpm.TrueFullHouseCheck, AND(OR(H929:L929=3),OR(H929:L929=2)),
_xlpm.JokerAndTrueTwoPairCheck, AND(W929=1,COUNTIF(H929:L929,2)=4),
OR(_xlpm.TrueFullHouseCheck, _xlpm.JokerAndTrueTwoPairCheck)
)</f>
        <v>0</v>
      </c>
      <c r="AA929" s="7" t="b">
        <f t="shared" si="317"/>
        <v>0</v>
      </c>
      <c r="AB929" s="7" t="b">
        <f t="shared" si="318"/>
        <v>0</v>
      </c>
      <c r="AC929" s="7" t="b">
        <f t="shared" si="319"/>
        <v>1</v>
      </c>
      <c r="AD929" s="8" t="b">
        <f t="shared" si="326"/>
        <v>0</v>
      </c>
      <c r="AE929">
        <f t="shared" si="327"/>
        <v>2</v>
      </c>
      <c r="AF929" t="str">
        <f t="shared" si="328"/>
        <v>20811050102</v>
      </c>
      <c r="AG929">
        <f t="shared" si="324"/>
        <v>20811050102</v>
      </c>
      <c r="AH929">
        <f t="shared" si="329"/>
        <v>248</v>
      </c>
      <c r="AI929">
        <f t="shared" si="330"/>
        <v>528</v>
      </c>
      <c r="AJ929">
        <f t="shared" si="331"/>
        <v>130944</v>
      </c>
      <c r="AM929">
        <f t="shared" si="320"/>
        <v>1</v>
      </c>
      <c r="AN929">
        <f t="shared" si="321"/>
        <v>1</v>
      </c>
      <c r="AO929">
        <f t="shared" si="322"/>
        <v>1</v>
      </c>
    </row>
    <row r="930" spans="1:41" x14ac:dyDescent="0.2">
      <c r="A930" t="s">
        <v>949</v>
      </c>
      <c r="B930" t="str">
        <f t="shared" si="323"/>
        <v>TKJ27</v>
      </c>
      <c r="C930" s="6" t="str" cm="1">
        <f t="array" ref="C930:G930">_xlfn.LET(
_xlpm.MyHand, B930,
_xlpm.MySplitHand, MID(_xlpm.MyHand,_xlfn.SEQUENCE(1,LEN(_xlpm.MyHand)),1),
_xlpm.MySplitHand
)</f>
        <v>T</v>
      </c>
      <c r="D930" s="7" t="str">
        <v>K</v>
      </c>
      <c r="E930" s="7" t="str">
        <v>J</v>
      </c>
      <c r="F930" s="7" t="str">
        <v>2</v>
      </c>
      <c r="G930" s="8" t="str">
        <v>7</v>
      </c>
      <c r="H930">
        <f t="shared" si="310"/>
        <v>1</v>
      </c>
      <c r="I930">
        <f t="shared" si="311"/>
        <v>1</v>
      </c>
      <c r="J930">
        <f t="shared" si="312"/>
        <v>0</v>
      </c>
      <c r="K930">
        <f t="shared" si="313"/>
        <v>1</v>
      </c>
      <c r="L930">
        <f t="shared" si="314"/>
        <v>1</v>
      </c>
      <c r="M930" s="6" cm="1">
        <f t="array" ref="M930:Q930">_xlfn.LET(
_xlpm.Options, {"J","2","3","4","5","6","7","8","9","T","Q","K","A"},
MATCH(_xlfn.ANCHORARRAY(C930),_xlpm.Options,0)
)</f>
        <v>10</v>
      </c>
      <c r="N930" s="7">
        <v>12</v>
      </c>
      <c r="O930" s="7">
        <v>1</v>
      </c>
      <c r="P930" s="7">
        <v>2</v>
      </c>
      <c r="Q930" s="8">
        <v>7</v>
      </c>
      <c r="R930" s="6" t="str" cm="1">
        <f t="array" ref="R930:V930">TEXT(_xlfn.ANCHORARRAY(M930),"00")</f>
        <v>10</v>
      </c>
      <c r="S930" s="7" t="str">
        <v>12</v>
      </c>
      <c r="T930" s="7" t="str">
        <v>01</v>
      </c>
      <c r="U930" s="7" t="str">
        <v>02</v>
      </c>
      <c r="V930" s="8" t="str">
        <v>07</v>
      </c>
      <c r="W930" s="7">
        <f t="shared" si="325"/>
        <v>1</v>
      </c>
      <c r="X930" s="6" t="b">
        <f t="shared" si="315"/>
        <v>0</v>
      </c>
      <c r="Y930" s="7" t="b">
        <f t="shared" si="316"/>
        <v>0</v>
      </c>
      <c r="Z930" s="7" t="b" cm="1">
        <f t="array" ref="Z930">_xlfn.LET(
_xlpm.TrueFullHouseCheck, AND(OR(H930:L930=3),OR(H930:L930=2)),
_xlpm.JokerAndTrueTwoPairCheck, AND(W930=1,COUNTIF(H930:L930,2)=4),
OR(_xlpm.TrueFullHouseCheck, _xlpm.JokerAndTrueTwoPairCheck)
)</f>
        <v>0</v>
      </c>
      <c r="AA930" s="7" t="b">
        <f t="shared" si="317"/>
        <v>0</v>
      </c>
      <c r="AB930" s="7" t="b">
        <f t="shared" si="318"/>
        <v>0</v>
      </c>
      <c r="AC930" s="7" t="b">
        <f t="shared" si="319"/>
        <v>1</v>
      </c>
      <c r="AD930" s="8" t="b">
        <f t="shared" si="326"/>
        <v>0</v>
      </c>
      <c r="AE930">
        <f t="shared" si="327"/>
        <v>2</v>
      </c>
      <c r="AF930" t="str">
        <f t="shared" si="328"/>
        <v>21012010207</v>
      </c>
      <c r="AG930">
        <f t="shared" si="324"/>
        <v>21012010207</v>
      </c>
      <c r="AH930">
        <f t="shared" si="329"/>
        <v>273</v>
      </c>
      <c r="AI930">
        <f t="shared" si="330"/>
        <v>882</v>
      </c>
      <c r="AJ930">
        <f t="shared" si="331"/>
        <v>240786</v>
      </c>
      <c r="AM930">
        <f t="shared" si="320"/>
        <v>1</v>
      </c>
      <c r="AN930">
        <f t="shared" si="321"/>
        <v>1</v>
      </c>
      <c r="AO930">
        <f t="shared" si="322"/>
        <v>1</v>
      </c>
    </row>
    <row r="931" spans="1:41" x14ac:dyDescent="0.2">
      <c r="A931" t="s">
        <v>950</v>
      </c>
      <c r="B931" t="str">
        <f t="shared" si="323"/>
        <v>TT7T5</v>
      </c>
      <c r="C931" s="6" t="str" cm="1">
        <f t="array" ref="C931:G931">_xlfn.LET(
_xlpm.MyHand, B931,
_xlpm.MySplitHand, MID(_xlpm.MyHand,_xlfn.SEQUENCE(1,LEN(_xlpm.MyHand)),1),
_xlpm.MySplitHand
)</f>
        <v>T</v>
      </c>
      <c r="D931" s="7" t="str">
        <v>T</v>
      </c>
      <c r="E931" s="7" t="str">
        <v>7</v>
      </c>
      <c r="F931" s="7" t="str">
        <v>T</v>
      </c>
      <c r="G931" s="8" t="str">
        <v>5</v>
      </c>
      <c r="H931">
        <f t="shared" si="310"/>
        <v>3</v>
      </c>
      <c r="I931">
        <f t="shared" si="311"/>
        <v>3</v>
      </c>
      <c r="J931">
        <f t="shared" si="312"/>
        <v>1</v>
      </c>
      <c r="K931">
        <f t="shared" si="313"/>
        <v>3</v>
      </c>
      <c r="L931">
        <f t="shared" si="314"/>
        <v>1</v>
      </c>
      <c r="M931" s="6" cm="1">
        <f t="array" ref="M931:Q931">_xlfn.LET(
_xlpm.Options, {"J","2","3","4","5","6","7","8","9","T","Q","K","A"},
MATCH(_xlfn.ANCHORARRAY(C931),_xlpm.Options,0)
)</f>
        <v>10</v>
      </c>
      <c r="N931" s="7">
        <v>10</v>
      </c>
      <c r="O931" s="7">
        <v>7</v>
      </c>
      <c r="P931" s="7">
        <v>10</v>
      </c>
      <c r="Q931" s="8">
        <v>5</v>
      </c>
      <c r="R931" s="6" t="str" cm="1">
        <f t="array" ref="R931:V931">TEXT(_xlfn.ANCHORARRAY(M931),"00")</f>
        <v>10</v>
      </c>
      <c r="S931" s="7" t="str">
        <v>10</v>
      </c>
      <c r="T931" s="7" t="str">
        <v>07</v>
      </c>
      <c r="U931" s="7" t="str">
        <v>10</v>
      </c>
      <c r="V931" s="8" t="str">
        <v>05</v>
      </c>
      <c r="W931" s="7">
        <f t="shared" si="325"/>
        <v>0</v>
      </c>
      <c r="X931" s="6" t="b">
        <f t="shared" si="315"/>
        <v>0</v>
      </c>
      <c r="Y931" s="7" t="b">
        <f t="shared" si="316"/>
        <v>0</v>
      </c>
      <c r="Z931" s="7" t="b" cm="1">
        <f t="array" ref="Z931">_xlfn.LET(
_xlpm.TrueFullHouseCheck, AND(OR(H931:L931=3),OR(H931:L931=2)),
_xlpm.JokerAndTrueTwoPairCheck, AND(W931=1,COUNTIF(H931:L931,2)=4),
OR(_xlpm.TrueFullHouseCheck, _xlpm.JokerAndTrueTwoPairCheck)
)</f>
        <v>0</v>
      </c>
      <c r="AA931" s="7" t="b">
        <f t="shared" si="317"/>
        <v>1</v>
      </c>
      <c r="AB931" s="7" t="b">
        <f t="shared" si="318"/>
        <v>0</v>
      </c>
      <c r="AC931" s="7" t="b">
        <f t="shared" si="319"/>
        <v>0</v>
      </c>
      <c r="AD931" s="8" t="b">
        <f t="shared" si="326"/>
        <v>0</v>
      </c>
      <c r="AE931">
        <f t="shared" si="327"/>
        <v>4</v>
      </c>
      <c r="AF931" t="str">
        <f t="shared" si="328"/>
        <v>41010071005</v>
      </c>
      <c r="AG931">
        <f t="shared" si="324"/>
        <v>41010071005</v>
      </c>
      <c r="AH931">
        <f t="shared" si="329"/>
        <v>628</v>
      </c>
      <c r="AI931">
        <f t="shared" si="330"/>
        <v>843</v>
      </c>
      <c r="AJ931">
        <f t="shared" si="331"/>
        <v>529404</v>
      </c>
      <c r="AM931">
        <f t="shared" si="320"/>
        <v>1</v>
      </c>
      <c r="AN931">
        <f t="shared" si="321"/>
        <v>1</v>
      </c>
      <c r="AO931">
        <f t="shared" si="322"/>
        <v>1</v>
      </c>
    </row>
    <row r="932" spans="1:41" x14ac:dyDescent="0.2">
      <c r="A932" t="s">
        <v>951</v>
      </c>
      <c r="B932" t="str">
        <f t="shared" si="323"/>
        <v>2227A</v>
      </c>
      <c r="C932" s="6" t="str" cm="1">
        <f t="array" ref="C932:G932">_xlfn.LET(
_xlpm.MyHand, B932,
_xlpm.MySplitHand, MID(_xlpm.MyHand,_xlfn.SEQUENCE(1,LEN(_xlpm.MyHand)),1),
_xlpm.MySplitHand
)</f>
        <v>2</v>
      </c>
      <c r="D932" s="7" t="str">
        <v>2</v>
      </c>
      <c r="E932" s="7" t="str">
        <v>2</v>
      </c>
      <c r="F932" s="7" t="str">
        <v>7</v>
      </c>
      <c r="G932" s="8" t="str">
        <v>A</v>
      </c>
      <c r="H932">
        <f t="shared" si="310"/>
        <v>3</v>
      </c>
      <c r="I932">
        <f t="shared" si="311"/>
        <v>3</v>
      </c>
      <c r="J932">
        <f t="shared" si="312"/>
        <v>3</v>
      </c>
      <c r="K932">
        <f t="shared" si="313"/>
        <v>1</v>
      </c>
      <c r="L932">
        <f t="shared" si="314"/>
        <v>1</v>
      </c>
      <c r="M932" s="6" cm="1">
        <f t="array" ref="M932:Q932">_xlfn.LET(
_xlpm.Options, {"J","2","3","4","5","6","7","8","9","T","Q","K","A"},
MATCH(_xlfn.ANCHORARRAY(C932),_xlpm.Options,0)
)</f>
        <v>2</v>
      </c>
      <c r="N932" s="7">
        <v>2</v>
      </c>
      <c r="O932" s="7">
        <v>2</v>
      </c>
      <c r="P932" s="7">
        <v>7</v>
      </c>
      <c r="Q932" s="8">
        <v>13</v>
      </c>
      <c r="R932" s="6" t="str" cm="1">
        <f t="array" ref="R932:V932">TEXT(_xlfn.ANCHORARRAY(M932),"00")</f>
        <v>02</v>
      </c>
      <c r="S932" s="7" t="str">
        <v>02</v>
      </c>
      <c r="T932" s="7" t="str">
        <v>02</v>
      </c>
      <c r="U932" s="7" t="str">
        <v>07</v>
      </c>
      <c r="V932" s="8" t="str">
        <v>13</v>
      </c>
      <c r="W932" s="7">
        <f t="shared" si="325"/>
        <v>0</v>
      </c>
      <c r="X932" s="6" t="b">
        <f t="shared" si="315"/>
        <v>0</v>
      </c>
      <c r="Y932" s="7" t="b">
        <f t="shared" si="316"/>
        <v>0</v>
      </c>
      <c r="Z932" s="7" t="b" cm="1">
        <f t="array" ref="Z932">_xlfn.LET(
_xlpm.TrueFullHouseCheck, AND(OR(H932:L932=3),OR(H932:L932=2)),
_xlpm.JokerAndTrueTwoPairCheck, AND(W932=1,COUNTIF(H932:L932,2)=4),
OR(_xlpm.TrueFullHouseCheck, _xlpm.JokerAndTrueTwoPairCheck)
)</f>
        <v>0</v>
      </c>
      <c r="AA932" s="7" t="b">
        <f t="shared" si="317"/>
        <v>1</v>
      </c>
      <c r="AB932" s="7" t="b">
        <f t="shared" si="318"/>
        <v>0</v>
      </c>
      <c r="AC932" s="7" t="b">
        <f t="shared" si="319"/>
        <v>0</v>
      </c>
      <c r="AD932" s="8" t="b">
        <f t="shared" si="326"/>
        <v>0</v>
      </c>
      <c r="AE932">
        <f t="shared" si="327"/>
        <v>4</v>
      </c>
      <c r="AF932" t="str">
        <f t="shared" si="328"/>
        <v>40202020713</v>
      </c>
      <c r="AG932">
        <f t="shared" si="324"/>
        <v>40202020713</v>
      </c>
      <c r="AH932">
        <f t="shared" si="329"/>
        <v>475</v>
      </c>
      <c r="AI932">
        <f t="shared" si="330"/>
        <v>94</v>
      </c>
      <c r="AJ932">
        <f t="shared" si="331"/>
        <v>44650</v>
      </c>
      <c r="AM932">
        <f t="shared" si="320"/>
        <v>1</v>
      </c>
      <c r="AN932">
        <f t="shared" si="321"/>
        <v>1</v>
      </c>
      <c r="AO932">
        <f t="shared" si="322"/>
        <v>1</v>
      </c>
    </row>
    <row r="933" spans="1:41" x14ac:dyDescent="0.2">
      <c r="A933" t="s">
        <v>952</v>
      </c>
      <c r="B933" t="str">
        <f t="shared" si="323"/>
        <v>45784</v>
      </c>
      <c r="C933" s="6" t="str" cm="1">
        <f t="array" ref="C933:G933">_xlfn.LET(
_xlpm.MyHand, B933,
_xlpm.MySplitHand, MID(_xlpm.MyHand,_xlfn.SEQUENCE(1,LEN(_xlpm.MyHand)),1),
_xlpm.MySplitHand
)</f>
        <v>4</v>
      </c>
      <c r="D933" s="7" t="str">
        <v>5</v>
      </c>
      <c r="E933" s="7" t="str">
        <v>7</v>
      </c>
      <c r="F933" s="7" t="str">
        <v>8</v>
      </c>
      <c r="G933" s="8" t="str">
        <v>4</v>
      </c>
      <c r="H933">
        <f t="shared" si="310"/>
        <v>2</v>
      </c>
      <c r="I933">
        <f t="shared" si="311"/>
        <v>1</v>
      </c>
      <c r="J933">
        <f t="shared" si="312"/>
        <v>1</v>
      </c>
      <c r="K933">
        <f t="shared" si="313"/>
        <v>1</v>
      </c>
      <c r="L933">
        <f t="shared" si="314"/>
        <v>2</v>
      </c>
      <c r="M933" s="6" cm="1">
        <f t="array" ref="M933:Q933">_xlfn.LET(
_xlpm.Options, {"J","2","3","4","5","6","7","8","9","T","Q","K","A"},
MATCH(_xlfn.ANCHORARRAY(C933),_xlpm.Options,0)
)</f>
        <v>4</v>
      </c>
      <c r="N933" s="7">
        <v>5</v>
      </c>
      <c r="O933" s="7">
        <v>7</v>
      </c>
      <c r="P933" s="7">
        <v>8</v>
      </c>
      <c r="Q933" s="8">
        <v>4</v>
      </c>
      <c r="R933" s="6" t="str" cm="1">
        <f t="array" ref="R933:V933">TEXT(_xlfn.ANCHORARRAY(M933),"00")</f>
        <v>04</v>
      </c>
      <c r="S933" s="7" t="str">
        <v>05</v>
      </c>
      <c r="T933" s="7" t="str">
        <v>07</v>
      </c>
      <c r="U933" s="7" t="str">
        <v>08</v>
      </c>
      <c r="V933" s="8" t="str">
        <v>04</v>
      </c>
      <c r="W933" s="7">
        <f t="shared" si="325"/>
        <v>0</v>
      </c>
      <c r="X933" s="6" t="b">
        <f t="shared" si="315"/>
        <v>0</v>
      </c>
      <c r="Y933" s="7" t="b">
        <f t="shared" si="316"/>
        <v>0</v>
      </c>
      <c r="Z933" s="7" t="b" cm="1">
        <f t="array" ref="Z933">_xlfn.LET(
_xlpm.TrueFullHouseCheck, AND(OR(H933:L933=3),OR(H933:L933=2)),
_xlpm.JokerAndTrueTwoPairCheck, AND(W933=1,COUNTIF(H933:L933,2)=4),
OR(_xlpm.TrueFullHouseCheck, _xlpm.JokerAndTrueTwoPairCheck)
)</f>
        <v>0</v>
      </c>
      <c r="AA933" s="7" t="b">
        <f t="shared" si="317"/>
        <v>0</v>
      </c>
      <c r="AB933" s="7" t="b">
        <f t="shared" si="318"/>
        <v>0</v>
      </c>
      <c r="AC933" s="7" t="b">
        <f t="shared" si="319"/>
        <v>1</v>
      </c>
      <c r="AD933" s="8" t="b">
        <f t="shared" si="326"/>
        <v>0</v>
      </c>
      <c r="AE933">
        <f t="shared" si="327"/>
        <v>2</v>
      </c>
      <c r="AF933" t="str">
        <f t="shared" si="328"/>
        <v>20405070804</v>
      </c>
      <c r="AG933">
        <f t="shared" si="324"/>
        <v>20405070804</v>
      </c>
      <c r="AH933">
        <f t="shared" si="329"/>
        <v>176</v>
      </c>
      <c r="AI933">
        <f t="shared" si="330"/>
        <v>594</v>
      </c>
      <c r="AJ933">
        <f t="shared" si="331"/>
        <v>104544</v>
      </c>
      <c r="AM933">
        <f t="shared" si="320"/>
        <v>1</v>
      </c>
      <c r="AN933">
        <f t="shared" si="321"/>
        <v>1</v>
      </c>
      <c r="AO933">
        <f t="shared" si="322"/>
        <v>1</v>
      </c>
    </row>
    <row r="934" spans="1:41" x14ac:dyDescent="0.2">
      <c r="A934" t="s">
        <v>953</v>
      </c>
      <c r="B934" t="str">
        <f t="shared" si="323"/>
        <v>AQK97</v>
      </c>
      <c r="C934" s="6" t="str" cm="1">
        <f t="array" ref="C934:G934">_xlfn.LET(
_xlpm.MyHand, B934,
_xlpm.MySplitHand, MID(_xlpm.MyHand,_xlfn.SEQUENCE(1,LEN(_xlpm.MyHand)),1),
_xlpm.MySplitHand
)</f>
        <v>A</v>
      </c>
      <c r="D934" s="7" t="str">
        <v>Q</v>
      </c>
      <c r="E934" s="7" t="str">
        <v>K</v>
      </c>
      <c r="F934" s="7" t="str">
        <v>9</v>
      </c>
      <c r="G934" s="8" t="str">
        <v>7</v>
      </c>
      <c r="H934">
        <f t="shared" si="310"/>
        <v>1</v>
      </c>
      <c r="I934">
        <f t="shared" si="311"/>
        <v>1</v>
      </c>
      <c r="J934">
        <f t="shared" si="312"/>
        <v>1</v>
      </c>
      <c r="K934">
        <f t="shared" si="313"/>
        <v>1</v>
      </c>
      <c r="L934">
        <f t="shared" si="314"/>
        <v>1</v>
      </c>
      <c r="M934" s="6" cm="1">
        <f t="array" ref="M934:Q934">_xlfn.LET(
_xlpm.Options, {"J","2","3","4","5","6","7","8","9","T","Q","K","A"},
MATCH(_xlfn.ANCHORARRAY(C934),_xlpm.Options,0)
)</f>
        <v>13</v>
      </c>
      <c r="N934" s="7">
        <v>11</v>
      </c>
      <c r="O934" s="7">
        <v>12</v>
      </c>
      <c r="P934" s="7">
        <v>9</v>
      </c>
      <c r="Q934" s="8">
        <v>7</v>
      </c>
      <c r="R934" s="6" t="str" cm="1">
        <f t="array" ref="R934:V934">TEXT(_xlfn.ANCHORARRAY(M934),"00")</f>
        <v>13</v>
      </c>
      <c r="S934" s="7" t="str">
        <v>11</v>
      </c>
      <c r="T934" s="7" t="str">
        <v>12</v>
      </c>
      <c r="U934" s="7" t="str">
        <v>09</v>
      </c>
      <c r="V934" s="8" t="str">
        <v>07</v>
      </c>
      <c r="W934" s="7">
        <f t="shared" si="325"/>
        <v>0</v>
      </c>
      <c r="X934" s="6" t="b">
        <f t="shared" si="315"/>
        <v>0</v>
      </c>
      <c r="Y934" s="7" t="b">
        <f t="shared" si="316"/>
        <v>0</v>
      </c>
      <c r="Z934" s="7" t="b" cm="1">
        <f t="array" ref="Z934">_xlfn.LET(
_xlpm.TrueFullHouseCheck, AND(OR(H934:L934=3),OR(H934:L934=2)),
_xlpm.JokerAndTrueTwoPairCheck, AND(W934=1,COUNTIF(H934:L934,2)=4),
OR(_xlpm.TrueFullHouseCheck, _xlpm.JokerAndTrueTwoPairCheck)
)</f>
        <v>0</v>
      </c>
      <c r="AA934" s="7" t="b">
        <f t="shared" si="317"/>
        <v>0</v>
      </c>
      <c r="AB934" s="7" t="b">
        <f t="shared" si="318"/>
        <v>0</v>
      </c>
      <c r="AC934" s="7" t="b">
        <f t="shared" si="319"/>
        <v>0</v>
      </c>
      <c r="AD934" s="8" t="b">
        <f t="shared" si="326"/>
        <v>1</v>
      </c>
      <c r="AE934">
        <f t="shared" si="327"/>
        <v>1</v>
      </c>
      <c r="AF934" t="str">
        <f t="shared" si="328"/>
        <v>11311120907</v>
      </c>
      <c r="AG934">
        <f t="shared" si="324"/>
        <v>11311120907</v>
      </c>
      <c r="AH934">
        <f t="shared" si="329"/>
        <v>126</v>
      </c>
      <c r="AI934">
        <f t="shared" si="330"/>
        <v>468</v>
      </c>
      <c r="AJ934">
        <f t="shared" si="331"/>
        <v>58968</v>
      </c>
      <c r="AM934">
        <f t="shared" si="320"/>
        <v>1</v>
      </c>
      <c r="AN934">
        <f t="shared" si="321"/>
        <v>1</v>
      </c>
      <c r="AO934">
        <f t="shared" si="322"/>
        <v>1</v>
      </c>
    </row>
    <row r="935" spans="1:41" x14ac:dyDescent="0.2">
      <c r="A935" t="s">
        <v>954</v>
      </c>
      <c r="B935" t="str">
        <f t="shared" si="323"/>
        <v>98TTT</v>
      </c>
      <c r="C935" s="6" t="str" cm="1">
        <f t="array" ref="C935:G935">_xlfn.LET(
_xlpm.MyHand, B935,
_xlpm.MySplitHand, MID(_xlpm.MyHand,_xlfn.SEQUENCE(1,LEN(_xlpm.MyHand)),1),
_xlpm.MySplitHand
)</f>
        <v>9</v>
      </c>
      <c r="D935" s="7" t="str">
        <v>8</v>
      </c>
      <c r="E935" s="7" t="str">
        <v>T</v>
      </c>
      <c r="F935" s="7" t="str">
        <v>T</v>
      </c>
      <c r="G935" s="8" t="str">
        <v>T</v>
      </c>
      <c r="H935">
        <f t="shared" si="310"/>
        <v>1</v>
      </c>
      <c r="I935">
        <f t="shared" si="311"/>
        <v>1</v>
      </c>
      <c r="J935">
        <f t="shared" si="312"/>
        <v>3</v>
      </c>
      <c r="K935">
        <f t="shared" si="313"/>
        <v>3</v>
      </c>
      <c r="L935">
        <f t="shared" si="314"/>
        <v>3</v>
      </c>
      <c r="M935" s="6" cm="1">
        <f t="array" ref="M935:Q935">_xlfn.LET(
_xlpm.Options, {"J","2","3","4","5","6","7","8","9","T","Q","K","A"},
MATCH(_xlfn.ANCHORARRAY(C935),_xlpm.Options,0)
)</f>
        <v>9</v>
      </c>
      <c r="N935" s="7">
        <v>8</v>
      </c>
      <c r="O935" s="7">
        <v>10</v>
      </c>
      <c r="P935" s="7">
        <v>10</v>
      </c>
      <c r="Q935" s="8">
        <v>10</v>
      </c>
      <c r="R935" s="6" t="str" cm="1">
        <f t="array" ref="R935:V935">TEXT(_xlfn.ANCHORARRAY(M935),"00")</f>
        <v>09</v>
      </c>
      <c r="S935" s="7" t="str">
        <v>08</v>
      </c>
      <c r="T935" s="7" t="str">
        <v>10</v>
      </c>
      <c r="U935" s="7" t="str">
        <v>10</v>
      </c>
      <c r="V935" s="8" t="str">
        <v>10</v>
      </c>
      <c r="W935" s="7">
        <f t="shared" si="325"/>
        <v>0</v>
      </c>
      <c r="X935" s="6" t="b">
        <f t="shared" si="315"/>
        <v>0</v>
      </c>
      <c r="Y935" s="7" t="b">
        <f t="shared" si="316"/>
        <v>0</v>
      </c>
      <c r="Z935" s="7" t="b" cm="1">
        <f t="array" ref="Z935">_xlfn.LET(
_xlpm.TrueFullHouseCheck, AND(OR(H935:L935=3),OR(H935:L935=2)),
_xlpm.JokerAndTrueTwoPairCheck, AND(W935=1,COUNTIF(H935:L935,2)=4),
OR(_xlpm.TrueFullHouseCheck, _xlpm.JokerAndTrueTwoPairCheck)
)</f>
        <v>0</v>
      </c>
      <c r="AA935" s="7" t="b">
        <f t="shared" si="317"/>
        <v>1</v>
      </c>
      <c r="AB935" s="7" t="b">
        <f t="shared" si="318"/>
        <v>0</v>
      </c>
      <c r="AC935" s="7" t="b">
        <f t="shared" si="319"/>
        <v>0</v>
      </c>
      <c r="AD935" s="8" t="b">
        <f t="shared" si="326"/>
        <v>0</v>
      </c>
      <c r="AE935">
        <f t="shared" si="327"/>
        <v>4</v>
      </c>
      <c r="AF935" t="str">
        <f t="shared" si="328"/>
        <v>40908101010</v>
      </c>
      <c r="AG935">
        <f t="shared" si="324"/>
        <v>40908101010</v>
      </c>
      <c r="AH935">
        <f t="shared" si="329"/>
        <v>614</v>
      </c>
      <c r="AI935">
        <f t="shared" si="330"/>
        <v>446</v>
      </c>
      <c r="AJ935">
        <f t="shared" si="331"/>
        <v>273844</v>
      </c>
      <c r="AM935">
        <f t="shared" si="320"/>
        <v>1</v>
      </c>
      <c r="AN935">
        <f t="shared" si="321"/>
        <v>1</v>
      </c>
      <c r="AO935">
        <f t="shared" si="322"/>
        <v>1</v>
      </c>
    </row>
    <row r="936" spans="1:41" x14ac:dyDescent="0.2">
      <c r="A936" t="s">
        <v>955</v>
      </c>
      <c r="B936" t="str">
        <f t="shared" si="323"/>
        <v>2886T</v>
      </c>
      <c r="C936" s="6" t="str" cm="1">
        <f t="array" ref="C936:G936">_xlfn.LET(
_xlpm.MyHand, B936,
_xlpm.MySplitHand, MID(_xlpm.MyHand,_xlfn.SEQUENCE(1,LEN(_xlpm.MyHand)),1),
_xlpm.MySplitHand
)</f>
        <v>2</v>
      </c>
      <c r="D936" s="7" t="str">
        <v>8</v>
      </c>
      <c r="E936" s="7" t="str">
        <v>8</v>
      </c>
      <c r="F936" s="7" t="str">
        <v>6</v>
      </c>
      <c r="G936" s="8" t="str">
        <v>T</v>
      </c>
      <c r="H936">
        <f t="shared" si="310"/>
        <v>1</v>
      </c>
      <c r="I936">
        <f t="shared" si="311"/>
        <v>2</v>
      </c>
      <c r="J936">
        <f t="shared" si="312"/>
        <v>2</v>
      </c>
      <c r="K936">
        <f t="shared" si="313"/>
        <v>1</v>
      </c>
      <c r="L936">
        <f t="shared" si="314"/>
        <v>1</v>
      </c>
      <c r="M936" s="6" cm="1">
        <f t="array" ref="M936:Q936">_xlfn.LET(
_xlpm.Options, {"J","2","3","4","5","6","7","8","9","T","Q","K","A"},
MATCH(_xlfn.ANCHORARRAY(C936),_xlpm.Options,0)
)</f>
        <v>2</v>
      </c>
      <c r="N936" s="7">
        <v>8</v>
      </c>
      <c r="O936" s="7">
        <v>8</v>
      </c>
      <c r="P936" s="7">
        <v>6</v>
      </c>
      <c r="Q936" s="8">
        <v>10</v>
      </c>
      <c r="R936" s="6" t="str" cm="1">
        <f t="array" ref="R936:V936">TEXT(_xlfn.ANCHORARRAY(M936),"00")</f>
        <v>02</v>
      </c>
      <c r="S936" s="7" t="str">
        <v>08</v>
      </c>
      <c r="T936" s="7" t="str">
        <v>08</v>
      </c>
      <c r="U936" s="7" t="str">
        <v>06</v>
      </c>
      <c r="V936" s="8" t="str">
        <v>10</v>
      </c>
      <c r="W936" s="7">
        <f t="shared" si="325"/>
        <v>0</v>
      </c>
      <c r="X936" s="6" t="b">
        <f t="shared" si="315"/>
        <v>0</v>
      </c>
      <c r="Y936" s="7" t="b">
        <f t="shared" si="316"/>
        <v>0</v>
      </c>
      <c r="Z936" s="7" t="b" cm="1">
        <f t="array" ref="Z936">_xlfn.LET(
_xlpm.TrueFullHouseCheck, AND(OR(H936:L936=3),OR(H936:L936=2)),
_xlpm.JokerAndTrueTwoPairCheck, AND(W936=1,COUNTIF(H936:L936,2)=4),
OR(_xlpm.TrueFullHouseCheck, _xlpm.JokerAndTrueTwoPairCheck)
)</f>
        <v>0</v>
      </c>
      <c r="AA936" s="7" t="b">
        <f t="shared" si="317"/>
        <v>0</v>
      </c>
      <c r="AB936" s="7" t="b">
        <f t="shared" si="318"/>
        <v>0</v>
      </c>
      <c r="AC936" s="7" t="b">
        <f t="shared" si="319"/>
        <v>1</v>
      </c>
      <c r="AD936" s="8" t="b">
        <f t="shared" si="326"/>
        <v>0</v>
      </c>
      <c r="AE936">
        <f t="shared" si="327"/>
        <v>2</v>
      </c>
      <c r="AF936" t="str">
        <f t="shared" si="328"/>
        <v>20208080610</v>
      </c>
      <c r="AG936">
        <f t="shared" si="324"/>
        <v>20208080610</v>
      </c>
      <c r="AH936">
        <f t="shared" si="329"/>
        <v>152</v>
      </c>
      <c r="AI936">
        <f t="shared" si="330"/>
        <v>346</v>
      </c>
      <c r="AJ936">
        <f t="shared" si="331"/>
        <v>52592</v>
      </c>
      <c r="AM936">
        <f t="shared" si="320"/>
        <v>1</v>
      </c>
      <c r="AN936">
        <f t="shared" si="321"/>
        <v>1</v>
      </c>
      <c r="AO936">
        <f t="shared" si="322"/>
        <v>1</v>
      </c>
    </row>
    <row r="937" spans="1:41" x14ac:dyDescent="0.2">
      <c r="A937" t="s">
        <v>956</v>
      </c>
      <c r="B937" t="str">
        <f t="shared" si="323"/>
        <v>JAA66</v>
      </c>
      <c r="C937" s="6" t="str" cm="1">
        <f t="array" ref="C937:G937">_xlfn.LET(
_xlpm.MyHand, B937,
_xlpm.MySplitHand, MID(_xlpm.MyHand,_xlfn.SEQUENCE(1,LEN(_xlpm.MyHand)),1),
_xlpm.MySplitHand
)</f>
        <v>J</v>
      </c>
      <c r="D937" s="7" t="str">
        <v>A</v>
      </c>
      <c r="E937" s="7" t="str">
        <v>A</v>
      </c>
      <c r="F937" s="7" t="str">
        <v>6</v>
      </c>
      <c r="G937" s="8" t="str">
        <v>6</v>
      </c>
      <c r="H937">
        <f t="shared" si="310"/>
        <v>0</v>
      </c>
      <c r="I937">
        <f t="shared" si="311"/>
        <v>2</v>
      </c>
      <c r="J937">
        <f t="shared" si="312"/>
        <v>2</v>
      </c>
      <c r="K937">
        <f t="shared" si="313"/>
        <v>2</v>
      </c>
      <c r="L937">
        <f t="shared" si="314"/>
        <v>2</v>
      </c>
      <c r="M937" s="6" cm="1">
        <f t="array" ref="M937:Q937">_xlfn.LET(
_xlpm.Options, {"J","2","3","4","5","6","7","8","9","T","Q","K","A"},
MATCH(_xlfn.ANCHORARRAY(C937),_xlpm.Options,0)
)</f>
        <v>1</v>
      </c>
      <c r="N937" s="7">
        <v>13</v>
      </c>
      <c r="O937" s="7">
        <v>13</v>
      </c>
      <c r="P937" s="7">
        <v>6</v>
      </c>
      <c r="Q937" s="8">
        <v>6</v>
      </c>
      <c r="R937" s="6" t="str" cm="1">
        <f t="array" ref="R937:V937">TEXT(_xlfn.ANCHORARRAY(M937),"00")</f>
        <v>01</v>
      </c>
      <c r="S937" s="7" t="str">
        <v>13</v>
      </c>
      <c r="T937" s="7" t="str">
        <v>13</v>
      </c>
      <c r="U937" s="7" t="str">
        <v>06</v>
      </c>
      <c r="V937" s="8" t="str">
        <v>06</v>
      </c>
      <c r="W937" s="7">
        <f t="shared" si="325"/>
        <v>1</v>
      </c>
      <c r="X937" s="6" t="b">
        <f t="shared" si="315"/>
        <v>0</v>
      </c>
      <c r="Y937" s="7" t="b">
        <f t="shared" si="316"/>
        <v>0</v>
      </c>
      <c r="Z937" s="7" t="b" cm="1">
        <f t="array" ref="Z937">_xlfn.LET(
_xlpm.TrueFullHouseCheck, AND(OR(H937:L937=3),OR(H937:L937=2)),
_xlpm.JokerAndTrueTwoPairCheck, AND(W937=1,COUNTIF(H937:L937,2)=4),
OR(_xlpm.TrueFullHouseCheck, _xlpm.JokerAndTrueTwoPairCheck)
)</f>
        <v>1</v>
      </c>
      <c r="AA937" s="7" t="b">
        <f t="shared" si="317"/>
        <v>0</v>
      </c>
      <c r="AB937" s="7" t="b">
        <f t="shared" si="318"/>
        <v>1</v>
      </c>
      <c r="AC937" s="7" t="b">
        <f t="shared" si="319"/>
        <v>0</v>
      </c>
      <c r="AD937" s="8" t="b">
        <f t="shared" si="326"/>
        <v>0</v>
      </c>
      <c r="AE937">
        <f t="shared" si="327"/>
        <v>5</v>
      </c>
      <c r="AF937" t="str">
        <f t="shared" si="328"/>
        <v>50113130606</v>
      </c>
      <c r="AG937">
        <f t="shared" si="324"/>
        <v>50113130606</v>
      </c>
      <c r="AH937">
        <f t="shared" si="329"/>
        <v>697</v>
      </c>
      <c r="AI937">
        <f t="shared" si="330"/>
        <v>826</v>
      </c>
      <c r="AJ937">
        <f t="shared" si="331"/>
        <v>575722</v>
      </c>
      <c r="AM937">
        <f t="shared" si="320"/>
        <v>2</v>
      </c>
      <c r="AN937">
        <f t="shared" si="321"/>
        <v>1</v>
      </c>
      <c r="AO937">
        <f t="shared" si="322"/>
        <v>1</v>
      </c>
    </row>
    <row r="938" spans="1:41" x14ac:dyDescent="0.2">
      <c r="A938" t="s">
        <v>957</v>
      </c>
      <c r="B938" t="str">
        <f t="shared" si="323"/>
        <v>44333</v>
      </c>
      <c r="C938" s="6" t="str" cm="1">
        <f t="array" ref="C938:G938">_xlfn.LET(
_xlpm.MyHand, B938,
_xlpm.MySplitHand, MID(_xlpm.MyHand,_xlfn.SEQUENCE(1,LEN(_xlpm.MyHand)),1),
_xlpm.MySplitHand
)</f>
        <v>4</v>
      </c>
      <c r="D938" s="7" t="str">
        <v>4</v>
      </c>
      <c r="E938" s="7" t="str">
        <v>3</v>
      </c>
      <c r="F938" s="7" t="str">
        <v>3</v>
      </c>
      <c r="G938" s="8" t="str">
        <v>3</v>
      </c>
      <c r="H938">
        <f t="shared" si="310"/>
        <v>2</v>
      </c>
      <c r="I938">
        <f t="shared" si="311"/>
        <v>2</v>
      </c>
      <c r="J938">
        <f t="shared" si="312"/>
        <v>3</v>
      </c>
      <c r="K938">
        <f t="shared" si="313"/>
        <v>3</v>
      </c>
      <c r="L938">
        <f t="shared" si="314"/>
        <v>3</v>
      </c>
      <c r="M938" s="6" cm="1">
        <f t="array" ref="M938:Q938">_xlfn.LET(
_xlpm.Options, {"J","2","3","4","5","6","7","8","9","T","Q","K","A"},
MATCH(_xlfn.ANCHORARRAY(C938),_xlpm.Options,0)
)</f>
        <v>4</v>
      </c>
      <c r="N938" s="7">
        <v>4</v>
      </c>
      <c r="O938" s="7">
        <v>3</v>
      </c>
      <c r="P938" s="7">
        <v>3</v>
      </c>
      <c r="Q938" s="8">
        <v>3</v>
      </c>
      <c r="R938" s="6" t="str" cm="1">
        <f t="array" ref="R938:V938">TEXT(_xlfn.ANCHORARRAY(M938),"00")</f>
        <v>04</v>
      </c>
      <c r="S938" s="7" t="str">
        <v>04</v>
      </c>
      <c r="T938" s="7" t="str">
        <v>03</v>
      </c>
      <c r="U938" s="7" t="str">
        <v>03</v>
      </c>
      <c r="V938" s="8" t="str">
        <v>03</v>
      </c>
      <c r="W938" s="7">
        <f t="shared" si="325"/>
        <v>0</v>
      </c>
      <c r="X938" s="6" t="b">
        <f t="shared" si="315"/>
        <v>0</v>
      </c>
      <c r="Y938" s="7" t="b">
        <f t="shared" si="316"/>
        <v>0</v>
      </c>
      <c r="Z938" s="7" t="b" cm="1">
        <f t="array" ref="Z938">_xlfn.LET(
_xlpm.TrueFullHouseCheck, AND(OR(H938:L938=3),OR(H938:L938=2)),
_xlpm.JokerAndTrueTwoPairCheck, AND(W938=1,COUNTIF(H938:L938,2)=4),
OR(_xlpm.TrueFullHouseCheck, _xlpm.JokerAndTrueTwoPairCheck)
)</f>
        <v>1</v>
      </c>
      <c r="AA938" s="7" t="b">
        <f t="shared" si="317"/>
        <v>0</v>
      </c>
      <c r="AB938" s="7" t="b">
        <f t="shared" si="318"/>
        <v>0</v>
      </c>
      <c r="AC938" s="7" t="b">
        <f t="shared" si="319"/>
        <v>0</v>
      </c>
      <c r="AD938" s="8" t="b">
        <f t="shared" si="326"/>
        <v>0</v>
      </c>
      <c r="AE938">
        <f t="shared" si="327"/>
        <v>5</v>
      </c>
      <c r="AF938" t="str">
        <f t="shared" si="328"/>
        <v>50404030303</v>
      </c>
      <c r="AG938">
        <f t="shared" si="324"/>
        <v>50404030303</v>
      </c>
      <c r="AH938">
        <f t="shared" si="329"/>
        <v>728</v>
      </c>
      <c r="AI938">
        <f t="shared" si="330"/>
        <v>478</v>
      </c>
      <c r="AJ938">
        <f t="shared" si="331"/>
        <v>347984</v>
      </c>
      <c r="AM938">
        <f t="shared" si="320"/>
        <v>1</v>
      </c>
      <c r="AN938">
        <f t="shared" si="321"/>
        <v>1</v>
      </c>
      <c r="AO938">
        <f t="shared" si="322"/>
        <v>1</v>
      </c>
    </row>
    <row r="939" spans="1:41" x14ac:dyDescent="0.2">
      <c r="A939" t="s">
        <v>958</v>
      </c>
      <c r="B939" t="str">
        <f t="shared" si="323"/>
        <v>A33J3</v>
      </c>
      <c r="C939" s="6" t="str" cm="1">
        <f t="array" ref="C939:G939">_xlfn.LET(
_xlpm.MyHand, B939,
_xlpm.MySplitHand, MID(_xlpm.MyHand,_xlfn.SEQUENCE(1,LEN(_xlpm.MyHand)),1),
_xlpm.MySplitHand
)</f>
        <v>A</v>
      </c>
      <c r="D939" s="7" t="str">
        <v>3</v>
      </c>
      <c r="E939" s="7" t="str">
        <v>3</v>
      </c>
      <c r="F939" s="7" t="str">
        <v>J</v>
      </c>
      <c r="G939" s="8" t="str">
        <v>3</v>
      </c>
      <c r="H939">
        <f t="shared" si="310"/>
        <v>1</v>
      </c>
      <c r="I939">
        <f t="shared" si="311"/>
        <v>3</v>
      </c>
      <c r="J939">
        <f t="shared" si="312"/>
        <v>3</v>
      </c>
      <c r="K939">
        <f t="shared" si="313"/>
        <v>0</v>
      </c>
      <c r="L939">
        <f t="shared" si="314"/>
        <v>3</v>
      </c>
      <c r="M939" s="6" cm="1">
        <f t="array" ref="M939:Q939">_xlfn.LET(
_xlpm.Options, {"J","2","3","4","5","6","7","8","9","T","Q","K","A"},
MATCH(_xlfn.ANCHORARRAY(C939),_xlpm.Options,0)
)</f>
        <v>13</v>
      </c>
      <c r="N939" s="7">
        <v>3</v>
      </c>
      <c r="O939" s="7">
        <v>3</v>
      </c>
      <c r="P939" s="7">
        <v>1</v>
      </c>
      <c r="Q939" s="8">
        <v>3</v>
      </c>
      <c r="R939" s="6" t="str" cm="1">
        <f t="array" ref="R939:V939">TEXT(_xlfn.ANCHORARRAY(M939),"00")</f>
        <v>13</v>
      </c>
      <c r="S939" s="7" t="str">
        <v>03</v>
      </c>
      <c r="T939" s="7" t="str">
        <v>03</v>
      </c>
      <c r="U939" s="7" t="str">
        <v>01</v>
      </c>
      <c r="V939" s="8" t="str">
        <v>03</v>
      </c>
      <c r="W939" s="7">
        <f t="shared" si="325"/>
        <v>1</v>
      </c>
      <c r="X939" s="6" t="b">
        <f t="shared" si="315"/>
        <v>0</v>
      </c>
      <c r="Y939" s="7" t="b">
        <f t="shared" si="316"/>
        <v>1</v>
      </c>
      <c r="Z939" s="7" t="b" cm="1">
        <f t="array" ref="Z939">_xlfn.LET(
_xlpm.TrueFullHouseCheck, AND(OR(H939:L939=3),OR(H939:L939=2)),
_xlpm.JokerAndTrueTwoPairCheck, AND(W939=1,COUNTIF(H939:L939,2)=4),
OR(_xlpm.TrueFullHouseCheck, _xlpm.JokerAndTrueTwoPairCheck)
)</f>
        <v>0</v>
      </c>
      <c r="AA939" s="7" t="b">
        <f t="shared" si="317"/>
        <v>0</v>
      </c>
      <c r="AB939" s="7" t="b">
        <f t="shared" si="318"/>
        <v>0</v>
      </c>
      <c r="AC939" s="7" t="b">
        <f t="shared" si="319"/>
        <v>0</v>
      </c>
      <c r="AD939" s="8" t="b">
        <f t="shared" si="326"/>
        <v>0</v>
      </c>
      <c r="AE939">
        <f t="shared" si="327"/>
        <v>6</v>
      </c>
      <c r="AF939" t="str">
        <f t="shared" si="328"/>
        <v>61303030103</v>
      </c>
      <c r="AG939">
        <f t="shared" si="324"/>
        <v>61303030103</v>
      </c>
      <c r="AH939">
        <f t="shared" si="329"/>
        <v>962</v>
      </c>
      <c r="AI939">
        <f t="shared" si="330"/>
        <v>114</v>
      </c>
      <c r="AJ939">
        <f t="shared" si="331"/>
        <v>109668</v>
      </c>
      <c r="AM939">
        <f t="shared" si="320"/>
        <v>1</v>
      </c>
      <c r="AN939">
        <f t="shared" si="321"/>
        <v>1</v>
      </c>
      <c r="AO939">
        <f t="shared" si="322"/>
        <v>1</v>
      </c>
    </row>
    <row r="940" spans="1:41" x14ac:dyDescent="0.2">
      <c r="A940" t="s">
        <v>959</v>
      </c>
      <c r="B940" t="str">
        <f t="shared" si="323"/>
        <v>Q82T6</v>
      </c>
      <c r="C940" s="6" t="str" cm="1">
        <f t="array" ref="C940:G940">_xlfn.LET(
_xlpm.MyHand, B940,
_xlpm.MySplitHand, MID(_xlpm.MyHand,_xlfn.SEQUENCE(1,LEN(_xlpm.MyHand)),1),
_xlpm.MySplitHand
)</f>
        <v>Q</v>
      </c>
      <c r="D940" s="7" t="str">
        <v>8</v>
      </c>
      <c r="E940" s="7" t="str">
        <v>2</v>
      </c>
      <c r="F940" s="7" t="str">
        <v>T</v>
      </c>
      <c r="G940" s="8" t="str">
        <v>6</v>
      </c>
      <c r="H940">
        <f t="shared" si="310"/>
        <v>1</v>
      </c>
      <c r="I940">
        <f t="shared" si="311"/>
        <v>1</v>
      </c>
      <c r="J940">
        <f t="shared" si="312"/>
        <v>1</v>
      </c>
      <c r="K940">
        <f t="shared" si="313"/>
        <v>1</v>
      </c>
      <c r="L940">
        <f t="shared" si="314"/>
        <v>1</v>
      </c>
      <c r="M940" s="6" cm="1">
        <f t="array" ref="M940:Q940">_xlfn.LET(
_xlpm.Options, {"J","2","3","4","5","6","7","8","9","T","Q","K","A"},
MATCH(_xlfn.ANCHORARRAY(C940),_xlpm.Options,0)
)</f>
        <v>11</v>
      </c>
      <c r="N940" s="7">
        <v>8</v>
      </c>
      <c r="O940" s="7">
        <v>2</v>
      </c>
      <c r="P940" s="7">
        <v>10</v>
      </c>
      <c r="Q940" s="8">
        <v>6</v>
      </c>
      <c r="R940" s="6" t="str" cm="1">
        <f t="array" ref="R940:V940">TEXT(_xlfn.ANCHORARRAY(M940),"00")</f>
        <v>11</v>
      </c>
      <c r="S940" s="7" t="str">
        <v>08</v>
      </c>
      <c r="T940" s="7" t="str">
        <v>02</v>
      </c>
      <c r="U940" s="7" t="str">
        <v>10</v>
      </c>
      <c r="V940" s="8" t="str">
        <v>06</v>
      </c>
      <c r="W940" s="7">
        <f t="shared" si="325"/>
        <v>0</v>
      </c>
      <c r="X940" s="6" t="b">
        <f t="shared" si="315"/>
        <v>0</v>
      </c>
      <c r="Y940" s="7" t="b">
        <f t="shared" si="316"/>
        <v>0</v>
      </c>
      <c r="Z940" s="7" t="b" cm="1">
        <f t="array" ref="Z940">_xlfn.LET(
_xlpm.TrueFullHouseCheck, AND(OR(H940:L940=3),OR(H940:L940=2)),
_xlpm.JokerAndTrueTwoPairCheck, AND(W940=1,COUNTIF(H940:L940,2)=4),
OR(_xlpm.TrueFullHouseCheck, _xlpm.JokerAndTrueTwoPairCheck)
)</f>
        <v>0</v>
      </c>
      <c r="AA940" s="7" t="b">
        <f t="shared" si="317"/>
        <v>0</v>
      </c>
      <c r="AB940" s="7" t="b">
        <f t="shared" si="318"/>
        <v>0</v>
      </c>
      <c r="AC940" s="7" t="b">
        <f t="shared" si="319"/>
        <v>0</v>
      </c>
      <c r="AD940" s="8" t="b">
        <f t="shared" si="326"/>
        <v>1</v>
      </c>
      <c r="AE940">
        <f t="shared" si="327"/>
        <v>1</v>
      </c>
      <c r="AF940" t="str">
        <f t="shared" si="328"/>
        <v>11108021006</v>
      </c>
      <c r="AG940">
        <f t="shared" si="324"/>
        <v>11108021006</v>
      </c>
      <c r="AH940">
        <f t="shared" si="329"/>
        <v>102</v>
      </c>
      <c r="AI940">
        <f t="shared" si="330"/>
        <v>620</v>
      </c>
      <c r="AJ940">
        <f t="shared" si="331"/>
        <v>63240</v>
      </c>
      <c r="AM940">
        <f t="shared" si="320"/>
        <v>1</v>
      </c>
      <c r="AN940">
        <f t="shared" si="321"/>
        <v>1</v>
      </c>
      <c r="AO940">
        <f t="shared" si="322"/>
        <v>1</v>
      </c>
    </row>
    <row r="941" spans="1:41" x14ac:dyDescent="0.2">
      <c r="A941" t="s">
        <v>960</v>
      </c>
      <c r="B941" t="str">
        <f t="shared" si="323"/>
        <v>J833Q</v>
      </c>
      <c r="C941" s="6" t="str" cm="1">
        <f t="array" ref="C941:G941">_xlfn.LET(
_xlpm.MyHand, B941,
_xlpm.MySplitHand, MID(_xlpm.MyHand,_xlfn.SEQUENCE(1,LEN(_xlpm.MyHand)),1),
_xlpm.MySplitHand
)</f>
        <v>J</v>
      </c>
      <c r="D941" s="7" t="str">
        <v>8</v>
      </c>
      <c r="E941" s="7" t="str">
        <v>3</v>
      </c>
      <c r="F941" s="7" t="str">
        <v>3</v>
      </c>
      <c r="G941" s="8" t="str">
        <v>Q</v>
      </c>
      <c r="H941">
        <f t="shared" si="310"/>
        <v>0</v>
      </c>
      <c r="I941">
        <f t="shared" si="311"/>
        <v>1</v>
      </c>
      <c r="J941">
        <f t="shared" si="312"/>
        <v>2</v>
      </c>
      <c r="K941">
        <f t="shared" si="313"/>
        <v>2</v>
      </c>
      <c r="L941">
        <f t="shared" si="314"/>
        <v>1</v>
      </c>
      <c r="M941" s="6" cm="1">
        <f t="array" ref="M941:Q941">_xlfn.LET(
_xlpm.Options, {"J","2","3","4","5","6","7","8","9","T","Q","K","A"},
MATCH(_xlfn.ANCHORARRAY(C941),_xlpm.Options,0)
)</f>
        <v>1</v>
      </c>
      <c r="N941" s="7">
        <v>8</v>
      </c>
      <c r="O941" s="7">
        <v>3</v>
      </c>
      <c r="P941" s="7">
        <v>3</v>
      </c>
      <c r="Q941" s="8">
        <v>11</v>
      </c>
      <c r="R941" s="6" t="str" cm="1">
        <f t="array" ref="R941:V941">TEXT(_xlfn.ANCHORARRAY(M941),"00")</f>
        <v>01</v>
      </c>
      <c r="S941" s="7" t="str">
        <v>08</v>
      </c>
      <c r="T941" s="7" t="str">
        <v>03</v>
      </c>
      <c r="U941" s="7" t="str">
        <v>03</v>
      </c>
      <c r="V941" s="8" t="str">
        <v>11</v>
      </c>
      <c r="W941" s="7">
        <f t="shared" si="325"/>
        <v>1</v>
      </c>
      <c r="X941" s="6" t="b">
        <f t="shared" si="315"/>
        <v>0</v>
      </c>
      <c r="Y941" s="7" t="b">
        <f t="shared" si="316"/>
        <v>0</v>
      </c>
      <c r="Z941" s="7" t="b" cm="1">
        <f t="array" ref="Z941">_xlfn.LET(
_xlpm.TrueFullHouseCheck, AND(OR(H941:L941=3),OR(H941:L941=2)),
_xlpm.JokerAndTrueTwoPairCheck, AND(W941=1,COUNTIF(H941:L941,2)=4),
OR(_xlpm.TrueFullHouseCheck, _xlpm.JokerAndTrueTwoPairCheck)
)</f>
        <v>0</v>
      </c>
      <c r="AA941" s="7" t="b">
        <f t="shared" si="317"/>
        <v>1</v>
      </c>
      <c r="AB941" s="7" t="b">
        <f t="shared" si="318"/>
        <v>0</v>
      </c>
      <c r="AC941" s="7" t="b">
        <f t="shared" si="319"/>
        <v>0</v>
      </c>
      <c r="AD941" s="8" t="b">
        <f t="shared" si="326"/>
        <v>0</v>
      </c>
      <c r="AE941">
        <f t="shared" si="327"/>
        <v>4</v>
      </c>
      <c r="AF941" t="str">
        <f t="shared" si="328"/>
        <v>40108030311</v>
      </c>
      <c r="AG941">
        <f t="shared" si="324"/>
        <v>40108030311</v>
      </c>
      <c r="AH941">
        <f t="shared" si="329"/>
        <v>464</v>
      </c>
      <c r="AI941">
        <f t="shared" si="330"/>
        <v>165</v>
      </c>
      <c r="AJ941">
        <f t="shared" si="331"/>
        <v>76560</v>
      </c>
      <c r="AM941">
        <f t="shared" si="320"/>
        <v>1</v>
      </c>
      <c r="AN941">
        <f t="shared" si="321"/>
        <v>1</v>
      </c>
      <c r="AO941">
        <f t="shared" si="322"/>
        <v>1</v>
      </c>
    </row>
    <row r="942" spans="1:41" x14ac:dyDescent="0.2">
      <c r="A942" t="s">
        <v>961</v>
      </c>
      <c r="B942" t="str">
        <f t="shared" si="323"/>
        <v>4T98J</v>
      </c>
      <c r="C942" s="6" t="str" cm="1">
        <f t="array" ref="C942:G942">_xlfn.LET(
_xlpm.MyHand, B942,
_xlpm.MySplitHand, MID(_xlpm.MyHand,_xlfn.SEQUENCE(1,LEN(_xlpm.MyHand)),1),
_xlpm.MySplitHand
)</f>
        <v>4</v>
      </c>
      <c r="D942" s="7" t="str">
        <v>T</v>
      </c>
      <c r="E942" s="7" t="str">
        <v>9</v>
      </c>
      <c r="F942" s="7" t="str">
        <v>8</v>
      </c>
      <c r="G942" s="8" t="str">
        <v>J</v>
      </c>
      <c r="H942">
        <f t="shared" si="310"/>
        <v>1</v>
      </c>
      <c r="I942">
        <f t="shared" si="311"/>
        <v>1</v>
      </c>
      <c r="J942">
        <f t="shared" si="312"/>
        <v>1</v>
      </c>
      <c r="K942">
        <f t="shared" si="313"/>
        <v>1</v>
      </c>
      <c r="L942">
        <f t="shared" si="314"/>
        <v>0</v>
      </c>
      <c r="M942" s="6" cm="1">
        <f t="array" ref="M942:Q942">_xlfn.LET(
_xlpm.Options, {"J","2","3","4","5","6","7","8","9","T","Q","K","A"},
MATCH(_xlfn.ANCHORARRAY(C942),_xlpm.Options,0)
)</f>
        <v>4</v>
      </c>
      <c r="N942" s="7">
        <v>10</v>
      </c>
      <c r="O942" s="7">
        <v>9</v>
      </c>
      <c r="P942" s="7">
        <v>8</v>
      </c>
      <c r="Q942" s="8">
        <v>1</v>
      </c>
      <c r="R942" s="6" t="str" cm="1">
        <f t="array" ref="R942:V942">TEXT(_xlfn.ANCHORARRAY(M942),"00")</f>
        <v>04</v>
      </c>
      <c r="S942" s="7" t="str">
        <v>10</v>
      </c>
      <c r="T942" s="7" t="str">
        <v>09</v>
      </c>
      <c r="U942" s="7" t="str">
        <v>08</v>
      </c>
      <c r="V942" s="8" t="str">
        <v>01</v>
      </c>
      <c r="W942" s="7">
        <f t="shared" si="325"/>
        <v>1</v>
      </c>
      <c r="X942" s="6" t="b">
        <f t="shared" si="315"/>
        <v>0</v>
      </c>
      <c r="Y942" s="7" t="b">
        <f t="shared" si="316"/>
        <v>0</v>
      </c>
      <c r="Z942" s="7" t="b" cm="1">
        <f t="array" ref="Z942">_xlfn.LET(
_xlpm.TrueFullHouseCheck, AND(OR(H942:L942=3),OR(H942:L942=2)),
_xlpm.JokerAndTrueTwoPairCheck, AND(W942=1,COUNTIF(H942:L942,2)=4),
OR(_xlpm.TrueFullHouseCheck, _xlpm.JokerAndTrueTwoPairCheck)
)</f>
        <v>0</v>
      </c>
      <c r="AA942" s="7" t="b">
        <f t="shared" si="317"/>
        <v>0</v>
      </c>
      <c r="AB942" s="7" t="b">
        <f t="shared" si="318"/>
        <v>0</v>
      </c>
      <c r="AC942" s="7" t="b">
        <f t="shared" si="319"/>
        <v>1</v>
      </c>
      <c r="AD942" s="8" t="b">
        <f t="shared" si="326"/>
        <v>0</v>
      </c>
      <c r="AE942">
        <f t="shared" si="327"/>
        <v>2</v>
      </c>
      <c r="AF942" t="str">
        <f t="shared" si="328"/>
        <v>20410090801</v>
      </c>
      <c r="AG942">
        <f t="shared" si="324"/>
        <v>20410090801</v>
      </c>
      <c r="AH942">
        <f t="shared" si="329"/>
        <v>182</v>
      </c>
      <c r="AI942">
        <f t="shared" si="330"/>
        <v>105</v>
      </c>
      <c r="AJ942">
        <f t="shared" si="331"/>
        <v>19110</v>
      </c>
      <c r="AM942">
        <f t="shared" si="320"/>
        <v>1</v>
      </c>
      <c r="AN942">
        <f t="shared" si="321"/>
        <v>1</v>
      </c>
      <c r="AO942">
        <f t="shared" si="322"/>
        <v>1</v>
      </c>
    </row>
    <row r="943" spans="1:41" x14ac:dyDescent="0.2">
      <c r="A943" t="s">
        <v>962</v>
      </c>
      <c r="B943" t="str">
        <f t="shared" si="323"/>
        <v>44499</v>
      </c>
      <c r="C943" s="6" t="str" cm="1">
        <f t="array" ref="C943:G943">_xlfn.LET(
_xlpm.MyHand, B943,
_xlpm.MySplitHand, MID(_xlpm.MyHand,_xlfn.SEQUENCE(1,LEN(_xlpm.MyHand)),1),
_xlpm.MySplitHand
)</f>
        <v>4</v>
      </c>
      <c r="D943" s="7" t="str">
        <v>4</v>
      </c>
      <c r="E943" s="7" t="str">
        <v>4</v>
      </c>
      <c r="F943" s="7" t="str">
        <v>9</v>
      </c>
      <c r="G943" s="8" t="str">
        <v>9</v>
      </c>
      <c r="H943">
        <f t="shared" si="310"/>
        <v>3</v>
      </c>
      <c r="I943">
        <f t="shared" si="311"/>
        <v>3</v>
      </c>
      <c r="J943">
        <f t="shared" si="312"/>
        <v>3</v>
      </c>
      <c r="K943">
        <f t="shared" si="313"/>
        <v>2</v>
      </c>
      <c r="L943">
        <f t="shared" si="314"/>
        <v>2</v>
      </c>
      <c r="M943" s="6" cm="1">
        <f t="array" ref="M943:Q943">_xlfn.LET(
_xlpm.Options, {"J","2","3","4","5","6","7","8","9","T","Q","K","A"},
MATCH(_xlfn.ANCHORARRAY(C943),_xlpm.Options,0)
)</f>
        <v>4</v>
      </c>
      <c r="N943" s="7">
        <v>4</v>
      </c>
      <c r="O943" s="7">
        <v>4</v>
      </c>
      <c r="P943" s="7">
        <v>9</v>
      </c>
      <c r="Q943" s="8">
        <v>9</v>
      </c>
      <c r="R943" s="6" t="str" cm="1">
        <f t="array" ref="R943:V943">TEXT(_xlfn.ANCHORARRAY(M943),"00")</f>
        <v>04</v>
      </c>
      <c r="S943" s="7" t="str">
        <v>04</v>
      </c>
      <c r="T943" s="7" t="str">
        <v>04</v>
      </c>
      <c r="U943" s="7" t="str">
        <v>09</v>
      </c>
      <c r="V943" s="8" t="str">
        <v>09</v>
      </c>
      <c r="W943" s="7">
        <f t="shared" si="325"/>
        <v>0</v>
      </c>
      <c r="X943" s="6" t="b">
        <f t="shared" si="315"/>
        <v>0</v>
      </c>
      <c r="Y943" s="7" t="b">
        <f t="shared" si="316"/>
        <v>0</v>
      </c>
      <c r="Z943" s="7" t="b" cm="1">
        <f t="array" ref="Z943">_xlfn.LET(
_xlpm.TrueFullHouseCheck, AND(OR(H943:L943=3),OR(H943:L943=2)),
_xlpm.JokerAndTrueTwoPairCheck, AND(W943=1,COUNTIF(H943:L943,2)=4),
OR(_xlpm.TrueFullHouseCheck, _xlpm.JokerAndTrueTwoPairCheck)
)</f>
        <v>1</v>
      </c>
      <c r="AA943" s="7" t="b">
        <f t="shared" si="317"/>
        <v>0</v>
      </c>
      <c r="AB943" s="7" t="b">
        <f t="shared" si="318"/>
        <v>0</v>
      </c>
      <c r="AC943" s="7" t="b">
        <f t="shared" si="319"/>
        <v>0</v>
      </c>
      <c r="AD943" s="8" t="b">
        <f t="shared" si="326"/>
        <v>0</v>
      </c>
      <c r="AE943">
        <f t="shared" si="327"/>
        <v>5</v>
      </c>
      <c r="AF943" t="str">
        <f t="shared" si="328"/>
        <v>50404040909</v>
      </c>
      <c r="AG943">
        <f t="shared" si="324"/>
        <v>50404040909</v>
      </c>
      <c r="AH943">
        <f t="shared" si="329"/>
        <v>730</v>
      </c>
      <c r="AI943">
        <f t="shared" si="330"/>
        <v>775</v>
      </c>
      <c r="AJ943">
        <f t="shared" si="331"/>
        <v>565750</v>
      </c>
      <c r="AM943">
        <f t="shared" si="320"/>
        <v>1</v>
      </c>
      <c r="AN943">
        <f t="shared" si="321"/>
        <v>1</v>
      </c>
      <c r="AO943">
        <f t="shared" si="322"/>
        <v>1</v>
      </c>
    </row>
    <row r="944" spans="1:41" x14ac:dyDescent="0.2">
      <c r="A944" t="s">
        <v>963</v>
      </c>
      <c r="B944" t="str">
        <f t="shared" si="323"/>
        <v>Q5Q5Q</v>
      </c>
      <c r="C944" s="6" t="str" cm="1">
        <f t="array" ref="C944:G944">_xlfn.LET(
_xlpm.MyHand, B944,
_xlpm.MySplitHand, MID(_xlpm.MyHand,_xlfn.SEQUENCE(1,LEN(_xlpm.MyHand)),1),
_xlpm.MySplitHand
)</f>
        <v>Q</v>
      </c>
      <c r="D944" s="7" t="str">
        <v>5</v>
      </c>
      <c r="E944" s="7" t="str">
        <v>Q</v>
      </c>
      <c r="F944" s="7" t="str">
        <v>5</v>
      </c>
      <c r="G944" s="8" t="str">
        <v>Q</v>
      </c>
      <c r="H944">
        <f t="shared" si="310"/>
        <v>3</v>
      </c>
      <c r="I944">
        <f t="shared" si="311"/>
        <v>2</v>
      </c>
      <c r="J944">
        <f t="shared" si="312"/>
        <v>3</v>
      </c>
      <c r="K944">
        <f t="shared" si="313"/>
        <v>2</v>
      </c>
      <c r="L944">
        <f t="shared" si="314"/>
        <v>3</v>
      </c>
      <c r="M944" s="6" cm="1">
        <f t="array" ref="M944:Q944">_xlfn.LET(
_xlpm.Options, {"J","2","3","4","5","6","7","8","9","T","Q","K","A"},
MATCH(_xlfn.ANCHORARRAY(C944),_xlpm.Options,0)
)</f>
        <v>11</v>
      </c>
      <c r="N944" s="7">
        <v>5</v>
      </c>
      <c r="O944" s="7">
        <v>11</v>
      </c>
      <c r="P944" s="7">
        <v>5</v>
      </c>
      <c r="Q944" s="8">
        <v>11</v>
      </c>
      <c r="R944" s="6" t="str" cm="1">
        <f t="array" ref="R944:V944">TEXT(_xlfn.ANCHORARRAY(M944),"00")</f>
        <v>11</v>
      </c>
      <c r="S944" s="7" t="str">
        <v>05</v>
      </c>
      <c r="T944" s="7" t="str">
        <v>11</v>
      </c>
      <c r="U944" s="7" t="str">
        <v>05</v>
      </c>
      <c r="V944" s="8" t="str">
        <v>11</v>
      </c>
      <c r="W944" s="7">
        <f t="shared" si="325"/>
        <v>0</v>
      </c>
      <c r="X944" s="6" t="b">
        <f t="shared" si="315"/>
        <v>0</v>
      </c>
      <c r="Y944" s="7" t="b">
        <f t="shared" si="316"/>
        <v>0</v>
      </c>
      <c r="Z944" s="7" t="b" cm="1">
        <f t="array" ref="Z944">_xlfn.LET(
_xlpm.TrueFullHouseCheck, AND(OR(H944:L944=3),OR(H944:L944=2)),
_xlpm.JokerAndTrueTwoPairCheck, AND(W944=1,COUNTIF(H944:L944,2)=4),
OR(_xlpm.TrueFullHouseCheck, _xlpm.JokerAndTrueTwoPairCheck)
)</f>
        <v>1</v>
      </c>
      <c r="AA944" s="7" t="b">
        <f t="shared" si="317"/>
        <v>0</v>
      </c>
      <c r="AB944" s="7" t="b">
        <f t="shared" si="318"/>
        <v>0</v>
      </c>
      <c r="AC944" s="7" t="b">
        <f t="shared" si="319"/>
        <v>0</v>
      </c>
      <c r="AD944" s="8" t="b">
        <f t="shared" si="326"/>
        <v>0</v>
      </c>
      <c r="AE944">
        <f t="shared" si="327"/>
        <v>5</v>
      </c>
      <c r="AF944" t="str">
        <f t="shared" si="328"/>
        <v>51105110511</v>
      </c>
      <c r="AG944">
        <f t="shared" si="324"/>
        <v>51105110511</v>
      </c>
      <c r="AH944">
        <f t="shared" si="329"/>
        <v>793</v>
      </c>
      <c r="AI944">
        <f t="shared" si="330"/>
        <v>245</v>
      </c>
      <c r="AJ944">
        <f t="shared" si="331"/>
        <v>194285</v>
      </c>
      <c r="AM944">
        <f t="shared" si="320"/>
        <v>1</v>
      </c>
      <c r="AN944">
        <f t="shared" si="321"/>
        <v>1</v>
      </c>
      <c r="AO944">
        <f t="shared" si="322"/>
        <v>1</v>
      </c>
    </row>
    <row r="945" spans="1:41" x14ac:dyDescent="0.2">
      <c r="A945" t="s">
        <v>964</v>
      </c>
      <c r="B945" t="str">
        <f t="shared" si="323"/>
        <v>37477</v>
      </c>
      <c r="C945" s="6" t="str" cm="1">
        <f t="array" ref="C945:G945">_xlfn.LET(
_xlpm.MyHand, B945,
_xlpm.MySplitHand, MID(_xlpm.MyHand,_xlfn.SEQUENCE(1,LEN(_xlpm.MyHand)),1),
_xlpm.MySplitHand
)</f>
        <v>3</v>
      </c>
      <c r="D945" s="7" t="str">
        <v>7</v>
      </c>
      <c r="E945" s="7" t="str">
        <v>4</v>
      </c>
      <c r="F945" s="7" t="str">
        <v>7</v>
      </c>
      <c r="G945" s="8" t="str">
        <v>7</v>
      </c>
      <c r="H945">
        <f t="shared" si="310"/>
        <v>1</v>
      </c>
      <c r="I945">
        <f t="shared" si="311"/>
        <v>3</v>
      </c>
      <c r="J945">
        <f t="shared" si="312"/>
        <v>1</v>
      </c>
      <c r="K945">
        <f t="shared" si="313"/>
        <v>3</v>
      </c>
      <c r="L945">
        <f t="shared" si="314"/>
        <v>3</v>
      </c>
      <c r="M945" s="6" cm="1">
        <f t="array" ref="M945:Q945">_xlfn.LET(
_xlpm.Options, {"J","2","3","4","5","6","7","8","9","T","Q","K","A"},
MATCH(_xlfn.ANCHORARRAY(C945),_xlpm.Options,0)
)</f>
        <v>3</v>
      </c>
      <c r="N945" s="7">
        <v>7</v>
      </c>
      <c r="O945" s="7">
        <v>4</v>
      </c>
      <c r="P945" s="7">
        <v>7</v>
      </c>
      <c r="Q945" s="8">
        <v>7</v>
      </c>
      <c r="R945" s="6" t="str" cm="1">
        <f t="array" ref="R945:V945">TEXT(_xlfn.ANCHORARRAY(M945),"00")</f>
        <v>03</v>
      </c>
      <c r="S945" s="7" t="str">
        <v>07</v>
      </c>
      <c r="T945" s="7" t="str">
        <v>04</v>
      </c>
      <c r="U945" s="7" t="str">
        <v>07</v>
      </c>
      <c r="V945" s="8" t="str">
        <v>07</v>
      </c>
      <c r="W945" s="7">
        <f t="shared" si="325"/>
        <v>0</v>
      </c>
      <c r="X945" s="6" t="b">
        <f t="shared" si="315"/>
        <v>0</v>
      </c>
      <c r="Y945" s="7" t="b">
        <f t="shared" si="316"/>
        <v>0</v>
      </c>
      <c r="Z945" s="7" t="b" cm="1">
        <f t="array" ref="Z945">_xlfn.LET(
_xlpm.TrueFullHouseCheck, AND(OR(H945:L945=3),OR(H945:L945=2)),
_xlpm.JokerAndTrueTwoPairCheck, AND(W945=1,COUNTIF(H945:L945,2)=4),
OR(_xlpm.TrueFullHouseCheck, _xlpm.JokerAndTrueTwoPairCheck)
)</f>
        <v>0</v>
      </c>
      <c r="AA945" s="7" t="b">
        <f t="shared" si="317"/>
        <v>1</v>
      </c>
      <c r="AB945" s="7" t="b">
        <f t="shared" si="318"/>
        <v>0</v>
      </c>
      <c r="AC945" s="7" t="b">
        <f t="shared" si="319"/>
        <v>0</v>
      </c>
      <c r="AD945" s="8" t="b">
        <f t="shared" si="326"/>
        <v>0</v>
      </c>
      <c r="AE945">
        <f t="shared" si="327"/>
        <v>4</v>
      </c>
      <c r="AF945" t="str">
        <f t="shared" si="328"/>
        <v>40307040707</v>
      </c>
      <c r="AG945">
        <f t="shared" si="324"/>
        <v>40307040707</v>
      </c>
      <c r="AH945">
        <f t="shared" si="329"/>
        <v>504</v>
      </c>
      <c r="AI945">
        <f t="shared" si="330"/>
        <v>931</v>
      </c>
      <c r="AJ945">
        <f t="shared" si="331"/>
        <v>469224</v>
      </c>
      <c r="AM945">
        <f t="shared" si="320"/>
        <v>1</v>
      </c>
      <c r="AN945">
        <f t="shared" si="321"/>
        <v>1</v>
      </c>
      <c r="AO945">
        <f t="shared" si="322"/>
        <v>1</v>
      </c>
    </row>
    <row r="946" spans="1:41" x14ac:dyDescent="0.2">
      <c r="A946" t="s">
        <v>965</v>
      </c>
      <c r="B946" t="str">
        <f t="shared" si="323"/>
        <v>28QKT</v>
      </c>
      <c r="C946" s="6" t="str" cm="1">
        <f t="array" ref="C946:G946">_xlfn.LET(
_xlpm.MyHand, B946,
_xlpm.MySplitHand, MID(_xlpm.MyHand,_xlfn.SEQUENCE(1,LEN(_xlpm.MyHand)),1),
_xlpm.MySplitHand
)</f>
        <v>2</v>
      </c>
      <c r="D946" s="7" t="str">
        <v>8</v>
      </c>
      <c r="E946" s="7" t="str">
        <v>Q</v>
      </c>
      <c r="F946" s="7" t="str">
        <v>K</v>
      </c>
      <c r="G946" s="8" t="str">
        <v>T</v>
      </c>
      <c r="H946">
        <f t="shared" si="310"/>
        <v>1</v>
      </c>
      <c r="I946">
        <f t="shared" si="311"/>
        <v>1</v>
      </c>
      <c r="J946">
        <f t="shared" si="312"/>
        <v>1</v>
      </c>
      <c r="K946">
        <f t="shared" si="313"/>
        <v>1</v>
      </c>
      <c r="L946">
        <f t="shared" si="314"/>
        <v>1</v>
      </c>
      <c r="M946" s="6" cm="1">
        <f t="array" ref="M946:Q946">_xlfn.LET(
_xlpm.Options, {"J","2","3","4","5","6","7","8","9","T","Q","K","A"},
MATCH(_xlfn.ANCHORARRAY(C946),_xlpm.Options,0)
)</f>
        <v>2</v>
      </c>
      <c r="N946" s="7">
        <v>8</v>
      </c>
      <c r="O946" s="7">
        <v>11</v>
      </c>
      <c r="P946" s="7">
        <v>12</v>
      </c>
      <c r="Q946" s="8">
        <v>10</v>
      </c>
      <c r="R946" s="6" t="str" cm="1">
        <f t="array" ref="R946:V946">TEXT(_xlfn.ANCHORARRAY(M946),"00")</f>
        <v>02</v>
      </c>
      <c r="S946" s="7" t="str">
        <v>08</v>
      </c>
      <c r="T946" s="7" t="str">
        <v>11</v>
      </c>
      <c r="U946" s="7" t="str">
        <v>12</v>
      </c>
      <c r="V946" s="8" t="str">
        <v>10</v>
      </c>
      <c r="W946" s="7">
        <f t="shared" si="325"/>
        <v>0</v>
      </c>
      <c r="X946" s="6" t="b">
        <f t="shared" si="315"/>
        <v>0</v>
      </c>
      <c r="Y946" s="7" t="b">
        <f t="shared" si="316"/>
        <v>0</v>
      </c>
      <c r="Z946" s="7" t="b" cm="1">
        <f t="array" ref="Z946">_xlfn.LET(
_xlpm.TrueFullHouseCheck, AND(OR(H946:L946=3),OR(H946:L946=2)),
_xlpm.JokerAndTrueTwoPairCheck, AND(W946=1,COUNTIF(H946:L946,2)=4),
OR(_xlpm.TrueFullHouseCheck, _xlpm.JokerAndTrueTwoPairCheck)
)</f>
        <v>0</v>
      </c>
      <c r="AA946" s="7" t="b">
        <f t="shared" si="317"/>
        <v>0</v>
      </c>
      <c r="AB946" s="7" t="b">
        <f t="shared" si="318"/>
        <v>0</v>
      </c>
      <c r="AC946" s="7" t="b">
        <f t="shared" si="319"/>
        <v>0</v>
      </c>
      <c r="AD946" s="8" t="b">
        <f t="shared" si="326"/>
        <v>1</v>
      </c>
      <c r="AE946">
        <f t="shared" si="327"/>
        <v>1</v>
      </c>
      <c r="AF946" t="str">
        <f t="shared" si="328"/>
        <v>10208111210</v>
      </c>
      <c r="AG946">
        <f t="shared" si="324"/>
        <v>10208111210</v>
      </c>
      <c r="AH946">
        <f t="shared" si="329"/>
        <v>7</v>
      </c>
      <c r="AI946">
        <f t="shared" si="330"/>
        <v>655</v>
      </c>
      <c r="AJ946">
        <f t="shared" si="331"/>
        <v>4585</v>
      </c>
      <c r="AM946">
        <f t="shared" si="320"/>
        <v>1</v>
      </c>
      <c r="AN946">
        <f t="shared" si="321"/>
        <v>1</v>
      </c>
      <c r="AO946">
        <f t="shared" si="322"/>
        <v>1</v>
      </c>
    </row>
    <row r="947" spans="1:41" x14ac:dyDescent="0.2">
      <c r="A947" t="s">
        <v>966</v>
      </c>
      <c r="B947" t="str">
        <f t="shared" si="323"/>
        <v>3K388</v>
      </c>
      <c r="C947" s="6" t="str" cm="1">
        <f t="array" ref="C947:G947">_xlfn.LET(
_xlpm.MyHand, B947,
_xlpm.MySplitHand, MID(_xlpm.MyHand,_xlfn.SEQUENCE(1,LEN(_xlpm.MyHand)),1),
_xlpm.MySplitHand
)</f>
        <v>3</v>
      </c>
      <c r="D947" s="7" t="str">
        <v>K</v>
      </c>
      <c r="E947" s="7" t="str">
        <v>3</v>
      </c>
      <c r="F947" s="7" t="str">
        <v>8</v>
      </c>
      <c r="G947" s="8" t="str">
        <v>8</v>
      </c>
      <c r="H947">
        <f t="shared" si="310"/>
        <v>2</v>
      </c>
      <c r="I947">
        <f t="shared" si="311"/>
        <v>1</v>
      </c>
      <c r="J947">
        <f t="shared" si="312"/>
        <v>2</v>
      </c>
      <c r="K947">
        <f t="shared" si="313"/>
        <v>2</v>
      </c>
      <c r="L947">
        <f t="shared" si="314"/>
        <v>2</v>
      </c>
      <c r="M947" s="6" cm="1">
        <f t="array" ref="M947:Q947">_xlfn.LET(
_xlpm.Options, {"J","2","3","4","5","6","7","8","9","T","Q","K","A"},
MATCH(_xlfn.ANCHORARRAY(C947),_xlpm.Options,0)
)</f>
        <v>3</v>
      </c>
      <c r="N947" s="7">
        <v>12</v>
      </c>
      <c r="O947" s="7">
        <v>3</v>
      </c>
      <c r="P947" s="7">
        <v>8</v>
      </c>
      <c r="Q947" s="8">
        <v>8</v>
      </c>
      <c r="R947" s="6" t="str" cm="1">
        <f t="array" ref="R947:V947">TEXT(_xlfn.ANCHORARRAY(M947),"00")</f>
        <v>03</v>
      </c>
      <c r="S947" s="7" t="str">
        <v>12</v>
      </c>
      <c r="T947" s="7" t="str">
        <v>03</v>
      </c>
      <c r="U947" s="7" t="str">
        <v>08</v>
      </c>
      <c r="V947" s="8" t="str">
        <v>08</v>
      </c>
      <c r="W947" s="7">
        <f t="shared" si="325"/>
        <v>0</v>
      </c>
      <c r="X947" s="6" t="b">
        <f t="shared" si="315"/>
        <v>0</v>
      </c>
      <c r="Y947" s="7" t="b">
        <f t="shared" si="316"/>
        <v>0</v>
      </c>
      <c r="Z947" s="7" t="b" cm="1">
        <f t="array" ref="Z947">_xlfn.LET(
_xlpm.TrueFullHouseCheck, AND(OR(H947:L947=3),OR(H947:L947=2)),
_xlpm.JokerAndTrueTwoPairCheck, AND(W947=1,COUNTIF(H947:L947,2)=4),
OR(_xlpm.TrueFullHouseCheck, _xlpm.JokerAndTrueTwoPairCheck)
)</f>
        <v>0</v>
      </c>
      <c r="AA947" s="7" t="b">
        <f t="shared" si="317"/>
        <v>0</v>
      </c>
      <c r="AB947" s="7" t="b">
        <f t="shared" si="318"/>
        <v>1</v>
      </c>
      <c r="AC947" s="7" t="b">
        <f t="shared" si="319"/>
        <v>0</v>
      </c>
      <c r="AD947" s="8" t="b">
        <f t="shared" si="326"/>
        <v>0</v>
      </c>
      <c r="AE947">
        <f t="shared" si="327"/>
        <v>3</v>
      </c>
      <c r="AF947" t="str">
        <f t="shared" si="328"/>
        <v>30312030808</v>
      </c>
      <c r="AG947">
        <f t="shared" si="324"/>
        <v>30312030808</v>
      </c>
      <c r="AH947">
        <f t="shared" si="329"/>
        <v>347</v>
      </c>
      <c r="AI947">
        <f t="shared" si="330"/>
        <v>213</v>
      </c>
      <c r="AJ947">
        <f t="shared" si="331"/>
        <v>73911</v>
      </c>
      <c r="AM947">
        <f t="shared" si="320"/>
        <v>1</v>
      </c>
      <c r="AN947">
        <f t="shared" si="321"/>
        <v>1</v>
      </c>
      <c r="AO947">
        <f t="shared" si="322"/>
        <v>1</v>
      </c>
    </row>
    <row r="948" spans="1:41" x14ac:dyDescent="0.2">
      <c r="A948" t="s">
        <v>967</v>
      </c>
      <c r="B948" t="str">
        <f t="shared" si="323"/>
        <v>J3838</v>
      </c>
      <c r="C948" s="6" t="str" cm="1">
        <f t="array" ref="C948:G948">_xlfn.LET(
_xlpm.MyHand, B948,
_xlpm.MySplitHand, MID(_xlpm.MyHand,_xlfn.SEQUENCE(1,LEN(_xlpm.MyHand)),1),
_xlpm.MySplitHand
)</f>
        <v>J</v>
      </c>
      <c r="D948" s="7" t="str">
        <v>3</v>
      </c>
      <c r="E948" s="7" t="str">
        <v>8</v>
      </c>
      <c r="F948" s="7" t="str">
        <v>3</v>
      </c>
      <c r="G948" s="8" t="str">
        <v>8</v>
      </c>
      <c r="H948">
        <f t="shared" si="310"/>
        <v>0</v>
      </c>
      <c r="I948">
        <f t="shared" si="311"/>
        <v>2</v>
      </c>
      <c r="J948">
        <f t="shared" si="312"/>
        <v>2</v>
      </c>
      <c r="K948">
        <f t="shared" si="313"/>
        <v>2</v>
      </c>
      <c r="L948">
        <f t="shared" si="314"/>
        <v>2</v>
      </c>
      <c r="M948" s="6" cm="1">
        <f t="array" ref="M948:Q948">_xlfn.LET(
_xlpm.Options, {"J","2","3","4","5","6","7","8","9","T","Q","K","A"},
MATCH(_xlfn.ANCHORARRAY(C948),_xlpm.Options,0)
)</f>
        <v>1</v>
      </c>
      <c r="N948" s="7">
        <v>3</v>
      </c>
      <c r="O948" s="7">
        <v>8</v>
      </c>
      <c r="P948" s="7">
        <v>3</v>
      </c>
      <c r="Q948" s="8">
        <v>8</v>
      </c>
      <c r="R948" s="6" t="str" cm="1">
        <f t="array" ref="R948:V948">TEXT(_xlfn.ANCHORARRAY(M948),"00")</f>
        <v>01</v>
      </c>
      <c r="S948" s="7" t="str">
        <v>03</v>
      </c>
      <c r="T948" s="7" t="str">
        <v>08</v>
      </c>
      <c r="U948" s="7" t="str">
        <v>03</v>
      </c>
      <c r="V948" s="8" t="str">
        <v>08</v>
      </c>
      <c r="W948" s="7">
        <f t="shared" si="325"/>
        <v>1</v>
      </c>
      <c r="X948" s="6" t="b">
        <f t="shared" si="315"/>
        <v>0</v>
      </c>
      <c r="Y948" s="7" t="b">
        <f t="shared" si="316"/>
        <v>0</v>
      </c>
      <c r="Z948" s="7" t="b" cm="1">
        <f t="array" ref="Z948">_xlfn.LET(
_xlpm.TrueFullHouseCheck, AND(OR(H948:L948=3),OR(H948:L948=2)),
_xlpm.JokerAndTrueTwoPairCheck, AND(W948=1,COUNTIF(H948:L948,2)=4),
OR(_xlpm.TrueFullHouseCheck, _xlpm.JokerAndTrueTwoPairCheck)
)</f>
        <v>1</v>
      </c>
      <c r="AA948" s="7" t="b">
        <f t="shared" si="317"/>
        <v>0</v>
      </c>
      <c r="AB948" s="7" t="b">
        <f t="shared" si="318"/>
        <v>1</v>
      </c>
      <c r="AC948" s="7" t="b">
        <f t="shared" si="319"/>
        <v>0</v>
      </c>
      <c r="AD948" s="8" t="b">
        <f t="shared" si="326"/>
        <v>0</v>
      </c>
      <c r="AE948">
        <f t="shared" si="327"/>
        <v>5</v>
      </c>
      <c r="AF948" t="str">
        <f t="shared" si="328"/>
        <v>50103080308</v>
      </c>
      <c r="AG948">
        <f t="shared" si="324"/>
        <v>50103080308</v>
      </c>
      <c r="AH948">
        <f t="shared" si="329"/>
        <v>690</v>
      </c>
      <c r="AI948">
        <f t="shared" si="330"/>
        <v>19</v>
      </c>
      <c r="AJ948">
        <f t="shared" si="331"/>
        <v>13110</v>
      </c>
      <c r="AM948">
        <f t="shared" si="320"/>
        <v>2</v>
      </c>
      <c r="AN948">
        <f t="shared" si="321"/>
        <v>1</v>
      </c>
      <c r="AO948">
        <f t="shared" si="322"/>
        <v>1</v>
      </c>
    </row>
    <row r="949" spans="1:41" x14ac:dyDescent="0.2">
      <c r="A949" t="s">
        <v>968</v>
      </c>
      <c r="B949" t="str">
        <f t="shared" si="323"/>
        <v>83444</v>
      </c>
      <c r="C949" s="6" t="str" cm="1">
        <f t="array" ref="C949:G949">_xlfn.LET(
_xlpm.MyHand, B949,
_xlpm.MySplitHand, MID(_xlpm.MyHand,_xlfn.SEQUENCE(1,LEN(_xlpm.MyHand)),1),
_xlpm.MySplitHand
)</f>
        <v>8</v>
      </c>
      <c r="D949" s="7" t="str">
        <v>3</v>
      </c>
      <c r="E949" s="7" t="str">
        <v>4</v>
      </c>
      <c r="F949" s="7" t="str">
        <v>4</v>
      </c>
      <c r="G949" s="8" t="str">
        <v>4</v>
      </c>
      <c r="H949">
        <f t="shared" si="310"/>
        <v>1</v>
      </c>
      <c r="I949">
        <f t="shared" si="311"/>
        <v>1</v>
      </c>
      <c r="J949">
        <f t="shared" si="312"/>
        <v>3</v>
      </c>
      <c r="K949">
        <f t="shared" si="313"/>
        <v>3</v>
      </c>
      <c r="L949">
        <f t="shared" si="314"/>
        <v>3</v>
      </c>
      <c r="M949" s="6" cm="1">
        <f t="array" ref="M949:Q949">_xlfn.LET(
_xlpm.Options, {"J","2","3","4","5","6","7","8","9","T","Q","K","A"},
MATCH(_xlfn.ANCHORARRAY(C949),_xlpm.Options,0)
)</f>
        <v>8</v>
      </c>
      <c r="N949" s="7">
        <v>3</v>
      </c>
      <c r="O949" s="7">
        <v>4</v>
      </c>
      <c r="P949" s="7">
        <v>4</v>
      </c>
      <c r="Q949" s="8">
        <v>4</v>
      </c>
      <c r="R949" s="6" t="str" cm="1">
        <f t="array" ref="R949:V949">TEXT(_xlfn.ANCHORARRAY(M949),"00")</f>
        <v>08</v>
      </c>
      <c r="S949" s="7" t="str">
        <v>03</v>
      </c>
      <c r="T949" s="7" t="str">
        <v>04</v>
      </c>
      <c r="U949" s="7" t="str">
        <v>04</v>
      </c>
      <c r="V949" s="8" t="str">
        <v>04</v>
      </c>
      <c r="W949" s="7">
        <f t="shared" si="325"/>
        <v>0</v>
      </c>
      <c r="X949" s="6" t="b">
        <f t="shared" si="315"/>
        <v>0</v>
      </c>
      <c r="Y949" s="7" t="b">
        <f t="shared" si="316"/>
        <v>0</v>
      </c>
      <c r="Z949" s="7" t="b" cm="1">
        <f t="array" ref="Z949">_xlfn.LET(
_xlpm.TrueFullHouseCheck, AND(OR(H949:L949=3),OR(H949:L949=2)),
_xlpm.JokerAndTrueTwoPairCheck, AND(W949=1,COUNTIF(H949:L949,2)=4),
OR(_xlpm.TrueFullHouseCheck, _xlpm.JokerAndTrueTwoPairCheck)
)</f>
        <v>0</v>
      </c>
      <c r="AA949" s="7" t="b">
        <f t="shared" si="317"/>
        <v>1</v>
      </c>
      <c r="AB949" s="7" t="b">
        <f t="shared" si="318"/>
        <v>0</v>
      </c>
      <c r="AC949" s="7" t="b">
        <f t="shared" si="319"/>
        <v>0</v>
      </c>
      <c r="AD949" s="8" t="b">
        <f t="shared" si="326"/>
        <v>0</v>
      </c>
      <c r="AE949">
        <f t="shared" si="327"/>
        <v>4</v>
      </c>
      <c r="AF949" t="str">
        <f t="shared" si="328"/>
        <v>40803040404</v>
      </c>
      <c r="AG949">
        <f t="shared" si="324"/>
        <v>40803040404</v>
      </c>
      <c r="AH949">
        <f t="shared" si="329"/>
        <v>589</v>
      </c>
      <c r="AI949">
        <f t="shared" si="330"/>
        <v>48</v>
      </c>
      <c r="AJ949">
        <f t="shared" si="331"/>
        <v>28272</v>
      </c>
      <c r="AM949">
        <f t="shared" si="320"/>
        <v>1</v>
      </c>
      <c r="AN949">
        <f t="shared" si="321"/>
        <v>1</v>
      </c>
      <c r="AO949">
        <f t="shared" si="322"/>
        <v>1</v>
      </c>
    </row>
    <row r="950" spans="1:41" x14ac:dyDescent="0.2">
      <c r="A950" t="s">
        <v>969</v>
      </c>
      <c r="B950" t="str">
        <f t="shared" si="323"/>
        <v>7TTAT</v>
      </c>
      <c r="C950" s="6" t="str" cm="1">
        <f t="array" ref="C950:G950">_xlfn.LET(
_xlpm.MyHand, B950,
_xlpm.MySplitHand, MID(_xlpm.MyHand,_xlfn.SEQUENCE(1,LEN(_xlpm.MyHand)),1),
_xlpm.MySplitHand
)</f>
        <v>7</v>
      </c>
      <c r="D950" s="7" t="str">
        <v>T</v>
      </c>
      <c r="E950" s="7" t="str">
        <v>T</v>
      </c>
      <c r="F950" s="7" t="str">
        <v>A</v>
      </c>
      <c r="G950" s="8" t="str">
        <v>T</v>
      </c>
      <c r="H950">
        <f t="shared" si="310"/>
        <v>1</v>
      </c>
      <c r="I950">
        <f t="shared" si="311"/>
        <v>3</v>
      </c>
      <c r="J950">
        <f t="shared" si="312"/>
        <v>3</v>
      </c>
      <c r="K950">
        <f t="shared" si="313"/>
        <v>1</v>
      </c>
      <c r="L950">
        <f t="shared" si="314"/>
        <v>3</v>
      </c>
      <c r="M950" s="6" cm="1">
        <f t="array" ref="M950:Q950">_xlfn.LET(
_xlpm.Options, {"J","2","3","4","5","6","7","8","9","T","Q","K","A"},
MATCH(_xlfn.ANCHORARRAY(C950),_xlpm.Options,0)
)</f>
        <v>7</v>
      </c>
      <c r="N950" s="7">
        <v>10</v>
      </c>
      <c r="O950" s="7">
        <v>10</v>
      </c>
      <c r="P950" s="7">
        <v>13</v>
      </c>
      <c r="Q950" s="8">
        <v>10</v>
      </c>
      <c r="R950" s="6" t="str" cm="1">
        <f t="array" ref="R950:V950">TEXT(_xlfn.ANCHORARRAY(M950),"00")</f>
        <v>07</v>
      </c>
      <c r="S950" s="7" t="str">
        <v>10</v>
      </c>
      <c r="T950" s="7" t="str">
        <v>10</v>
      </c>
      <c r="U950" s="7" t="str">
        <v>13</v>
      </c>
      <c r="V950" s="8" t="str">
        <v>10</v>
      </c>
      <c r="W950" s="7">
        <f t="shared" si="325"/>
        <v>0</v>
      </c>
      <c r="X950" s="6" t="b">
        <f t="shared" si="315"/>
        <v>0</v>
      </c>
      <c r="Y950" s="7" t="b">
        <f t="shared" si="316"/>
        <v>0</v>
      </c>
      <c r="Z950" s="7" t="b" cm="1">
        <f t="array" ref="Z950">_xlfn.LET(
_xlpm.TrueFullHouseCheck, AND(OR(H950:L950=3),OR(H950:L950=2)),
_xlpm.JokerAndTrueTwoPairCheck, AND(W950=1,COUNTIF(H950:L950,2)=4),
OR(_xlpm.TrueFullHouseCheck, _xlpm.JokerAndTrueTwoPairCheck)
)</f>
        <v>0</v>
      </c>
      <c r="AA950" s="7" t="b">
        <f t="shared" si="317"/>
        <v>1</v>
      </c>
      <c r="AB950" s="7" t="b">
        <f t="shared" si="318"/>
        <v>0</v>
      </c>
      <c r="AC950" s="7" t="b">
        <f t="shared" si="319"/>
        <v>0</v>
      </c>
      <c r="AD950" s="8" t="b">
        <f t="shared" si="326"/>
        <v>0</v>
      </c>
      <c r="AE950">
        <f t="shared" si="327"/>
        <v>4</v>
      </c>
      <c r="AF950" t="str">
        <f t="shared" si="328"/>
        <v>40710101310</v>
      </c>
      <c r="AG950">
        <f t="shared" si="324"/>
        <v>40710101310</v>
      </c>
      <c r="AH950">
        <f t="shared" si="329"/>
        <v>578</v>
      </c>
      <c r="AI950">
        <f t="shared" si="330"/>
        <v>316</v>
      </c>
      <c r="AJ950">
        <f t="shared" si="331"/>
        <v>182648</v>
      </c>
      <c r="AM950">
        <f t="shared" si="320"/>
        <v>1</v>
      </c>
      <c r="AN950">
        <f t="shared" si="321"/>
        <v>1</v>
      </c>
      <c r="AO950">
        <f t="shared" si="322"/>
        <v>1</v>
      </c>
    </row>
    <row r="951" spans="1:41" x14ac:dyDescent="0.2">
      <c r="A951" t="s">
        <v>970</v>
      </c>
      <c r="B951" t="str">
        <f t="shared" si="323"/>
        <v>87777</v>
      </c>
      <c r="C951" s="6" t="str" cm="1">
        <f t="array" ref="C951:G951">_xlfn.LET(
_xlpm.MyHand, B951,
_xlpm.MySplitHand, MID(_xlpm.MyHand,_xlfn.SEQUENCE(1,LEN(_xlpm.MyHand)),1),
_xlpm.MySplitHand
)</f>
        <v>8</v>
      </c>
      <c r="D951" s="7" t="str">
        <v>7</v>
      </c>
      <c r="E951" s="7" t="str">
        <v>7</v>
      </c>
      <c r="F951" s="7" t="str">
        <v>7</v>
      </c>
      <c r="G951" s="8" t="str">
        <v>7</v>
      </c>
      <c r="H951">
        <f t="shared" si="310"/>
        <v>1</v>
      </c>
      <c r="I951">
        <f t="shared" si="311"/>
        <v>4</v>
      </c>
      <c r="J951">
        <f t="shared" si="312"/>
        <v>4</v>
      </c>
      <c r="K951">
        <f t="shared" si="313"/>
        <v>4</v>
      </c>
      <c r="L951">
        <f t="shared" si="314"/>
        <v>4</v>
      </c>
      <c r="M951" s="6" cm="1">
        <f t="array" ref="M951:Q951">_xlfn.LET(
_xlpm.Options, {"J","2","3","4","5","6","7","8","9","T","Q","K","A"},
MATCH(_xlfn.ANCHORARRAY(C951),_xlpm.Options,0)
)</f>
        <v>8</v>
      </c>
      <c r="N951" s="7">
        <v>7</v>
      </c>
      <c r="O951" s="7">
        <v>7</v>
      </c>
      <c r="P951" s="7">
        <v>7</v>
      </c>
      <c r="Q951" s="8">
        <v>7</v>
      </c>
      <c r="R951" s="6" t="str" cm="1">
        <f t="array" ref="R951:V951">TEXT(_xlfn.ANCHORARRAY(M951),"00")</f>
        <v>08</v>
      </c>
      <c r="S951" s="7" t="str">
        <v>07</v>
      </c>
      <c r="T951" s="7" t="str">
        <v>07</v>
      </c>
      <c r="U951" s="7" t="str">
        <v>07</v>
      </c>
      <c r="V951" s="8" t="str">
        <v>07</v>
      </c>
      <c r="W951" s="7">
        <f t="shared" si="325"/>
        <v>0</v>
      </c>
      <c r="X951" s="6" t="b">
        <f t="shared" si="315"/>
        <v>0</v>
      </c>
      <c r="Y951" s="7" t="b">
        <f t="shared" si="316"/>
        <v>1</v>
      </c>
      <c r="Z951" s="7" t="b" cm="1">
        <f t="array" ref="Z951">_xlfn.LET(
_xlpm.TrueFullHouseCheck, AND(OR(H951:L951=3),OR(H951:L951=2)),
_xlpm.JokerAndTrueTwoPairCheck, AND(W951=1,COUNTIF(H951:L951,2)=4),
OR(_xlpm.TrueFullHouseCheck, _xlpm.JokerAndTrueTwoPairCheck)
)</f>
        <v>0</v>
      </c>
      <c r="AA951" s="7" t="b">
        <f t="shared" si="317"/>
        <v>0</v>
      </c>
      <c r="AB951" s="7" t="b">
        <f t="shared" si="318"/>
        <v>0</v>
      </c>
      <c r="AC951" s="7" t="b">
        <f t="shared" si="319"/>
        <v>0</v>
      </c>
      <c r="AD951" s="8" t="b">
        <f t="shared" si="326"/>
        <v>0</v>
      </c>
      <c r="AE951">
        <f t="shared" si="327"/>
        <v>6</v>
      </c>
      <c r="AF951" t="str">
        <f t="shared" si="328"/>
        <v>60807070707</v>
      </c>
      <c r="AG951">
        <f t="shared" si="324"/>
        <v>60807070707</v>
      </c>
      <c r="AH951">
        <f t="shared" si="329"/>
        <v>901</v>
      </c>
      <c r="AI951">
        <f t="shared" si="330"/>
        <v>768</v>
      </c>
      <c r="AJ951">
        <f t="shared" si="331"/>
        <v>691968</v>
      </c>
      <c r="AM951">
        <f t="shared" si="320"/>
        <v>1</v>
      </c>
      <c r="AN951">
        <f t="shared" si="321"/>
        <v>1</v>
      </c>
      <c r="AO951">
        <f t="shared" si="322"/>
        <v>1</v>
      </c>
    </row>
    <row r="952" spans="1:41" x14ac:dyDescent="0.2">
      <c r="A952" t="s">
        <v>971</v>
      </c>
      <c r="B952" t="str">
        <f t="shared" si="323"/>
        <v>KJTK5</v>
      </c>
      <c r="C952" s="6" t="str" cm="1">
        <f t="array" ref="C952:G952">_xlfn.LET(
_xlpm.MyHand, B952,
_xlpm.MySplitHand, MID(_xlpm.MyHand,_xlfn.SEQUENCE(1,LEN(_xlpm.MyHand)),1),
_xlpm.MySplitHand
)</f>
        <v>K</v>
      </c>
      <c r="D952" s="7" t="str">
        <v>J</v>
      </c>
      <c r="E952" s="7" t="str">
        <v>T</v>
      </c>
      <c r="F952" s="7" t="str">
        <v>K</v>
      </c>
      <c r="G952" s="8" t="str">
        <v>5</v>
      </c>
      <c r="H952">
        <f t="shared" si="310"/>
        <v>2</v>
      </c>
      <c r="I952">
        <f t="shared" si="311"/>
        <v>0</v>
      </c>
      <c r="J952">
        <f t="shared" si="312"/>
        <v>1</v>
      </c>
      <c r="K952">
        <f t="shared" si="313"/>
        <v>2</v>
      </c>
      <c r="L952">
        <f t="shared" si="314"/>
        <v>1</v>
      </c>
      <c r="M952" s="6" cm="1">
        <f t="array" ref="M952:Q952">_xlfn.LET(
_xlpm.Options, {"J","2","3","4","5","6","7","8","9","T","Q","K","A"},
MATCH(_xlfn.ANCHORARRAY(C952),_xlpm.Options,0)
)</f>
        <v>12</v>
      </c>
      <c r="N952" s="7">
        <v>1</v>
      </c>
      <c r="O952" s="7">
        <v>10</v>
      </c>
      <c r="P952" s="7">
        <v>12</v>
      </c>
      <c r="Q952" s="8">
        <v>5</v>
      </c>
      <c r="R952" s="6" t="str" cm="1">
        <f t="array" ref="R952:V952">TEXT(_xlfn.ANCHORARRAY(M952),"00")</f>
        <v>12</v>
      </c>
      <c r="S952" s="7" t="str">
        <v>01</v>
      </c>
      <c r="T952" s="7" t="str">
        <v>10</v>
      </c>
      <c r="U952" s="7" t="str">
        <v>12</v>
      </c>
      <c r="V952" s="8" t="str">
        <v>05</v>
      </c>
      <c r="W952" s="7">
        <f t="shared" si="325"/>
        <v>1</v>
      </c>
      <c r="X952" s="6" t="b">
        <f t="shared" si="315"/>
        <v>0</v>
      </c>
      <c r="Y952" s="7" t="b">
        <f t="shared" si="316"/>
        <v>0</v>
      </c>
      <c r="Z952" s="7" t="b" cm="1">
        <f t="array" ref="Z952">_xlfn.LET(
_xlpm.TrueFullHouseCheck, AND(OR(H952:L952=3),OR(H952:L952=2)),
_xlpm.JokerAndTrueTwoPairCheck, AND(W952=1,COUNTIF(H952:L952,2)=4),
OR(_xlpm.TrueFullHouseCheck, _xlpm.JokerAndTrueTwoPairCheck)
)</f>
        <v>0</v>
      </c>
      <c r="AA952" s="7" t="b">
        <f t="shared" si="317"/>
        <v>1</v>
      </c>
      <c r="AB952" s="7" t="b">
        <f t="shared" si="318"/>
        <v>0</v>
      </c>
      <c r="AC952" s="7" t="b">
        <f t="shared" si="319"/>
        <v>0</v>
      </c>
      <c r="AD952" s="8" t="b">
        <f t="shared" si="326"/>
        <v>0</v>
      </c>
      <c r="AE952">
        <f t="shared" si="327"/>
        <v>4</v>
      </c>
      <c r="AF952" t="str">
        <f t="shared" si="328"/>
        <v>41201101205</v>
      </c>
      <c r="AG952">
        <f t="shared" si="324"/>
        <v>41201101205</v>
      </c>
      <c r="AH952">
        <f t="shared" si="329"/>
        <v>653</v>
      </c>
      <c r="AI952">
        <f t="shared" si="330"/>
        <v>639</v>
      </c>
      <c r="AJ952">
        <f t="shared" si="331"/>
        <v>417267</v>
      </c>
      <c r="AM952">
        <f t="shared" si="320"/>
        <v>1</v>
      </c>
      <c r="AN952">
        <f t="shared" si="321"/>
        <v>1</v>
      </c>
      <c r="AO952">
        <f t="shared" si="322"/>
        <v>1</v>
      </c>
    </row>
    <row r="953" spans="1:41" x14ac:dyDescent="0.2">
      <c r="A953" t="s">
        <v>972</v>
      </c>
      <c r="B953" t="str">
        <f t="shared" si="323"/>
        <v>QQQ27</v>
      </c>
      <c r="C953" s="6" t="str" cm="1">
        <f t="array" ref="C953:G953">_xlfn.LET(
_xlpm.MyHand, B953,
_xlpm.MySplitHand, MID(_xlpm.MyHand,_xlfn.SEQUENCE(1,LEN(_xlpm.MyHand)),1),
_xlpm.MySplitHand
)</f>
        <v>Q</v>
      </c>
      <c r="D953" s="7" t="str">
        <v>Q</v>
      </c>
      <c r="E953" s="7" t="str">
        <v>Q</v>
      </c>
      <c r="F953" s="7" t="str">
        <v>2</v>
      </c>
      <c r="G953" s="8" t="str">
        <v>7</v>
      </c>
      <c r="H953">
        <f t="shared" si="310"/>
        <v>3</v>
      </c>
      <c r="I953">
        <f t="shared" si="311"/>
        <v>3</v>
      </c>
      <c r="J953">
        <f t="shared" si="312"/>
        <v>3</v>
      </c>
      <c r="K953">
        <f t="shared" si="313"/>
        <v>1</v>
      </c>
      <c r="L953">
        <f t="shared" si="314"/>
        <v>1</v>
      </c>
      <c r="M953" s="6" cm="1">
        <f t="array" ref="M953:Q953">_xlfn.LET(
_xlpm.Options, {"J","2","3","4","5","6","7","8","9","T","Q","K","A"},
MATCH(_xlfn.ANCHORARRAY(C953),_xlpm.Options,0)
)</f>
        <v>11</v>
      </c>
      <c r="N953" s="7">
        <v>11</v>
      </c>
      <c r="O953" s="7">
        <v>11</v>
      </c>
      <c r="P953" s="7">
        <v>2</v>
      </c>
      <c r="Q953" s="8">
        <v>7</v>
      </c>
      <c r="R953" s="6" t="str" cm="1">
        <f t="array" ref="R953:V953">TEXT(_xlfn.ANCHORARRAY(M953),"00")</f>
        <v>11</v>
      </c>
      <c r="S953" s="7" t="str">
        <v>11</v>
      </c>
      <c r="T953" s="7" t="str">
        <v>11</v>
      </c>
      <c r="U953" s="7" t="str">
        <v>02</v>
      </c>
      <c r="V953" s="8" t="str">
        <v>07</v>
      </c>
      <c r="W953" s="7">
        <f t="shared" si="325"/>
        <v>0</v>
      </c>
      <c r="X953" s="6" t="b">
        <f t="shared" si="315"/>
        <v>0</v>
      </c>
      <c r="Y953" s="7" t="b">
        <f t="shared" si="316"/>
        <v>0</v>
      </c>
      <c r="Z953" s="7" t="b" cm="1">
        <f t="array" ref="Z953">_xlfn.LET(
_xlpm.TrueFullHouseCheck, AND(OR(H953:L953=3),OR(H953:L953=2)),
_xlpm.JokerAndTrueTwoPairCheck, AND(W953=1,COUNTIF(H953:L953,2)=4),
OR(_xlpm.TrueFullHouseCheck, _xlpm.JokerAndTrueTwoPairCheck)
)</f>
        <v>0</v>
      </c>
      <c r="AA953" s="7" t="b">
        <f t="shared" si="317"/>
        <v>1</v>
      </c>
      <c r="AB953" s="7" t="b">
        <f t="shared" si="318"/>
        <v>0</v>
      </c>
      <c r="AC953" s="7" t="b">
        <f t="shared" si="319"/>
        <v>0</v>
      </c>
      <c r="AD953" s="8" t="b">
        <f t="shared" si="326"/>
        <v>0</v>
      </c>
      <c r="AE953">
        <f t="shared" si="327"/>
        <v>4</v>
      </c>
      <c r="AF953" t="str">
        <f t="shared" si="328"/>
        <v>41111110207</v>
      </c>
      <c r="AG953">
        <f t="shared" si="324"/>
        <v>41111110207</v>
      </c>
      <c r="AH953">
        <f t="shared" si="329"/>
        <v>648</v>
      </c>
      <c r="AI953">
        <f t="shared" si="330"/>
        <v>200</v>
      </c>
      <c r="AJ953">
        <f t="shared" si="331"/>
        <v>129600</v>
      </c>
      <c r="AM953">
        <f t="shared" si="320"/>
        <v>1</v>
      </c>
      <c r="AN953">
        <f t="shared" si="321"/>
        <v>1</v>
      </c>
      <c r="AO953">
        <f t="shared" si="322"/>
        <v>1</v>
      </c>
    </row>
    <row r="954" spans="1:41" x14ac:dyDescent="0.2">
      <c r="A954" t="s">
        <v>973</v>
      </c>
      <c r="B954" t="str">
        <f t="shared" si="323"/>
        <v>22299</v>
      </c>
      <c r="C954" s="6" t="str" cm="1">
        <f t="array" ref="C954:G954">_xlfn.LET(
_xlpm.MyHand, B954,
_xlpm.MySplitHand, MID(_xlpm.MyHand,_xlfn.SEQUENCE(1,LEN(_xlpm.MyHand)),1),
_xlpm.MySplitHand
)</f>
        <v>2</v>
      </c>
      <c r="D954" s="7" t="str">
        <v>2</v>
      </c>
      <c r="E954" s="7" t="str">
        <v>2</v>
      </c>
      <c r="F954" s="7" t="str">
        <v>9</v>
      </c>
      <c r="G954" s="8" t="str">
        <v>9</v>
      </c>
      <c r="H954">
        <f t="shared" si="310"/>
        <v>3</v>
      </c>
      <c r="I954">
        <f t="shared" si="311"/>
        <v>3</v>
      </c>
      <c r="J954">
        <f t="shared" si="312"/>
        <v>3</v>
      </c>
      <c r="K954">
        <f t="shared" si="313"/>
        <v>2</v>
      </c>
      <c r="L954">
        <f t="shared" si="314"/>
        <v>2</v>
      </c>
      <c r="M954" s="6" cm="1">
        <f t="array" ref="M954:Q954">_xlfn.LET(
_xlpm.Options, {"J","2","3","4","5","6","7","8","9","T","Q","K","A"},
MATCH(_xlfn.ANCHORARRAY(C954),_xlpm.Options,0)
)</f>
        <v>2</v>
      </c>
      <c r="N954" s="7">
        <v>2</v>
      </c>
      <c r="O954" s="7">
        <v>2</v>
      </c>
      <c r="P954" s="7">
        <v>9</v>
      </c>
      <c r="Q954" s="8">
        <v>9</v>
      </c>
      <c r="R954" s="6" t="str" cm="1">
        <f t="array" ref="R954:V954">TEXT(_xlfn.ANCHORARRAY(M954),"00")</f>
        <v>02</v>
      </c>
      <c r="S954" s="7" t="str">
        <v>02</v>
      </c>
      <c r="T954" s="7" t="str">
        <v>02</v>
      </c>
      <c r="U954" s="7" t="str">
        <v>09</v>
      </c>
      <c r="V954" s="8" t="str">
        <v>09</v>
      </c>
      <c r="W954" s="7">
        <f t="shared" si="325"/>
        <v>0</v>
      </c>
      <c r="X954" s="6" t="b">
        <f t="shared" si="315"/>
        <v>0</v>
      </c>
      <c r="Y954" s="7" t="b">
        <f t="shared" si="316"/>
        <v>0</v>
      </c>
      <c r="Z954" s="7" t="b" cm="1">
        <f t="array" ref="Z954">_xlfn.LET(
_xlpm.TrueFullHouseCheck, AND(OR(H954:L954=3),OR(H954:L954=2)),
_xlpm.JokerAndTrueTwoPairCheck, AND(W954=1,COUNTIF(H954:L954,2)=4),
OR(_xlpm.TrueFullHouseCheck, _xlpm.JokerAndTrueTwoPairCheck)
)</f>
        <v>1</v>
      </c>
      <c r="AA954" s="7" t="b">
        <f t="shared" si="317"/>
        <v>0</v>
      </c>
      <c r="AB954" s="7" t="b">
        <f t="shared" si="318"/>
        <v>0</v>
      </c>
      <c r="AC954" s="7" t="b">
        <f t="shared" si="319"/>
        <v>0</v>
      </c>
      <c r="AD954" s="8" t="b">
        <f t="shared" si="326"/>
        <v>0</v>
      </c>
      <c r="AE954">
        <f t="shared" si="327"/>
        <v>5</v>
      </c>
      <c r="AF954" t="str">
        <f t="shared" si="328"/>
        <v>50202020909</v>
      </c>
      <c r="AG954">
        <f t="shared" si="324"/>
        <v>50202020909</v>
      </c>
      <c r="AH954">
        <f t="shared" si="329"/>
        <v>698</v>
      </c>
      <c r="AI954">
        <f t="shared" si="330"/>
        <v>797</v>
      </c>
      <c r="AJ954">
        <f t="shared" si="331"/>
        <v>556306</v>
      </c>
      <c r="AM954">
        <f t="shared" si="320"/>
        <v>1</v>
      </c>
      <c r="AN954">
        <f t="shared" si="321"/>
        <v>1</v>
      </c>
      <c r="AO954">
        <f t="shared" si="322"/>
        <v>1</v>
      </c>
    </row>
    <row r="955" spans="1:41" x14ac:dyDescent="0.2">
      <c r="A955" t="s">
        <v>974</v>
      </c>
      <c r="B955" t="str">
        <f t="shared" si="323"/>
        <v>99K9A</v>
      </c>
      <c r="C955" s="6" t="str" cm="1">
        <f t="array" ref="C955:G955">_xlfn.LET(
_xlpm.MyHand, B955,
_xlpm.MySplitHand, MID(_xlpm.MyHand,_xlfn.SEQUENCE(1,LEN(_xlpm.MyHand)),1),
_xlpm.MySplitHand
)</f>
        <v>9</v>
      </c>
      <c r="D955" s="7" t="str">
        <v>9</v>
      </c>
      <c r="E955" s="7" t="str">
        <v>K</v>
      </c>
      <c r="F955" s="7" t="str">
        <v>9</v>
      </c>
      <c r="G955" s="8" t="str">
        <v>A</v>
      </c>
      <c r="H955">
        <f t="shared" si="310"/>
        <v>3</v>
      </c>
      <c r="I955">
        <f t="shared" si="311"/>
        <v>3</v>
      </c>
      <c r="J955">
        <f t="shared" si="312"/>
        <v>1</v>
      </c>
      <c r="K955">
        <f t="shared" si="313"/>
        <v>3</v>
      </c>
      <c r="L955">
        <f t="shared" si="314"/>
        <v>1</v>
      </c>
      <c r="M955" s="6" cm="1">
        <f t="array" ref="M955:Q955">_xlfn.LET(
_xlpm.Options, {"J","2","3","4","5","6","7","8","9","T","Q","K","A"},
MATCH(_xlfn.ANCHORARRAY(C955),_xlpm.Options,0)
)</f>
        <v>9</v>
      </c>
      <c r="N955" s="7">
        <v>9</v>
      </c>
      <c r="O955" s="7">
        <v>12</v>
      </c>
      <c r="P955" s="7">
        <v>9</v>
      </c>
      <c r="Q955" s="8">
        <v>13</v>
      </c>
      <c r="R955" s="6" t="str" cm="1">
        <f t="array" ref="R955:V955">TEXT(_xlfn.ANCHORARRAY(M955),"00")</f>
        <v>09</v>
      </c>
      <c r="S955" s="7" t="str">
        <v>09</v>
      </c>
      <c r="T955" s="7" t="str">
        <v>12</v>
      </c>
      <c r="U955" s="7" t="str">
        <v>09</v>
      </c>
      <c r="V955" s="8" t="str">
        <v>13</v>
      </c>
      <c r="W955" s="7">
        <f t="shared" si="325"/>
        <v>0</v>
      </c>
      <c r="X955" s="6" t="b">
        <f t="shared" si="315"/>
        <v>0</v>
      </c>
      <c r="Y955" s="7" t="b">
        <f t="shared" si="316"/>
        <v>0</v>
      </c>
      <c r="Z955" s="7" t="b" cm="1">
        <f t="array" ref="Z955">_xlfn.LET(
_xlpm.TrueFullHouseCheck, AND(OR(H955:L955=3),OR(H955:L955=2)),
_xlpm.JokerAndTrueTwoPairCheck, AND(W955=1,COUNTIF(H955:L955,2)=4),
OR(_xlpm.TrueFullHouseCheck, _xlpm.JokerAndTrueTwoPairCheck)
)</f>
        <v>0</v>
      </c>
      <c r="AA955" s="7" t="b">
        <f t="shared" si="317"/>
        <v>1</v>
      </c>
      <c r="AB955" s="7" t="b">
        <f t="shared" si="318"/>
        <v>0</v>
      </c>
      <c r="AC955" s="7" t="b">
        <f t="shared" si="319"/>
        <v>0</v>
      </c>
      <c r="AD955" s="8" t="b">
        <f t="shared" si="326"/>
        <v>0</v>
      </c>
      <c r="AE955">
        <f t="shared" si="327"/>
        <v>4</v>
      </c>
      <c r="AF955" t="str">
        <f t="shared" si="328"/>
        <v>40909120913</v>
      </c>
      <c r="AG955">
        <f t="shared" si="324"/>
        <v>40909120913</v>
      </c>
      <c r="AH955">
        <f t="shared" si="329"/>
        <v>615</v>
      </c>
      <c r="AI955">
        <f t="shared" si="330"/>
        <v>412</v>
      </c>
      <c r="AJ955">
        <f t="shared" si="331"/>
        <v>253380</v>
      </c>
      <c r="AM955">
        <f t="shared" si="320"/>
        <v>1</v>
      </c>
      <c r="AN955">
        <f t="shared" si="321"/>
        <v>1</v>
      </c>
      <c r="AO955">
        <f t="shared" si="322"/>
        <v>1</v>
      </c>
    </row>
    <row r="956" spans="1:41" x14ac:dyDescent="0.2">
      <c r="A956" t="s">
        <v>975</v>
      </c>
      <c r="B956" t="str">
        <f t="shared" si="323"/>
        <v>44454</v>
      </c>
      <c r="C956" s="6" t="str" cm="1">
        <f t="array" ref="C956:G956">_xlfn.LET(
_xlpm.MyHand, B956,
_xlpm.MySplitHand, MID(_xlpm.MyHand,_xlfn.SEQUENCE(1,LEN(_xlpm.MyHand)),1),
_xlpm.MySplitHand
)</f>
        <v>4</v>
      </c>
      <c r="D956" s="7" t="str">
        <v>4</v>
      </c>
      <c r="E956" s="7" t="str">
        <v>4</v>
      </c>
      <c r="F956" s="7" t="str">
        <v>5</v>
      </c>
      <c r="G956" s="8" t="str">
        <v>4</v>
      </c>
      <c r="H956">
        <f t="shared" si="310"/>
        <v>4</v>
      </c>
      <c r="I956">
        <f t="shared" si="311"/>
        <v>4</v>
      </c>
      <c r="J956">
        <f t="shared" si="312"/>
        <v>4</v>
      </c>
      <c r="K956">
        <f t="shared" si="313"/>
        <v>1</v>
      </c>
      <c r="L956">
        <f t="shared" si="314"/>
        <v>4</v>
      </c>
      <c r="M956" s="6" cm="1">
        <f t="array" ref="M956:Q956">_xlfn.LET(
_xlpm.Options, {"J","2","3","4","5","6","7","8","9","T","Q","K","A"},
MATCH(_xlfn.ANCHORARRAY(C956),_xlpm.Options,0)
)</f>
        <v>4</v>
      </c>
      <c r="N956" s="7">
        <v>4</v>
      </c>
      <c r="O956" s="7">
        <v>4</v>
      </c>
      <c r="P956" s="7">
        <v>5</v>
      </c>
      <c r="Q956" s="8">
        <v>4</v>
      </c>
      <c r="R956" s="6" t="str" cm="1">
        <f t="array" ref="R956:V956">TEXT(_xlfn.ANCHORARRAY(M956),"00")</f>
        <v>04</v>
      </c>
      <c r="S956" s="7" t="str">
        <v>04</v>
      </c>
      <c r="T956" s="7" t="str">
        <v>04</v>
      </c>
      <c r="U956" s="7" t="str">
        <v>05</v>
      </c>
      <c r="V956" s="8" t="str">
        <v>04</v>
      </c>
      <c r="W956" s="7">
        <f t="shared" si="325"/>
        <v>0</v>
      </c>
      <c r="X956" s="6" t="b">
        <f t="shared" si="315"/>
        <v>0</v>
      </c>
      <c r="Y956" s="7" t="b">
        <f t="shared" si="316"/>
        <v>1</v>
      </c>
      <c r="Z956" s="7" t="b" cm="1">
        <f t="array" ref="Z956">_xlfn.LET(
_xlpm.TrueFullHouseCheck, AND(OR(H956:L956=3),OR(H956:L956=2)),
_xlpm.JokerAndTrueTwoPairCheck, AND(W956=1,COUNTIF(H956:L956,2)=4),
OR(_xlpm.TrueFullHouseCheck, _xlpm.JokerAndTrueTwoPairCheck)
)</f>
        <v>0</v>
      </c>
      <c r="AA956" s="7" t="b">
        <f t="shared" si="317"/>
        <v>0</v>
      </c>
      <c r="AB956" s="7" t="b">
        <f t="shared" si="318"/>
        <v>0</v>
      </c>
      <c r="AC956" s="7" t="b">
        <f t="shared" si="319"/>
        <v>0</v>
      </c>
      <c r="AD956" s="8" t="b">
        <f t="shared" si="326"/>
        <v>0</v>
      </c>
      <c r="AE956">
        <f t="shared" si="327"/>
        <v>6</v>
      </c>
      <c r="AF956" t="str">
        <f t="shared" si="328"/>
        <v>60404040504</v>
      </c>
      <c r="AG956">
        <f t="shared" si="324"/>
        <v>60404040504</v>
      </c>
      <c r="AH956">
        <f t="shared" si="329"/>
        <v>849</v>
      </c>
      <c r="AI956">
        <f t="shared" si="330"/>
        <v>586</v>
      </c>
      <c r="AJ956">
        <f t="shared" si="331"/>
        <v>497514</v>
      </c>
      <c r="AM956">
        <f t="shared" si="320"/>
        <v>1</v>
      </c>
      <c r="AN956">
        <f t="shared" si="321"/>
        <v>1</v>
      </c>
      <c r="AO956">
        <f t="shared" si="322"/>
        <v>1</v>
      </c>
    </row>
    <row r="957" spans="1:41" x14ac:dyDescent="0.2">
      <c r="A957" t="s">
        <v>976</v>
      </c>
      <c r="B957" t="str">
        <f t="shared" si="323"/>
        <v>J689T</v>
      </c>
      <c r="C957" s="6" t="str" cm="1">
        <f t="array" ref="C957:G957">_xlfn.LET(
_xlpm.MyHand, B957,
_xlpm.MySplitHand, MID(_xlpm.MyHand,_xlfn.SEQUENCE(1,LEN(_xlpm.MyHand)),1),
_xlpm.MySplitHand
)</f>
        <v>J</v>
      </c>
      <c r="D957" s="7" t="str">
        <v>6</v>
      </c>
      <c r="E957" s="7" t="str">
        <v>8</v>
      </c>
      <c r="F957" s="7" t="str">
        <v>9</v>
      </c>
      <c r="G957" s="8" t="str">
        <v>T</v>
      </c>
      <c r="H957">
        <f t="shared" si="310"/>
        <v>0</v>
      </c>
      <c r="I957">
        <f t="shared" si="311"/>
        <v>1</v>
      </c>
      <c r="J957">
        <f t="shared" si="312"/>
        <v>1</v>
      </c>
      <c r="K957">
        <f t="shared" si="313"/>
        <v>1</v>
      </c>
      <c r="L957">
        <f t="shared" si="314"/>
        <v>1</v>
      </c>
      <c r="M957" s="6" cm="1">
        <f t="array" ref="M957:Q957">_xlfn.LET(
_xlpm.Options, {"J","2","3","4","5","6","7","8","9","T","Q","K","A"},
MATCH(_xlfn.ANCHORARRAY(C957),_xlpm.Options,0)
)</f>
        <v>1</v>
      </c>
      <c r="N957" s="7">
        <v>6</v>
      </c>
      <c r="O957" s="7">
        <v>8</v>
      </c>
      <c r="P957" s="7">
        <v>9</v>
      </c>
      <c r="Q957" s="8">
        <v>10</v>
      </c>
      <c r="R957" s="6" t="str" cm="1">
        <f t="array" ref="R957:V957">TEXT(_xlfn.ANCHORARRAY(M957),"00")</f>
        <v>01</v>
      </c>
      <c r="S957" s="7" t="str">
        <v>06</v>
      </c>
      <c r="T957" s="7" t="str">
        <v>08</v>
      </c>
      <c r="U957" s="7" t="str">
        <v>09</v>
      </c>
      <c r="V957" s="8" t="str">
        <v>10</v>
      </c>
      <c r="W957" s="7">
        <f t="shared" si="325"/>
        <v>1</v>
      </c>
      <c r="X957" s="6" t="b">
        <f t="shared" si="315"/>
        <v>0</v>
      </c>
      <c r="Y957" s="7" t="b">
        <f t="shared" si="316"/>
        <v>0</v>
      </c>
      <c r="Z957" s="7" t="b" cm="1">
        <f t="array" ref="Z957">_xlfn.LET(
_xlpm.TrueFullHouseCheck, AND(OR(H957:L957=3),OR(H957:L957=2)),
_xlpm.JokerAndTrueTwoPairCheck, AND(W957=1,COUNTIF(H957:L957,2)=4),
OR(_xlpm.TrueFullHouseCheck, _xlpm.JokerAndTrueTwoPairCheck)
)</f>
        <v>0</v>
      </c>
      <c r="AA957" s="7" t="b">
        <f t="shared" si="317"/>
        <v>0</v>
      </c>
      <c r="AB957" s="7" t="b">
        <f t="shared" si="318"/>
        <v>0</v>
      </c>
      <c r="AC957" s="7" t="b">
        <f t="shared" si="319"/>
        <v>1</v>
      </c>
      <c r="AD957" s="8" t="b">
        <f t="shared" si="326"/>
        <v>0</v>
      </c>
      <c r="AE957">
        <f t="shared" si="327"/>
        <v>2</v>
      </c>
      <c r="AF957" t="str">
        <f t="shared" si="328"/>
        <v>20106080910</v>
      </c>
      <c r="AG957">
        <f t="shared" si="324"/>
        <v>20106080910</v>
      </c>
      <c r="AH957">
        <f t="shared" si="329"/>
        <v>131</v>
      </c>
      <c r="AI957">
        <f t="shared" si="330"/>
        <v>894</v>
      </c>
      <c r="AJ957">
        <f t="shared" si="331"/>
        <v>117114</v>
      </c>
      <c r="AM957">
        <f t="shared" si="320"/>
        <v>1</v>
      </c>
      <c r="AN957">
        <f t="shared" si="321"/>
        <v>1</v>
      </c>
      <c r="AO957">
        <f t="shared" si="322"/>
        <v>1</v>
      </c>
    </row>
    <row r="958" spans="1:41" x14ac:dyDescent="0.2">
      <c r="A958" t="s">
        <v>977</v>
      </c>
      <c r="B958" t="str">
        <f t="shared" si="323"/>
        <v>86888</v>
      </c>
      <c r="C958" s="6" t="str" cm="1">
        <f t="array" ref="C958:G958">_xlfn.LET(
_xlpm.MyHand, B958,
_xlpm.MySplitHand, MID(_xlpm.MyHand,_xlfn.SEQUENCE(1,LEN(_xlpm.MyHand)),1),
_xlpm.MySplitHand
)</f>
        <v>8</v>
      </c>
      <c r="D958" s="7" t="str">
        <v>6</v>
      </c>
      <c r="E958" s="7" t="str">
        <v>8</v>
      </c>
      <c r="F958" s="7" t="str">
        <v>8</v>
      </c>
      <c r="G958" s="8" t="str">
        <v>8</v>
      </c>
      <c r="H958">
        <f t="shared" si="310"/>
        <v>4</v>
      </c>
      <c r="I958">
        <f t="shared" si="311"/>
        <v>1</v>
      </c>
      <c r="J958">
        <f t="shared" si="312"/>
        <v>4</v>
      </c>
      <c r="K958">
        <f t="shared" si="313"/>
        <v>4</v>
      </c>
      <c r="L958">
        <f t="shared" si="314"/>
        <v>4</v>
      </c>
      <c r="M958" s="6" cm="1">
        <f t="array" ref="M958:Q958">_xlfn.LET(
_xlpm.Options, {"J","2","3","4","5","6","7","8","9","T","Q","K","A"},
MATCH(_xlfn.ANCHORARRAY(C958),_xlpm.Options,0)
)</f>
        <v>8</v>
      </c>
      <c r="N958" s="7">
        <v>6</v>
      </c>
      <c r="O958" s="7">
        <v>8</v>
      </c>
      <c r="P958" s="7">
        <v>8</v>
      </c>
      <c r="Q958" s="8">
        <v>8</v>
      </c>
      <c r="R958" s="6" t="str" cm="1">
        <f t="array" ref="R958:V958">TEXT(_xlfn.ANCHORARRAY(M958),"00")</f>
        <v>08</v>
      </c>
      <c r="S958" s="7" t="str">
        <v>06</v>
      </c>
      <c r="T958" s="7" t="str">
        <v>08</v>
      </c>
      <c r="U958" s="7" t="str">
        <v>08</v>
      </c>
      <c r="V958" s="8" t="str">
        <v>08</v>
      </c>
      <c r="W958" s="7">
        <f t="shared" si="325"/>
        <v>0</v>
      </c>
      <c r="X958" s="6" t="b">
        <f t="shared" si="315"/>
        <v>0</v>
      </c>
      <c r="Y958" s="7" t="b">
        <f t="shared" si="316"/>
        <v>1</v>
      </c>
      <c r="Z958" s="7" t="b" cm="1">
        <f t="array" ref="Z958">_xlfn.LET(
_xlpm.TrueFullHouseCheck, AND(OR(H958:L958=3),OR(H958:L958=2)),
_xlpm.JokerAndTrueTwoPairCheck, AND(W958=1,COUNTIF(H958:L958,2)=4),
OR(_xlpm.TrueFullHouseCheck, _xlpm.JokerAndTrueTwoPairCheck)
)</f>
        <v>0</v>
      </c>
      <c r="AA958" s="7" t="b">
        <f t="shared" si="317"/>
        <v>0</v>
      </c>
      <c r="AB958" s="7" t="b">
        <f t="shared" si="318"/>
        <v>0</v>
      </c>
      <c r="AC958" s="7" t="b">
        <f t="shared" si="319"/>
        <v>0</v>
      </c>
      <c r="AD958" s="8" t="b">
        <f t="shared" si="326"/>
        <v>0</v>
      </c>
      <c r="AE958">
        <f t="shared" si="327"/>
        <v>6</v>
      </c>
      <c r="AF958" t="str">
        <f t="shared" si="328"/>
        <v>60806080808</v>
      </c>
      <c r="AG958">
        <f t="shared" si="324"/>
        <v>60806080808</v>
      </c>
      <c r="AH958">
        <f t="shared" si="329"/>
        <v>899</v>
      </c>
      <c r="AI958">
        <f t="shared" si="330"/>
        <v>294</v>
      </c>
      <c r="AJ958">
        <f t="shared" si="331"/>
        <v>264306</v>
      </c>
      <c r="AM958">
        <f t="shared" si="320"/>
        <v>1</v>
      </c>
      <c r="AN958">
        <f t="shared" si="321"/>
        <v>1</v>
      </c>
      <c r="AO958">
        <f t="shared" si="322"/>
        <v>1</v>
      </c>
    </row>
    <row r="959" spans="1:41" x14ac:dyDescent="0.2">
      <c r="A959" t="s">
        <v>978</v>
      </c>
      <c r="B959" t="str">
        <f t="shared" si="323"/>
        <v>TATTA</v>
      </c>
      <c r="C959" s="6" t="str" cm="1">
        <f t="array" ref="C959:G959">_xlfn.LET(
_xlpm.MyHand, B959,
_xlpm.MySplitHand, MID(_xlpm.MyHand,_xlfn.SEQUENCE(1,LEN(_xlpm.MyHand)),1),
_xlpm.MySplitHand
)</f>
        <v>T</v>
      </c>
      <c r="D959" s="7" t="str">
        <v>A</v>
      </c>
      <c r="E959" s="7" t="str">
        <v>T</v>
      </c>
      <c r="F959" s="7" t="str">
        <v>T</v>
      </c>
      <c r="G959" s="8" t="str">
        <v>A</v>
      </c>
      <c r="H959">
        <f t="shared" si="310"/>
        <v>3</v>
      </c>
      <c r="I959">
        <f t="shared" si="311"/>
        <v>2</v>
      </c>
      <c r="J959">
        <f t="shared" si="312"/>
        <v>3</v>
      </c>
      <c r="K959">
        <f t="shared" si="313"/>
        <v>3</v>
      </c>
      <c r="L959">
        <f t="shared" si="314"/>
        <v>2</v>
      </c>
      <c r="M959" s="6" cm="1">
        <f t="array" ref="M959:Q959">_xlfn.LET(
_xlpm.Options, {"J","2","3","4","5","6","7","8","9","T","Q","K","A"},
MATCH(_xlfn.ANCHORARRAY(C959),_xlpm.Options,0)
)</f>
        <v>10</v>
      </c>
      <c r="N959" s="7">
        <v>13</v>
      </c>
      <c r="O959" s="7">
        <v>10</v>
      </c>
      <c r="P959" s="7">
        <v>10</v>
      </c>
      <c r="Q959" s="8">
        <v>13</v>
      </c>
      <c r="R959" s="6" t="str" cm="1">
        <f t="array" ref="R959:V959">TEXT(_xlfn.ANCHORARRAY(M959),"00")</f>
        <v>10</v>
      </c>
      <c r="S959" s="7" t="str">
        <v>13</v>
      </c>
      <c r="T959" s="7" t="str">
        <v>10</v>
      </c>
      <c r="U959" s="7" t="str">
        <v>10</v>
      </c>
      <c r="V959" s="8" t="str">
        <v>13</v>
      </c>
      <c r="W959" s="7">
        <f t="shared" si="325"/>
        <v>0</v>
      </c>
      <c r="X959" s="6" t="b">
        <f t="shared" si="315"/>
        <v>0</v>
      </c>
      <c r="Y959" s="7" t="b">
        <f t="shared" si="316"/>
        <v>0</v>
      </c>
      <c r="Z959" s="7" t="b" cm="1">
        <f t="array" ref="Z959">_xlfn.LET(
_xlpm.TrueFullHouseCheck, AND(OR(H959:L959=3),OR(H959:L959=2)),
_xlpm.JokerAndTrueTwoPairCheck, AND(W959=1,COUNTIF(H959:L959,2)=4),
OR(_xlpm.TrueFullHouseCheck, _xlpm.JokerAndTrueTwoPairCheck)
)</f>
        <v>1</v>
      </c>
      <c r="AA959" s="7" t="b">
        <f t="shared" si="317"/>
        <v>0</v>
      </c>
      <c r="AB959" s="7" t="b">
        <f t="shared" si="318"/>
        <v>0</v>
      </c>
      <c r="AC959" s="7" t="b">
        <f t="shared" si="319"/>
        <v>0</v>
      </c>
      <c r="AD959" s="8" t="b">
        <f t="shared" si="326"/>
        <v>0</v>
      </c>
      <c r="AE959">
        <f t="shared" si="327"/>
        <v>5</v>
      </c>
      <c r="AF959" t="str">
        <f t="shared" si="328"/>
        <v>51013101013</v>
      </c>
      <c r="AG959">
        <f t="shared" si="324"/>
        <v>51013101013</v>
      </c>
      <c r="AH959">
        <f t="shared" si="329"/>
        <v>787</v>
      </c>
      <c r="AI959">
        <f t="shared" si="330"/>
        <v>456</v>
      </c>
      <c r="AJ959">
        <f t="shared" si="331"/>
        <v>358872</v>
      </c>
      <c r="AM959">
        <f t="shared" si="320"/>
        <v>1</v>
      </c>
      <c r="AN959">
        <f t="shared" si="321"/>
        <v>1</v>
      </c>
      <c r="AO959">
        <f t="shared" si="322"/>
        <v>1</v>
      </c>
    </row>
    <row r="960" spans="1:41" x14ac:dyDescent="0.2">
      <c r="A960" t="s">
        <v>979</v>
      </c>
      <c r="B960" t="str">
        <f t="shared" si="323"/>
        <v>24452</v>
      </c>
      <c r="C960" s="6" t="str" cm="1">
        <f t="array" ref="C960:G960">_xlfn.LET(
_xlpm.MyHand, B960,
_xlpm.MySplitHand, MID(_xlpm.MyHand,_xlfn.SEQUENCE(1,LEN(_xlpm.MyHand)),1),
_xlpm.MySplitHand
)</f>
        <v>2</v>
      </c>
      <c r="D960" s="7" t="str">
        <v>4</v>
      </c>
      <c r="E960" s="7" t="str">
        <v>4</v>
      </c>
      <c r="F960" s="7" t="str">
        <v>5</v>
      </c>
      <c r="G960" s="8" t="str">
        <v>2</v>
      </c>
      <c r="H960">
        <f t="shared" si="310"/>
        <v>2</v>
      </c>
      <c r="I960">
        <f t="shared" si="311"/>
        <v>2</v>
      </c>
      <c r="J960">
        <f t="shared" si="312"/>
        <v>2</v>
      </c>
      <c r="K960">
        <f t="shared" si="313"/>
        <v>1</v>
      </c>
      <c r="L960">
        <f t="shared" si="314"/>
        <v>2</v>
      </c>
      <c r="M960" s="6" cm="1">
        <f t="array" ref="M960:Q960">_xlfn.LET(
_xlpm.Options, {"J","2","3","4","5","6","7","8","9","T","Q","K","A"},
MATCH(_xlfn.ANCHORARRAY(C960),_xlpm.Options,0)
)</f>
        <v>2</v>
      </c>
      <c r="N960" s="7">
        <v>4</v>
      </c>
      <c r="O960" s="7">
        <v>4</v>
      </c>
      <c r="P960" s="7">
        <v>5</v>
      </c>
      <c r="Q960" s="8">
        <v>2</v>
      </c>
      <c r="R960" s="6" t="str" cm="1">
        <f t="array" ref="R960:V960">TEXT(_xlfn.ANCHORARRAY(M960),"00")</f>
        <v>02</v>
      </c>
      <c r="S960" s="7" t="str">
        <v>04</v>
      </c>
      <c r="T960" s="7" t="str">
        <v>04</v>
      </c>
      <c r="U960" s="7" t="str">
        <v>05</v>
      </c>
      <c r="V960" s="8" t="str">
        <v>02</v>
      </c>
      <c r="W960" s="7">
        <f t="shared" si="325"/>
        <v>0</v>
      </c>
      <c r="X960" s="6" t="b">
        <f t="shared" si="315"/>
        <v>0</v>
      </c>
      <c r="Y960" s="7" t="b">
        <f t="shared" si="316"/>
        <v>0</v>
      </c>
      <c r="Z960" s="7" t="b" cm="1">
        <f t="array" ref="Z960">_xlfn.LET(
_xlpm.TrueFullHouseCheck, AND(OR(H960:L960=3),OR(H960:L960=2)),
_xlpm.JokerAndTrueTwoPairCheck, AND(W960=1,COUNTIF(H960:L960,2)=4),
OR(_xlpm.TrueFullHouseCheck, _xlpm.JokerAndTrueTwoPairCheck)
)</f>
        <v>0</v>
      </c>
      <c r="AA960" s="7" t="b">
        <f t="shared" si="317"/>
        <v>0</v>
      </c>
      <c r="AB960" s="7" t="b">
        <f t="shared" si="318"/>
        <v>1</v>
      </c>
      <c r="AC960" s="7" t="b">
        <f t="shared" si="319"/>
        <v>0</v>
      </c>
      <c r="AD960" s="8" t="b">
        <f t="shared" si="326"/>
        <v>0</v>
      </c>
      <c r="AE960">
        <f t="shared" si="327"/>
        <v>3</v>
      </c>
      <c r="AF960" t="str">
        <f t="shared" si="328"/>
        <v>30204040502</v>
      </c>
      <c r="AG960">
        <f t="shared" si="324"/>
        <v>30204040502</v>
      </c>
      <c r="AH960">
        <f t="shared" si="329"/>
        <v>324</v>
      </c>
      <c r="AI960">
        <f t="shared" si="330"/>
        <v>517</v>
      </c>
      <c r="AJ960">
        <f t="shared" si="331"/>
        <v>167508</v>
      </c>
      <c r="AM960">
        <f t="shared" si="320"/>
        <v>1</v>
      </c>
      <c r="AN960">
        <f t="shared" si="321"/>
        <v>1</v>
      </c>
      <c r="AO960">
        <f t="shared" si="322"/>
        <v>1</v>
      </c>
    </row>
    <row r="961" spans="1:41" x14ac:dyDescent="0.2">
      <c r="A961" t="s">
        <v>980</v>
      </c>
      <c r="B961" t="str">
        <f t="shared" si="323"/>
        <v>54Q42</v>
      </c>
      <c r="C961" s="6" t="str" cm="1">
        <f t="array" ref="C961:G961">_xlfn.LET(
_xlpm.MyHand, B961,
_xlpm.MySplitHand, MID(_xlpm.MyHand,_xlfn.SEQUENCE(1,LEN(_xlpm.MyHand)),1),
_xlpm.MySplitHand
)</f>
        <v>5</v>
      </c>
      <c r="D961" s="7" t="str">
        <v>4</v>
      </c>
      <c r="E961" s="7" t="str">
        <v>Q</v>
      </c>
      <c r="F961" s="7" t="str">
        <v>4</v>
      </c>
      <c r="G961" s="8" t="str">
        <v>2</v>
      </c>
      <c r="H961">
        <f t="shared" si="310"/>
        <v>1</v>
      </c>
      <c r="I961">
        <f t="shared" si="311"/>
        <v>2</v>
      </c>
      <c r="J961">
        <f t="shared" si="312"/>
        <v>1</v>
      </c>
      <c r="K961">
        <f t="shared" si="313"/>
        <v>2</v>
      </c>
      <c r="L961">
        <f t="shared" si="314"/>
        <v>1</v>
      </c>
      <c r="M961" s="6" cm="1">
        <f t="array" ref="M961:Q961">_xlfn.LET(
_xlpm.Options, {"J","2","3","4","5","6","7","8","9","T","Q","K","A"},
MATCH(_xlfn.ANCHORARRAY(C961),_xlpm.Options,0)
)</f>
        <v>5</v>
      </c>
      <c r="N961" s="7">
        <v>4</v>
      </c>
      <c r="O961" s="7">
        <v>11</v>
      </c>
      <c r="P961" s="7">
        <v>4</v>
      </c>
      <c r="Q961" s="8">
        <v>2</v>
      </c>
      <c r="R961" s="6" t="str" cm="1">
        <f t="array" ref="R961:V961">TEXT(_xlfn.ANCHORARRAY(M961),"00")</f>
        <v>05</v>
      </c>
      <c r="S961" s="7" t="str">
        <v>04</v>
      </c>
      <c r="T961" s="7" t="str">
        <v>11</v>
      </c>
      <c r="U961" s="7" t="str">
        <v>04</v>
      </c>
      <c r="V961" s="8" t="str">
        <v>02</v>
      </c>
      <c r="W961" s="7">
        <f t="shared" si="325"/>
        <v>0</v>
      </c>
      <c r="X961" s="6" t="b">
        <f t="shared" si="315"/>
        <v>0</v>
      </c>
      <c r="Y961" s="7" t="b">
        <f t="shared" si="316"/>
        <v>0</v>
      </c>
      <c r="Z961" s="7" t="b" cm="1">
        <f t="array" ref="Z961">_xlfn.LET(
_xlpm.TrueFullHouseCheck, AND(OR(H961:L961=3),OR(H961:L961=2)),
_xlpm.JokerAndTrueTwoPairCheck, AND(W961=1,COUNTIF(H961:L961,2)=4),
OR(_xlpm.TrueFullHouseCheck, _xlpm.JokerAndTrueTwoPairCheck)
)</f>
        <v>0</v>
      </c>
      <c r="AA961" s="7" t="b">
        <f t="shared" si="317"/>
        <v>0</v>
      </c>
      <c r="AB961" s="7" t="b">
        <f t="shared" si="318"/>
        <v>0</v>
      </c>
      <c r="AC961" s="7" t="b">
        <f t="shared" si="319"/>
        <v>1</v>
      </c>
      <c r="AD961" s="8" t="b">
        <f t="shared" si="326"/>
        <v>0</v>
      </c>
      <c r="AE961">
        <f t="shared" si="327"/>
        <v>2</v>
      </c>
      <c r="AF961" t="str">
        <f t="shared" si="328"/>
        <v>20504110402</v>
      </c>
      <c r="AG961">
        <f t="shared" si="324"/>
        <v>20504110402</v>
      </c>
      <c r="AH961">
        <f t="shared" si="329"/>
        <v>188</v>
      </c>
      <c r="AI961">
        <f t="shared" si="330"/>
        <v>62</v>
      </c>
      <c r="AJ961">
        <f t="shared" si="331"/>
        <v>11656</v>
      </c>
      <c r="AM961">
        <f t="shared" si="320"/>
        <v>1</v>
      </c>
      <c r="AN961">
        <f t="shared" si="321"/>
        <v>1</v>
      </c>
      <c r="AO961">
        <f t="shared" si="322"/>
        <v>1</v>
      </c>
    </row>
    <row r="962" spans="1:41" x14ac:dyDescent="0.2">
      <c r="A962" t="s">
        <v>981</v>
      </c>
      <c r="B962" t="str">
        <f t="shared" si="323"/>
        <v>T97TT</v>
      </c>
      <c r="C962" s="6" t="str" cm="1">
        <f t="array" ref="C962:G962">_xlfn.LET(
_xlpm.MyHand, B962,
_xlpm.MySplitHand, MID(_xlpm.MyHand,_xlfn.SEQUENCE(1,LEN(_xlpm.MyHand)),1),
_xlpm.MySplitHand
)</f>
        <v>T</v>
      </c>
      <c r="D962" s="7" t="str">
        <v>9</v>
      </c>
      <c r="E962" s="7" t="str">
        <v>7</v>
      </c>
      <c r="F962" s="7" t="str">
        <v>T</v>
      </c>
      <c r="G962" s="8" t="str">
        <v>T</v>
      </c>
      <c r="H962">
        <f t="shared" si="310"/>
        <v>3</v>
      </c>
      <c r="I962">
        <f t="shared" si="311"/>
        <v>1</v>
      </c>
      <c r="J962">
        <f t="shared" si="312"/>
        <v>1</v>
      </c>
      <c r="K962">
        <f t="shared" si="313"/>
        <v>3</v>
      </c>
      <c r="L962">
        <f t="shared" si="314"/>
        <v>3</v>
      </c>
      <c r="M962" s="6" cm="1">
        <f t="array" ref="M962:Q962">_xlfn.LET(
_xlpm.Options, {"J","2","3","4","5","6","7","8","9","T","Q","K","A"},
MATCH(_xlfn.ANCHORARRAY(C962),_xlpm.Options,0)
)</f>
        <v>10</v>
      </c>
      <c r="N962" s="7">
        <v>9</v>
      </c>
      <c r="O962" s="7">
        <v>7</v>
      </c>
      <c r="P962" s="7">
        <v>10</v>
      </c>
      <c r="Q962" s="8">
        <v>10</v>
      </c>
      <c r="R962" s="6" t="str" cm="1">
        <f t="array" ref="R962:V962">TEXT(_xlfn.ANCHORARRAY(M962),"00")</f>
        <v>10</v>
      </c>
      <c r="S962" s="7" t="str">
        <v>09</v>
      </c>
      <c r="T962" s="7" t="str">
        <v>07</v>
      </c>
      <c r="U962" s="7" t="str">
        <v>10</v>
      </c>
      <c r="V962" s="8" t="str">
        <v>10</v>
      </c>
      <c r="W962" s="7">
        <f t="shared" si="325"/>
        <v>0</v>
      </c>
      <c r="X962" s="6" t="b">
        <f t="shared" si="315"/>
        <v>0</v>
      </c>
      <c r="Y962" s="7" t="b">
        <f t="shared" si="316"/>
        <v>0</v>
      </c>
      <c r="Z962" s="7" t="b" cm="1">
        <f t="array" ref="Z962">_xlfn.LET(
_xlpm.TrueFullHouseCheck, AND(OR(H962:L962=3),OR(H962:L962=2)),
_xlpm.JokerAndTrueTwoPairCheck, AND(W962=1,COUNTIF(H962:L962,2)=4),
OR(_xlpm.TrueFullHouseCheck, _xlpm.JokerAndTrueTwoPairCheck)
)</f>
        <v>0</v>
      </c>
      <c r="AA962" s="7" t="b">
        <f t="shared" si="317"/>
        <v>1</v>
      </c>
      <c r="AB962" s="7" t="b">
        <f t="shared" si="318"/>
        <v>0</v>
      </c>
      <c r="AC962" s="7" t="b">
        <f t="shared" si="319"/>
        <v>0</v>
      </c>
      <c r="AD962" s="8" t="b">
        <f t="shared" si="326"/>
        <v>0</v>
      </c>
      <c r="AE962">
        <f t="shared" si="327"/>
        <v>4</v>
      </c>
      <c r="AF962" t="str">
        <f t="shared" si="328"/>
        <v>41009071010</v>
      </c>
      <c r="AG962">
        <f t="shared" si="324"/>
        <v>41009071010</v>
      </c>
      <c r="AH962">
        <f t="shared" si="329"/>
        <v>627</v>
      </c>
      <c r="AI962">
        <f t="shared" si="330"/>
        <v>646</v>
      </c>
      <c r="AJ962">
        <f t="shared" si="331"/>
        <v>405042</v>
      </c>
      <c r="AM962">
        <f t="shared" si="320"/>
        <v>1</v>
      </c>
      <c r="AN962">
        <f t="shared" si="321"/>
        <v>1</v>
      </c>
      <c r="AO962">
        <f t="shared" si="322"/>
        <v>1</v>
      </c>
    </row>
    <row r="963" spans="1:41" x14ac:dyDescent="0.2">
      <c r="A963" t="s">
        <v>982</v>
      </c>
      <c r="B963" t="str">
        <f t="shared" si="323"/>
        <v>QJAAJ</v>
      </c>
      <c r="C963" s="6" t="str" cm="1">
        <f t="array" ref="C963:G963">_xlfn.LET(
_xlpm.MyHand, B963,
_xlpm.MySplitHand, MID(_xlpm.MyHand,_xlfn.SEQUENCE(1,LEN(_xlpm.MyHand)),1),
_xlpm.MySplitHand
)</f>
        <v>Q</v>
      </c>
      <c r="D963" s="7" t="str">
        <v>J</v>
      </c>
      <c r="E963" s="7" t="str">
        <v>A</v>
      </c>
      <c r="F963" s="7" t="str">
        <v>A</v>
      </c>
      <c r="G963" s="8" t="str">
        <v>J</v>
      </c>
      <c r="H963">
        <f t="shared" ref="H963:H1001" si="332">IF(C963="J",0,COUNTIF($C963:$G963,C963))</f>
        <v>1</v>
      </c>
      <c r="I963">
        <f t="shared" ref="I963:I1001" si="333">IF(D963="J",0,COUNTIF($C963:$G963,D963))</f>
        <v>0</v>
      </c>
      <c r="J963">
        <f t="shared" ref="J963:J1001" si="334">IF(E963="J",0,COUNTIF($C963:$G963,E963))</f>
        <v>2</v>
      </c>
      <c r="K963">
        <f t="shared" ref="K963:K1001" si="335">IF(F963="J",0,COUNTIF($C963:$G963,F963))</f>
        <v>2</v>
      </c>
      <c r="L963">
        <f t="shared" ref="L963:L1001" si="336">IF(G963="J",0,COUNTIF($C963:$G963,G963))</f>
        <v>0</v>
      </c>
      <c r="M963" s="6" cm="1">
        <f t="array" ref="M963:Q963">_xlfn.LET(
_xlpm.Options, {"J","2","3","4","5","6","7","8","9","T","Q","K","A"},
MATCH(_xlfn.ANCHORARRAY(C963),_xlpm.Options,0)
)</f>
        <v>11</v>
      </c>
      <c r="N963" s="7">
        <v>1</v>
      </c>
      <c r="O963" s="7">
        <v>13</v>
      </c>
      <c r="P963" s="7">
        <v>13</v>
      </c>
      <c r="Q963" s="8">
        <v>1</v>
      </c>
      <c r="R963" s="6" t="str" cm="1">
        <f t="array" ref="R963:V963">TEXT(_xlfn.ANCHORARRAY(M963),"00")</f>
        <v>11</v>
      </c>
      <c r="S963" s="7" t="str">
        <v>01</v>
      </c>
      <c r="T963" s="7" t="str">
        <v>13</v>
      </c>
      <c r="U963" s="7" t="str">
        <v>13</v>
      </c>
      <c r="V963" s="8" t="str">
        <v>01</v>
      </c>
      <c r="W963" s="7">
        <f t="shared" si="325"/>
        <v>2</v>
      </c>
      <c r="X963" s="6" t="b">
        <f t="shared" ref="X963:X1001" si="337">MAX(H963:L963)+W963=5</f>
        <v>0</v>
      </c>
      <c r="Y963" s="7" t="b">
        <f t="shared" ref="Y963:Y1001" si="338">MAX(H963:L963)+W963=4</f>
        <v>1</v>
      </c>
      <c r="Z963" s="7" t="b" cm="1">
        <f t="array" ref="Z963">_xlfn.LET(
_xlpm.TrueFullHouseCheck, AND(OR(H963:L963=3),OR(H963:L963=2)),
_xlpm.JokerAndTrueTwoPairCheck, AND(W963=1,COUNTIF(H963:L963,2)=4),
OR(_xlpm.TrueFullHouseCheck, _xlpm.JokerAndTrueTwoPairCheck)
)</f>
        <v>0</v>
      </c>
      <c r="AA963" s="7" t="b">
        <f t="shared" ref="AA963:AA1001" si="339">IF(Z963,FALSE,MAX(H963:L963)+W963=3)</f>
        <v>0</v>
      </c>
      <c r="AB963" s="7" t="b">
        <f t="shared" ref="AB963:AB1001" si="340">COUNTIF(H963:L963,2)=4</f>
        <v>0</v>
      </c>
      <c r="AC963" s="7" t="b">
        <f t="shared" ref="AC963:AC1001" si="341">IF(AB963,FALSE,MAX(H963:L963)+W963=2)</f>
        <v>0</v>
      </c>
      <c r="AD963" s="8" t="b">
        <f t="shared" si="326"/>
        <v>0</v>
      </c>
      <c r="AE963">
        <f t="shared" si="327"/>
        <v>6</v>
      </c>
      <c r="AF963" t="str">
        <f t="shared" si="328"/>
        <v>61101131301</v>
      </c>
      <c r="AG963">
        <f t="shared" si="324"/>
        <v>61101131301</v>
      </c>
      <c r="AH963">
        <f t="shared" si="329"/>
        <v>936</v>
      </c>
      <c r="AI963">
        <f t="shared" si="330"/>
        <v>533</v>
      </c>
      <c r="AJ963">
        <f t="shared" si="331"/>
        <v>498888</v>
      </c>
      <c r="AM963">
        <f t="shared" ref="AM963:AM1001" si="342">COUNTIF(X963:AD963,TRUE)</f>
        <v>1</v>
      </c>
      <c r="AN963">
        <f t="shared" ref="AN963:AN1001" si="343">COUNTIF(AF:AF,AF963)</f>
        <v>1</v>
      </c>
      <c r="AO963">
        <f t="shared" ref="AO963:AO1001" si="344">COUNTIF(AH:AH,AH963)</f>
        <v>1</v>
      </c>
    </row>
    <row r="964" spans="1:41" x14ac:dyDescent="0.2">
      <c r="A964" t="s">
        <v>983</v>
      </c>
      <c r="B964" t="str">
        <f t="shared" si="323"/>
        <v>23K8Q</v>
      </c>
      <c r="C964" s="6" t="str" cm="1">
        <f t="array" ref="C964:G964">_xlfn.LET(
_xlpm.MyHand, B964,
_xlpm.MySplitHand, MID(_xlpm.MyHand,_xlfn.SEQUENCE(1,LEN(_xlpm.MyHand)),1),
_xlpm.MySplitHand
)</f>
        <v>2</v>
      </c>
      <c r="D964" s="7" t="str">
        <v>3</v>
      </c>
      <c r="E964" s="7" t="str">
        <v>K</v>
      </c>
      <c r="F964" s="7" t="str">
        <v>8</v>
      </c>
      <c r="G964" s="8" t="str">
        <v>Q</v>
      </c>
      <c r="H964">
        <f t="shared" si="332"/>
        <v>1</v>
      </c>
      <c r="I964">
        <f t="shared" si="333"/>
        <v>1</v>
      </c>
      <c r="J964">
        <f t="shared" si="334"/>
        <v>1</v>
      </c>
      <c r="K964">
        <f t="shared" si="335"/>
        <v>1</v>
      </c>
      <c r="L964">
        <f t="shared" si="336"/>
        <v>1</v>
      </c>
      <c r="M964" s="6" cm="1">
        <f t="array" ref="M964:Q964">_xlfn.LET(
_xlpm.Options, {"J","2","3","4","5","6","7","8","9","T","Q","K","A"},
MATCH(_xlfn.ANCHORARRAY(C964),_xlpm.Options,0)
)</f>
        <v>2</v>
      </c>
      <c r="N964" s="7">
        <v>3</v>
      </c>
      <c r="O964" s="7">
        <v>12</v>
      </c>
      <c r="P964" s="7">
        <v>8</v>
      </c>
      <c r="Q964" s="8">
        <v>11</v>
      </c>
      <c r="R964" s="6" t="str" cm="1">
        <f t="array" ref="R964:V964">TEXT(_xlfn.ANCHORARRAY(M964),"00")</f>
        <v>02</v>
      </c>
      <c r="S964" s="7" t="str">
        <v>03</v>
      </c>
      <c r="T964" s="7" t="str">
        <v>12</v>
      </c>
      <c r="U964" s="7" t="str">
        <v>08</v>
      </c>
      <c r="V964" s="8" t="str">
        <v>11</v>
      </c>
      <c r="W964" s="7">
        <f t="shared" si="325"/>
        <v>0</v>
      </c>
      <c r="X964" s="6" t="b">
        <f t="shared" si="337"/>
        <v>0</v>
      </c>
      <c r="Y964" s="7" t="b">
        <f t="shared" si="338"/>
        <v>0</v>
      </c>
      <c r="Z964" s="7" t="b" cm="1">
        <f t="array" ref="Z964">_xlfn.LET(
_xlpm.TrueFullHouseCheck, AND(OR(H964:L964=3),OR(H964:L964=2)),
_xlpm.JokerAndTrueTwoPairCheck, AND(W964=1,COUNTIF(H964:L964,2)=4),
OR(_xlpm.TrueFullHouseCheck, _xlpm.JokerAndTrueTwoPairCheck)
)</f>
        <v>0</v>
      </c>
      <c r="AA964" s="7" t="b">
        <f t="shared" si="339"/>
        <v>0</v>
      </c>
      <c r="AB964" s="7" t="b">
        <f t="shared" si="340"/>
        <v>0</v>
      </c>
      <c r="AC964" s="7" t="b">
        <f t="shared" si="341"/>
        <v>0</v>
      </c>
      <c r="AD964" s="8" t="b">
        <f t="shared" si="326"/>
        <v>1</v>
      </c>
      <c r="AE964">
        <f t="shared" si="327"/>
        <v>1</v>
      </c>
      <c r="AF964" t="str">
        <f t="shared" si="328"/>
        <v>10203120811</v>
      </c>
      <c r="AG964">
        <f t="shared" si="324"/>
        <v>10203120811</v>
      </c>
      <c r="AH964">
        <f t="shared" si="329"/>
        <v>1</v>
      </c>
      <c r="AI964">
        <f t="shared" si="330"/>
        <v>359</v>
      </c>
      <c r="AJ964">
        <f t="shared" si="331"/>
        <v>359</v>
      </c>
      <c r="AM964">
        <f t="shared" si="342"/>
        <v>1</v>
      </c>
      <c r="AN964">
        <f t="shared" si="343"/>
        <v>1</v>
      </c>
      <c r="AO964">
        <f t="shared" si="344"/>
        <v>1</v>
      </c>
    </row>
    <row r="965" spans="1:41" x14ac:dyDescent="0.2">
      <c r="A965" t="s">
        <v>984</v>
      </c>
      <c r="B965" t="str">
        <f t="shared" si="323"/>
        <v>AAJ5A</v>
      </c>
      <c r="C965" s="6" t="str" cm="1">
        <f t="array" ref="C965:G965">_xlfn.LET(
_xlpm.MyHand, B965,
_xlpm.MySplitHand, MID(_xlpm.MyHand,_xlfn.SEQUENCE(1,LEN(_xlpm.MyHand)),1),
_xlpm.MySplitHand
)</f>
        <v>A</v>
      </c>
      <c r="D965" s="7" t="str">
        <v>A</v>
      </c>
      <c r="E965" s="7" t="str">
        <v>J</v>
      </c>
      <c r="F965" s="7" t="str">
        <v>5</v>
      </c>
      <c r="G965" s="8" t="str">
        <v>A</v>
      </c>
      <c r="H965">
        <f t="shared" si="332"/>
        <v>3</v>
      </c>
      <c r="I965">
        <f t="shared" si="333"/>
        <v>3</v>
      </c>
      <c r="J965">
        <f t="shared" si="334"/>
        <v>0</v>
      </c>
      <c r="K965">
        <f t="shared" si="335"/>
        <v>1</v>
      </c>
      <c r="L965">
        <f t="shared" si="336"/>
        <v>3</v>
      </c>
      <c r="M965" s="6" cm="1">
        <f t="array" ref="M965:Q965">_xlfn.LET(
_xlpm.Options, {"J","2","3","4","5","6","7","8","9","T","Q","K","A"},
MATCH(_xlfn.ANCHORARRAY(C965),_xlpm.Options,0)
)</f>
        <v>13</v>
      </c>
      <c r="N965" s="7">
        <v>13</v>
      </c>
      <c r="O965" s="7">
        <v>1</v>
      </c>
      <c r="P965" s="7">
        <v>5</v>
      </c>
      <c r="Q965" s="8">
        <v>13</v>
      </c>
      <c r="R965" s="6" t="str" cm="1">
        <f t="array" ref="R965:V965">TEXT(_xlfn.ANCHORARRAY(M965),"00")</f>
        <v>13</v>
      </c>
      <c r="S965" s="7" t="str">
        <v>13</v>
      </c>
      <c r="T965" s="7" t="str">
        <v>01</v>
      </c>
      <c r="U965" s="7" t="str">
        <v>05</v>
      </c>
      <c r="V965" s="8" t="str">
        <v>13</v>
      </c>
      <c r="W965" s="7">
        <f t="shared" si="325"/>
        <v>1</v>
      </c>
      <c r="X965" s="6" t="b">
        <f t="shared" si="337"/>
        <v>0</v>
      </c>
      <c r="Y965" s="7" t="b">
        <f t="shared" si="338"/>
        <v>1</v>
      </c>
      <c r="Z965" s="7" t="b" cm="1">
        <f t="array" ref="Z965">_xlfn.LET(
_xlpm.TrueFullHouseCheck, AND(OR(H965:L965=3),OR(H965:L965=2)),
_xlpm.JokerAndTrueTwoPairCheck, AND(W965=1,COUNTIF(H965:L965,2)=4),
OR(_xlpm.TrueFullHouseCheck, _xlpm.JokerAndTrueTwoPairCheck)
)</f>
        <v>0</v>
      </c>
      <c r="AA965" s="7" t="b">
        <f t="shared" si="339"/>
        <v>0</v>
      </c>
      <c r="AB965" s="7" t="b">
        <f t="shared" si="340"/>
        <v>0</v>
      </c>
      <c r="AC965" s="7" t="b">
        <f t="shared" si="341"/>
        <v>0</v>
      </c>
      <c r="AD965" s="8" t="b">
        <f t="shared" si="326"/>
        <v>0</v>
      </c>
      <c r="AE965">
        <f t="shared" si="327"/>
        <v>6</v>
      </c>
      <c r="AF965" t="str">
        <f t="shared" si="328"/>
        <v>61313010513</v>
      </c>
      <c r="AG965">
        <f t="shared" si="324"/>
        <v>61313010513</v>
      </c>
      <c r="AH965">
        <f t="shared" si="329"/>
        <v>968</v>
      </c>
      <c r="AI965">
        <f t="shared" si="330"/>
        <v>941</v>
      </c>
      <c r="AJ965">
        <f t="shared" si="331"/>
        <v>910888</v>
      </c>
      <c r="AM965">
        <f t="shared" si="342"/>
        <v>1</v>
      </c>
      <c r="AN965">
        <f t="shared" si="343"/>
        <v>1</v>
      </c>
      <c r="AO965">
        <f t="shared" si="344"/>
        <v>1</v>
      </c>
    </row>
    <row r="966" spans="1:41" x14ac:dyDescent="0.2">
      <c r="A966" t="s">
        <v>985</v>
      </c>
      <c r="B966" t="str">
        <f t="shared" ref="B966:B1001" si="345">_xlfn.TEXTBEFORE(A966," ")</f>
        <v>59985</v>
      </c>
      <c r="C966" s="6" t="str" cm="1">
        <f t="array" ref="C966:G966">_xlfn.LET(
_xlpm.MyHand, B966,
_xlpm.MySplitHand, MID(_xlpm.MyHand,_xlfn.SEQUENCE(1,LEN(_xlpm.MyHand)),1),
_xlpm.MySplitHand
)</f>
        <v>5</v>
      </c>
      <c r="D966" s="7" t="str">
        <v>9</v>
      </c>
      <c r="E966" s="7" t="str">
        <v>9</v>
      </c>
      <c r="F966" s="7" t="str">
        <v>8</v>
      </c>
      <c r="G966" s="8" t="str">
        <v>5</v>
      </c>
      <c r="H966">
        <f t="shared" si="332"/>
        <v>2</v>
      </c>
      <c r="I966">
        <f t="shared" si="333"/>
        <v>2</v>
      </c>
      <c r="J966">
        <f t="shared" si="334"/>
        <v>2</v>
      </c>
      <c r="K966">
        <f t="shared" si="335"/>
        <v>1</v>
      </c>
      <c r="L966">
        <f t="shared" si="336"/>
        <v>2</v>
      </c>
      <c r="M966" s="6" cm="1">
        <f t="array" ref="M966:Q966">_xlfn.LET(
_xlpm.Options, {"J","2","3","4","5","6","7","8","9","T","Q","K","A"},
MATCH(_xlfn.ANCHORARRAY(C966),_xlpm.Options,0)
)</f>
        <v>5</v>
      </c>
      <c r="N966" s="7">
        <v>9</v>
      </c>
      <c r="O966" s="7">
        <v>9</v>
      </c>
      <c r="P966" s="7">
        <v>8</v>
      </c>
      <c r="Q966" s="8">
        <v>5</v>
      </c>
      <c r="R966" s="6" t="str" cm="1">
        <f t="array" ref="R966:V966">TEXT(_xlfn.ANCHORARRAY(M966),"00")</f>
        <v>05</v>
      </c>
      <c r="S966" s="7" t="str">
        <v>09</v>
      </c>
      <c r="T966" s="7" t="str">
        <v>09</v>
      </c>
      <c r="U966" s="7" t="str">
        <v>08</v>
      </c>
      <c r="V966" s="8" t="str">
        <v>05</v>
      </c>
      <c r="W966" s="7">
        <f t="shared" si="325"/>
        <v>0</v>
      </c>
      <c r="X966" s="6" t="b">
        <f t="shared" si="337"/>
        <v>0</v>
      </c>
      <c r="Y966" s="7" t="b">
        <f t="shared" si="338"/>
        <v>0</v>
      </c>
      <c r="Z966" s="7" t="b" cm="1">
        <f t="array" ref="Z966">_xlfn.LET(
_xlpm.TrueFullHouseCheck, AND(OR(H966:L966=3),OR(H966:L966=2)),
_xlpm.JokerAndTrueTwoPairCheck, AND(W966=1,COUNTIF(H966:L966,2)=4),
OR(_xlpm.TrueFullHouseCheck, _xlpm.JokerAndTrueTwoPairCheck)
)</f>
        <v>0</v>
      </c>
      <c r="AA966" s="7" t="b">
        <f t="shared" si="339"/>
        <v>0</v>
      </c>
      <c r="AB966" s="7" t="b">
        <f t="shared" si="340"/>
        <v>1</v>
      </c>
      <c r="AC966" s="7" t="b">
        <f t="shared" si="341"/>
        <v>0</v>
      </c>
      <c r="AD966" s="8" t="b">
        <f t="shared" si="326"/>
        <v>0</v>
      </c>
      <c r="AE966">
        <f t="shared" si="327"/>
        <v>3</v>
      </c>
      <c r="AF966" t="str">
        <f t="shared" si="328"/>
        <v>30509090805</v>
      </c>
      <c r="AG966">
        <f t="shared" ref="AG966:AG1001" si="346">INT(AF966)</f>
        <v>30509090805</v>
      </c>
      <c r="AH966">
        <f t="shared" si="329"/>
        <v>370</v>
      </c>
      <c r="AI966">
        <f t="shared" si="330"/>
        <v>747</v>
      </c>
      <c r="AJ966">
        <f t="shared" si="331"/>
        <v>276390</v>
      </c>
      <c r="AM966">
        <f t="shared" si="342"/>
        <v>1</v>
      </c>
      <c r="AN966">
        <f t="shared" si="343"/>
        <v>1</v>
      </c>
      <c r="AO966">
        <f t="shared" si="344"/>
        <v>1</v>
      </c>
    </row>
    <row r="967" spans="1:41" x14ac:dyDescent="0.2">
      <c r="A967" t="s">
        <v>986</v>
      </c>
      <c r="B967" t="str">
        <f t="shared" si="345"/>
        <v>6TT55</v>
      </c>
      <c r="C967" s="6" t="str" cm="1">
        <f t="array" ref="C967:G967">_xlfn.LET(
_xlpm.MyHand, B967,
_xlpm.MySplitHand, MID(_xlpm.MyHand,_xlfn.SEQUENCE(1,LEN(_xlpm.MyHand)),1),
_xlpm.MySplitHand
)</f>
        <v>6</v>
      </c>
      <c r="D967" s="7" t="str">
        <v>T</v>
      </c>
      <c r="E967" s="7" t="str">
        <v>T</v>
      </c>
      <c r="F967" s="7" t="str">
        <v>5</v>
      </c>
      <c r="G967" s="8" t="str">
        <v>5</v>
      </c>
      <c r="H967">
        <f t="shared" si="332"/>
        <v>1</v>
      </c>
      <c r="I967">
        <f t="shared" si="333"/>
        <v>2</v>
      </c>
      <c r="J967">
        <f t="shared" si="334"/>
        <v>2</v>
      </c>
      <c r="K967">
        <f t="shared" si="335"/>
        <v>2</v>
      </c>
      <c r="L967">
        <f t="shared" si="336"/>
        <v>2</v>
      </c>
      <c r="M967" s="6" cm="1">
        <f t="array" ref="M967:Q967">_xlfn.LET(
_xlpm.Options, {"J","2","3","4","5","6","7","8","9","T","Q","K","A"},
MATCH(_xlfn.ANCHORARRAY(C967),_xlpm.Options,0)
)</f>
        <v>6</v>
      </c>
      <c r="N967" s="7">
        <v>10</v>
      </c>
      <c r="O967" s="7">
        <v>10</v>
      </c>
      <c r="P967" s="7">
        <v>5</v>
      </c>
      <c r="Q967" s="8">
        <v>5</v>
      </c>
      <c r="R967" s="6" t="str" cm="1">
        <f t="array" ref="R967:V967">TEXT(_xlfn.ANCHORARRAY(M967),"00")</f>
        <v>06</v>
      </c>
      <c r="S967" s="7" t="str">
        <v>10</v>
      </c>
      <c r="T967" s="7" t="str">
        <v>10</v>
      </c>
      <c r="U967" s="7" t="str">
        <v>05</v>
      </c>
      <c r="V967" s="8" t="str">
        <v>05</v>
      </c>
      <c r="W967" s="7">
        <f t="shared" ref="W967:W1001" si="347">COUNTIF(_xlfn.ANCHORARRAY(C967),"J")</f>
        <v>0</v>
      </c>
      <c r="X967" s="6" t="b">
        <f t="shared" si="337"/>
        <v>0</v>
      </c>
      <c r="Y967" s="7" t="b">
        <f t="shared" si="338"/>
        <v>0</v>
      </c>
      <c r="Z967" s="7" t="b" cm="1">
        <f t="array" ref="Z967">_xlfn.LET(
_xlpm.TrueFullHouseCheck, AND(OR(H967:L967=3),OR(H967:L967=2)),
_xlpm.JokerAndTrueTwoPairCheck, AND(W967=1,COUNTIF(H967:L967,2)=4),
OR(_xlpm.TrueFullHouseCheck, _xlpm.JokerAndTrueTwoPairCheck)
)</f>
        <v>0</v>
      </c>
      <c r="AA967" s="7" t="b">
        <f t="shared" si="339"/>
        <v>0</v>
      </c>
      <c r="AB967" s="7" t="b">
        <f t="shared" si="340"/>
        <v>1</v>
      </c>
      <c r="AC967" s="7" t="b">
        <f t="shared" si="341"/>
        <v>0</v>
      </c>
      <c r="AD967" s="8" t="b">
        <f t="shared" ref="AD967:AD1001" si="348">NOT(OR(X967:AC967))</f>
        <v>0</v>
      </c>
      <c r="AE967">
        <f t="shared" ref="AE967:AE1001" si="349">8-MATCH(TRUE,X967:AD967,0)</f>
        <v>3</v>
      </c>
      <c r="AF967" t="str">
        <f t="shared" ref="AF967:AF1001" si="350">_xlfn.CONCAT(AE967,_xlfn.ANCHORARRAY(R967))</f>
        <v>30610100505</v>
      </c>
      <c r="AG967">
        <f t="shared" si="346"/>
        <v>30610100505</v>
      </c>
      <c r="AH967">
        <f t="shared" ref="AH967:AH1001" si="351">RANK(AG967,AG:AG,1)</f>
        <v>377</v>
      </c>
      <c r="AI967">
        <f t="shared" ref="AI967:AI1001" si="352">INT(_xlfn.TEXTAFTER(A967," "))</f>
        <v>510</v>
      </c>
      <c r="AJ967">
        <f t="shared" ref="AJ967:AJ1001" si="353">AH967*AI967</f>
        <v>192270</v>
      </c>
      <c r="AM967">
        <f t="shared" si="342"/>
        <v>1</v>
      </c>
      <c r="AN967">
        <f t="shared" si="343"/>
        <v>1</v>
      </c>
      <c r="AO967">
        <f t="shared" si="344"/>
        <v>1</v>
      </c>
    </row>
    <row r="968" spans="1:41" x14ac:dyDescent="0.2">
      <c r="A968" t="s">
        <v>987</v>
      </c>
      <c r="B968" t="str">
        <f t="shared" si="345"/>
        <v>Q6892</v>
      </c>
      <c r="C968" s="6" t="str" cm="1">
        <f t="array" ref="C968:G968">_xlfn.LET(
_xlpm.MyHand, B968,
_xlpm.MySplitHand, MID(_xlpm.MyHand,_xlfn.SEQUENCE(1,LEN(_xlpm.MyHand)),1),
_xlpm.MySplitHand
)</f>
        <v>Q</v>
      </c>
      <c r="D968" s="7" t="str">
        <v>6</v>
      </c>
      <c r="E968" s="7" t="str">
        <v>8</v>
      </c>
      <c r="F968" s="7" t="str">
        <v>9</v>
      </c>
      <c r="G968" s="8" t="str">
        <v>2</v>
      </c>
      <c r="H968">
        <f t="shared" si="332"/>
        <v>1</v>
      </c>
      <c r="I968">
        <f t="shared" si="333"/>
        <v>1</v>
      </c>
      <c r="J968">
        <f t="shared" si="334"/>
        <v>1</v>
      </c>
      <c r="K968">
        <f t="shared" si="335"/>
        <v>1</v>
      </c>
      <c r="L968">
        <f t="shared" si="336"/>
        <v>1</v>
      </c>
      <c r="M968" s="6" cm="1">
        <f t="array" ref="M968:Q968">_xlfn.LET(
_xlpm.Options, {"J","2","3","4","5","6","7","8","9","T","Q","K","A"},
MATCH(_xlfn.ANCHORARRAY(C968),_xlpm.Options,0)
)</f>
        <v>11</v>
      </c>
      <c r="N968" s="7">
        <v>6</v>
      </c>
      <c r="O968" s="7">
        <v>8</v>
      </c>
      <c r="P968" s="7">
        <v>9</v>
      </c>
      <c r="Q968" s="8">
        <v>2</v>
      </c>
      <c r="R968" s="6" t="str" cm="1">
        <f t="array" ref="R968:V968">TEXT(_xlfn.ANCHORARRAY(M968),"00")</f>
        <v>11</v>
      </c>
      <c r="S968" s="7" t="str">
        <v>06</v>
      </c>
      <c r="T968" s="7" t="str">
        <v>08</v>
      </c>
      <c r="U968" s="7" t="str">
        <v>09</v>
      </c>
      <c r="V968" s="8" t="str">
        <v>02</v>
      </c>
      <c r="W968" s="7">
        <f t="shared" si="347"/>
        <v>0</v>
      </c>
      <c r="X968" s="6" t="b">
        <f t="shared" si="337"/>
        <v>0</v>
      </c>
      <c r="Y968" s="7" t="b">
        <f t="shared" si="338"/>
        <v>0</v>
      </c>
      <c r="Z968" s="7" t="b" cm="1">
        <f t="array" ref="Z968">_xlfn.LET(
_xlpm.TrueFullHouseCheck, AND(OR(H968:L968=3),OR(H968:L968=2)),
_xlpm.JokerAndTrueTwoPairCheck, AND(W968=1,COUNTIF(H968:L968,2)=4),
OR(_xlpm.TrueFullHouseCheck, _xlpm.JokerAndTrueTwoPairCheck)
)</f>
        <v>0</v>
      </c>
      <c r="AA968" s="7" t="b">
        <f t="shared" si="339"/>
        <v>0</v>
      </c>
      <c r="AB968" s="7" t="b">
        <f t="shared" si="340"/>
        <v>0</v>
      </c>
      <c r="AC968" s="7" t="b">
        <f t="shared" si="341"/>
        <v>0</v>
      </c>
      <c r="AD968" s="8" t="b">
        <f t="shared" si="348"/>
        <v>1</v>
      </c>
      <c r="AE968">
        <f t="shared" si="349"/>
        <v>1</v>
      </c>
      <c r="AF968" t="str">
        <f t="shared" si="350"/>
        <v>11106080902</v>
      </c>
      <c r="AG968">
        <f t="shared" si="346"/>
        <v>11106080902</v>
      </c>
      <c r="AH968">
        <f t="shared" si="351"/>
        <v>100</v>
      </c>
      <c r="AI968">
        <f t="shared" si="352"/>
        <v>784</v>
      </c>
      <c r="AJ968">
        <f t="shared" si="353"/>
        <v>78400</v>
      </c>
      <c r="AM968">
        <f t="shared" si="342"/>
        <v>1</v>
      </c>
      <c r="AN968">
        <f t="shared" si="343"/>
        <v>1</v>
      </c>
      <c r="AO968">
        <f t="shared" si="344"/>
        <v>1</v>
      </c>
    </row>
    <row r="969" spans="1:41" x14ac:dyDescent="0.2">
      <c r="A969" t="s">
        <v>988</v>
      </c>
      <c r="B969" t="str">
        <f t="shared" si="345"/>
        <v>Q66Q7</v>
      </c>
      <c r="C969" s="6" t="str" cm="1">
        <f t="array" ref="C969:G969">_xlfn.LET(
_xlpm.MyHand, B969,
_xlpm.MySplitHand, MID(_xlpm.MyHand,_xlfn.SEQUENCE(1,LEN(_xlpm.MyHand)),1),
_xlpm.MySplitHand
)</f>
        <v>Q</v>
      </c>
      <c r="D969" s="7" t="str">
        <v>6</v>
      </c>
      <c r="E969" s="7" t="str">
        <v>6</v>
      </c>
      <c r="F969" s="7" t="str">
        <v>Q</v>
      </c>
      <c r="G969" s="8" t="str">
        <v>7</v>
      </c>
      <c r="H969">
        <f t="shared" si="332"/>
        <v>2</v>
      </c>
      <c r="I969">
        <f t="shared" si="333"/>
        <v>2</v>
      </c>
      <c r="J969">
        <f t="shared" si="334"/>
        <v>2</v>
      </c>
      <c r="K969">
        <f t="shared" si="335"/>
        <v>2</v>
      </c>
      <c r="L969">
        <f t="shared" si="336"/>
        <v>1</v>
      </c>
      <c r="M969" s="6" cm="1">
        <f t="array" ref="M969:Q969">_xlfn.LET(
_xlpm.Options, {"J","2","3","4","5","6","7","8","9","T","Q","K","A"},
MATCH(_xlfn.ANCHORARRAY(C969),_xlpm.Options,0)
)</f>
        <v>11</v>
      </c>
      <c r="N969" s="7">
        <v>6</v>
      </c>
      <c r="O969" s="7">
        <v>6</v>
      </c>
      <c r="P969" s="7">
        <v>11</v>
      </c>
      <c r="Q969" s="8">
        <v>7</v>
      </c>
      <c r="R969" s="6" t="str" cm="1">
        <f t="array" ref="R969:V969">TEXT(_xlfn.ANCHORARRAY(M969),"00")</f>
        <v>11</v>
      </c>
      <c r="S969" s="7" t="str">
        <v>06</v>
      </c>
      <c r="T969" s="7" t="str">
        <v>06</v>
      </c>
      <c r="U969" s="7" t="str">
        <v>11</v>
      </c>
      <c r="V969" s="8" t="str">
        <v>07</v>
      </c>
      <c r="W969" s="7">
        <f t="shared" si="347"/>
        <v>0</v>
      </c>
      <c r="X969" s="6" t="b">
        <f t="shared" si="337"/>
        <v>0</v>
      </c>
      <c r="Y969" s="7" t="b">
        <f t="shared" si="338"/>
        <v>0</v>
      </c>
      <c r="Z969" s="7" t="b" cm="1">
        <f t="array" ref="Z969">_xlfn.LET(
_xlpm.TrueFullHouseCheck, AND(OR(H969:L969=3),OR(H969:L969=2)),
_xlpm.JokerAndTrueTwoPairCheck, AND(W969=1,COUNTIF(H969:L969,2)=4),
OR(_xlpm.TrueFullHouseCheck, _xlpm.JokerAndTrueTwoPairCheck)
)</f>
        <v>0</v>
      </c>
      <c r="AA969" s="7" t="b">
        <f t="shared" si="339"/>
        <v>0</v>
      </c>
      <c r="AB969" s="7" t="b">
        <f t="shared" si="340"/>
        <v>1</v>
      </c>
      <c r="AC969" s="7" t="b">
        <f t="shared" si="341"/>
        <v>0</v>
      </c>
      <c r="AD969" s="8" t="b">
        <f t="shared" si="348"/>
        <v>0</v>
      </c>
      <c r="AE969">
        <f t="shared" si="349"/>
        <v>3</v>
      </c>
      <c r="AF969" t="str">
        <f t="shared" si="350"/>
        <v>31106061107</v>
      </c>
      <c r="AG969">
        <f t="shared" si="346"/>
        <v>31106061107</v>
      </c>
      <c r="AH969">
        <f t="shared" si="351"/>
        <v>423</v>
      </c>
      <c r="AI969">
        <f t="shared" si="352"/>
        <v>595</v>
      </c>
      <c r="AJ969">
        <f t="shared" si="353"/>
        <v>251685</v>
      </c>
      <c r="AM969">
        <f t="shared" si="342"/>
        <v>1</v>
      </c>
      <c r="AN969">
        <f t="shared" si="343"/>
        <v>1</v>
      </c>
      <c r="AO969">
        <f t="shared" si="344"/>
        <v>1</v>
      </c>
    </row>
    <row r="970" spans="1:41" x14ac:dyDescent="0.2">
      <c r="A970" t="s">
        <v>989</v>
      </c>
      <c r="B970" t="str">
        <f t="shared" si="345"/>
        <v>A2223</v>
      </c>
      <c r="C970" s="6" t="str" cm="1">
        <f t="array" ref="C970:G970">_xlfn.LET(
_xlpm.MyHand, B970,
_xlpm.MySplitHand, MID(_xlpm.MyHand,_xlfn.SEQUENCE(1,LEN(_xlpm.MyHand)),1),
_xlpm.MySplitHand
)</f>
        <v>A</v>
      </c>
      <c r="D970" s="7" t="str">
        <v>2</v>
      </c>
      <c r="E970" s="7" t="str">
        <v>2</v>
      </c>
      <c r="F970" s="7" t="str">
        <v>2</v>
      </c>
      <c r="G970" s="8" t="str">
        <v>3</v>
      </c>
      <c r="H970">
        <f t="shared" si="332"/>
        <v>1</v>
      </c>
      <c r="I970">
        <f t="shared" si="333"/>
        <v>3</v>
      </c>
      <c r="J970">
        <f t="shared" si="334"/>
        <v>3</v>
      </c>
      <c r="K970">
        <f t="shared" si="335"/>
        <v>3</v>
      </c>
      <c r="L970">
        <f t="shared" si="336"/>
        <v>1</v>
      </c>
      <c r="M970" s="6" cm="1">
        <f t="array" ref="M970:Q970">_xlfn.LET(
_xlpm.Options, {"J","2","3","4","5","6","7","8","9","T","Q","K","A"},
MATCH(_xlfn.ANCHORARRAY(C970),_xlpm.Options,0)
)</f>
        <v>13</v>
      </c>
      <c r="N970" s="7">
        <v>2</v>
      </c>
      <c r="O970" s="7">
        <v>2</v>
      </c>
      <c r="P970" s="7">
        <v>2</v>
      </c>
      <c r="Q970" s="8">
        <v>3</v>
      </c>
      <c r="R970" s="6" t="str" cm="1">
        <f t="array" ref="R970:V970">TEXT(_xlfn.ANCHORARRAY(M970),"00")</f>
        <v>13</v>
      </c>
      <c r="S970" s="7" t="str">
        <v>02</v>
      </c>
      <c r="T970" s="7" t="str">
        <v>02</v>
      </c>
      <c r="U970" s="7" t="str">
        <v>02</v>
      </c>
      <c r="V970" s="8" t="str">
        <v>03</v>
      </c>
      <c r="W970" s="7">
        <f t="shared" si="347"/>
        <v>0</v>
      </c>
      <c r="X970" s="6" t="b">
        <f t="shared" si="337"/>
        <v>0</v>
      </c>
      <c r="Y970" s="7" t="b">
        <f t="shared" si="338"/>
        <v>0</v>
      </c>
      <c r="Z970" s="7" t="b" cm="1">
        <f t="array" ref="Z970">_xlfn.LET(
_xlpm.TrueFullHouseCheck, AND(OR(H970:L970=3),OR(H970:L970=2)),
_xlpm.JokerAndTrueTwoPairCheck, AND(W970=1,COUNTIF(H970:L970,2)=4),
OR(_xlpm.TrueFullHouseCheck, _xlpm.JokerAndTrueTwoPairCheck)
)</f>
        <v>0</v>
      </c>
      <c r="AA970" s="7" t="b">
        <f t="shared" si="339"/>
        <v>1</v>
      </c>
      <c r="AB970" s="7" t="b">
        <f t="shared" si="340"/>
        <v>0</v>
      </c>
      <c r="AC970" s="7" t="b">
        <f t="shared" si="341"/>
        <v>0</v>
      </c>
      <c r="AD970" s="8" t="b">
        <f t="shared" si="348"/>
        <v>0</v>
      </c>
      <c r="AE970">
        <f t="shared" si="349"/>
        <v>4</v>
      </c>
      <c r="AF970" t="str">
        <f t="shared" si="350"/>
        <v>41302020203</v>
      </c>
      <c r="AG970">
        <f t="shared" si="346"/>
        <v>41302020203</v>
      </c>
      <c r="AH970">
        <f t="shared" si="351"/>
        <v>673</v>
      </c>
      <c r="AI970">
        <f t="shared" si="352"/>
        <v>28</v>
      </c>
      <c r="AJ970">
        <f t="shared" si="353"/>
        <v>18844</v>
      </c>
      <c r="AM970">
        <f t="shared" si="342"/>
        <v>1</v>
      </c>
      <c r="AN970">
        <f t="shared" si="343"/>
        <v>1</v>
      </c>
      <c r="AO970">
        <f t="shared" si="344"/>
        <v>1</v>
      </c>
    </row>
    <row r="971" spans="1:41" x14ac:dyDescent="0.2">
      <c r="A971" t="s">
        <v>990</v>
      </c>
      <c r="B971" t="str">
        <f t="shared" si="345"/>
        <v>6989J</v>
      </c>
      <c r="C971" s="6" t="str" cm="1">
        <f t="array" ref="C971:G971">_xlfn.LET(
_xlpm.MyHand, B971,
_xlpm.MySplitHand, MID(_xlpm.MyHand,_xlfn.SEQUENCE(1,LEN(_xlpm.MyHand)),1),
_xlpm.MySplitHand
)</f>
        <v>6</v>
      </c>
      <c r="D971" s="7" t="str">
        <v>9</v>
      </c>
      <c r="E971" s="7" t="str">
        <v>8</v>
      </c>
      <c r="F971" s="7" t="str">
        <v>9</v>
      </c>
      <c r="G971" s="8" t="str">
        <v>J</v>
      </c>
      <c r="H971">
        <f t="shared" si="332"/>
        <v>1</v>
      </c>
      <c r="I971">
        <f t="shared" si="333"/>
        <v>2</v>
      </c>
      <c r="J971">
        <f t="shared" si="334"/>
        <v>1</v>
      </c>
      <c r="K971">
        <f t="shared" si="335"/>
        <v>2</v>
      </c>
      <c r="L971">
        <f t="shared" si="336"/>
        <v>0</v>
      </c>
      <c r="M971" s="6" cm="1">
        <f t="array" ref="M971:Q971">_xlfn.LET(
_xlpm.Options, {"J","2","3","4","5","6","7","8","9","T","Q","K","A"},
MATCH(_xlfn.ANCHORARRAY(C971),_xlpm.Options,0)
)</f>
        <v>6</v>
      </c>
      <c r="N971" s="7">
        <v>9</v>
      </c>
      <c r="O971" s="7">
        <v>8</v>
      </c>
      <c r="P971" s="7">
        <v>9</v>
      </c>
      <c r="Q971" s="8">
        <v>1</v>
      </c>
      <c r="R971" s="6" t="str" cm="1">
        <f t="array" ref="R971:V971">TEXT(_xlfn.ANCHORARRAY(M971),"00")</f>
        <v>06</v>
      </c>
      <c r="S971" s="7" t="str">
        <v>09</v>
      </c>
      <c r="T971" s="7" t="str">
        <v>08</v>
      </c>
      <c r="U971" s="7" t="str">
        <v>09</v>
      </c>
      <c r="V971" s="8" t="str">
        <v>01</v>
      </c>
      <c r="W971" s="7">
        <f t="shared" si="347"/>
        <v>1</v>
      </c>
      <c r="X971" s="6" t="b">
        <f t="shared" si="337"/>
        <v>0</v>
      </c>
      <c r="Y971" s="7" t="b">
        <f t="shared" si="338"/>
        <v>0</v>
      </c>
      <c r="Z971" s="7" t="b" cm="1">
        <f t="array" ref="Z971">_xlfn.LET(
_xlpm.TrueFullHouseCheck, AND(OR(H971:L971=3),OR(H971:L971=2)),
_xlpm.JokerAndTrueTwoPairCheck, AND(W971=1,COUNTIF(H971:L971,2)=4),
OR(_xlpm.TrueFullHouseCheck, _xlpm.JokerAndTrueTwoPairCheck)
)</f>
        <v>0</v>
      </c>
      <c r="AA971" s="7" t="b">
        <f t="shared" si="339"/>
        <v>1</v>
      </c>
      <c r="AB971" s="7" t="b">
        <f t="shared" si="340"/>
        <v>0</v>
      </c>
      <c r="AC971" s="7" t="b">
        <f t="shared" si="341"/>
        <v>0</v>
      </c>
      <c r="AD971" s="8" t="b">
        <f t="shared" si="348"/>
        <v>0</v>
      </c>
      <c r="AE971">
        <f t="shared" si="349"/>
        <v>4</v>
      </c>
      <c r="AF971" t="str">
        <f t="shared" si="350"/>
        <v>40609080901</v>
      </c>
      <c r="AG971">
        <f t="shared" si="346"/>
        <v>40609080901</v>
      </c>
      <c r="AH971">
        <f t="shared" si="351"/>
        <v>559</v>
      </c>
      <c r="AI971">
        <f t="shared" si="352"/>
        <v>221</v>
      </c>
      <c r="AJ971">
        <f t="shared" si="353"/>
        <v>123539</v>
      </c>
      <c r="AM971">
        <f t="shared" si="342"/>
        <v>1</v>
      </c>
      <c r="AN971">
        <f t="shared" si="343"/>
        <v>1</v>
      </c>
      <c r="AO971">
        <f t="shared" si="344"/>
        <v>1</v>
      </c>
    </row>
    <row r="972" spans="1:41" x14ac:dyDescent="0.2">
      <c r="A972" t="s">
        <v>991</v>
      </c>
      <c r="B972" t="str">
        <f t="shared" si="345"/>
        <v>944A6</v>
      </c>
      <c r="C972" s="6" t="str" cm="1">
        <f t="array" ref="C972:G972">_xlfn.LET(
_xlpm.MyHand, B972,
_xlpm.MySplitHand, MID(_xlpm.MyHand,_xlfn.SEQUENCE(1,LEN(_xlpm.MyHand)),1),
_xlpm.MySplitHand
)</f>
        <v>9</v>
      </c>
      <c r="D972" s="7" t="str">
        <v>4</v>
      </c>
      <c r="E972" s="7" t="str">
        <v>4</v>
      </c>
      <c r="F972" s="7" t="str">
        <v>A</v>
      </c>
      <c r="G972" s="8" t="str">
        <v>6</v>
      </c>
      <c r="H972">
        <f t="shared" si="332"/>
        <v>1</v>
      </c>
      <c r="I972">
        <f t="shared" si="333"/>
        <v>2</v>
      </c>
      <c r="J972">
        <f t="shared" si="334"/>
        <v>2</v>
      </c>
      <c r="K972">
        <f t="shared" si="335"/>
        <v>1</v>
      </c>
      <c r="L972">
        <f t="shared" si="336"/>
        <v>1</v>
      </c>
      <c r="M972" s="6" cm="1">
        <f t="array" ref="M972:Q972">_xlfn.LET(
_xlpm.Options, {"J","2","3","4","5","6","7","8","9","T","Q","K","A"},
MATCH(_xlfn.ANCHORARRAY(C972),_xlpm.Options,0)
)</f>
        <v>9</v>
      </c>
      <c r="N972" s="7">
        <v>4</v>
      </c>
      <c r="O972" s="7">
        <v>4</v>
      </c>
      <c r="P972" s="7">
        <v>13</v>
      </c>
      <c r="Q972" s="8">
        <v>6</v>
      </c>
      <c r="R972" s="6" t="str" cm="1">
        <f t="array" ref="R972:V972">TEXT(_xlfn.ANCHORARRAY(M972),"00")</f>
        <v>09</v>
      </c>
      <c r="S972" s="7" t="str">
        <v>04</v>
      </c>
      <c r="T972" s="7" t="str">
        <v>04</v>
      </c>
      <c r="U972" s="7" t="str">
        <v>13</v>
      </c>
      <c r="V972" s="8" t="str">
        <v>06</v>
      </c>
      <c r="W972" s="7">
        <f t="shared" si="347"/>
        <v>0</v>
      </c>
      <c r="X972" s="6" t="b">
        <f t="shared" si="337"/>
        <v>0</v>
      </c>
      <c r="Y972" s="7" t="b">
        <f t="shared" si="338"/>
        <v>0</v>
      </c>
      <c r="Z972" s="7" t="b" cm="1">
        <f t="array" ref="Z972">_xlfn.LET(
_xlpm.TrueFullHouseCheck, AND(OR(H972:L972=3),OR(H972:L972=2)),
_xlpm.JokerAndTrueTwoPairCheck, AND(W972=1,COUNTIF(H972:L972,2)=4),
OR(_xlpm.TrueFullHouseCheck, _xlpm.JokerAndTrueTwoPairCheck)
)</f>
        <v>0</v>
      </c>
      <c r="AA972" s="7" t="b">
        <f t="shared" si="339"/>
        <v>0</v>
      </c>
      <c r="AB972" s="7" t="b">
        <f t="shared" si="340"/>
        <v>0</v>
      </c>
      <c r="AC972" s="7" t="b">
        <f t="shared" si="341"/>
        <v>1</v>
      </c>
      <c r="AD972" s="8" t="b">
        <f t="shared" si="348"/>
        <v>0</v>
      </c>
      <c r="AE972">
        <f t="shared" si="349"/>
        <v>2</v>
      </c>
      <c r="AF972" t="str">
        <f t="shared" si="350"/>
        <v>20904041306</v>
      </c>
      <c r="AG972">
        <f t="shared" si="346"/>
        <v>20904041306</v>
      </c>
      <c r="AH972">
        <f t="shared" si="351"/>
        <v>258</v>
      </c>
      <c r="AI972">
        <f t="shared" si="352"/>
        <v>659</v>
      </c>
      <c r="AJ972">
        <f t="shared" si="353"/>
        <v>170022</v>
      </c>
      <c r="AM972">
        <f t="shared" si="342"/>
        <v>1</v>
      </c>
      <c r="AN972">
        <f t="shared" si="343"/>
        <v>1</v>
      </c>
      <c r="AO972">
        <f t="shared" si="344"/>
        <v>1</v>
      </c>
    </row>
    <row r="973" spans="1:41" x14ac:dyDescent="0.2">
      <c r="A973" t="s">
        <v>992</v>
      </c>
      <c r="B973" t="str">
        <f t="shared" si="345"/>
        <v>7K524</v>
      </c>
      <c r="C973" s="6" t="str" cm="1">
        <f t="array" ref="C973:G973">_xlfn.LET(
_xlpm.MyHand, B973,
_xlpm.MySplitHand, MID(_xlpm.MyHand,_xlfn.SEQUENCE(1,LEN(_xlpm.MyHand)),1),
_xlpm.MySplitHand
)</f>
        <v>7</v>
      </c>
      <c r="D973" s="7" t="str">
        <v>K</v>
      </c>
      <c r="E973" s="7" t="str">
        <v>5</v>
      </c>
      <c r="F973" s="7" t="str">
        <v>2</v>
      </c>
      <c r="G973" s="8" t="str">
        <v>4</v>
      </c>
      <c r="H973">
        <f t="shared" si="332"/>
        <v>1</v>
      </c>
      <c r="I973">
        <f t="shared" si="333"/>
        <v>1</v>
      </c>
      <c r="J973">
        <f t="shared" si="334"/>
        <v>1</v>
      </c>
      <c r="K973">
        <f t="shared" si="335"/>
        <v>1</v>
      </c>
      <c r="L973">
        <f t="shared" si="336"/>
        <v>1</v>
      </c>
      <c r="M973" s="6" cm="1">
        <f t="array" ref="M973:Q973">_xlfn.LET(
_xlpm.Options, {"J","2","3","4","5","6","7","8","9","T","Q","K","A"},
MATCH(_xlfn.ANCHORARRAY(C973),_xlpm.Options,0)
)</f>
        <v>7</v>
      </c>
      <c r="N973" s="7">
        <v>12</v>
      </c>
      <c r="O973" s="7">
        <v>5</v>
      </c>
      <c r="P973" s="7">
        <v>2</v>
      </c>
      <c r="Q973" s="8">
        <v>4</v>
      </c>
      <c r="R973" s="6" t="str" cm="1">
        <f t="array" ref="R973:V973">TEXT(_xlfn.ANCHORARRAY(M973),"00")</f>
        <v>07</v>
      </c>
      <c r="S973" s="7" t="str">
        <v>12</v>
      </c>
      <c r="T973" s="7" t="str">
        <v>05</v>
      </c>
      <c r="U973" s="7" t="str">
        <v>02</v>
      </c>
      <c r="V973" s="8" t="str">
        <v>04</v>
      </c>
      <c r="W973" s="7">
        <f t="shared" si="347"/>
        <v>0</v>
      </c>
      <c r="X973" s="6" t="b">
        <f t="shared" si="337"/>
        <v>0</v>
      </c>
      <c r="Y973" s="7" t="b">
        <f t="shared" si="338"/>
        <v>0</v>
      </c>
      <c r="Z973" s="7" t="b" cm="1">
        <f t="array" ref="Z973">_xlfn.LET(
_xlpm.TrueFullHouseCheck, AND(OR(H973:L973=3),OR(H973:L973=2)),
_xlpm.JokerAndTrueTwoPairCheck, AND(W973=1,COUNTIF(H973:L973,2)=4),
OR(_xlpm.TrueFullHouseCheck, _xlpm.JokerAndTrueTwoPairCheck)
)</f>
        <v>0</v>
      </c>
      <c r="AA973" s="7" t="b">
        <f t="shared" si="339"/>
        <v>0</v>
      </c>
      <c r="AB973" s="7" t="b">
        <f t="shared" si="340"/>
        <v>0</v>
      </c>
      <c r="AC973" s="7" t="b">
        <f t="shared" si="341"/>
        <v>0</v>
      </c>
      <c r="AD973" s="8" t="b">
        <f t="shared" si="348"/>
        <v>1</v>
      </c>
      <c r="AE973">
        <f t="shared" si="349"/>
        <v>1</v>
      </c>
      <c r="AF973" t="str">
        <f t="shared" si="350"/>
        <v>10712050204</v>
      </c>
      <c r="AG973">
        <f t="shared" si="346"/>
        <v>10712050204</v>
      </c>
      <c r="AH973">
        <f t="shared" si="351"/>
        <v>67</v>
      </c>
      <c r="AI973">
        <f t="shared" si="352"/>
        <v>171</v>
      </c>
      <c r="AJ973">
        <f t="shared" si="353"/>
        <v>11457</v>
      </c>
      <c r="AM973">
        <f t="shared" si="342"/>
        <v>1</v>
      </c>
      <c r="AN973">
        <f t="shared" si="343"/>
        <v>1</v>
      </c>
      <c r="AO973">
        <f t="shared" si="344"/>
        <v>1</v>
      </c>
    </row>
    <row r="974" spans="1:41" x14ac:dyDescent="0.2">
      <c r="A974" t="s">
        <v>993</v>
      </c>
      <c r="B974" t="str">
        <f t="shared" si="345"/>
        <v>49498</v>
      </c>
      <c r="C974" s="6" t="str" cm="1">
        <f t="array" ref="C974:G974">_xlfn.LET(
_xlpm.MyHand, B974,
_xlpm.MySplitHand, MID(_xlpm.MyHand,_xlfn.SEQUENCE(1,LEN(_xlpm.MyHand)),1),
_xlpm.MySplitHand
)</f>
        <v>4</v>
      </c>
      <c r="D974" s="7" t="str">
        <v>9</v>
      </c>
      <c r="E974" s="7" t="str">
        <v>4</v>
      </c>
      <c r="F974" s="7" t="str">
        <v>9</v>
      </c>
      <c r="G974" s="8" t="str">
        <v>8</v>
      </c>
      <c r="H974">
        <f t="shared" si="332"/>
        <v>2</v>
      </c>
      <c r="I974">
        <f t="shared" si="333"/>
        <v>2</v>
      </c>
      <c r="J974">
        <f t="shared" si="334"/>
        <v>2</v>
      </c>
      <c r="K974">
        <f t="shared" si="335"/>
        <v>2</v>
      </c>
      <c r="L974">
        <f t="shared" si="336"/>
        <v>1</v>
      </c>
      <c r="M974" s="6" cm="1">
        <f t="array" ref="M974:Q974">_xlfn.LET(
_xlpm.Options, {"J","2","3","4","5","6","7","8","9","T","Q","K","A"},
MATCH(_xlfn.ANCHORARRAY(C974),_xlpm.Options,0)
)</f>
        <v>4</v>
      </c>
      <c r="N974" s="7">
        <v>9</v>
      </c>
      <c r="O974" s="7">
        <v>4</v>
      </c>
      <c r="P974" s="7">
        <v>9</v>
      </c>
      <c r="Q974" s="8">
        <v>8</v>
      </c>
      <c r="R974" s="6" t="str" cm="1">
        <f t="array" ref="R974:V974">TEXT(_xlfn.ANCHORARRAY(M974),"00")</f>
        <v>04</v>
      </c>
      <c r="S974" s="7" t="str">
        <v>09</v>
      </c>
      <c r="T974" s="7" t="str">
        <v>04</v>
      </c>
      <c r="U974" s="7" t="str">
        <v>09</v>
      </c>
      <c r="V974" s="8" t="str">
        <v>08</v>
      </c>
      <c r="W974" s="7">
        <f t="shared" si="347"/>
        <v>0</v>
      </c>
      <c r="X974" s="6" t="b">
        <f t="shared" si="337"/>
        <v>0</v>
      </c>
      <c r="Y974" s="7" t="b">
        <f t="shared" si="338"/>
        <v>0</v>
      </c>
      <c r="Z974" s="7" t="b" cm="1">
        <f t="array" ref="Z974">_xlfn.LET(
_xlpm.TrueFullHouseCheck, AND(OR(H974:L974=3),OR(H974:L974=2)),
_xlpm.JokerAndTrueTwoPairCheck, AND(W974=1,COUNTIF(H974:L974,2)=4),
OR(_xlpm.TrueFullHouseCheck, _xlpm.JokerAndTrueTwoPairCheck)
)</f>
        <v>0</v>
      </c>
      <c r="AA974" s="7" t="b">
        <f t="shared" si="339"/>
        <v>0</v>
      </c>
      <c r="AB974" s="7" t="b">
        <f t="shared" si="340"/>
        <v>1</v>
      </c>
      <c r="AC974" s="7" t="b">
        <f t="shared" si="341"/>
        <v>0</v>
      </c>
      <c r="AD974" s="8" t="b">
        <f t="shared" si="348"/>
        <v>0</v>
      </c>
      <c r="AE974">
        <f t="shared" si="349"/>
        <v>3</v>
      </c>
      <c r="AF974" t="str">
        <f t="shared" si="350"/>
        <v>30409040908</v>
      </c>
      <c r="AG974">
        <f t="shared" si="346"/>
        <v>30409040908</v>
      </c>
      <c r="AH974">
        <f t="shared" si="351"/>
        <v>361</v>
      </c>
      <c r="AI974">
        <f t="shared" si="352"/>
        <v>544</v>
      </c>
      <c r="AJ974">
        <f t="shared" si="353"/>
        <v>196384</v>
      </c>
      <c r="AM974">
        <f t="shared" si="342"/>
        <v>1</v>
      </c>
      <c r="AN974">
        <f t="shared" si="343"/>
        <v>1</v>
      </c>
      <c r="AO974">
        <f t="shared" si="344"/>
        <v>1</v>
      </c>
    </row>
    <row r="975" spans="1:41" x14ac:dyDescent="0.2">
      <c r="A975" t="s">
        <v>994</v>
      </c>
      <c r="B975" t="str">
        <f t="shared" si="345"/>
        <v>55Q29</v>
      </c>
      <c r="C975" s="6" t="str" cm="1">
        <f t="array" ref="C975:G975">_xlfn.LET(
_xlpm.MyHand, B975,
_xlpm.MySplitHand, MID(_xlpm.MyHand,_xlfn.SEQUENCE(1,LEN(_xlpm.MyHand)),1),
_xlpm.MySplitHand
)</f>
        <v>5</v>
      </c>
      <c r="D975" s="7" t="str">
        <v>5</v>
      </c>
      <c r="E975" s="7" t="str">
        <v>Q</v>
      </c>
      <c r="F975" s="7" t="str">
        <v>2</v>
      </c>
      <c r="G975" s="8" t="str">
        <v>9</v>
      </c>
      <c r="H975">
        <f t="shared" si="332"/>
        <v>2</v>
      </c>
      <c r="I975">
        <f t="shared" si="333"/>
        <v>2</v>
      </c>
      <c r="J975">
        <f t="shared" si="334"/>
        <v>1</v>
      </c>
      <c r="K975">
        <f t="shared" si="335"/>
        <v>1</v>
      </c>
      <c r="L975">
        <f t="shared" si="336"/>
        <v>1</v>
      </c>
      <c r="M975" s="6" cm="1">
        <f t="array" ref="M975:Q975">_xlfn.LET(
_xlpm.Options, {"J","2","3","4","5","6","7","8","9","T","Q","K","A"},
MATCH(_xlfn.ANCHORARRAY(C975),_xlpm.Options,0)
)</f>
        <v>5</v>
      </c>
      <c r="N975" s="7">
        <v>5</v>
      </c>
      <c r="O975" s="7">
        <v>11</v>
      </c>
      <c r="P975" s="7">
        <v>2</v>
      </c>
      <c r="Q975" s="8">
        <v>9</v>
      </c>
      <c r="R975" s="6" t="str" cm="1">
        <f t="array" ref="R975:V975">TEXT(_xlfn.ANCHORARRAY(M975),"00")</f>
        <v>05</v>
      </c>
      <c r="S975" s="7" t="str">
        <v>05</v>
      </c>
      <c r="T975" s="7" t="str">
        <v>11</v>
      </c>
      <c r="U975" s="7" t="str">
        <v>02</v>
      </c>
      <c r="V975" s="8" t="str">
        <v>09</v>
      </c>
      <c r="W975" s="7">
        <f t="shared" si="347"/>
        <v>0</v>
      </c>
      <c r="X975" s="6" t="b">
        <f t="shared" si="337"/>
        <v>0</v>
      </c>
      <c r="Y975" s="7" t="b">
        <f t="shared" si="338"/>
        <v>0</v>
      </c>
      <c r="Z975" s="7" t="b" cm="1">
        <f t="array" ref="Z975">_xlfn.LET(
_xlpm.TrueFullHouseCheck, AND(OR(H975:L975=3),OR(H975:L975=2)),
_xlpm.JokerAndTrueTwoPairCheck, AND(W975=1,COUNTIF(H975:L975,2)=4),
OR(_xlpm.TrueFullHouseCheck, _xlpm.JokerAndTrueTwoPairCheck)
)</f>
        <v>0</v>
      </c>
      <c r="AA975" s="7" t="b">
        <f t="shared" si="339"/>
        <v>0</v>
      </c>
      <c r="AB975" s="7" t="b">
        <f t="shared" si="340"/>
        <v>0</v>
      </c>
      <c r="AC975" s="7" t="b">
        <f t="shared" si="341"/>
        <v>1</v>
      </c>
      <c r="AD975" s="8" t="b">
        <f t="shared" si="348"/>
        <v>0</v>
      </c>
      <c r="AE975">
        <f t="shared" si="349"/>
        <v>2</v>
      </c>
      <c r="AF975" t="str">
        <f t="shared" si="350"/>
        <v>20505110209</v>
      </c>
      <c r="AG975">
        <f t="shared" si="346"/>
        <v>20505110209</v>
      </c>
      <c r="AH975">
        <f t="shared" si="351"/>
        <v>192</v>
      </c>
      <c r="AI975">
        <f t="shared" si="352"/>
        <v>8</v>
      </c>
      <c r="AJ975">
        <f t="shared" si="353"/>
        <v>1536</v>
      </c>
      <c r="AM975">
        <f t="shared" si="342"/>
        <v>1</v>
      </c>
      <c r="AN975">
        <f t="shared" si="343"/>
        <v>1</v>
      </c>
      <c r="AO975">
        <f t="shared" si="344"/>
        <v>1</v>
      </c>
    </row>
    <row r="976" spans="1:41" x14ac:dyDescent="0.2">
      <c r="A976" t="s">
        <v>995</v>
      </c>
      <c r="B976" t="str">
        <f t="shared" si="345"/>
        <v>8A787</v>
      </c>
      <c r="C976" s="6" t="str" cm="1">
        <f t="array" ref="C976:G976">_xlfn.LET(
_xlpm.MyHand, B976,
_xlpm.MySplitHand, MID(_xlpm.MyHand,_xlfn.SEQUENCE(1,LEN(_xlpm.MyHand)),1),
_xlpm.MySplitHand
)</f>
        <v>8</v>
      </c>
      <c r="D976" s="7" t="str">
        <v>A</v>
      </c>
      <c r="E976" s="7" t="str">
        <v>7</v>
      </c>
      <c r="F976" s="7" t="str">
        <v>8</v>
      </c>
      <c r="G976" s="8" t="str">
        <v>7</v>
      </c>
      <c r="H976">
        <f t="shared" si="332"/>
        <v>2</v>
      </c>
      <c r="I976">
        <f t="shared" si="333"/>
        <v>1</v>
      </c>
      <c r="J976">
        <f t="shared" si="334"/>
        <v>2</v>
      </c>
      <c r="K976">
        <f t="shared" si="335"/>
        <v>2</v>
      </c>
      <c r="L976">
        <f t="shared" si="336"/>
        <v>2</v>
      </c>
      <c r="M976" s="6" cm="1">
        <f t="array" ref="M976:Q976">_xlfn.LET(
_xlpm.Options, {"J","2","3","4","5","6","7","8","9","T","Q","K","A"},
MATCH(_xlfn.ANCHORARRAY(C976),_xlpm.Options,0)
)</f>
        <v>8</v>
      </c>
      <c r="N976" s="7">
        <v>13</v>
      </c>
      <c r="O976" s="7">
        <v>7</v>
      </c>
      <c r="P976" s="7">
        <v>8</v>
      </c>
      <c r="Q976" s="8">
        <v>7</v>
      </c>
      <c r="R976" s="6" t="str" cm="1">
        <f t="array" ref="R976:V976">TEXT(_xlfn.ANCHORARRAY(M976),"00")</f>
        <v>08</v>
      </c>
      <c r="S976" s="7" t="str">
        <v>13</v>
      </c>
      <c r="T976" s="7" t="str">
        <v>07</v>
      </c>
      <c r="U976" s="7" t="str">
        <v>08</v>
      </c>
      <c r="V976" s="8" t="str">
        <v>07</v>
      </c>
      <c r="W976" s="7">
        <f t="shared" si="347"/>
        <v>0</v>
      </c>
      <c r="X976" s="6" t="b">
        <f t="shared" si="337"/>
        <v>0</v>
      </c>
      <c r="Y976" s="7" t="b">
        <f t="shared" si="338"/>
        <v>0</v>
      </c>
      <c r="Z976" s="7" t="b" cm="1">
        <f t="array" ref="Z976">_xlfn.LET(
_xlpm.TrueFullHouseCheck, AND(OR(H976:L976=3),OR(H976:L976=2)),
_xlpm.JokerAndTrueTwoPairCheck, AND(W976=1,COUNTIF(H976:L976,2)=4),
OR(_xlpm.TrueFullHouseCheck, _xlpm.JokerAndTrueTwoPairCheck)
)</f>
        <v>0</v>
      </c>
      <c r="AA976" s="7" t="b">
        <f t="shared" si="339"/>
        <v>0</v>
      </c>
      <c r="AB976" s="7" t="b">
        <f t="shared" si="340"/>
        <v>1</v>
      </c>
      <c r="AC976" s="7" t="b">
        <f t="shared" si="341"/>
        <v>0</v>
      </c>
      <c r="AD976" s="8" t="b">
        <f t="shared" si="348"/>
        <v>0</v>
      </c>
      <c r="AE976">
        <f t="shared" si="349"/>
        <v>3</v>
      </c>
      <c r="AF976" t="str">
        <f t="shared" si="350"/>
        <v>30813070807</v>
      </c>
      <c r="AG976">
        <f t="shared" si="346"/>
        <v>30813070807</v>
      </c>
      <c r="AH976">
        <f t="shared" si="351"/>
        <v>403</v>
      </c>
      <c r="AI976">
        <f t="shared" si="352"/>
        <v>351</v>
      </c>
      <c r="AJ976">
        <f t="shared" si="353"/>
        <v>141453</v>
      </c>
      <c r="AM976">
        <f t="shared" si="342"/>
        <v>1</v>
      </c>
      <c r="AN976">
        <f t="shared" si="343"/>
        <v>1</v>
      </c>
      <c r="AO976">
        <f t="shared" si="344"/>
        <v>1</v>
      </c>
    </row>
    <row r="977" spans="1:41" x14ac:dyDescent="0.2">
      <c r="A977" t="s">
        <v>996</v>
      </c>
      <c r="B977" t="str">
        <f t="shared" si="345"/>
        <v>A7Q7Q</v>
      </c>
      <c r="C977" s="6" t="str" cm="1">
        <f t="array" ref="C977:G977">_xlfn.LET(
_xlpm.MyHand, B977,
_xlpm.MySplitHand, MID(_xlpm.MyHand,_xlfn.SEQUENCE(1,LEN(_xlpm.MyHand)),1),
_xlpm.MySplitHand
)</f>
        <v>A</v>
      </c>
      <c r="D977" s="7" t="str">
        <v>7</v>
      </c>
      <c r="E977" s="7" t="str">
        <v>Q</v>
      </c>
      <c r="F977" s="7" t="str">
        <v>7</v>
      </c>
      <c r="G977" s="8" t="str">
        <v>Q</v>
      </c>
      <c r="H977">
        <f t="shared" si="332"/>
        <v>1</v>
      </c>
      <c r="I977">
        <f t="shared" si="333"/>
        <v>2</v>
      </c>
      <c r="J977">
        <f t="shared" si="334"/>
        <v>2</v>
      </c>
      <c r="K977">
        <f t="shared" si="335"/>
        <v>2</v>
      </c>
      <c r="L977">
        <f t="shared" si="336"/>
        <v>2</v>
      </c>
      <c r="M977" s="6" cm="1">
        <f t="array" ref="M977:Q977">_xlfn.LET(
_xlpm.Options, {"J","2","3","4","5","6","7","8","9","T","Q","K","A"},
MATCH(_xlfn.ANCHORARRAY(C977),_xlpm.Options,0)
)</f>
        <v>13</v>
      </c>
      <c r="N977" s="7">
        <v>7</v>
      </c>
      <c r="O977" s="7">
        <v>11</v>
      </c>
      <c r="P977" s="7">
        <v>7</v>
      </c>
      <c r="Q977" s="8">
        <v>11</v>
      </c>
      <c r="R977" s="6" t="str" cm="1">
        <f t="array" ref="R977:V977">TEXT(_xlfn.ANCHORARRAY(M977),"00")</f>
        <v>13</v>
      </c>
      <c r="S977" s="7" t="str">
        <v>07</v>
      </c>
      <c r="T977" s="7" t="str">
        <v>11</v>
      </c>
      <c r="U977" s="7" t="str">
        <v>07</v>
      </c>
      <c r="V977" s="8" t="str">
        <v>11</v>
      </c>
      <c r="W977" s="7">
        <f t="shared" si="347"/>
        <v>0</v>
      </c>
      <c r="X977" s="6" t="b">
        <f t="shared" si="337"/>
        <v>0</v>
      </c>
      <c r="Y977" s="7" t="b">
        <f t="shared" si="338"/>
        <v>0</v>
      </c>
      <c r="Z977" s="7" t="b" cm="1">
        <f t="array" ref="Z977">_xlfn.LET(
_xlpm.TrueFullHouseCheck, AND(OR(H977:L977=3),OR(H977:L977=2)),
_xlpm.JokerAndTrueTwoPairCheck, AND(W977=1,COUNTIF(H977:L977,2)=4),
OR(_xlpm.TrueFullHouseCheck, _xlpm.JokerAndTrueTwoPairCheck)
)</f>
        <v>0</v>
      </c>
      <c r="AA977" s="7" t="b">
        <f t="shared" si="339"/>
        <v>0</v>
      </c>
      <c r="AB977" s="7" t="b">
        <f t="shared" si="340"/>
        <v>1</v>
      </c>
      <c r="AC977" s="7" t="b">
        <f t="shared" si="341"/>
        <v>0</v>
      </c>
      <c r="AD977" s="8" t="b">
        <f t="shared" si="348"/>
        <v>0</v>
      </c>
      <c r="AE977">
        <f t="shared" si="349"/>
        <v>3</v>
      </c>
      <c r="AF977" t="str">
        <f t="shared" si="350"/>
        <v>31307110711</v>
      </c>
      <c r="AG977">
        <f t="shared" si="346"/>
        <v>31307110711</v>
      </c>
      <c r="AH977">
        <f t="shared" si="351"/>
        <v>446</v>
      </c>
      <c r="AI977">
        <f t="shared" si="352"/>
        <v>242</v>
      </c>
      <c r="AJ977">
        <f t="shared" si="353"/>
        <v>107932</v>
      </c>
      <c r="AM977">
        <f t="shared" si="342"/>
        <v>1</v>
      </c>
      <c r="AN977">
        <f t="shared" si="343"/>
        <v>1</v>
      </c>
      <c r="AO977">
        <f t="shared" si="344"/>
        <v>1</v>
      </c>
    </row>
    <row r="978" spans="1:41" x14ac:dyDescent="0.2">
      <c r="A978" t="s">
        <v>997</v>
      </c>
      <c r="B978" t="str">
        <f t="shared" si="345"/>
        <v>92444</v>
      </c>
      <c r="C978" s="6" t="str" cm="1">
        <f t="array" ref="C978:G978">_xlfn.LET(
_xlpm.MyHand, B978,
_xlpm.MySplitHand, MID(_xlpm.MyHand,_xlfn.SEQUENCE(1,LEN(_xlpm.MyHand)),1),
_xlpm.MySplitHand
)</f>
        <v>9</v>
      </c>
      <c r="D978" s="7" t="str">
        <v>2</v>
      </c>
      <c r="E978" s="7" t="str">
        <v>4</v>
      </c>
      <c r="F978" s="7" t="str">
        <v>4</v>
      </c>
      <c r="G978" s="8" t="str">
        <v>4</v>
      </c>
      <c r="H978">
        <f t="shared" si="332"/>
        <v>1</v>
      </c>
      <c r="I978">
        <f t="shared" si="333"/>
        <v>1</v>
      </c>
      <c r="J978">
        <f t="shared" si="334"/>
        <v>3</v>
      </c>
      <c r="K978">
        <f t="shared" si="335"/>
        <v>3</v>
      </c>
      <c r="L978">
        <f t="shared" si="336"/>
        <v>3</v>
      </c>
      <c r="M978" s="6" cm="1">
        <f t="array" ref="M978:Q978">_xlfn.LET(
_xlpm.Options, {"J","2","3","4","5","6","7","8","9","T","Q","K","A"},
MATCH(_xlfn.ANCHORARRAY(C978),_xlpm.Options,0)
)</f>
        <v>9</v>
      </c>
      <c r="N978" s="7">
        <v>2</v>
      </c>
      <c r="O978" s="7">
        <v>4</v>
      </c>
      <c r="P978" s="7">
        <v>4</v>
      </c>
      <c r="Q978" s="8">
        <v>4</v>
      </c>
      <c r="R978" s="6" t="str" cm="1">
        <f t="array" ref="R978:V978">TEXT(_xlfn.ANCHORARRAY(M978),"00")</f>
        <v>09</v>
      </c>
      <c r="S978" s="7" t="str">
        <v>02</v>
      </c>
      <c r="T978" s="7" t="str">
        <v>04</v>
      </c>
      <c r="U978" s="7" t="str">
        <v>04</v>
      </c>
      <c r="V978" s="8" t="str">
        <v>04</v>
      </c>
      <c r="W978" s="7">
        <f t="shared" si="347"/>
        <v>0</v>
      </c>
      <c r="X978" s="6" t="b">
        <f t="shared" si="337"/>
        <v>0</v>
      </c>
      <c r="Y978" s="7" t="b">
        <f t="shared" si="338"/>
        <v>0</v>
      </c>
      <c r="Z978" s="7" t="b" cm="1">
        <f t="array" ref="Z978">_xlfn.LET(
_xlpm.TrueFullHouseCheck, AND(OR(H978:L978=3),OR(H978:L978=2)),
_xlpm.JokerAndTrueTwoPairCheck, AND(W978=1,COUNTIF(H978:L978,2)=4),
OR(_xlpm.TrueFullHouseCheck, _xlpm.JokerAndTrueTwoPairCheck)
)</f>
        <v>0</v>
      </c>
      <c r="AA978" s="7" t="b">
        <f t="shared" si="339"/>
        <v>1</v>
      </c>
      <c r="AB978" s="7" t="b">
        <f t="shared" si="340"/>
        <v>0</v>
      </c>
      <c r="AC978" s="7" t="b">
        <f t="shared" si="341"/>
        <v>0</v>
      </c>
      <c r="AD978" s="8" t="b">
        <f t="shared" si="348"/>
        <v>0</v>
      </c>
      <c r="AE978">
        <f t="shared" si="349"/>
        <v>4</v>
      </c>
      <c r="AF978" t="str">
        <f t="shared" si="350"/>
        <v>40902040404</v>
      </c>
      <c r="AG978">
        <f t="shared" si="346"/>
        <v>40902040404</v>
      </c>
      <c r="AH978">
        <f t="shared" si="351"/>
        <v>602</v>
      </c>
      <c r="AI978">
        <f t="shared" si="352"/>
        <v>406</v>
      </c>
      <c r="AJ978">
        <f t="shared" si="353"/>
        <v>244412</v>
      </c>
      <c r="AM978">
        <f t="shared" si="342"/>
        <v>1</v>
      </c>
      <c r="AN978">
        <f t="shared" si="343"/>
        <v>1</v>
      </c>
      <c r="AO978">
        <f t="shared" si="344"/>
        <v>1</v>
      </c>
    </row>
    <row r="979" spans="1:41" x14ac:dyDescent="0.2">
      <c r="A979" t="s">
        <v>998</v>
      </c>
      <c r="B979" t="str">
        <f t="shared" si="345"/>
        <v>558J2</v>
      </c>
      <c r="C979" s="6" t="str" cm="1">
        <f t="array" ref="C979:G979">_xlfn.LET(
_xlpm.MyHand, B979,
_xlpm.MySplitHand, MID(_xlpm.MyHand,_xlfn.SEQUENCE(1,LEN(_xlpm.MyHand)),1),
_xlpm.MySplitHand
)</f>
        <v>5</v>
      </c>
      <c r="D979" s="7" t="str">
        <v>5</v>
      </c>
      <c r="E979" s="7" t="str">
        <v>8</v>
      </c>
      <c r="F979" s="7" t="str">
        <v>J</v>
      </c>
      <c r="G979" s="8" t="str">
        <v>2</v>
      </c>
      <c r="H979">
        <f t="shared" si="332"/>
        <v>2</v>
      </c>
      <c r="I979">
        <f t="shared" si="333"/>
        <v>2</v>
      </c>
      <c r="J979">
        <f t="shared" si="334"/>
        <v>1</v>
      </c>
      <c r="K979">
        <f t="shared" si="335"/>
        <v>0</v>
      </c>
      <c r="L979">
        <f t="shared" si="336"/>
        <v>1</v>
      </c>
      <c r="M979" s="6" cm="1">
        <f t="array" ref="M979:Q979">_xlfn.LET(
_xlpm.Options, {"J","2","3","4","5","6","7","8","9","T","Q","K","A"},
MATCH(_xlfn.ANCHORARRAY(C979),_xlpm.Options,0)
)</f>
        <v>5</v>
      </c>
      <c r="N979" s="7">
        <v>5</v>
      </c>
      <c r="O979" s="7">
        <v>8</v>
      </c>
      <c r="P979" s="7">
        <v>1</v>
      </c>
      <c r="Q979" s="8">
        <v>2</v>
      </c>
      <c r="R979" s="6" t="str" cm="1">
        <f t="array" ref="R979:V979">TEXT(_xlfn.ANCHORARRAY(M979),"00")</f>
        <v>05</v>
      </c>
      <c r="S979" s="7" t="str">
        <v>05</v>
      </c>
      <c r="T979" s="7" t="str">
        <v>08</v>
      </c>
      <c r="U979" s="7" t="str">
        <v>01</v>
      </c>
      <c r="V979" s="8" t="str">
        <v>02</v>
      </c>
      <c r="W979" s="7">
        <f t="shared" si="347"/>
        <v>1</v>
      </c>
      <c r="X979" s="6" t="b">
        <f t="shared" si="337"/>
        <v>0</v>
      </c>
      <c r="Y979" s="7" t="b">
        <f t="shared" si="338"/>
        <v>0</v>
      </c>
      <c r="Z979" s="7" t="b" cm="1">
        <f t="array" ref="Z979">_xlfn.LET(
_xlpm.TrueFullHouseCheck, AND(OR(H979:L979=3),OR(H979:L979=2)),
_xlpm.JokerAndTrueTwoPairCheck, AND(W979=1,COUNTIF(H979:L979,2)=4),
OR(_xlpm.TrueFullHouseCheck, _xlpm.JokerAndTrueTwoPairCheck)
)</f>
        <v>0</v>
      </c>
      <c r="AA979" s="7" t="b">
        <f t="shared" si="339"/>
        <v>1</v>
      </c>
      <c r="AB979" s="7" t="b">
        <f t="shared" si="340"/>
        <v>0</v>
      </c>
      <c r="AC979" s="7" t="b">
        <f t="shared" si="341"/>
        <v>0</v>
      </c>
      <c r="AD979" s="8" t="b">
        <f t="shared" si="348"/>
        <v>0</v>
      </c>
      <c r="AE979">
        <f t="shared" si="349"/>
        <v>4</v>
      </c>
      <c r="AF979" t="str">
        <f t="shared" si="350"/>
        <v>40505080102</v>
      </c>
      <c r="AG979">
        <f t="shared" si="346"/>
        <v>40505080102</v>
      </c>
      <c r="AH979">
        <f t="shared" si="351"/>
        <v>539</v>
      </c>
      <c r="AI979">
        <f t="shared" si="352"/>
        <v>255</v>
      </c>
      <c r="AJ979">
        <f t="shared" si="353"/>
        <v>137445</v>
      </c>
      <c r="AM979">
        <f t="shared" si="342"/>
        <v>1</v>
      </c>
      <c r="AN979">
        <f t="shared" si="343"/>
        <v>1</v>
      </c>
      <c r="AO979">
        <f t="shared" si="344"/>
        <v>1</v>
      </c>
    </row>
    <row r="980" spans="1:41" x14ac:dyDescent="0.2">
      <c r="A980" t="s">
        <v>999</v>
      </c>
      <c r="B980" t="str">
        <f t="shared" si="345"/>
        <v>7JT77</v>
      </c>
      <c r="C980" s="6" t="str" cm="1">
        <f t="array" ref="C980:G980">_xlfn.LET(
_xlpm.MyHand, B980,
_xlpm.MySplitHand, MID(_xlpm.MyHand,_xlfn.SEQUENCE(1,LEN(_xlpm.MyHand)),1),
_xlpm.MySplitHand
)</f>
        <v>7</v>
      </c>
      <c r="D980" s="7" t="str">
        <v>J</v>
      </c>
      <c r="E980" s="7" t="str">
        <v>T</v>
      </c>
      <c r="F980" s="7" t="str">
        <v>7</v>
      </c>
      <c r="G980" s="8" t="str">
        <v>7</v>
      </c>
      <c r="H980">
        <f t="shared" si="332"/>
        <v>3</v>
      </c>
      <c r="I980">
        <f t="shared" si="333"/>
        <v>0</v>
      </c>
      <c r="J980">
        <f t="shared" si="334"/>
        <v>1</v>
      </c>
      <c r="K980">
        <f t="shared" si="335"/>
        <v>3</v>
      </c>
      <c r="L980">
        <f t="shared" si="336"/>
        <v>3</v>
      </c>
      <c r="M980" s="6" cm="1">
        <f t="array" ref="M980:Q980">_xlfn.LET(
_xlpm.Options, {"J","2","3","4","5","6","7","8","9","T","Q","K","A"},
MATCH(_xlfn.ANCHORARRAY(C980),_xlpm.Options,0)
)</f>
        <v>7</v>
      </c>
      <c r="N980" s="7">
        <v>1</v>
      </c>
      <c r="O980" s="7">
        <v>10</v>
      </c>
      <c r="P980" s="7">
        <v>7</v>
      </c>
      <c r="Q980" s="8">
        <v>7</v>
      </c>
      <c r="R980" s="6" t="str" cm="1">
        <f t="array" ref="R980:V980">TEXT(_xlfn.ANCHORARRAY(M980),"00")</f>
        <v>07</v>
      </c>
      <c r="S980" s="7" t="str">
        <v>01</v>
      </c>
      <c r="T980" s="7" t="str">
        <v>10</v>
      </c>
      <c r="U980" s="7" t="str">
        <v>07</v>
      </c>
      <c r="V980" s="8" t="str">
        <v>07</v>
      </c>
      <c r="W980" s="7">
        <f t="shared" si="347"/>
        <v>1</v>
      </c>
      <c r="X980" s="6" t="b">
        <f t="shared" si="337"/>
        <v>0</v>
      </c>
      <c r="Y980" s="7" t="b">
        <f t="shared" si="338"/>
        <v>1</v>
      </c>
      <c r="Z980" s="7" t="b" cm="1">
        <f t="array" ref="Z980">_xlfn.LET(
_xlpm.TrueFullHouseCheck, AND(OR(H980:L980=3),OR(H980:L980=2)),
_xlpm.JokerAndTrueTwoPairCheck, AND(W980=1,COUNTIF(H980:L980,2)=4),
OR(_xlpm.TrueFullHouseCheck, _xlpm.JokerAndTrueTwoPairCheck)
)</f>
        <v>0</v>
      </c>
      <c r="AA980" s="7" t="b">
        <f t="shared" si="339"/>
        <v>0</v>
      </c>
      <c r="AB980" s="7" t="b">
        <f t="shared" si="340"/>
        <v>0</v>
      </c>
      <c r="AC980" s="7" t="b">
        <f t="shared" si="341"/>
        <v>0</v>
      </c>
      <c r="AD980" s="8" t="b">
        <f t="shared" si="348"/>
        <v>0</v>
      </c>
      <c r="AE980">
        <f t="shared" si="349"/>
        <v>6</v>
      </c>
      <c r="AF980" t="str">
        <f t="shared" si="350"/>
        <v>60701100707</v>
      </c>
      <c r="AG980">
        <f t="shared" si="346"/>
        <v>60701100707</v>
      </c>
      <c r="AH980">
        <f t="shared" si="351"/>
        <v>877</v>
      </c>
      <c r="AI980">
        <f t="shared" si="352"/>
        <v>258</v>
      </c>
      <c r="AJ980">
        <f t="shared" si="353"/>
        <v>226266</v>
      </c>
      <c r="AM980">
        <f t="shared" si="342"/>
        <v>1</v>
      </c>
      <c r="AN980">
        <f t="shared" si="343"/>
        <v>1</v>
      </c>
      <c r="AO980">
        <f t="shared" si="344"/>
        <v>1</v>
      </c>
    </row>
    <row r="981" spans="1:41" x14ac:dyDescent="0.2">
      <c r="A981" t="s">
        <v>1000</v>
      </c>
      <c r="B981" t="str">
        <f t="shared" si="345"/>
        <v>493K9</v>
      </c>
      <c r="C981" s="6" t="str" cm="1">
        <f t="array" ref="C981:G981">_xlfn.LET(
_xlpm.MyHand, B981,
_xlpm.MySplitHand, MID(_xlpm.MyHand,_xlfn.SEQUENCE(1,LEN(_xlpm.MyHand)),1),
_xlpm.MySplitHand
)</f>
        <v>4</v>
      </c>
      <c r="D981" s="7" t="str">
        <v>9</v>
      </c>
      <c r="E981" s="7" t="str">
        <v>3</v>
      </c>
      <c r="F981" s="7" t="str">
        <v>K</v>
      </c>
      <c r="G981" s="8" t="str">
        <v>9</v>
      </c>
      <c r="H981">
        <f t="shared" si="332"/>
        <v>1</v>
      </c>
      <c r="I981">
        <f t="shared" si="333"/>
        <v>2</v>
      </c>
      <c r="J981">
        <f t="shared" si="334"/>
        <v>1</v>
      </c>
      <c r="K981">
        <f t="shared" si="335"/>
        <v>1</v>
      </c>
      <c r="L981">
        <f t="shared" si="336"/>
        <v>2</v>
      </c>
      <c r="M981" s="6" cm="1">
        <f t="array" ref="M981:Q981">_xlfn.LET(
_xlpm.Options, {"J","2","3","4","5","6","7","8","9","T","Q","K","A"},
MATCH(_xlfn.ANCHORARRAY(C981),_xlpm.Options,0)
)</f>
        <v>4</v>
      </c>
      <c r="N981" s="7">
        <v>9</v>
      </c>
      <c r="O981" s="7">
        <v>3</v>
      </c>
      <c r="P981" s="7">
        <v>12</v>
      </c>
      <c r="Q981" s="8">
        <v>9</v>
      </c>
      <c r="R981" s="6" t="str" cm="1">
        <f t="array" ref="R981:V981">TEXT(_xlfn.ANCHORARRAY(M981),"00")</f>
        <v>04</v>
      </c>
      <c r="S981" s="7" t="str">
        <v>09</v>
      </c>
      <c r="T981" s="7" t="str">
        <v>03</v>
      </c>
      <c r="U981" s="7" t="str">
        <v>12</v>
      </c>
      <c r="V981" s="8" t="str">
        <v>09</v>
      </c>
      <c r="W981" s="7">
        <f t="shared" si="347"/>
        <v>0</v>
      </c>
      <c r="X981" s="6" t="b">
        <f t="shared" si="337"/>
        <v>0</v>
      </c>
      <c r="Y981" s="7" t="b">
        <f t="shared" si="338"/>
        <v>0</v>
      </c>
      <c r="Z981" s="7" t="b" cm="1">
        <f t="array" ref="Z981">_xlfn.LET(
_xlpm.TrueFullHouseCheck, AND(OR(H981:L981=3),OR(H981:L981=2)),
_xlpm.JokerAndTrueTwoPairCheck, AND(W981=1,COUNTIF(H981:L981,2)=4),
OR(_xlpm.TrueFullHouseCheck, _xlpm.JokerAndTrueTwoPairCheck)
)</f>
        <v>0</v>
      </c>
      <c r="AA981" s="7" t="b">
        <f t="shared" si="339"/>
        <v>0</v>
      </c>
      <c r="AB981" s="7" t="b">
        <f t="shared" si="340"/>
        <v>0</v>
      </c>
      <c r="AC981" s="7" t="b">
        <f t="shared" si="341"/>
        <v>1</v>
      </c>
      <c r="AD981" s="8" t="b">
        <f t="shared" si="348"/>
        <v>0</v>
      </c>
      <c r="AE981">
        <f t="shared" si="349"/>
        <v>2</v>
      </c>
      <c r="AF981" t="str">
        <f t="shared" si="350"/>
        <v>20409031209</v>
      </c>
      <c r="AG981">
        <f t="shared" si="346"/>
        <v>20409031209</v>
      </c>
      <c r="AH981">
        <f t="shared" si="351"/>
        <v>180</v>
      </c>
      <c r="AI981">
        <f t="shared" si="352"/>
        <v>233</v>
      </c>
      <c r="AJ981">
        <f t="shared" si="353"/>
        <v>41940</v>
      </c>
      <c r="AM981">
        <f t="shared" si="342"/>
        <v>1</v>
      </c>
      <c r="AN981">
        <f t="shared" si="343"/>
        <v>1</v>
      </c>
      <c r="AO981">
        <f t="shared" si="344"/>
        <v>1</v>
      </c>
    </row>
    <row r="982" spans="1:41" x14ac:dyDescent="0.2">
      <c r="A982" t="s">
        <v>1001</v>
      </c>
      <c r="B982" t="str">
        <f t="shared" si="345"/>
        <v>7A333</v>
      </c>
      <c r="C982" s="6" t="str" cm="1">
        <f t="array" ref="C982:G982">_xlfn.LET(
_xlpm.MyHand, B982,
_xlpm.MySplitHand, MID(_xlpm.MyHand,_xlfn.SEQUENCE(1,LEN(_xlpm.MyHand)),1),
_xlpm.MySplitHand
)</f>
        <v>7</v>
      </c>
      <c r="D982" s="7" t="str">
        <v>A</v>
      </c>
      <c r="E982" s="7" t="str">
        <v>3</v>
      </c>
      <c r="F982" s="7" t="str">
        <v>3</v>
      </c>
      <c r="G982" s="8" t="str">
        <v>3</v>
      </c>
      <c r="H982">
        <f t="shared" si="332"/>
        <v>1</v>
      </c>
      <c r="I982">
        <f t="shared" si="333"/>
        <v>1</v>
      </c>
      <c r="J982">
        <f t="shared" si="334"/>
        <v>3</v>
      </c>
      <c r="K982">
        <f t="shared" si="335"/>
        <v>3</v>
      </c>
      <c r="L982">
        <f t="shared" si="336"/>
        <v>3</v>
      </c>
      <c r="M982" s="6" cm="1">
        <f t="array" ref="M982:Q982">_xlfn.LET(
_xlpm.Options, {"J","2","3","4","5","6","7","8","9","T","Q","K","A"},
MATCH(_xlfn.ANCHORARRAY(C982),_xlpm.Options,0)
)</f>
        <v>7</v>
      </c>
      <c r="N982" s="7">
        <v>13</v>
      </c>
      <c r="O982" s="7">
        <v>3</v>
      </c>
      <c r="P982" s="7">
        <v>3</v>
      </c>
      <c r="Q982" s="8">
        <v>3</v>
      </c>
      <c r="R982" s="6" t="str" cm="1">
        <f t="array" ref="R982:V982">TEXT(_xlfn.ANCHORARRAY(M982),"00")</f>
        <v>07</v>
      </c>
      <c r="S982" s="7" t="str">
        <v>13</v>
      </c>
      <c r="T982" s="7" t="str">
        <v>03</v>
      </c>
      <c r="U982" s="7" t="str">
        <v>03</v>
      </c>
      <c r="V982" s="8" t="str">
        <v>03</v>
      </c>
      <c r="W982" s="7">
        <f t="shared" si="347"/>
        <v>0</v>
      </c>
      <c r="X982" s="6" t="b">
        <f t="shared" si="337"/>
        <v>0</v>
      </c>
      <c r="Y982" s="7" t="b">
        <f t="shared" si="338"/>
        <v>0</v>
      </c>
      <c r="Z982" s="7" t="b" cm="1">
        <f t="array" ref="Z982">_xlfn.LET(
_xlpm.TrueFullHouseCheck, AND(OR(H982:L982=3),OR(H982:L982=2)),
_xlpm.JokerAndTrueTwoPairCheck, AND(W982=1,COUNTIF(H982:L982,2)=4),
OR(_xlpm.TrueFullHouseCheck, _xlpm.JokerAndTrueTwoPairCheck)
)</f>
        <v>0</v>
      </c>
      <c r="AA982" s="7" t="b">
        <f t="shared" si="339"/>
        <v>1</v>
      </c>
      <c r="AB982" s="7" t="b">
        <f t="shared" si="340"/>
        <v>0</v>
      </c>
      <c r="AC982" s="7" t="b">
        <f t="shared" si="341"/>
        <v>0</v>
      </c>
      <c r="AD982" s="8" t="b">
        <f t="shared" si="348"/>
        <v>0</v>
      </c>
      <c r="AE982">
        <f t="shared" si="349"/>
        <v>4</v>
      </c>
      <c r="AF982" t="str">
        <f t="shared" si="350"/>
        <v>40713030303</v>
      </c>
      <c r="AG982">
        <f t="shared" si="346"/>
        <v>40713030303</v>
      </c>
      <c r="AH982">
        <f t="shared" si="351"/>
        <v>581</v>
      </c>
      <c r="AI982">
        <f t="shared" si="352"/>
        <v>501</v>
      </c>
      <c r="AJ982">
        <f t="shared" si="353"/>
        <v>291081</v>
      </c>
      <c r="AM982">
        <f t="shared" si="342"/>
        <v>1</v>
      </c>
      <c r="AN982">
        <f t="shared" si="343"/>
        <v>1</v>
      </c>
      <c r="AO982">
        <f t="shared" si="344"/>
        <v>1</v>
      </c>
    </row>
    <row r="983" spans="1:41" x14ac:dyDescent="0.2">
      <c r="A983" t="s">
        <v>1002</v>
      </c>
      <c r="B983" t="str">
        <f t="shared" si="345"/>
        <v>9TQ9Q</v>
      </c>
      <c r="C983" s="6" t="str" cm="1">
        <f t="array" ref="C983:G983">_xlfn.LET(
_xlpm.MyHand, B983,
_xlpm.MySplitHand, MID(_xlpm.MyHand,_xlfn.SEQUENCE(1,LEN(_xlpm.MyHand)),1),
_xlpm.MySplitHand
)</f>
        <v>9</v>
      </c>
      <c r="D983" s="7" t="str">
        <v>T</v>
      </c>
      <c r="E983" s="7" t="str">
        <v>Q</v>
      </c>
      <c r="F983" s="7" t="str">
        <v>9</v>
      </c>
      <c r="G983" s="8" t="str">
        <v>Q</v>
      </c>
      <c r="H983">
        <f t="shared" si="332"/>
        <v>2</v>
      </c>
      <c r="I983">
        <f t="shared" si="333"/>
        <v>1</v>
      </c>
      <c r="J983">
        <f t="shared" si="334"/>
        <v>2</v>
      </c>
      <c r="K983">
        <f t="shared" si="335"/>
        <v>2</v>
      </c>
      <c r="L983">
        <f t="shared" si="336"/>
        <v>2</v>
      </c>
      <c r="M983" s="6" cm="1">
        <f t="array" ref="M983:Q983">_xlfn.LET(
_xlpm.Options, {"J","2","3","4","5","6","7","8","9","T","Q","K","A"},
MATCH(_xlfn.ANCHORARRAY(C983),_xlpm.Options,0)
)</f>
        <v>9</v>
      </c>
      <c r="N983" s="7">
        <v>10</v>
      </c>
      <c r="O983" s="7">
        <v>11</v>
      </c>
      <c r="P983" s="7">
        <v>9</v>
      </c>
      <c r="Q983" s="8">
        <v>11</v>
      </c>
      <c r="R983" s="6" t="str" cm="1">
        <f t="array" ref="R983:V983">TEXT(_xlfn.ANCHORARRAY(M983),"00")</f>
        <v>09</v>
      </c>
      <c r="S983" s="7" t="str">
        <v>10</v>
      </c>
      <c r="T983" s="7" t="str">
        <v>11</v>
      </c>
      <c r="U983" s="7" t="str">
        <v>09</v>
      </c>
      <c r="V983" s="8" t="str">
        <v>11</v>
      </c>
      <c r="W983" s="7">
        <f t="shared" si="347"/>
        <v>0</v>
      </c>
      <c r="X983" s="6" t="b">
        <f t="shared" si="337"/>
        <v>0</v>
      </c>
      <c r="Y983" s="7" t="b">
        <f t="shared" si="338"/>
        <v>0</v>
      </c>
      <c r="Z983" s="7" t="b" cm="1">
        <f t="array" ref="Z983">_xlfn.LET(
_xlpm.TrueFullHouseCheck, AND(OR(H983:L983=3),OR(H983:L983=2)),
_xlpm.JokerAndTrueTwoPairCheck, AND(W983=1,COUNTIF(H983:L983,2)=4),
OR(_xlpm.TrueFullHouseCheck, _xlpm.JokerAndTrueTwoPairCheck)
)</f>
        <v>0</v>
      </c>
      <c r="AA983" s="7" t="b">
        <f t="shared" si="339"/>
        <v>0</v>
      </c>
      <c r="AB983" s="7" t="b">
        <f t="shared" si="340"/>
        <v>1</v>
      </c>
      <c r="AC983" s="7" t="b">
        <f t="shared" si="341"/>
        <v>0</v>
      </c>
      <c r="AD983" s="8" t="b">
        <f t="shared" si="348"/>
        <v>0</v>
      </c>
      <c r="AE983">
        <f t="shared" si="349"/>
        <v>3</v>
      </c>
      <c r="AF983" t="str">
        <f t="shared" si="350"/>
        <v>30910110911</v>
      </c>
      <c r="AG983">
        <f t="shared" si="346"/>
        <v>30910110911</v>
      </c>
      <c r="AH983">
        <f t="shared" si="351"/>
        <v>411</v>
      </c>
      <c r="AI983">
        <f t="shared" si="352"/>
        <v>554</v>
      </c>
      <c r="AJ983">
        <f t="shared" si="353"/>
        <v>227694</v>
      </c>
      <c r="AM983">
        <f t="shared" si="342"/>
        <v>1</v>
      </c>
      <c r="AN983">
        <f t="shared" si="343"/>
        <v>1</v>
      </c>
      <c r="AO983">
        <f t="shared" si="344"/>
        <v>1</v>
      </c>
    </row>
    <row r="984" spans="1:41" x14ac:dyDescent="0.2">
      <c r="A984" t="s">
        <v>1003</v>
      </c>
      <c r="B984" t="str">
        <f t="shared" si="345"/>
        <v>J92KT</v>
      </c>
      <c r="C984" s="6" t="str" cm="1">
        <f t="array" ref="C984:G984">_xlfn.LET(
_xlpm.MyHand, B984,
_xlpm.MySplitHand, MID(_xlpm.MyHand,_xlfn.SEQUENCE(1,LEN(_xlpm.MyHand)),1),
_xlpm.MySplitHand
)</f>
        <v>J</v>
      </c>
      <c r="D984" s="7" t="str">
        <v>9</v>
      </c>
      <c r="E984" s="7" t="str">
        <v>2</v>
      </c>
      <c r="F984" s="7" t="str">
        <v>K</v>
      </c>
      <c r="G984" s="8" t="str">
        <v>T</v>
      </c>
      <c r="H984">
        <f t="shared" si="332"/>
        <v>0</v>
      </c>
      <c r="I984">
        <f t="shared" si="333"/>
        <v>1</v>
      </c>
      <c r="J984">
        <f t="shared" si="334"/>
        <v>1</v>
      </c>
      <c r="K984">
        <f t="shared" si="335"/>
        <v>1</v>
      </c>
      <c r="L984">
        <f t="shared" si="336"/>
        <v>1</v>
      </c>
      <c r="M984" s="6" cm="1">
        <f t="array" ref="M984:Q984">_xlfn.LET(
_xlpm.Options, {"J","2","3","4","5","6","7","8","9","T","Q","K","A"},
MATCH(_xlfn.ANCHORARRAY(C984),_xlpm.Options,0)
)</f>
        <v>1</v>
      </c>
      <c r="N984" s="7">
        <v>9</v>
      </c>
      <c r="O984" s="7">
        <v>2</v>
      </c>
      <c r="P984" s="7">
        <v>12</v>
      </c>
      <c r="Q984" s="8">
        <v>10</v>
      </c>
      <c r="R984" s="6" t="str" cm="1">
        <f t="array" ref="R984:V984">TEXT(_xlfn.ANCHORARRAY(M984),"00")</f>
        <v>01</v>
      </c>
      <c r="S984" s="7" t="str">
        <v>09</v>
      </c>
      <c r="T984" s="7" t="str">
        <v>02</v>
      </c>
      <c r="U984" s="7" t="str">
        <v>12</v>
      </c>
      <c r="V984" s="8" t="str">
        <v>10</v>
      </c>
      <c r="W984" s="7">
        <f t="shared" si="347"/>
        <v>1</v>
      </c>
      <c r="X984" s="6" t="b">
        <f t="shared" si="337"/>
        <v>0</v>
      </c>
      <c r="Y984" s="7" t="b">
        <f t="shared" si="338"/>
        <v>0</v>
      </c>
      <c r="Z984" s="7" t="b" cm="1">
        <f t="array" ref="Z984">_xlfn.LET(
_xlpm.TrueFullHouseCheck, AND(OR(H984:L984=3),OR(H984:L984=2)),
_xlpm.JokerAndTrueTwoPairCheck, AND(W984=1,COUNTIF(H984:L984,2)=4),
OR(_xlpm.TrueFullHouseCheck, _xlpm.JokerAndTrueTwoPairCheck)
)</f>
        <v>0</v>
      </c>
      <c r="AA984" s="7" t="b">
        <f t="shared" si="339"/>
        <v>0</v>
      </c>
      <c r="AB984" s="7" t="b">
        <f t="shared" si="340"/>
        <v>0</v>
      </c>
      <c r="AC984" s="7" t="b">
        <f t="shared" si="341"/>
        <v>1</v>
      </c>
      <c r="AD984" s="8" t="b">
        <f t="shared" si="348"/>
        <v>0</v>
      </c>
      <c r="AE984">
        <f t="shared" si="349"/>
        <v>2</v>
      </c>
      <c r="AF984" t="str">
        <f t="shared" si="350"/>
        <v>20109021210</v>
      </c>
      <c r="AG984">
        <f t="shared" si="346"/>
        <v>20109021210</v>
      </c>
      <c r="AH984">
        <f t="shared" si="351"/>
        <v>135</v>
      </c>
      <c r="AI984">
        <f t="shared" si="352"/>
        <v>76</v>
      </c>
      <c r="AJ984">
        <f t="shared" si="353"/>
        <v>10260</v>
      </c>
      <c r="AM984">
        <f t="shared" si="342"/>
        <v>1</v>
      </c>
      <c r="AN984">
        <f t="shared" si="343"/>
        <v>1</v>
      </c>
      <c r="AO984">
        <f t="shared" si="344"/>
        <v>1</v>
      </c>
    </row>
    <row r="985" spans="1:41" x14ac:dyDescent="0.2">
      <c r="A985" t="s">
        <v>1004</v>
      </c>
      <c r="B985" t="str">
        <f t="shared" si="345"/>
        <v>9TJ67</v>
      </c>
      <c r="C985" s="6" t="str" cm="1">
        <f t="array" ref="C985:G985">_xlfn.LET(
_xlpm.MyHand, B985,
_xlpm.MySplitHand, MID(_xlpm.MyHand,_xlfn.SEQUENCE(1,LEN(_xlpm.MyHand)),1),
_xlpm.MySplitHand
)</f>
        <v>9</v>
      </c>
      <c r="D985" s="7" t="str">
        <v>T</v>
      </c>
      <c r="E985" s="7" t="str">
        <v>J</v>
      </c>
      <c r="F985" s="7" t="str">
        <v>6</v>
      </c>
      <c r="G985" s="8" t="str">
        <v>7</v>
      </c>
      <c r="H985">
        <f t="shared" si="332"/>
        <v>1</v>
      </c>
      <c r="I985">
        <f t="shared" si="333"/>
        <v>1</v>
      </c>
      <c r="J985">
        <f t="shared" si="334"/>
        <v>0</v>
      </c>
      <c r="K985">
        <f t="shared" si="335"/>
        <v>1</v>
      </c>
      <c r="L985">
        <f t="shared" si="336"/>
        <v>1</v>
      </c>
      <c r="M985" s="6" cm="1">
        <f t="array" ref="M985:Q985">_xlfn.LET(
_xlpm.Options, {"J","2","3","4","5","6","7","8","9","T","Q","K","A"},
MATCH(_xlfn.ANCHORARRAY(C985),_xlpm.Options,0)
)</f>
        <v>9</v>
      </c>
      <c r="N985" s="7">
        <v>10</v>
      </c>
      <c r="O985" s="7">
        <v>1</v>
      </c>
      <c r="P985" s="7">
        <v>6</v>
      </c>
      <c r="Q985" s="8">
        <v>7</v>
      </c>
      <c r="R985" s="6" t="str" cm="1">
        <f t="array" ref="R985:V985">TEXT(_xlfn.ANCHORARRAY(M985),"00")</f>
        <v>09</v>
      </c>
      <c r="S985" s="7" t="str">
        <v>10</v>
      </c>
      <c r="T985" s="7" t="str">
        <v>01</v>
      </c>
      <c r="U985" s="7" t="str">
        <v>06</v>
      </c>
      <c r="V985" s="8" t="str">
        <v>07</v>
      </c>
      <c r="W985" s="7">
        <f t="shared" si="347"/>
        <v>1</v>
      </c>
      <c r="X985" s="6" t="b">
        <f t="shared" si="337"/>
        <v>0</v>
      </c>
      <c r="Y985" s="7" t="b">
        <f t="shared" si="338"/>
        <v>0</v>
      </c>
      <c r="Z985" s="7" t="b" cm="1">
        <f t="array" ref="Z985">_xlfn.LET(
_xlpm.TrueFullHouseCheck, AND(OR(H985:L985=3),OR(H985:L985=2)),
_xlpm.JokerAndTrueTwoPairCheck, AND(W985=1,COUNTIF(H985:L985,2)=4),
OR(_xlpm.TrueFullHouseCheck, _xlpm.JokerAndTrueTwoPairCheck)
)</f>
        <v>0</v>
      </c>
      <c r="AA985" s="7" t="b">
        <f t="shared" si="339"/>
        <v>0</v>
      </c>
      <c r="AB985" s="7" t="b">
        <f t="shared" si="340"/>
        <v>0</v>
      </c>
      <c r="AC985" s="7" t="b">
        <f t="shared" si="341"/>
        <v>1</v>
      </c>
      <c r="AD985" s="8" t="b">
        <f t="shared" si="348"/>
        <v>0</v>
      </c>
      <c r="AE985">
        <f t="shared" si="349"/>
        <v>2</v>
      </c>
      <c r="AF985" t="str">
        <f t="shared" si="350"/>
        <v>20910010607</v>
      </c>
      <c r="AG985">
        <f t="shared" si="346"/>
        <v>20910010607</v>
      </c>
      <c r="AH985">
        <f t="shared" si="351"/>
        <v>263</v>
      </c>
      <c r="AI985">
        <f t="shared" si="352"/>
        <v>522</v>
      </c>
      <c r="AJ985">
        <f t="shared" si="353"/>
        <v>137286</v>
      </c>
      <c r="AM985">
        <f t="shared" si="342"/>
        <v>1</v>
      </c>
      <c r="AN985">
        <f t="shared" si="343"/>
        <v>1</v>
      </c>
      <c r="AO985">
        <f t="shared" si="344"/>
        <v>1</v>
      </c>
    </row>
    <row r="986" spans="1:41" x14ac:dyDescent="0.2">
      <c r="A986" t="s">
        <v>1005</v>
      </c>
      <c r="B986" t="str">
        <f t="shared" si="345"/>
        <v>43443</v>
      </c>
      <c r="C986" s="6" t="str" cm="1">
        <f t="array" ref="C986:G986">_xlfn.LET(
_xlpm.MyHand, B986,
_xlpm.MySplitHand, MID(_xlpm.MyHand,_xlfn.SEQUENCE(1,LEN(_xlpm.MyHand)),1),
_xlpm.MySplitHand
)</f>
        <v>4</v>
      </c>
      <c r="D986" s="7" t="str">
        <v>3</v>
      </c>
      <c r="E986" s="7" t="str">
        <v>4</v>
      </c>
      <c r="F986" s="7" t="str">
        <v>4</v>
      </c>
      <c r="G986" s="8" t="str">
        <v>3</v>
      </c>
      <c r="H986">
        <f t="shared" si="332"/>
        <v>3</v>
      </c>
      <c r="I986">
        <f t="shared" si="333"/>
        <v>2</v>
      </c>
      <c r="J986">
        <f t="shared" si="334"/>
        <v>3</v>
      </c>
      <c r="K986">
        <f t="shared" si="335"/>
        <v>3</v>
      </c>
      <c r="L986">
        <f t="shared" si="336"/>
        <v>2</v>
      </c>
      <c r="M986" s="6" cm="1">
        <f t="array" ref="M986:Q986">_xlfn.LET(
_xlpm.Options, {"J","2","3","4","5","6","7","8","9","T","Q","K","A"},
MATCH(_xlfn.ANCHORARRAY(C986),_xlpm.Options,0)
)</f>
        <v>4</v>
      </c>
      <c r="N986" s="7">
        <v>3</v>
      </c>
      <c r="O986" s="7">
        <v>4</v>
      </c>
      <c r="P986" s="7">
        <v>4</v>
      </c>
      <c r="Q986" s="8">
        <v>3</v>
      </c>
      <c r="R986" s="6" t="str" cm="1">
        <f t="array" ref="R986:V986">TEXT(_xlfn.ANCHORARRAY(M986),"00")</f>
        <v>04</v>
      </c>
      <c r="S986" s="7" t="str">
        <v>03</v>
      </c>
      <c r="T986" s="7" t="str">
        <v>04</v>
      </c>
      <c r="U986" s="7" t="str">
        <v>04</v>
      </c>
      <c r="V986" s="8" t="str">
        <v>03</v>
      </c>
      <c r="W986" s="7">
        <f t="shared" si="347"/>
        <v>0</v>
      </c>
      <c r="X986" s="6" t="b">
        <f t="shared" si="337"/>
        <v>0</v>
      </c>
      <c r="Y986" s="7" t="b">
        <f t="shared" si="338"/>
        <v>0</v>
      </c>
      <c r="Z986" s="7" t="b" cm="1">
        <f t="array" ref="Z986">_xlfn.LET(
_xlpm.TrueFullHouseCheck, AND(OR(H986:L986=3),OR(H986:L986=2)),
_xlpm.JokerAndTrueTwoPairCheck, AND(W986=1,COUNTIF(H986:L986,2)=4),
OR(_xlpm.TrueFullHouseCheck, _xlpm.JokerAndTrueTwoPairCheck)
)</f>
        <v>1</v>
      </c>
      <c r="AA986" s="7" t="b">
        <f t="shared" si="339"/>
        <v>0</v>
      </c>
      <c r="AB986" s="7" t="b">
        <f t="shared" si="340"/>
        <v>0</v>
      </c>
      <c r="AC986" s="7" t="b">
        <f t="shared" si="341"/>
        <v>0</v>
      </c>
      <c r="AD986" s="8" t="b">
        <f t="shared" si="348"/>
        <v>0</v>
      </c>
      <c r="AE986">
        <f t="shared" si="349"/>
        <v>5</v>
      </c>
      <c r="AF986" t="str">
        <f t="shared" si="350"/>
        <v>50403040403</v>
      </c>
      <c r="AG986">
        <f t="shared" si="346"/>
        <v>50403040403</v>
      </c>
      <c r="AH986">
        <f t="shared" si="351"/>
        <v>727</v>
      </c>
      <c r="AI986">
        <f t="shared" si="352"/>
        <v>906</v>
      </c>
      <c r="AJ986">
        <f t="shared" si="353"/>
        <v>658662</v>
      </c>
      <c r="AM986">
        <f t="shared" si="342"/>
        <v>1</v>
      </c>
      <c r="AN986">
        <f t="shared" si="343"/>
        <v>1</v>
      </c>
      <c r="AO986">
        <f t="shared" si="344"/>
        <v>1</v>
      </c>
    </row>
    <row r="987" spans="1:41" x14ac:dyDescent="0.2">
      <c r="A987" t="s">
        <v>1006</v>
      </c>
      <c r="B987" t="str">
        <f t="shared" si="345"/>
        <v>9TTT9</v>
      </c>
      <c r="C987" s="6" t="str" cm="1">
        <f t="array" ref="C987:G987">_xlfn.LET(
_xlpm.MyHand, B987,
_xlpm.MySplitHand, MID(_xlpm.MyHand,_xlfn.SEQUENCE(1,LEN(_xlpm.MyHand)),1),
_xlpm.MySplitHand
)</f>
        <v>9</v>
      </c>
      <c r="D987" s="7" t="str">
        <v>T</v>
      </c>
      <c r="E987" s="7" t="str">
        <v>T</v>
      </c>
      <c r="F987" s="7" t="str">
        <v>T</v>
      </c>
      <c r="G987" s="8" t="str">
        <v>9</v>
      </c>
      <c r="H987">
        <f t="shared" si="332"/>
        <v>2</v>
      </c>
      <c r="I987">
        <f t="shared" si="333"/>
        <v>3</v>
      </c>
      <c r="J987">
        <f t="shared" si="334"/>
        <v>3</v>
      </c>
      <c r="K987">
        <f t="shared" si="335"/>
        <v>3</v>
      </c>
      <c r="L987">
        <f t="shared" si="336"/>
        <v>2</v>
      </c>
      <c r="M987" s="6" cm="1">
        <f t="array" ref="M987:Q987">_xlfn.LET(
_xlpm.Options, {"J","2","3","4","5","6","7","8","9","T","Q","K","A"},
MATCH(_xlfn.ANCHORARRAY(C987),_xlpm.Options,0)
)</f>
        <v>9</v>
      </c>
      <c r="N987" s="7">
        <v>10</v>
      </c>
      <c r="O987" s="7">
        <v>10</v>
      </c>
      <c r="P987" s="7">
        <v>10</v>
      </c>
      <c r="Q987" s="8">
        <v>9</v>
      </c>
      <c r="R987" s="6" t="str" cm="1">
        <f t="array" ref="R987:V987">TEXT(_xlfn.ANCHORARRAY(M987),"00")</f>
        <v>09</v>
      </c>
      <c r="S987" s="7" t="str">
        <v>10</v>
      </c>
      <c r="T987" s="7" t="str">
        <v>10</v>
      </c>
      <c r="U987" s="7" t="str">
        <v>10</v>
      </c>
      <c r="V987" s="8" t="str">
        <v>09</v>
      </c>
      <c r="W987" s="7">
        <f t="shared" si="347"/>
        <v>0</v>
      </c>
      <c r="X987" s="6" t="b">
        <f t="shared" si="337"/>
        <v>0</v>
      </c>
      <c r="Y987" s="7" t="b">
        <f t="shared" si="338"/>
        <v>0</v>
      </c>
      <c r="Z987" s="7" t="b" cm="1">
        <f t="array" ref="Z987">_xlfn.LET(
_xlpm.TrueFullHouseCheck, AND(OR(H987:L987=3),OR(H987:L987=2)),
_xlpm.JokerAndTrueTwoPairCheck, AND(W987=1,COUNTIF(H987:L987,2)=4),
OR(_xlpm.TrueFullHouseCheck, _xlpm.JokerAndTrueTwoPairCheck)
)</f>
        <v>1</v>
      </c>
      <c r="AA987" s="7" t="b">
        <f t="shared" si="339"/>
        <v>0</v>
      </c>
      <c r="AB987" s="7" t="b">
        <f t="shared" si="340"/>
        <v>0</v>
      </c>
      <c r="AC987" s="7" t="b">
        <f t="shared" si="341"/>
        <v>0</v>
      </c>
      <c r="AD987" s="8" t="b">
        <f t="shared" si="348"/>
        <v>0</v>
      </c>
      <c r="AE987">
        <f t="shared" si="349"/>
        <v>5</v>
      </c>
      <c r="AF987" t="str">
        <f t="shared" si="350"/>
        <v>50910101009</v>
      </c>
      <c r="AG987">
        <f t="shared" si="346"/>
        <v>50910101009</v>
      </c>
      <c r="AH987">
        <f t="shared" si="351"/>
        <v>783</v>
      </c>
      <c r="AI987">
        <f t="shared" si="352"/>
        <v>92</v>
      </c>
      <c r="AJ987">
        <f t="shared" si="353"/>
        <v>72036</v>
      </c>
      <c r="AM987">
        <f t="shared" si="342"/>
        <v>1</v>
      </c>
      <c r="AN987">
        <f t="shared" si="343"/>
        <v>1</v>
      </c>
      <c r="AO987">
        <f t="shared" si="344"/>
        <v>1</v>
      </c>
    </row>
    <row r="988" spans="1:41" x14ac:dyDescent="0.2">
      <c r="A988" t="s">
        <v>1007</v>
      </c>
      <c r="B988" t="str">
        <f t="shared" si="345"/>
        <v>66266</v>
      </c>
      <c r="C988" s="6" t="str" cm="1">
        <f t="array" ref="C988:G988">_xlfn.LET(
_xlpm.MyHand, B988,
_xlpm.MySplitHand, MID(_xlpm.MyHand,_xlfn.SEQUENCE(1,LEN(_xlpm.MyHand)),1),
_xlpm.MySplitHand
)</f>
        <v>6</v>
      </c>
      <c r="D988" s="7" t="str">
        <v>6</v>
      </c>
      <c r="E988" s="7" t="str">
        <v>2</v>
      </c>
      <c r="F988" s="7" t="str">
        <v>6</v>
      </c>
      <c r="G988" s="8" t="str">
        <v>6</v>
      </c>
      <c r="H988">
        <f t="shared" si="332"/>
        <v>4</v>
      </c>
      <c r="I988">
        <f t="shared" si="333"/>
        <v>4</v>
      </c>
      <c r="J988">
        <f t="shared" si="334"/>
        <v>1</v>
      </c>
      <c r="K988">
        <f t="shared" si="335"/>
        <v>4</v>
      </c>
      <c r="L988">
        <f t="shared" si="336"/>
        <v>4</v>
      </c>
      <c r="M988" s="6" cm="1">
        <f t="array" ref="M988:Q988">_xlfn.LET(
_xlpm.Options, {"J","2","3","4","5","6","7","8","9","T","Q","K","A"},
MATCH(_xlfn.ANCHORARRAY(C988),_xlpm.Options,0)
)</f>
        <v>6</v>
      </c>
      <c r="N988" s="7">
        <v>6</v>
      </c>
      <c r="O988" s="7">
        <v>2</v>
      </c>
      <c r="P988" s="7">
        <v>6</v>
      </c>
      <c r="Q988" s="8">
        <v>6</v>
      </c>
      <c r="R988" s="6" t="str" cm="1">
        <f t="array" ref="R988:V988">TEXT(_xlfn.ANCHORARRAY(M988),"00")</f>
        <v>06</v>
      </c>
      <c r="S988" s="7" t="str">
        <v>06</v>
      </c>
      <c r="T988" s="7" t="str">
        <v>02</v>
      </c>
      <c r="U988" s="7" t="str">
        <v>06</v>
      </c>
      <c r="V988" s="8" t="str">
        <v>06</v>
      </c>
      <c r="W988" s="7">
        <f t="shared" si="347"/>
        <v>0</v>
      </c>
      <c r="X988" s="6" t="b">
        <f t="shared" si="337"/>
        <v>0</v>
      </c>
      <c r="Y988" s="7" t="b">
        <f t="shared" si="338"/>
        <v>1</v>
      </c>
      <c r="Z988" s="7" t="b" cm="1">
        <f t="array" ref="Z988">_xlfn.LET(
_xlpm.TrueFullHouseCheck, AND(OR(H988:L988=3),OR(H988:L988=2)),
_xlpm.JokerAndTrueTwoPairCheck, AND(W988=1,COUNTIF(H988:L988,2)=4),
OR(_xlpm.TrueFullHouseCheck, _xlpm.JokerAndTrueTwoPairCheck)
)</f>
        <v>0</v>
      </c>
      <c r="AA988" s="7" t="b">
        <f t="shared" si="339"/>
        <v>0</v>
      </c>
      <c r="AB988" s="7" t="b">
        <f t="shared" si="340"/>
        <v>0</v>
      </c>
      <c r="AC988" s="7" t="b">
        <f t="shared" si="341"/>
        <v>0</v>
      </c>
      <c r="AD988" s="8" t="b">
        <f t="shared" si="348"/>
        <v>0</v>
      </c>
      <c r="AE988">
        <f t="shared" si="349"/>
        <v>6</v>
      </c>
      <c r="AF988" t="str">
        <f t="shared" si="350"/>
        <v>60606020606</v>
      </c>
      <c r="AG988">
        <f t="shared" si="346"/>
        <v>60606020606</v>
      </c>
      <c r="AH988">
        <f t="shared" si="351"/>
        <v>872</v>
      </c>
      <c r="AI988">
        <f t="shared" si="352"/>
        <v>918</v>
      </c>
      <c r="AJ988">
        <f t="shared" si="353"/>
        <v>800496</v>
      </c>
      <c r="AM988">
        <f t="shared" si="342"/>
        <v>1</v>
      </c>
      <c r="AN988">
        <f t="shared" si="343"/>
        <v>1</v>
      </c>
      <c r="AO988">
        <f t="shared" si="344"/>
        <v>1</v>
      </c>
    </row>
    <row r="989" spans="1:41" x14ac:dyDescent="0.2">
      <c r="A989" t="s">
        <v>1008</v>
      </c>
      <c r="B989" t="str">
        <f t="shared" si="345"/>
        <v>AKKAA</v>
      </c>
      <c r="C989" s="6" t="str" cm="1">
        <f t="array" ref="C989:G989">_xlfn.LET(
_xlpm.MyHand, B989,
_xlpm.MySplitHand, MID(_xlpm.MyHand,_xlfn.SEQUENCE(1,LEN(_xlpm.MyHand)),1),
_xlpm.MySplitHand
)</f>
        <v>A</v>
      </c>
      <c r="D989" s="7" t="str">
        <v>K</v>
      </c>
      <c r="E989" s="7" t="str">
        <v>K</v>
      </c>
      <c r="F989" s="7" t="str">
        <v>A</v>
      </c>
      <c r="G989" s="8" t="str">
        <v>A</v>
      </c>
      <c r="H989">
        <f t="shared" si="332"/>
        <v>3</v>
      </c>
      <c r="I989">
        <f t="shared" si="333"/>
        <v>2</v>
      </c>
      <c r="J989">
        <f t="shared" si="334"/>
        <v>2</v>
      </c>
      <c r="K989">
        <f t="shared" si="335"/>
        <v>3</v>
      </c>
      <c r="L989">
        <f t="shared" si="336"/>
        <v>3</v>
      </c>
      <c r="M989" s="6" cm="1">
        <f t="array" ref="M989:Q989">_xlfn.LET(
_xlpm.Options, {"J","2","3","4","5","6","7","8","9","T","Q","K","A"},
MATCH(_xlfn.ANCHORARRAY(C989),_xlpm.Options,0)
)</f>
        <v>13</v>
      </c>
      <c r="N989" s="7">
        <v>12</v>
      </c>
      <c r="O989" s="7">
        <v>12</v>
      </c>
      <c r="P989" s="7">
        <v>13</v>
      </c>
      <c r="Q989" s="8">
        <v>13</v>
      </c>
      <c r="R989" s="6" t="str" cm="1">
        <f t="array" ref="R989:V989">TEXT(_xlfn.ANCHORARRAY(M989),"00")</f>
        <v>13</v>
      </c>
      <c r="S989" s="7" t="str">
        <v>12</v>
      </c>
      <c r="T989" s="7" t="str">
        <v>12</v>
      </c>
      <c r="U989" s="7" t="str">
        <v>13</v>
      </c>
      <c r="V989" s="8" t="str">
        <v>13</v>
      </c>
      <c r="W989" s="7">
        <f t="shared" si="347"/>
        <v>0</v>
      </c>
      <c r="X989" s="6" t="b">
        <f t="shared" si="337"/>
        <v>0</v>
      </c>
      <c r="Y989" s="7" t="b">
        <f t="shared" si="338"/>
        <v>0</v>
      </c>
      <c r="Z989" s="7" t="b" cm="1">
        <f t="array" ref="Z989">_xlfn.LET(
_xlpm.TrueFullHouseCheck, AND(OR(H989:L989=3),OR(H989:L989=2)),
_xlpm.JokerAndTrueTwoPairCheck, AND(W989=1,COUNTIF(H989:L989,2)=4),
OR(_xlpm.TrueFullHouseCheck, _xlpm.JokerAndTrueTwoPairCheck)
)</f>
        <v>1</v>
      </c>
      <c r="AA989" s="7" t="b">
        <f t="shared" si="339"/>
        <v>0</v>
      </c>
      <c r="AB989" s="7" t="b">
        <f t="shared" si="340"/>
        <v>0</v>
      </c>
      <c r="AC989" s="7" t="b">
        <f t="shared" si="341"/>
        <v>0</v>
      </c>
      <c r="AD989" s="8" t="b">
        <f t="shared" si="348"/>
        <v>0</v>
      </c>
      <c r="AE989">
        <f t="shared" si="349"/>
        <v>5</v>
      </c>
      <c r="AF989" t="str">
        <f t="shared" si="350"/>
        <v>51312121313</v>
      </c>
      <c r="AG989">
        <f t="shared" si="346"/>
        <v>51312121313</v>
      </c>
      <c r="AH989">
        <f t="shared" si="351"/>
        <v>810</v>
      </c>
      <c r="AI989">
        <f t="shared" si="352"/>
        <v>543</v>
      </c>
      <c r="AJ989">
        <f t="shared" si="353"/>
        <v>439830</v>
      </c>
      <c r="AM989">
        <f t="shared" si="342"/>
        <v>1</v>
      </c>
      <c r="AN989">
        <f t="shared" si="343"/>
        <v>1</v>
      </c>
      <c r="AO989">
        <f t="shared" si="344"/>
        <v>1</v>
      </c>
    </row>
    <row r="990" spans="1:41" x14ac:dyDescent="0.2">
      <c r="A990" t="s">
        <v>1009</v>
      </c>
      <c r="B990" t="str">
        <f t="shared" si="345"/>
        <v>7ATJJ</v>
      </c>
      <c r="C990" s="6" t="str" cm="1">
        <f t="array" ref="C990:G990">_xlfn.LET(
_xlpm.MyHand, B990,
_xlpm.MySplitHand, MID(_xlpm.MyHand,_xlfn.SEQUENCE(1,LEN(_xlpm.MyHand)),1),
_xlpm.MySplitHand
)</f>
        <v>7</v>
      </c>
      <c r="D990" s="7" t="str">
        <v>A</v>
      </c>
      <c r="E990" s="7" t="str">
        <v>T</v>
      </c>
      <c r="F990" s="7" t="str">
        <v>J</v>
      </c>
      <c r="G990" s="8" t="str">
        <v>J</v>
      </c>
      <c r="H990">
        <f t="shared" si="332"/>
        <v>1</v>
      </c>
      <c r="I990">
        <f t="shared" si="333"/>
        <v>1</v>
      </c>
      <c r="J990">
        <f t="shared" si="334"/>
        <v>1</v>
      </c>
      <c r="K990">
        <f t="shared" si="335"/>
        <v>0</v>
      </c>
      <c r="L990">
        <f t="shared" si="336"/>
        <v>0</v>
      </c>
      <c r="M990" s="6" cm="1">
        <f t="array" ref="M990:Q990">_xlfn.LET(
_xlpm.Options, {"J","2","3","4","5","6","7","8","9","T","Q","K","A"},
MATCH(_xlfn.ANCHORARRAY(C990),_xlpm.Options,0)
)</f>
        <v>7</v>
      </c>
      <c r="N990" s="7">
        <v>13</v>
      </c>
      <c r="O990" s="7">
        <v>10</v>
      </c>
      <c r="P990" s="7">
        <v>1</v>
      </c>
      <c r="Q990" s="8">
        <v>1</v>
      </c>
      <c r="R990" s="6" t="str" cm="1">
        <f t="array" ref="R990:V990">TEXT(_xlfn.ANCHORARRAY(M990),"00")</f>
        <v>07</v>
      </c>
      <c r="S990" s="7" t="str">
        <v>13</v>
      </c>
      <c r="T990" s="7" t="str">
        <v>10</v>
      </c>
      <c r="U990" s="7" t="str">
        <v>01</v>
      </c>
      <c r="V990" s="8" t="str">
        <v>01</v>
      </c>
      <c r="W990" s="7">
        <f t="shared" si="347"/>
        <v>2</v>
      </c>
      <c r="X990" s="6" t="b">
        <f t="shared" si="337"/>
        <v>0</v>
      </c>
      <c r="Y990" s="7" t="b">
        <f t="shared" si="338"/>
        <v>0</v>
      </c>
      <c r="Z990" s="7" t="b" cm="1">
        <f t="array" ref="Z990">_xlfn.LET(
_xlpm.TrueFullHouseCheck, AND(OR(H990:L990=3),OR(H990:L990=2)),
_xlpm.JokerAndTrueTwoPairCheck, AND(W990=1,COUNTIF(H990:L990,2)=4),
OR(_xlpm.TrueFullHouseCheck, _xlpm.JokerAndTrueTwoPairCheck)
)</f>
        <v>0</v>
      </c>
      <c r="AA990" s="7" t="b">
        <f t="shared" si="339"/>
        <v>1</v>
      </c>
      <c r="AB990" s="7" t="b">
        <f t="shared" si="340"/>
        <v>0</v>
      </c>
      <c r="AC990" s="7" t="b">
        <f t="shared" si="341"/>
        <v>0</v>
      </c>
      <c r="AD990" s="8" t="b">
        <f t="shared" si="348"/>
        <v>0</v>
      </c>
      <c r="AE990">
        <f t="shared" si="349"/>
        <v>4</v>
      </c>
      <c r="AF990" t="str">
        <f t="shared" si="350"/>
        <v>40713100101</v>
      </c>
      <c r="AG990">
        <f t="shared" si="346"/>
        <v>40713100101</v>
      </c>
      <c r="AH990">
        <f t="shared" si="351"/>
        <v>583</v>
      </c>
      <c r="AI990">
        <f t="shared" si="352"/>
        <v>361</v>
      </c>
      <c r="AJ990">
        <f t="shared" si="353"/>
        <v>210463</v>
      </c>
      <c r="AM990">
        <f t="shared" si="342"/>
        <v>1</v>
      </c>
      <c r="AN990">
        <f t="shared" si="343"/>
        <v>1</v>
      </c>
      <c r="AO990">
        <f t="shared" si="344"/>
        <v>1</v>
      </c>
    </row>
    <row r="991" spans="1:41" x14ac:dyDescent="0.2">
      <c r="A991" t="s">
        <v>1010</v>
      </c>
      <c r="B991" t="str">
        <f t="shared" si="345"/>
        <v>K86J6</v>
      </c>
      <c r="C991" s="6" t="str" cm="1">
        <f t="array" ref="C991:G991">_xlfn.LET(
_xlpm.MyHand, B991,
_xlpm.MySplitHand, MID(_xlpm.MyHand,_xlfn.SEQUENCE(1,LEN(_xlpm.MyHand)),1),
_xlpm.MySplitHand
)</f>
        <v>K</v>
      </c>
      <c r="D991" s="7" t="str">
        <v>8</v>
      </c>
      <c r="E991" s="7" t="str">
        <v>6</v>
      </c>
      <c r="F991" s="7" t="str">
        <v>J</v>
      </c>
      <c r="G991" s="8" t="str">
        <v>6</v>
      </c>
      <c r="H991">
        <f t="shared" si="332"/>
        <v>1</v>
      </c>
      <c r="I991">
        <f t="shared" si="333"/>
        <v>1</v>
      </c>
      <c r="J991">
        <f t="shared" si="334"/>
        <v>2</v>
      </c>
      <c r="K991">
        <f t="shared" si="335"/>
        <v>0</v>
      </c>
      <c r="L991">
        <f t="shared" si="336"/>
        <v>2</v>
      </c>
      <c r="M991" s="6" cm="1">
        <f t="array" ref="M991:Q991">_xlfn.LET(
_xlpm.Options, {"J","2","3","4","5","6","7","8","9","T","Q","K","A"},
MATCH(_xlfn.ANCHORARRAY(C991),_xlpm.Options,0)
)</f>
        <v>12</v>
      </c>
      <c r="N991" s="7">
        <v>8</v>
      </c>
      <c r="O991" s="7">
        <v>6</v>
      </c>
      <c r="P991" s="7">
        <v>1</v>
      </c>
      <c r="Q991" s="8">
        <v>6</v>
      </c>
      <c r="R991" s="6" t="str" cm="1">
        <f t="array" ref="R991:V991">TEXT(_xlfn.ANCHORARRAY(M991),"00")</f>
        <v>12</v>
      </c>
      <c r="S991" s="7" t="str">
        <v>08</v>
      </c>
      <c r="T991" s="7" t="str">
        <v>06</v>
      </c>
      <c r="U991" s="7" t="str">
        <v>01</v>
      </c>
      <c r="V991" s="8" t="str">
        <v>06</v>
      </c>
      <c r="W991" s="7">
        <f t="shared" si="347"/>
        <v>1</v>
      </c>
      <c r="X991" s="6" t="b">
        <f t="shared" si="337"/>
        <v>0</v>
      </c>
      <c r="Y991" s="7" t="b">
        <f t="shared" si="338"/>
        <v>0</v>
      </c>
      <c r="Z991" s="7" t="b" cm="1">
        <f t="array" ref="Z991">_xlfn.LET(
_xlpm.TrueFullHouseCheck, AND(OR(H991:L991=3),OR(H991:L991=2)),
_xlpm.JokerAndTrueTwoPairCheck, AND(W991=1,COUNTIF(H991:L991,2)=4),
OR(_xlpm.TrueFullHouseCheck, _xlpm.JokerAndTrueTwoPairCheck)
)</f>
        <v>0</v>
      </c>
      <c r="AA991" s="7" t="b">
        <f t="shared" si="339"/>
        <v>1</v>
      </c>
      <c r="AB991" s="7" t="b">
        <f t="shared" si="340"/>
        <v>0</v>
      </c>
      <c r="AC991" s="7" t="b">
        <f t="shared" si="341"/>
        <v>0</v>
      </c>
      <c r="AD991" s="8" t="b">
        <f t="shared" si="348"/>
        <v>0</v>
      </c>
      <c r="AE991">
        <f t="shared" si="349"/>
        <v>4</v>
      </c>
      <c r="AF991" t="str">
        <f t="shared" si="350"/>
        <v>41208060106</v>
      </c>
      <c r="AG991">
        <f t="shared" si="346"/>
        <v>41208060106</v>
      </c>
      <c r="AH991">
        <f t="shared" si="351"/>
        <v>659</v>
      </c>
      <c r="AI991">
        <f t="shared" si="352"/>
        <v>482</v>
      </c>
      <c r="AJ991">
        <f t="shared" si="353"/>
        <v>317638</v>
      </c>
      <c r="AM991">
        <f t="shared" si="342"/>
        <v>1</v>
      </c>
      <c r="AN991">
        <f t="shared" si="343"/>
        <v>1</v>
      </c>
      <c r="AO991">
        <f t="shared" si="344"/>
        <v>1</v>
      </c>
    </row>
    <row r="992" spans="1:41" x14ac:dyDescent="0.2">
      <c r="A992" t="s">
        <v>1011</v>
      </c>
      <c r="B992" t="str">
        <f t="shared" si="345"/>
        <v>22422</v>
      </c>
      <c r="C992" s="6" t="str" cm="1">
        <f t="array" ref="C992:G992">_xlfn.LET(
_xlpm.MyHand, B992,
_xlpm.MySplitHand, MID(_xlpm.MyHand,_xlfn.SEQUENCE(1,LEN(_xlpm.MyHand)),1),
_xlpm.MySplitHand
)</f>
        <v>2</v>
      </c>
      <c r="D992" s="7" t="str">
        <v>2</v>
      </c>
      <c r="E992" s="7" t="str">
        <v>4</v>
      </c>
      <c r="F992" s="7" t="str">
        <v>2</v>
      </c>
      <c r="G992" s="8" t="str">
        <v>2</v>
      </c>
      <c r="H992">
        <f t="shared" si="332"/>
        <v>4</v>
      </c>
      <c r="I992">
        <f t="shared" si="333"/>
        <v>4</v>
      </c>
      <c r="J992">
        <f t="shared" si="334"/>
        <v>1</v>
      </c>
      <c r="K992">
        <f t="shared" si="335"/>
        <v>4</v>
      </c>
      <c r="L992">
        <f t="shared" si="336"/>
        <v>4</v>
      </c>
      <c r="M992" s="6" cm="1">
        <f t="array" ref="M992:Q992">_xlfn.LET(
_xlpm.Options, {"J","2","3","4","5","6","7","8","9","T","Q","K","A"},
MATCH(_xlfn.ANCHORARRAY(C992),_xlpm.Options,0)
)</f>
        <v>2</v>
      </c>
      <c r="N992" s="7">
        <v>2</v>
      </c>
      <c r="O992" s="7">
        <v>4</v>
      </c>
      <c r="P992" s="7">
        <v>2</v>
      </c>
      <c r="Q992" s="8">
        <v>2</v>
      </c>
      <c r="R992" s="6" t="str" cm="1">
        <f t="array" ref="R992:V992">TEXT(_xlfn.ANCHORARRAY(M992),"00")</f>
        <v>02</v>
      </c>
      <c r="S992" s="7" t="str">
        <v>02</v>
      </c>
      <c r="T992" s="7" t="str">
        <v>04</v>
      </c>
      <c r="U992" s="7" t="str">
        <v>02</v>
      </c>
      <c r="V992" s="8" t="str">
        <v>02</v>
      </c>
      <c r="W992" s="7">
        <f t="shared" si="347"/>
        <v>0</v>
      </c>
      <c r="X992" s="6" t="b">
        <f t="shared" si="337"/>
        <v>0</v>
      </c>
      <c r="Y992" s="7" t="b">
        <f t="shared" si="338"/>
        <v>1</v>
      </c>
      <c r="Z992" s="7" t="b" cm="1">
        <f t="array" ref="Z992">_xlfn.LET(
_xlpm.TrueFullHouseCheck, AND(OR(H992:L992=3),OR(H992:L992=2)),
_xlpm.JokerAndTrueTwoPairCheck, AND(W992=1,COUNTIF(H992:L992,2)=4),
OR(_xlpm.TrueFullHouseCheck, _xlpm.JokerAndTrueTwoPairCheck)
)</f>
        <v>0</v>
      </c>
      <c r="AA992" s="7" t="b">
        <f t="shared" si="339"/>
        <v>0</v>
      </c>
      <c r="AB992" s="7" t="b">
        <f t="shared" si="340"/>
        <v>0</v>
      </c>
      <c r="AC992" s="7" t="b">
        <f t="shared" si="341"/>
        <v>0</v>
      </c>
      <c r="AD992" s="8" t="b">
        <f t="shared" si="348"/>
        <v>0</v>
      </c>
      <c r="AE992">
        <f t="shared" si="349"/>
        <v>6</v>
      </c>
      <c r="AF992" t="str">
        <f t="shared" si="350"/>
        <v>60202040202</v>
      </c>
      <c r="AG992">
        <f t="shared" si="346"/>
        <v>60202040202</v>
      </c>
      <c r="AH992">
        <f t="shared" si="351"/>
        <v>832</v>
      </c>
      <c r="AI992">
        <f t="shared" si="352"/>
        <v>633</v>
      </c>
      <c r="AJ992">
        <f t="shared" si="353"/>
        <v>526656</v>
      </c>
      <c r="AM992">
        <f t="shared" si="342"/>
        <v>1</v>
      </c>
      <c r="AN992">
        <f t="shared" si="343"/>
        <v>1</v>
      </c>
      <c r="AO992">
        <f t="shared" si="344"/>
        <v>1</v>
      </c>
    </row>
    <row r="993" spans="1:41" x14ac:dyDescent="0.2">
      <c r="A993" t="s">
        <v>1012</v>
      </c>
      <c r="B993" t="str">
        <f t="shared" si="345"/>
        <v>AAATQ</v>
      </c>
      <c r="C993" s="6" t="str" cm="1">
        <f t="array" ref="C993:G993">_xlfn.LET(
_xlpm.MyHand, B993,
_xlpm.MySplitHand, MID(_xlpm.MyHand,_xlfn.SEQUENCE(1,LEN(_xlpm.MyHand)),1),
_xlpm.MySplitHand
)</f>
        <v>A</v>
      </c>
      <c r="D993" s="7" t="str">
        <v>A</v>
      </c>
      <c r="E993" s="7" t="str">
        <v>A</v>
      </c>
      <c r="F993" s="7" t="str">
        <v>T</v>
      </c>
      <c r="G993" s="8" t="str">
        <v>Q</v>
      </c>
      <c r="H993">
        <f t="shared" si="332"/>
        <v>3</v>
      </c>
      <c r="I993">
        <f t="shared" si="333"/>
        <v>3</v>
      </c>
      <c r="J993">
        <f t="shared" si="334"/>
        <v>3</v>
      </c>
      <c r="K993">
        <f t="shared" si="335"/>
        <v>1</v>
      </c>
      <c r="L993">
        <f t="shared" si="336"/>
        <v>1</v>
      </c>
      <c r="M993" s="6" cm="1">
        <f t="array" ref="M993:Q993">_xlfn.LET(
_xlpm.Options, {"J","2","3","4","5","6","7","8","9","T","Q","K","A"},
MATCH(_xlfn.ANCHORARRAY(C993),_xlpm.Options,0)
)</f>
        <v>13</v>
      </c>
      <c r="N993" s="7">
        <v>13</v>
      </c>
      <c r="O993" s="7">
        <v>13</v>
      </c>
      <c r="P993" s="7">
        <v>10</v>
      </c>
      <c r="Q993" s="8">
        <v>11</v>
      </c>
      <c r="R993" s="6" t="str" cm="1">
        <f t="array" ref="R993:V993">TEXT(_xlfn.ANCHORARRAY(M993),"00")</f>
        <v>13</v>
      </c>
      <c r="S993" s="7" t="str">
        <v>13</v>
      </c>
      <c r="T993" s="7" t="str">
        <v>13</v>
      </c>
      <c r="U993" s="7" t="str">
        <v>10</v>
      </c>
      <c r="V993" s="8" t="str">
        <v>11</v>
      </c>
      <c r="W993" s="7">
        <f t="shared" si="347"/>
        <v>0</v>
      </c>
      <c r="X993" s="6" t="b">
        <f t="shared" si="337"/>
        <v>0</v>
      </c>
      <c r="Y993" s="7" t="b">
        <f t="shared" si="338"/>
        <v>0</v>
      </c>
      <c r="Z993" s="7" t="b" cm="1">
        <f t="array" ref="Z993">_xlfn.LET(
_xlpm.TrueFullHouseCheck, AND(OR(H993:L993=3),OR(H993:L993=2)),
_xlpm.JokerAndTrueTwoPairCheck, AND(W993=1,COUNTIF(H993:L993,2)=4),
OR(_xlpm.TrueFullHouseCheck, _xlpm.JokerAndTrueTwoPairCheck)
)</f>
        <v>0</v>
      </c>
      <c r="AA993" s="7" t="b">
        <f t="shared" si="339"/>
        <v>1</v>
      </c>
      <c r="AB993" s="7" t="b">
        <f t="shared" si="340"/>
        <v>0</v>
      </c>
      <c r="AC993" s="7" t="b">
        <f t="shared" si="341"/>
        <v>0</v>
      </c>
      <c r="AD993" s="8" t="b">
        <f t="shared" si="348"/>
        <v>0</v>
      </c>
      <c r="AE993">
        <f t="shared" si="349"/>
        <v>4</v>
      </c>
      <c r="AF993" t="str">
        <f t="shared" si="350"/>
        <v>41313131011</v>
      </c>
      <c r="AG993">
        <f t="shared" si="346"/>
        <v>41313131011</v>
      </c>
      <c r="AH993">
        <f t="shared" si="351"/>
        <v>687</v>
      </c>
      <c r="AI993">
        <f t="shared" si="352"/>
        <v>318</v>
      </c>
      <c r="AJ993">
        <f t="shared" si="353"/>
        <v>218466</v>
      </c>
      <c r="AM993">
        <f t="shared" si="342"/>
        <v>1</v>
      </c>
      <c r="AN993">
        <f t="shared" si="343"/>
        <v>1</v>
      </c>
      <c r="AO993">
        <f t="shared" si="344"/>
        <v>1</v>
      </c>
    </row>
    <row r="994" spans="1:41" x14ac:dyDescent="0.2">
      <c r="A994" t="s">
        <v>1013</v>
      </c>
      <c r="B994" t="str">
        <f t="shared" si="345"/>
        <v>64637</v>
      </c>
      <c r="C994" s="6" t="str" cm="1">
        <f t="array" ref="C994:G994">_xlfn.LET(
_xlpm.MyHand, B994,
_xlpm.MySplitHand, MID(_xlpm.MyHand,_xlfn.SEQUENCE(1,LEN(_xlpm.MyHand)),1),
_xlpm.MySplitHand
)</f>
        <v>6</v>
      </c>
      <c r="D994" s="7" t="str">
        <v>4</v>
      </c>
      <c r="E994" s="7" t="str">
        <v>6</v>
      </c>
      <c r="F994" s="7" t="str">
        <v>3</v>
      </c>
      <c r="G994" s="8" t="str">
        <v>7</v>
      </c>
      <c r="H994">
        <f t="shared" si="332"/>
        <v>2</v>
      </c>
      <c r="I994">
        <f t="shared" si="333"/>
        <v>1</v>
      </c>
      <c r="J994">
        <f t="shared" si="334"/>
        <v>2</v>
      </c>
      <c r="K994">
        <f t="shared" si="335"/>
        <v>1</v>
      </c>
      <c r="L994">
        <f t="shared" si="336"/>
        <v>1</v>
      </c>
      <c r="M994" s="6" cm="1">
        <f t="array" ref="M994:Q994">_xlfn.LET(
_xlpm.Options, {"J","2","3","4","5","6","7","8","9","T","Q","K","A"},
MATCH(_xlfn.ANCHORARRAY(C994),_xlpm.Options,0)
)</f>
        <v>6</v>
      </c>
      <c r="N994" s="7">
        <v>4</v>
      </c>
      <c r="O994" s="7">
        <v>6</v>
      </c>
      <c r="P994" s="7">
        <v>3</v>
      </c>
      <c r="Q994" s="8">
        <v>7</v>
      </c>
      <c r="R994" s="6" t="str" cm="1">
        <f t="array" ref="R994:V994">TEXT(_xlfn.ANCHORARRAY(M994),"00")</f>
        <v>06</v>
      </c>
      <c r="S994" s="7" t="str">
        <v>04</v>
      </c>
      <c r="T994" s="7" t="str">
        <v>06</v>
      </c>
      <c r="U994" s="7" t="str">
        <v>03</v>
      </c>
      <c r="V994" s="8" t="str">
        <v>07</v>
      </c>
      <c r="W994" s="7">
        <f t="shared" si="347"/>
        <v>0</v>
      </c>
      <c r="X994" s="6" t="b">
        <f t="shared" si="337"/>
        <v>0</v>
      </c>
      <c r="Y994" s="7" t="b">
        <f t="shared" si="338"/>
        <v>0</v>
      </c>
      <c r="Z994" s="7" t="b" cm="1">
        <f t="array" ref="Z994">_xlfn.LET(
_xlpm.TrueFullHouseCheck, AND(OR(H994:L994=3),OR(H994:L994=2)),
_xlpm.JokerAndTrueTwoPairCheck, AND(W994=1,COUNTIF(H994:L994,2)=4),
OR(_xlpm.TrueFullHouseCheck, _xlpm.JokerAndTrueTwoPairCheck)
)</f>
        <v>0</v>
      </c>
      <c r="AA994" s="7" t="b">
        <f t="shared" si="339"/>
        <v>0</v>
      </c>
      <c r="AB994" s="7" t="b">
        <f t="shared" si="340"/>
        <v>0</v>
      </c>
      <c r="AC994" s="7" t="b">
        <f t="shared" si="341"/>
        <v>1</v>
      </c>
      <c r="AD994" s="8" t="b">
        <f t="shared" si="348"/>
        <v>0</v>
      </c>
      <c r="AE994">
        <f t="shared" si="349"/>
        <v>2</v>
      </c>
      <c r="AF994" t="str">
        <f t="shared" si="350"/>
        <v>20604060307</v>
      </c>
      <c r="AG994">
        <f t="shared" si="346"/>
        <v>20604060307</v>
      </c>
      <c r="AH994">
        <f t="shared" si="351"/>
        <v>205</v>
      </c>
      <c r="AI994">
        <f t="shared" si="352"/>
        <v>856</v>
      </c>
      <c r="AJ994">
        <f t="shared" si="353"/>
        <v>175480</v>
      </c>
      <c r="AM994">
        <f t="shared" si="342"/>
        <v>1</v>
      </c>
      <c r="AN994">
        <f t="shared" si="343"/>
        <v>1</v>
      </c>
      <c r="AO994">
        <f t="shared" si="344"/>
        <v>1</v>
      </c>
    </row>
    <row r="995" spans="1:41" x14ac:dyDescent="0.2">
      <c r="A995" t="s">
        <v>1014</v>
      </c>
      <c r="B995" t="str">
        <f t="shared" si="345"/>
        <v>72777</v>
      </c>
      <c r="C995" s="6" t="str" cm="1">
        <f t="array" ref="C995:G995">_xlfn.LET(
_xlpm.MyHand, B995,
_xlpm.MySplitHand, MID(_xlpm.MyHand,_xlfn.SEQUENCE(1,LEN(_xlpm.MyHand)),1),
_xlpm.MySplitHand
)</f>
        <v>7</v>
      </c>
      <c r="D995" s="7" t="str">
        <v>2</v>
      </c>
      <c r="E995" s="7" t="str">
        <v>7</v>
      </c>
      <c r="F995" s="7" t="str">
        <v>7</v>
      </c>
      <c r="G995" s="8" t="str">
        <v>7</v>
      </c>
      <c r="H995">
        <f t="shared" si="332"/>
        <v>4</v>
      </c>
      <c r="I995">
        <f t="shared" si="333"/>
        <v>1</v>
      </c>
      <c r="J995">
        <f t="shared" si="334"/>
        <v>4</v>
      </c>
      <c r="K995">
        <f t="shared" si="335"/>
        <v>4</v>
      </c>
      <c r="L995">
        <f t="shared" si="336"/>
        <v>4</v>
      </c>
      <c r="M995" s="6" cm="1">
        <f t="array" ref="M995:Q995">_xlfn.LET(
_xlpm.Options, {"J","2","3","4","5","6","7","8","9","T","Q","K","A"},
MATCH(_xlfn.ANCHORARRAY(C995),_xlpm.Options,0)
)</f>
        <v>7</v>
      </c>
      <c r="N995" s="7">
        <v>2</v>
      </c>
      <c r="O995" s="7">
        <v>7</v>
      </c>
      <c r="P995" s="7">
        <v>7</v>
      </c>
      <c r="Q995" s="8">
        <v>7</v>
      </c>
      <c r="R995" s="6" t="str" cm="1">
        <f t="array" ref="R995:V995">TEXT(_xlfn.ANCHORARRAY(M995),"00")</f>
        <v>07</v>
      </c>
      <c r="S995" s="7" t="str">
        <v>02</v>
      </c>
      <c r="T995" s="7" t="str">
        <v>07</v>
      </c>
      <c r="U995" s="7" t="str">
        <v>07</v>
      </c>
      <c r="V995" s="8" t="str">
        <v>07</v>
      </c>
      <c r="W995" s="7">
        <f t="shared" si="347"/>
        <v>0</v>
      </c>
      <c r="X995" s="6" t="b">
        <f t="shared" si="337"/>
        <v>0</v>
      </c>
      <c r="Y995" s="7" t="b">
        <f t="shared" si="338"/>
        <v>1</v>
      </c>
      <c r="Z995" s="7" t="b" cm="1">
        <f t="array" ref="Z995">_xlfn.LET(
_xlpm.TrueFullHouseCheck, AND(OR(H995:L995=3),OR(H995:L995=2)),
_xlpm.JokerAndTrueTwoPairCheck, AND(W995=1,COUNTIF(H995:L995,2)=4),
OR(_xlpm.TrueFullHouseCheck, _xlpm.JokerAndTrueTwoPairCheck)
)</f>
        <v>0</v>
      </c>
      <c r="AA995" s="7" t="b">
        <f t="shared" si="339"/>
        <v>0</v>
      </c>
      <c r="AB995" s="7" t="b">
        <f t="shared" si="340"/>
        <v>0</v>
      </c>
      <c r="AC995" s="7" t="b">
        <f t="shared" si="341"/>
        <v>0</v>
      </c>
      <c r="AD995" s="8" t="b">
        <f t="shared" si="348"/>
        <v>0</v>
      </c>
      <c r="AE995">
        <f t="shared" si="349"/>
        <v>6</v>
      </c>
      <c r="AF995" t="str">
        <f t="shared" si="350"/>
        <v>60702070707</v>
      </c>
      <c r="AG995">
        <f t="shared" si="346"/>
        <v>60702070707</v>
      </c>
      <c r="AH995">
        <f t="shared" si="351"/>
        <v>880</v>
      </c>
      <c r="AI995">
        <f t="shared" si="352"/>
        <v>347</v>
      </c>
      <c r="AJ995">
        <f t="shared" si="353"/>
        <v>305360</v>
      </c>
      <c r="AM995">
        <f t="shared" si="342"/>
        <v>1</v>
      </c>
      <c r="AN995">
        <f t="shared" si="343"/>
        <v>1</v>
      </c>
      <c r="AO995">
        <f t="shared" si="344"/>
        <v>1</v>
      </c>
    </row>
    <row r="996" spans="1:41" x14ac:dyDescent="0.2">
      <c r="A996" t="s">
        <v>1015</v>
      </c>
      <c r="B996" t="str">
        <f t="shared" si="345"/>
        <v>6QQ66</v>
      </c>
      <c r="C996" s="6" t="str" cm="1">
        <f t="array" ref="C996:G996">_xlfn.LET(
_xlpm.MyHand, B996,
_xlpm.MySplitHand, MID(_xlpm.MyHand,_xlfn.SEQUENCE(1,LEN(_xlpm.MyHand)),1),
_xlpm.MySplitHand
)</f>
        <v>6</v>
      </c>
      <c r="D996" s="7" t="str">
        <v>Q</v>
      </c>
      <c r="E996" s="7" t="str">
        <v>Q</v>
      </c>
      <c r="F996" s="7" t="str">
        <v>6</v>
      </c>
      <c r="G996" s="8" t="str">
        <v>6</v>
      </c>
      <c r="H996">
        <f t="shared" si="332"/>
        <v>3</v>
      </c>
      <c r="I996">
        <f t="shared" si="333"/>
        <v>2</v>
      </c>
      <c r="J996">
        <f t="shared" si="334"/>
        <v>2</v>
      </c>
      <c r="K996">
        <f t="shared" si="335"/>
        <v>3</v>
      </c>
      <c r="L996">
        <f t="shared" si="336"/>
        <v>3</v>
      </c>
      <c r="M996" s="6" cm="1">
        <f t="array" ref="M996:Q996">_xlfn.LET(
_xlpm.Options, {"J","2","3","4","5","6","7","8","9","T","Q","K","A"},
MATCH(_xlfn.ANCHORARRAY(C996),_xlpm.Options,0)
)</f>
        <v>6</v>
      </c>
      <c r="N996" s="7">
        <v>11</v>
      </c>
      <c r="O996" s="7">
        <v>11</v>
      </c>
      <c r="P996" s="7">
        <v>6</v>
      </c>
      <c r="Q996" s="8">
        <v>6</v>
      </c>
      <c r="R996" s="6" t="str" cm="1">
        <f t="array" ref="R996:V996">TEXT(_xlfn.ANCHORARRAY(M996),"00")</f>
        <v>06</v>
      </c>
      <c r="S996" s="7" t="str">
        <v>11</v>
      </c>
      <c r="T996" s="7" t="str">
        <v>11</v>
      </c>
      <c r="U996" s="7" t="str">
        <v>06</v>
      </c>
      <c r="V996" s="8" t="str">
        <v>06</v>
      </c>
      <c r="W996" s="7">
        <f t="shared" si="347"/>
        <v>0</v>
      </c>
      <c r="X996" s="6" t="b">
        <f t="shared" si="337"/>
        <v>0</v>
      </c>
      <c r="Y996" s="7" t="b">
        <f t="shared" si="338"/>
        <v>0</v>
      </c>
      <c r="Z996" s="7" t="b" cm="1">
        <f t="array" ref="Z996">_xlfn.LET(
_xlpm.TrueFullHouseCheck, AND(OR(H996:L996=3),OR(H996:L996=2)),
_xlpm.JokerAndTrueTwoPairCheck, AND(W996=1,COUNTIF(H996:L996,2)=4),
OR(_xlpm.TrueFullHouseCheck, _xlpm.JokerAndTrueTwoPairCheck)
)</f>
        <v>1</v>
      </c>
      <c r="AA996" s="7" t="b">
        <f t="shared" si="339"/>
        <v>0</v>
      </c>
      <c r="AB996" s="7" t="b">
        <f t="shared" si="340"/>
        <v>0</v>
      </c>
      <c r="AC996" s="7" t="b">
        <f t="shared" si="341"/>
        <v>0</v>
      </c>
      <c r="AD996" s="8" t="b">
        <f t="shared" si="348"/>
        <v>0</v>
      </c>
      <c r="AE996">
        <f t="shared" si="349"/>
        <v>5</v>
      </c>
      <c r="AF996" t="str">
        <f t="shared" si="350"/>
        <v>50611110606</v>
      </c>
      <c r="AG996">
        <f t="shared" si="346"/>
        <v>50611110606</v>
      </c>
      <c r="AH996">
        <f t="shared" si="351"/>
        <v>759</v>
      </c>
      <c r="AI996">
        <f t="shared" si="352"/>
        <v>158</v>
      </c>
      <c r="AJ996">
        <f t="shared" si="353"/>
        <v>119922</v>
      </c>
      <c r="AM996">
        <f t="shared" si="342"/>
        <v>1</v>
      </c>
      <c r="AN996">
        <f t="shared" si="343"/>
        <v>1</v>
      </c>
      <c r="AO996">
        <f t="shared" si="344"/>
        <v>1</v>
      </c>
    </row>
    <row r="997" spans="1:41" x14ac:dyDescent="0.2">
      <c r="A997" t="s">
        <v>1016</v>
      </c>
      <c r="B997" t="str">
        <f t="shared" si="345"/>
        <v>37377</v>
      </c>
      <c r="C997" s="6" t="str" cm="1">
        <f t="array" ref="C997:G997">_xlfn.LET(
_xlpm.MyHand, B997,
_xlpm.MySplitHand, MID(_xlpm.MyHand,_xlfn.SEQUENCE(1,LEN(_xlpm.MyHand)),1),
_xlpm.MySplitHand
)</f>
        <v>3</v>
      </c>
      <c r="D997" s="7" t="str">
        <v>7</v>
      </c>
      <c r="E997" s="7" t="str">
        <v>3</v>
      </c>
      <c r="F997" s="7" t="str">
        <v>7</v>
      </c>
      <c r="G997" s="8" t="str">
        <v>7</v>
      </c>
      <c r="H997">
        <f t="shared" si="332"/>
        <v>2</v>
      </c>
      <c r="I997">
        <f t="shared" si="333"/>
        <v>3</v>
      </c>
      <c r="J997">
        <f t="shared" si="334"/>
        <v>2</v>
      </c>
      <c r="K997">
        <f t="shared" si="335"/>
        <v>3</v>
      </c>
      <c r="L997">
        <f t="shared" si="336"/>
        <v>3</v>
      </c>
      <c r="M997" s="6" cm="1">
        <f t="array" ref="M997:Q997">_xlfn.LET(
_xlpm.Options, {"J","2","3","4","5","6","7","8","9","T","Q","K","A"},
MATCH(_xlfn.ANCHORARRAY(C997),_xlpm.Options,0)
)</f>
        <v>3</v>
      </c>
      <c r="N997" s="7">
        <v>7</v>
      </c>
      <c r="O997" s="7">
        <v>3</v>
      </c>
      <c r="P997" s="7">
        <v>7</v>
      </c>
      <c r="Q997" s="8">
        <v>7</v>
      </c>
      <c r="R997" s="6" t="str" cm="1">
        <f t="array" ref="R997:V997">TEXT(_xlfn.ANCHORARRAY(M997),"00")</f>
        <v>03</v>
      </c>
      <c r="S997" s="7" t="str">
        <v>07</v>
      </c>
      <c r="T997" s="7" t="str">
        <v>03</v>
      </c>
      <c r="U997" s="7" t="str">
        <v>07</v>
      </c>
      <c r="V997" s="8" t="str">
        <v>07</v>
      </c>
      <c r="W997" s="7">
        <f t="shared" si="347"/>
        <v>0</v>
      </c>
      <c r="X997" s="6" t="b">
        <f t="shared" si="337"/>
        <v>0</v>
      </c>
      <c r="Y997" s="7" t="b">
        <f t="shared" si="338"/>
        <v>0</v>
      </c>
      <c r="Z997" s="7" t="b" cm="1">
        <f t="array" ref="Z997">_xlfn.LET(
_xlpm.TrueFullHouseCheck, AND(OR(H997:L997=3),OR(H997:L997=2)),
_xlpm.JokerAndTrueTwoPairCheck, AND(W997=1,COUNTIF(H997:L997,2)=4),
OR(_xlpm.TrueFullHouseCheck, _xlpm.JokerAndTrueTwoPairCheck)
)</f>
        <v>1</v>
      </c>
      <c r="AA997" s="7" t="b">
        <f t="shared" si="339"/>
        <v>0</v>
      </c>
      <c r="AB997" s="7" t="b">
        <f t="shared" si="340"/>
        <v>0</v>
      </c>
      <c r="AC997" s="7" t="b">
        <f t="shared" si="341"/>
        <v>0</v>
      </c>
      <c r="AD997" s="8" t="b">
        <f t="shared" si="348"/>
        <v>0</v>
      </c>
      <c r="AE997">
        <f t="shared" si="349"/>
        <v>5</v>
      </c>
      <c r="AF997" t="str">
        <f t="shared" si="350"/>
        <v>50307030707</v>
      </c>
      <c r="AG997">
        <f t="shared" si="346"/>
        <v>50307030707</v>
      </c>
      <c r="AH997">
        <f t="shared" si="351"/>
        <v>721</v>
      </c>
      <c r="AI997">
        <f t="shared" si="352"/>
        <v>990</v>
      </c>
      <c r="AJ997">
        <f t="shared" si="353"/>
        <v>713790</v>
      </c>
      <c r="AM997">
        <f t="shared" si="342"/>
        <v>1</v>
      </c>
      <c r="AN997">
        <f t="shared" si="343"/>
        <v>1</v>
      </c>
      <c r="AO997">
        <f t="shared" si="344"/>
        <v>1</v>
      </c>
    </row>
    <row r="998" spans="1:41" x14ac:dyDescent="0.2">
      <c r="A998" t="s">
        <v>1017</v>
      </c>
      <c r="B998" t="str">
        <f t="shared" si="345"/>
        <v>A8624</v>
      </c>
      <c r="C998" s="6" t="str" cm="1">
        <f t="array" ref="C998:G998">_xlfn.LET(
_xlpm.MyHand, B998,
_xlpm.MySplitHand, MID(_xlpm.MyHand,_xlfn.SEQUENCE(1,LEN(_xlpm.MyHand)),1),
_xlpm.MySplitHand
)</f>
        <v>A</v>
      </c>
      <c r="D998" s="7" t="str">
        <v>8</v>
      </c>
      <c r="E998" s="7" t="str">
        <v>6</v>
      </c>
      <c r="F998" s="7" t="str">
        <v>2</v>
      </c>
      <c r="G998" s="8" t="str">
        <v>4</v>
      </c>
      <c r="H998">
        <f t="shared" si="332"/>
        <v>1</v>
      </c>
      <c r="I998">
        <f t="shared" si="333"/>
        <v>1</v>
      </c>
      <c r="J998">
        <f t="shared" si="334"/>
        <v>1</v>
      </c>
      <c r="K998">
        <f t="shared" si="335"/>
        <v>1</v>
      </c>
      <c r="L998">
        <f t="shared" si="336"/>
        <v>1</v>
      </c>
      <c r="M998" s="6" cm="1">
        <f t="array" ref="M998:Q998">_xlfn.LET(
_xlpm.Options, {"J","2","3","4","5","6","7","8","9","T","Q","K","A"},
MATCH(_xlfn.ANCHORARRAY(C998),_xlpm.Options,0)
)</f>
        <v>13</v>
      </c>
      <c r="N998" s="7">
        <v>8</v>
      </c>
      <c r="O998" s="7">
        <v>6</v>
      </c>
      <c r="P998" s="7">
        <v>2</v>
      </c>
      <c r="Q998" s="8">
        <v>4</v>
      </c>
      <c r="R998" s="6" t="str" cm="1">
        <f t="array" ref="R998:V998">TEXT(_xlfn.ANCHORARRAY(M998),"00")</f>
        <v>13</v>
      </c>
      <c r="S998" s="7" t="str">
        <v>08</v>
      </c>
      <c r="T998" s="7" t="str">
        <v>06</v>
      </c>
      <c r="U998" s="7" t="str">
        <v>02</v>
      </c>
      <c r="V998" s="8" t="str">
        <v>04</v>
      </c>
      <c r="W998" s="7">
        <f t="shared" si="347"/>
        <v>0</v>
      </c>
      <c r="X998" s="6" t="b">
        <f t="shared" si="337"/>
        <v>0</v>
      </c>
      <c r="Y998" s="7" t="b">
        <f t="shared" si="338"/>
        <v>0</v>
      </c>
      <c r="Z998" s="7" t="b" cm="1">
        <f t="array" ref="Z998">_xlfn.LET(
_xlpm.TrueFullHouseCheck, AND(OR(H998:L998=3),OR(H998:L998=2)),
_xlpm.JokerAndTrueTwoPairCheck, AND(W998=1,COUNTIF(H998:L998,2)=4),
OR(_xlpm.TrueFullHouseCheck, _xlpm.JokerAndTrueTwoPairCheck)
)</f>
        <v>0</v>
      </c>
      <c r="AA998" s="7" t="b">
        <f t="shared" si="339"/>
        <v>0</v>
      </c>
      <c r="AB998" s="7" t="b">
        <f t="shared" si="340"/>
        <v>0</v>
      </c>
      <c r="AC998" s="7" t="b">
        <f t="shared" si="341"/>
        <v>0</v>
      </c>
      <c r="AD998" s="8" t="b">
        <f t="shared" si="348"/>
        <v>1</v>
      </c>
      <c r="AE998">
        <f t="shared" si="349"/>
        <v>1</v>
      </c>
      <c r="AF998" t="str">
        <f t="shared" si="350"/>
        <v>11308060204</v>
      </c>
      <c r="AG998">
        <f t="shared" si="346"/>
        <v>11308060204</v>
      </c>
      <c r="AH998">
        <f t="shared" si="351"/>
        <v>124</v>
      </c>
      <c r="AI998">
        <f t="shared" si="352"/>
        <v>35</v>
      </c>
      <c r="AJ998">
        <f t="shared" si="353"/>
        <v>4340</v>
      </c>
      <c r="AM998">
        <f t="shared" si="342"/>
        <v>1</v>
      </c>
      <c r="AN998">
        <f t="shared" si="343"/>
        <v>1</v>
      </c>
      <c r="AO998">
        <f t="shared" si="344"/>
        <v>1</v>
      </c>
    </row>
    <row r="999" spans="1:41" x14ac:dyDescent="0.2">
      <c r="A999" t="s">
        <v>1018</v>
      </c>
      <c r="B999" t="str">
        <f t="shared" si="345"/>
        <v>27276</v>
      </c>
      <c r="C999" s="6" t="str" cm="1">
        <f t="array" ref="C999:G999">_xlfn.LET(
_xlpm.MyHand, B999,
_xlpm.MySplitHand, MID(_xlpm.MyHand,_xlfn.SEQUENCE(1,LEN(_xlpm.MyHand)),1),
_xlpm.MySplitHand
)</f>
        <v>2</v>
      </c>
      <c r="D999" s="7" t="str">
        <v>7</v>
      </c>
      <c r="E999" s="7" t="str">
        <v>2</v>
      </c>
      <c r="F999" s="7" t="str">
        <v>7</v>
      </c>
      <c r="G999" s="8" t="str">
        <v>6</v>
      </c>
      <c r="H999">
        <f t="shared" si="332"/>
        <v>2</v>
      </c>
      <c r="I999">
        <f t="shared" si="333"/>
        <v>2</v>
      </c>
      <c r="J999">
        <f t="shared" si="334"/>
        <v>2</v>
      </c>
      <c r="K999">
        <f t="shared" si="335"/>
        <v>2</v>
      </c>
      <c r="L999">
        <f t="shared" si="336"/>
        <v>1</v>
      </c>
      <c r="M999" s="6" cm="1">
        <f t="array" ref="M999:Q999">_xlfn.LET(
_xlpm.Options, {"J","2","3","4","5","6","7","8","9","T","Q","K","A"},
MATCH(_xlfn.ANCHORARRAY(C999),_xlpm.Options,0)
)</f>
        <v>2</v>
      </c>
      <c r="N999" s="7">
        <v>7</v>
      </c>
      <c r="O999" s="7">
        <v>2</v>
      </c>
      <c r="P999" s="7">
        <v>7</v>
      </c>
      <c r="Q999" s="8">
        <v>6</v>
      </c>
      <c r="R999" s="6" t="str" cm="1">
        <f t="array" ref="R999:V999">TEXT(_xlfn.ANCHORARRAY(M999),"00")</f>
        <v>02</v>
      </c>
      <c r="S999" s="7" t="str">
        <v>07</v>
      </c>
      <c r="T999" s="7" t="str">
        <v>02</v>
      </c>
      <c r="U999" s="7" t="str">
        <v>07</v>
      </c>
      <c r="V999" s="8" t="str">
        <v>06</v>
      </c>
      <c r="W999" s="7">
        <f t="shared" si="347"/>
        <v>0</v>
      </c>
      <c r="X999" s="6" t="b">
        <f t="shared" si="337"/>
        <v>0</v>
      </c>
      <c r="Y999" s="7" t="b">
        <f t="shared" si="338"/>
        <v>0</v>
      </c>
      <c r="Z999" s="7" t="b" cm="1">
        <f t="array" ref="Z999">_xlfn.LET(
_xlpm.TrueFullHouseCheck, AND(OR(H999:L999=3),OR(H999:L999=2)),
_xlpm.JokerAndTrueTwoPairCheck, AND(W999=1,COUNTIF(H999:L999,2)=4),
OR(_xlpm.TrueFullHouseCheck, _xlpm.JokerAndTrueTwoPairCheck)
)</f>
        <v>0</v>
      </c>
      <c r="AA999" s="7" t="b">
        <f t="shared" si="339"/>
        <v>0</v>
      </c>
      <c r="AB999" s="7" t="b">
        <f t="shared" si="340"/>
        <v>1</v>
      </c>
      <c r="AC999" s="7" t="b">
        <f t="shared" si="341"/>
        <v>0</v>
      </c>
      <c r="AD999" s="8" t="b">
        <f t="shared" si="348"/>
        <v>0</v>
      </c>
      <c r="AE999">
        <f t="shared" si="349"/>
        <v>3</v>
      </c>
      <c r="AF999" t="str">
        <f t="shared" si="350"/>
        <v>30207020706</v>
      </c>
      <c r="AG999">
        <f t="shared" si="346"/>
        <v>30207020706</v>
      </c>
      <c r="AH999">
        <f t="shared" si="351"/>
        <v>328</v>
      </c>
      <c r="AI999">
        <f t="shared" si="352"/>
        <v>847</v>
      </c>
      <c r="AJ999">
        <f t="shared" si="353"/>
        <v>277816</v>
      </c>
      <c r="AM999">
        <f t="shared" si="342"/>
        <v>1</v>
      </c>
      <c r="AN999">
        <f t="shared" si="343"/>
        <v>1</v>
      </c>
      <c r="AO999">
        <f t="shared" si="344"/>
        <v>1</v>
      </c>
    </row>
    <row r="1000" spans="1:41" x14ac:dyDescent="0.2">
      <c r="A1000" t="s">
        <v>1019</v>
      </c>
      <c r="B1000" t="str">
        <f t="shared" si="345"/>
        <v>22954</v>
      </c>
      <c r="C1000" s="6" t="str" cm="1">
        <f t="array" ref="C1000:G1000">_xlfn.LET(
_xlpm.MyHand, B1000,
_xlpm.MySplitHand, MID(_xlpm.MyHand,_xlfn.SEQUENCE(1,LEN(_xlpm.MyHand)),1),
_xlpm.MySplitHand
)</f>
        <v>2</v>
      </c>
      <c r="D1000" s="7" t="str">
        <v>2</v>
      </c>
      <c r="E1000" s="7" t="str">
        <v>9</v>
      </c>
      <c r="F1000" s="7" t="str">
        <v>5</v>
      </c>
      <c r="G1000" s="8" t="str">
        <v>4</v>
      </c>
      <c r="H1000">
        <f t="shared" si="332"/>
        <v>2</v>
      </c>
      <c r="I1000">
        <f t="shared" si="333"/>
        <v>2</v>
      </c>
      <c r="J1000">
        <f t="shared" si="334"/>
        <v>1</v>
      </c>
      <c r="K1000">
        <f t="shared" si="335"/>
        <v>1</v>
      </c>
      <c r="L1000">
        <f t="shared" si="336"/>
        <v>1</v>
      </c>
      <c r="M1000" s="6" cm="1">
        <f t="array" ref="M1000:Q1000">_xlfn.LET(
_xlpm.Options, {"J","2","3","4","5","6","7","8","9","T","Q","K","A"},
MATCH(_xlfn.ANCHORARRAY(C1000),_xlpm.Options,0)
)</f>
        <v>2</v>
      </c>
      <c r="N1000" s="7">
        <v>2</v>
      </c>
      <c r="O1000" s="7">
        <v>9</v>
      </c>
      <c r="P1000" s="7">
        <v>5</v>
      </c>
      <c r="Q1000" s="8">
        <v>4</v>
      </c>
      <c r="R1000" s="6" t="str" cm="1">
        <f t="array" ref="R1000:V1000">TEXT(_xlfn.ANCHORARRAY(M1000),"00")</f>
        <v>02</v>
      </c>
      <c r="S1000" s="7" t="str">
        <v>02</v>
      </c>
      <c r="T1000" s="7" t="str">
        <v>09</v>
      </c>
      <c r="U1000" s="7" t="str">
        <v>05</v>
      </c>
      <c r="V1000" s="8" t="str">
        <v>04</v>
      </c>
      <c r="W1000" s="7">
        <f t="shared" si="347"/>
        <v>0</v>
      </c>
      <c r="X1000" s="6" t="b">
        <f t="shared" si="337"/>
        <v>0</v>
      </c>
      <c r="Y1000" s="7" t="b">
        <f t="shared" si="338"/>
        <v>0</v>
      </c>
      <c r="Z1000" s="7" t="b" cm="1">
        <f t="array" ref="Z1000">_xlfn.LET(
_xlpm.TrueFullHouseCheck, AND(OR(H1000:L1000=3),OR(H1000:L1000=2)),
_xlpm.JokerAndTrueTwoPairCheck, AND(W1000=1,COUNTIF(H1000:L1000,2)=4),
OR(_xlpm.TrueFullHouseCheck, _xlpm.JokerAndTrueTwoPairCheck)
)</f>
        <v>0</v>
      </c>
      <c r="AA1000" s="7" t="b">
        <f t="shared" si="339"/>
        <v>0</v>
      </c>
      <c r="AB1000" s="7" t="b">
        <f t="shared" si="340"/>
        <v>0</v>
      </c>
      <c r="AC1000" s="7" t="b">
        <f t="shared" si="341"/>
        <v>1</v>
      </c>
      <c r="AD1000" s="8" t="b">
        <f t="shared" si="348"/>
        <v>0</v>
      </c>
      <c r="AE1000">
        <f t="shared" si="349"/>
        <v>2</v>
      </c>
      <c r="AF1000" t="str">
        <f t="shared" si="350"/>
        <v>20202090504</v>
      </c>
      <c r="AG1000">
        <f t="shared" si="346"/>
        <v>20202090504</v>
      </c>
      <c r="AH1000">
        <f t="shared" si="351"/>
        <v>143</v>
      </c>
      <c r="AI1000">
        <f t="shared" si="352"/>
        <v>425</v>
      </c>
      <c r="AJ1000">
        <f t="shared" si="353"/>
        <v>60775</v>
      </c>
      <c r="AM1000">
        <f t="shared" si="342"/>
        <v>1</v>
      </c>
      <c r="AN1000">
        <f t="shared" si="343"/>
        <v>1</v>
      </c>
      <c r="AO1000">
        <f t="shared" si="344"/>
        <v>1</v>
      </c>
    </row>
    <row r="1001" spans="1:41" x14ac:dyDescent="0.2">
      <c r="A1001" t="s">
        <v>1020</v>
      </c>
      <c r="B1001" t="str">
        <f t="shared" si="345"/>
        <v>TK4JT</v>
      </c>
      <c r="C1001" s="6" t="str" cm="1">
        <f t="array" ref="C1001:G1001">_xlfn.LET(
_xlpm.MyHand, B1001,
_xlpm.MySplitHand, MID(_xlpm.MyHand,_xlfn.SEQUENCE(1,LEN(_xlpm.MyHand)),1),
_xlpm.MySplitHand
)</f>
        <v>T</v>
      </c>
      <c r="D1001" s="7" t="str">
        <v>K</v>
      </c>
      <c r="E1001" s="7" t="str">
        <v>4</v>
      </c>
      <c r="F1001" s="7" t="str">
        <v>J</v>
      </c>
      <c r="G1001" s="8" t="str">
        <v>T</v>
      </c>
      <c r="H1001">
        <f t="shared" si="332"/>
        <v>2</v>
      </c>
      <c r="I1001">
        <f t="shared" si="333"/>
        <v>1</v>
      </c>
      <c r="J1001">
        <f t="shared" si="334"/>
        <v>1</v>
      </c>
      <c r="K1001">
        <f t="shared" si="335"/>
        <v>0</v>
      </c>
      <c r="L1001">
        <f t="shared" si="336"/>
        <v>2</v>
      </c>
      <c r="M1001" s="6" cm="1">
        <f t="array" ref="M1001:Q1001">_xlfn.LET(
_xlpm.Options, {"J","2","3","4","5","6","7","8","9","T","Q","K","A"},
MATCH(_xlfn.ANCHORARRAY(C1001),_xlpm.Options,0)
)</f>
        <v>10</v>
      </c>
      <c r="N1001" s="7">
        <v>12</v>
      </c>
      <c r="O1001" s="7">
        <v>4</v>
      </c>
      <c r="P1001" s="7">
        <v>1</v>
      </c>
      <c r="Q1001" s="8">
        <v>10</v>
      </c>
      <c r="R1001" s="6" t="str" cm="1">
        <f t="array" ref="R1001:V1001">TEXT(_xlfn.ANCHORARRAY(M1001),"00")</f>
        <v>10</v>
      </c>
      <c r="S1001" s="7" t="str">
        <v>12</v>
      </c>
      <c r="T1001" s="7" t="str">
        <v>04</v>
      </c>
      <c r="U1001" s="7" t="str">
        <v>01</v>
      </c>
      <c r="V1001" s="8" t="str">
        <v>10</v>
      </c>
      <c r="W1001" s="7">
        <f t="shared" si="347"/>
        <v>1</v>
      </c>
      <c r="X1001" s="6" t="b">
        <f t="shared" si="337"/>
        <v>0</v>
      </c>
      <c r="Y1001" s="7" t="b">
        <f t="shared" si="338"/>
        <v>0</v>
      </c>
      <c r="Z1001" s="7" t="b" cm="1">
        <f t="array" ref="Z1001">_xlfn.LET(
_xlpm.TrueFullHouseCheck, AND(OR(H1001:L1001=3),OR(H1001:L1001=2)),
_xlpm.JokerAndTrueTwoPairCheck, AND(W1001=1,COUNTIF(H1001:L1001,2)=4),
OR(_xlpm.TrueFullHouseCheck, _xlpm.JokerAndTrueTwoPairCheck)
)</f>
        <v>0</v>
      </c>
      <c r="AA1001" s="7" t="b">
        <f t="shared" si="339"/>
        <v>1</v>
      </c>
      <c r="AB1001" s="7" t="b">
        <f t="shared" si="340"/>
        <v>0</v>
      </c>
      <c r="AC1001" s="7" t="b">
        <f t="shared" si="341"/>
        <v>0</v>
      </c>
      <c r="AD1001" s="8" t="b">
        <f t="shared" si="348"/>
        <v>0</v>
      </c>
      <c r="AE1001">
        <f t="shared" si="349"/>
        <v>4</v>
      </c>
      <c r="AF1001" t="str">
        <f t="shared" si="350"/>
        <v>41012040110</v>
      </c>
      <c r="AG1001">
        <f t="shared" si="346"/>
        <v>41012040110</v>
      </c>
      <c r="AH1001">
        <f t="shared" si="351"/>
        <v>634</v>
      </c>
      <c r="AI1001">
        <f t="shared" si="352"/>
        <v>819</v>
      </c>
      <c r="AJ1001">
        <f t="shared" si="353"/>
        <v>519246</v>
      </c>
      <c r="AM1001">
        <f t="shared" si="342"/>
        <v>1</v>
      </c>
      <c r="AN1001">
        <f t="shared" si="343"/>
        <v>1</v>
      </c>
      <c r="AO1001">
        <f t="shared" si="344"/>
        <v>1</v>
      </c>
    </row>
  </sheetData>
  <autoFilter ref="A1:AK1001" xr:uid="{58B581C1-2ADC-1441-A1FB-516E53C83A5A}"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</autoFilter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599518942B445BD65A6260D53F782" ma:contentTypeVersion="4" ma:contentTypeDescription="Create a new document." ma:contentTypeScope="" ma:versionID="51372e8d4b8136d052a8593f7e1a25d5">
  <xsd:schema xmlns:xsd="http://www.w3.org/2001/XMLSchema" xmlns:xs="http://www.w3.org/2001/XMLSchema" xmlns:p="http://schemas.microsoft.com/office/2006/metadata/properties" xmlns:ns2="1b8ace5a-3733-4eee-b682-f55e4ca293b6" targetNamespace="http://schemas.microsoft.com/office/2006/metadata/properties" ma:root="true" ma:fieldsID="2cc662b55c31620fa129d737ef1beef2" ns2:_="">
    <xsd:import namespace="1b8ace5a-3733-4eee-b682-f55e4ca293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ce5a-3733-4eee-b682-f55e4ca2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D8D273-9530-47A2-8153-5549961B840F}"/>
</file>

<file path=customXml/itemProps2.xml><?xml version="1.0" encoding="utf-8"?>
<ds:datastoreItem xmlns:ds="http://schemas.openxmlformats.org/officeDocument/2006/customXml" ds:itemID="{E2722622-7743-4ED3-891E-98968F3EBAE0}"/>
</file>

<file path=customXml/itemProps3.xml><?xml version="1.0" encoding="utf-8"?>
<ds:datastoreItem xmlns:ds="http://schemas.openxmlformats.org/officeDocument/2006/customXml" ds:itemID="{1EB463D2-52B6-4470-A923-0F71C0D93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 Mistry</dc:creator>
  <cp:lastModifiedBy>Rickesh Mistry</cp:lastModifiedBy>
  <dcterms:created xsi:type="dcterms:W3CDTF">2023-12-30T20:09:16Z</dcterms:created>
  <dcterms:modified xsi:type="dcterms:W3CDTF">2023-12-31T07:10:29Z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0x010100236599518942B445BD65A6260D53F782</vt:lpwstr>
  </property>
</Properties>
</file>