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ckesh\Documents\GitHub\AdventOfCode_2023_Excel\"/>
    </mc:Choice>
  </mc:AlternateContent>
  <xr:revisionPtr revIDLastSave="0" documentId="13_ncr:1_{97B1B181-DD12-4FB8-8142-690B339C9E08}" xr6:coauthVersionLast="47" xr6:coauthVersionMax="47" xr10:uidLastSave="{00000000-0000-0000-0000-000000000000}"/>
  <bookViews>
    <workbookView xWindow="-110" yWindow="-110" windowWidth="38620" windowHeight="21100" activeTab="6" xr2:uid="{00000000-000D-0000-FFFF-FFFF00000000}"/>
  </bookViews>
  <sheets>
    <sheet name="Problem 1 Example" sheetId="1" r:id="rId1"/>
    <sheet name="Problem 1" sheetId="2" r:id="rId2"/>
    <sheet name="Problem 2" sheetId="4" r:id="rId3"/>
    <sheet name="Problem 2 Check" sheetId="5" r:id="rId4"/>
    <sheet name="Problem 2 Sort" sheetId="6" r:id="rId5"/>
    <sheet name="Problem 2 Sort (2)" sheetId="7" r:id="rId6"/>
    <sheet name="Sheet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2" i="8"/>
  <c r="C1" i="8"/>
  <c r="N6" i="6" a="1"/>
  <c r="N6" i="6" s="1"/>
  <c r="B175" i="7" a="1"/>
  <c r="B175" i="7" s="1"/>
  <c r="G175" i="7" s="1"/>
  <c r="B174" i="7" a="1"/>
  <c r="B174" i="7" s="1"/>
  <c r="B173" i="7" a="1"/>
  <c r="B173" i="7" s="1"/>
  <c r="B172" i="7" a="1"/>
  <c r="B172" i="7" s="1"/>
  <c r="B171" i="7" a="1"/>
  <c r="B171" i="7" s="1"/>
  <c r="G170" i="7"/>
  <c r="B170" i="7" a="1"/>
  <c r="B170" i="7" s="1"/>
  <c r="F170" i="7" s="1"/>
  <c r="B169" i="7" a="1"/>
  <c r="B169" i="7" s="1"/>
  <c r="B168" i="7" a="1"/>
  <c r="B168" i="7" s="1"/>
  <c r="B167" i="7" a="1"/>
  <c r="B167" i="7" s="1"/>
  <c r="B166" i="7" a="1"/>
  <c r="B166" i="7" s="1"/>
  <c r="B165" i="7" a="1"/>
  <c r="B165" i="7" s="1"/>
  <c r="B164" i="7" a="1"/>
  <c r="B164" i="7" s="1"/>
  <c r="E163" i="7"/>
  <c r="B163" i="7" a="1"/>
  <c r="B163" i="7" s="1"/>
  <c r="F163" i="7" s="1"/>
  <c r="F162" i="7"/>
  <c r="B162" i="7" a="1"/>
  <c r="B162" i="7" s="1"/>
  <c r="G162" i="7" s="1"/>
  <c r="B161" i="7"/>
  <c r="B161" i="7" a="1"/>
  <c r="B160" i="7" a="1"/>
  <c r="B160" i="7" s="1"/>
  <c r="G159" i="7"/>
  <c r="E159" i="7"/>
  <c r="B159" i="7" a="1"/>
  <c r="B159" i="7" s="1"/>
  <c r="F159" i="7" s="1"/>
  <c r="B158" i="7" a="1"/>
  <c r="B158" i="7" s="1"/>
  <c r="F158" i="7" s="1"/>
  <c r="E157" i="7"/>
  <c r="B157" i="7" a="1"/>
  <c r="B157" i="7" s="1"/>
  <c r="F157" i="7" s="1"/>
  <c r="F156" i="7"/>
  <c r="E156" i="7"/>
  <c r="B156" i="7" a="1"/>
  <c r="B156" i="7" s="1"/>
  <c r="G156" i="7" s="1"/>
  <c r="B155" i="7" a="1"/>
  <c r="B155" i="7" s="1"/>
  <c r="B154" i="7" a="1"/>
  <c r="B154" i="7" s="1"/>
  <c r="E153" i="7"/>
  <c r="B153" i="7" a="1"/>
  <c r="B153" i="7" s="1"/>
  <c r="F153" i="7" s="1"/>
  <c r="B152" i="7" a="1"/>
  <c r="B152" i="7" s="1"/>
  <c r="E151" i="7"/>
  <c r="B151" i="7" a="1"/>
  <c r="B151" i="7" s="1"/>
  <c r="F151" i="7" s="1"/>
  <c r="B150" i="7" a="1"/>
  <c r="B150" i="7" s="1"/>
  <c r="B149" i="7"/>
  <c r="F149" i="7" s="1"/>
  <c r="B149" i="7" a="1"/>
  <c r="E148" i="7"/>
  <c r="B148" i="7" a="1"/>
  <c r="B148" i="7" s="1"/>
  <c r="F148" i="7" s="1"/>
  <c r="B147" i="7" a="1"/>
  <c r="B147" i="7" s="1"/>
  <c r="F147" i="7" s="1"/>
  <c r="E146" i="7"/>
  <c r="B146" i="7" a="1"/>
  <c r="B146" i="7" s="1"/>
  <c r="F146" i="7" s="1"/>
  <c r="B145" i="7" a="1"/>
  <c r="B145" i="7" s="1"/>
  <c r="F145" i="7" s="1"/>
  <c r="E144" i="7"/>
  <c r="B144" i="7" a="1"/>
  <c r="B144" i="7" s="1"/>
  <c r="G144" i="7" s="1"/>
  <c r="B143" i="7" a="1"/>
  <c r="B143" i="7" s="1"/>
  <c r="B142" i="7" a="1"/>
  <c r="B142" i="7" s="1"/>
  <c r="B141" i="7" a="1"/>
  <c r="B141" i="7" s="1"/>
  <c r="F141" i="7" s="1"/>
  <c r="B140" i="7" a="1"/>
  <c r="B140" i="7" s="1"/>
  <c r="B139" i="7" a="1"/>
  <c r="B139" i="7" s="1"/>
  <c r="F139" i="7" s="1"/>
  <c r="B138" i="7" a="1"/>
  <c r="B138" i="7" s="1"/>
  <c r="B137" i="7" a="1"/>
  <c r="B137" i="7" s="1"/>
  <c r="G136" i="7"/>
  <c r="B136" i="7" a="1"/>
  <c r="B136" i="7" s="1"/>
  <c r="F136" i="7" s="1"/>
  <c r="B135" i="7" a="1"/>
  <c r="B135" i="7" s="1"/>
  <c r="F135" i="7" s="1"/>
  <c r="B134" i="7" a="1"/>
  <c r="B134" i="7" s="1"/>
  <c r="B133" i="7" a="1"/>
  <c r="B133" i="7" s="1"/>
  <c r="F133" i="7" s="1"/>
  <c r="B132" i="7" a="1"/>
  <c r="B132" i="7" s="1"/>
  <c r="B131" i="7" a="1"/>
  <c r="B131" i="7" s="1"/>
  <c r="G131" i="7" s="1"/>
  <c r="B130" i="7" a="1"/>
  <c r="B130" i="7" s="1"/>
  <c r="B129" i="7" a="1"/>
  <c r="B129" i="7" s="1"/>
  <c r="F129" i="7" s="1"/>
  <c r="G128" i="7"/>
  <c r="B128" i="7" a="1"/>
  <c r="B128" i="7" s="1"/>
  <c r="F128" i="7" s="1"/>
  <c r="B127" i="7" a="1"/>
  <c r="B127" i="7" s="1"/>
  <c r="F127" i="7" s="1"/>
  <c r="G126" i="7"/>
  <c r="B126" i="7" a="1"/>
  <c r="B126" i="7" s="1"/>
  <c r="F126" i="7" s="1"/>
  <c r="G125" i="7"/>
  <c r="B125" i="7" a="1"/>
  <c r="B125" i="7" s="1"/>
  <c r="F125" i="7" s="1"/>
  <c r="B124" i="7" a="1"/>
  <c r="B124" i="7" s="1"/>
  <c r="G123" i="7"/>
  <c r="E123" i="7"/>
  <c r="B123" i="7" a="1"/>
  <c r="B123" i="7" s="1"/>
  <c r="F123" i="7" s="1"/>
  <c r="G122" i="7"/>
  <c r="E122" i="7"/>
  <c r="B122" i="7" a="1"/>
  <c r="B122" i="7" s="1"/>
  <c r="F122" i="7" s="1"/>
  <c r="G121" i="7"/>
  <c r="E121" i="7"/>
  <c r="B121" i="7" a="1"/>
  <c r="B121" i="7" s="1"/>
  <c r="F121" i="7" s="1"/>
  <c r="E120" i="7"/>
  <c r="B120" i="7" a="1"/>
  <c r="B120" i="7" s="1"/>
  <c r="F120" i="7" s="1"/>
  <c r="B119" i="7" a="1"/>
  <c r="B119" i="7" s="1"/>
  <c r="F119" i="7" s="1"/>
  <c r="F118" i="7"/>
  <c r="B118" i="7" a="1"/>
  <c r="B118" i="7" s="1"/>
  <c r="G118" i="7" s="1"/>
  <c r="B117" i="7" a="1"/>
  <c r="B117" i="7" s="1"/>
  <c r="E116" i="7"/>
  <c r="B116" i="7" a="1"/>
  <c r="B116" i="7" s="1"/>
  <c r="F116" i="7" s="1"/>
  <c r="G115" i="7"/>
  <c r="B115" i="7" a="1"/>
  <c r="B115" i="7" s="1"/>
  <c r="F115" i="7" s="1"/>
  <c r="E114" i="7"/>
  <c r="B114" i="7" a="1"/>
  <c r="B114" i="7" s="1"/>
  <c r="F114" i="7" s="1"/>
  <c r="G113" i="7"/>
  <c r="B113" i="7" a="1"/>
  <c r="B113" i="7" s="1"/>
  <c r="F113" i="7" s="1"/>
  <c r="G112" i="7"/>
  <c r="E112" i="7"/>
  <c r="B112" i="7" a="1"/>
  <c r="B112" i="7" s="1"/>
  <c r="F112" i="7" s="1"/>
  <c r="B111" i="7" a="1"/>
  <c r="B111" i="7" s="1"/>
  <c r="E111" i="7" s="1"/>
  <c r="B110" i="7" a="1"/>
  <c r="B110" i="7" s="1"/>
  <c r="F110" i="7" s="1"/>
  <c r="G109" i="7"/>
  <c r="E109" i="7"/>
  <c r="B109" i="7" a="1"/>
  <c r="B109" i="7" s="1"/>
  <c r="F109" i="7" s="1"/>
  <c r="B108" i="7" a="1"/>
  <c r="B108" i="7" s="1"/>
  <c r="F108" i="7" s="1"/>
  <c r="G107" i="7"/>
  <c r="E107" i="7"/>
  <c r="B107" i="7" a="1"/>
  <c r="B107" i="7" s="1"/>
  <c r="F107" i="7" s="1"/>
  <c r="B106" i="7" a="1"/>
  <c r="B106" i="7" s="1"/>
  <c r="G106" i="7" s="1"/>
  <c r="B105" i="7"/>
  <c r="G105" i="7" s="1"/>
  <c r="B105" i="7" a="1"/>
  <c r="G104" i="7"/>
  <c r="E104" i="7"/>
  <c r="B104" i="7" a="1"/>
  <c r="B104" i="7" s="1"/>
  <c r="F104" i="7" s="1"/>
  <c r="B103" i="7" a="1"/>
  <c r="B103" i="7" s="1"/>
  <c r="G102" i="7"/>
  <c r="E102" i="7"/>
  <c r="B102" i="7" a="1"/>
  <c r="B102" i="7" s="1"/>
  <c r="F102" i="7" s="1"/>
  <c r="B101" i="7" a="1"/>
  <c r="B101" i="7" s="1"/>
  <c r="G101" i="7" s="1"/>
  <c r="G100" i="7"/>
  <c r="F100" i="7"/>
  <c r="E100" i="7"/>
  <c r="B100" i="7" a="1"/>
  <c r="B100" i="7" s="1"/>
  <c r="B99" i="7" a="1"/>
  <c r="B99" i="7" s="1"/>
  <c r="B98" i="7" a="1"/>
  <c r="B98" i="7" s="1"/>
  <c r="F98" i="7" s="1"/>
  <c r="G97" i="7"/>
  <c r="E97" i="7"/>
  <c r="B97" i="7" a="1"/>
  <c r="B97" i="7" s="1"/>
  <c r="F97" i="7" s="1"/>
  <c r="B96" i="7" a="1"/>
  <c r="B96" i="7" s="1"/>
  <c r="F96" i="7" s="1"/>
  <c r="G95" i="7"/>
  <c r="E95" i="7"/>
  <c r="B95" i="7" a="1"/>
  <c r="B95" i="7" s="1"/>
  <c r="F95" i="7" s="1"/>
  <c r="B94" i="7" a="1"/>
  <c r="B94" i="7" s="1"/>
  <c r="G94" i="7" s="1"/>
  <c r="B93" i="7"/>
  <c r="B93" i="7" a="1"/>
  <c r="B92" i="7" a="1"/>
  <c r="B92" i="7" s="1"/>
  <c r="F92" i="7" s="1"/>
  <c r="B91" i="7" a="1"/>
  <c r="B91" i="7" s="1"/>
  <c r="B90" i="7" a="1"/>
  <c r="B90" i="7" s="1"/>
  <c r="F90" i="7" s="1"/>
  <c r="B89" i="7" a="1"/>
  <c r="B89" i="7" s="1"/>
  <c r="B88" i="7" a="1"/>
  <c r="B88" i="7" s="1"/>
  <c r="G88" i="7" s="1"/>
  <c r="B87" i="7" a="1"/>
  <c r="B87" i="7" s="1"/>
  <c r="B86" i="7" a="1"/>
  <c r="B86" i="7" s="1"/>
  <c r="F86" i="7" s="1"/>
  <c r="G85" i="7"/>
  <c r="B85" i="7" a="1"/>
  <c r="B85" i="7" s="1"/>
  <c r="F85" i="7" s="1"/>
  <c r="B84" i="7" a="1"/>
  <c r="B84" i="7" s="1"/>
  <c r="F84" i="7" s="1"/>
  <c r="G83" i="7"/>
  <c r="B83" i="7" a="1"/>
  <c r="B83" i="7" s="1"/>
  <c r="F83" i="7" s="1"/>
  <c r="G82" i="7"/>
  <c r="B82" i="7" a="1"/>
  <c r="B82" i="7" s="1"/>
  <c r="F82" i="7" s="1"/>
  <c r="B81" i="7" a="1"/>
  <c r="B81" i="7" s="1"/>
  <c r="G80" i="7"/>
  <c r="B80" i="7" a="1"/>
  <c r="B80" i="7" s="1"/>
  <c r="F80" i="7" s="1"/>
  <c r="E79" i="7"/>
  <c r="B79" i="7" a="1"/>
  <c r="B79" i="7" s="1"/>
  <c r="F79" i="7" s="1"/>
  <c r="G78" i="7"/>
  <c r="B78" i="7" a="1"/>
  <c r="B78" i="7" s="1"/>
  <c r="F78" i="7" s="1"/>
  <c r="E77" i="7"/>
  <c r="B77" i="7" a="1"/>
  <c r="B77" i="7" s="1"/>
  <c r="F77" i="7" s="1"/>
  <c r="G76" i="7"/>
  <c r="F76" i="7"/>
  <c r="B76" i="7" a="1"/>
  <c r="B76" i="7" s="1"/>
  <c r="E76" i="7" s="1"/>
  <c r="B75" i="7" a="1"/>
  <c r="B75" i="7" s="1"/>
  <c r="B74" i="7"/>
  <c r="G74" i="7" s="1"/>
  <c r="B74" i="7" a="1"/>
  <c r="G73" i="7"/>
  <c r="B73" i="7" a="1"/>
  <c r="B73" i="7" s="1"/>
  <c r="B72" i="7" a="1"/>
  <c r="B72" i="7" s="1"/>
  <c r="G71" i="7"/>
  <c r="F71" i="7"/>
  <c r="B71" i="7" a="1"/>
  <c r="B71" i="7" s="1"/>
  <c r="E71" i="7" s="1"/>
  <c r="B70" i="7" a="1"/>
  <c r="B70" i="7" s="1"/>
  <c r="B69" i="7" a="1"/>
  <c r="B69" i="7" s="1"/>
  <c r="B68" i="7"/>
  <c r="G68" i="7" s="1"/>
  <c r="B68" i="7" a="1"/>
  <c r="E67" i="7"/>
  <c r="B67" i="7"/>
  <c r="G67" i="7" s="1"/>
  <c r="B67" i="7" a="1"/>
  <c r="B66" i="7" a="1"/>
  <c r="B66" i="7" s="1"/>
  <c r="E65" i="7"/>
  <c r="B65" i="7" a="1"/>
  <c r="B65" i="7" s="1"/>
  <c r="G65" i="7" s="1"/>
  <c r="B64" i="7" a="1"/>
  <c r="B64" i="7" s="1"/>
  <c r="B63" i="7" a="1"/>
  <c r="B63" i="7" s="1"/>
  <c r="B62" i="7"/>
  <c r="G62" i="7" s="1"/>
  <c r="B62" i="7" a="1"/>
  <c r="E61" i="7"/>
  <c r="B61" i="7"/>
  <c r="G61" i="7" s="1"/>
  <c r="B61" i="7" a="1"/>
  <c r="G60" i="7"/>
  <c r="B60" i="7" a="1"/>
  <c r="B60" i="7" s="1"/>
  <c r="B59" i="7" a="1"/>
  <c r="B59" i="7" s="1"/>
  <c r="G59" i="7" s="1"/>
  <c r="E58" i="7"/>
  <c r="B58" i="7"/>
  <c r="B58" i="7" a="1"/>
  <c r="B57" i="7" a="1"/>
  <c r="B57" i="7" s="1"/>
  <c r="B56" i="7"/>
  <c r="G56" i="7" s="1"/>
  <c r="B56" i="7" a="1"/>
  <c r="E55" i="7"/>
  <c r="B55" i="7"/>
  <c r="G55" i="7" s="1"/>
  <c r="B55" i="7" a="1"/>
  <c r="B54" i="7" a="1"/>
  <c r="B54" i="7" s="1"/>
  <c r="G54" i="7" s="1"/>
  <c r="G53" i="7"/>
  <c r="F53" i="7"/>
  <c r="B53" i="7" a="1"/>
  <c r="B53" i="7" s="1"/>
  <c r="E53" i="7" s="1"/>
  <c r="B52" i="7" a="1"/>
  <c r="B52" i="7" s="1"/>
  <c r="B51" i="7" a="1"/>
  <c r="B51" i="7" s="1"/>
  <c r="G50" i="7"/>
  <c r="B50" i="7"/>
  <c r="F50" i="7" s="1"/>
  <c r="B50" i="7" a="1"/>
  <c r="E49" i="7"/>
  <c r="B49" i="7"/>
  <c r="G49" i="7" s="1"/>
  <c r="B49" i="7" a="1"/>
  <c r="G48" i="7"/>
  <c r="B48" i="7" a="1"/>
  <c r="B48" i="7" s="1"/>
  <c r="B47" i="7" a="1"/>
  <c r="B47" i="7" s="1"/>
  <c r="G47" i="7" s="1"/>
  <c r="B46" i="7" a="1"/>
  <c r="B46" i="7" s="1"/>
  <c r="F45" i="7"/>
  <c r="B45" i="7" a="1"/>
  <c r="B45" i="7" s="1"/>
  <c r="B44" i="7"/>
  <c r="B44" i="7" a="1"/>
  <c r="B43" i="7" a="1"/>
  <c r="B43" i="7" s="1"/>
  <c r="B42" i="7" a="1"/>
  <c r="B42" i="7" s="1"/>
  <c r="B41" i="7" a="1"/>
  <c r="B41" i="7" s="1"/>
  <c r="G41" i="7" s="1"/>
  <c r="B40" i="7" a="1"/>
  <c r="B40" i="7" s="1"/>
  <c r="B39" i="7" a="1"/>
  <c r="B39" i="7" s="1"/>
  <c r="G39" i="7" s="1"/>
  <c r="B38" i="7" a="1"/>
  <c r="B38" i="7" s="1"/>
  <c r="E37" i="7"/>
  <c r="B37" i="7" a="1"/>
  <c r="B37" i="7" s="1"/>
  <c r="G36" i="7"/>
  <c r="B36" i="7" a="1"/>
  <c r="B36" i="7" s="1"/>
  <c r="B35" i="7" a="1"/>
  <c r="B35" i="7" s="1"/>
  <c r="G34" i="7"/>
  <c r="E34" i="7"/>
  <c r="B34" i="7" a="1"/>
  <c r="B34" i="7" s="1"/>
  <c r="F34" i="7" s="1"/>
  <c r="M33" i="7"/>
  <c r="B33" i="7" a="1"/>
  <c r="B33" i="7" s="1"/>
  <c r="F32" i="7"/>
  <c r="B32" i="7" a="1"/>
  <c r="B32" i="7" s="1"/>
  <c r="G32" i="7" s="1"/>
  <c r="B31" i="7" a="1"/>
  <c r="B31" i="7" s="1"/>
  <c r="B30" i="7" a="1"/>
  <c r="B30" i="7" s="1"/>
  <c r="F30" i="7" s="1"/>
  <c r="G29" i="7"/>
  <c r="E29" i="7"/>
  <c r="B29" i="7" a="1"/>
  <c r="B29" i="7" s="1"/>
  <c r="F29" i="7" s="1"/>
  <c r="F28" i="7"/>
  <c r="E28" i="7"/>
  <c r="B28" i="7" a="1"/>
  <c r="B28" i="7" s="1"/>
  <c r="G28" i="7" s="1"/>
  <c r="B27" i="7" a="1"/>
  <c r="B27" i="7" s="1"/>
  <c r="G26" i="7"/>
  <c r="F26" i="7"/>
  <c r="B26" i="7" a="1"/>
  <c r="B26" i="7" s="1"/>
  <c r="E26" i="7" s="1"/>
  <c r="F25" i="7"/>
  <c r="B25" i="7" a="1"/>
  <c r="B25" i="7" s="1"/>
  <c r="G25" i="7" s="1"/>
  <c r="B24" i="7"/>
  <c r="E24" i="7" s="1"/>
  <c r="B24" i="7" a="1"/>
  <c r="B23" i="7"/>
  <c r="F23" i="7" s="1"/>
  <c r="B23" i="7" a="1"/>
  <c r="G22" i="7"/>
  <c r="B22" i="7" a="1"/>
  <c r="B22" i="7" s="1"/>
  <c r="F22" i="7" s="1"/>
  <c r="B21" i="7" a="1"/>
  <c r="B21" i="7" s="1"/>
  <c r="G21" i="7" s="1"/>
  <c r="B20" i="7" a="1"/>
  <c r="B20" i="7" s="1"/>
  <c r="G19" i="7"/>
  <c r="F19" i="7"/>
  <c r="E19" i="7"/>
  <c r="B19" i="7" a="1"/>
  <c r="B19" i="7" s="1"/>
  <c r="B18" i="7" a="1"/>
  <c r="B18" i="7" s="1"/>
  <c r="B17" i="7" a="1"/>
  <c r="B17" i="7" s="1"/>
  <c r="B16" i="7" a="1"/>
  <c r="B16" i="7" s="1"/>
  <c r="F16" i="7" s="1"/>
  <c r="F15" i="7"/>
  <c r="E15" i="7"/>
  <c r="B15" i="7" a="1"/>
  <c r="B15" i="7" s="1"/>
  <c r="G15" i="7" s="1"/>
  <c r="G14" i="7"/>
  <c r="B14" i="7"/>
  <c r="F14" i="7" s="1"/>
  <c r="B14" i="7" a="1"/>
  <c r="B13" i="7" a="1"/>
  <c r="B13" i="7" s="1"/>
  <c r="G13" i="7" s="1"/>
  <c r="B12" i="7" a="1"/>
  <c r="B12" i="7" s="1"/>
  <c r="B11" i="7" a="1"/>
  <c r="B11" i="7" s="1"/>
  <c r="B10" i="7" a="1"/>
  <c r="B10" i="7" s="1"/>
  <c r="F10" i="7" s="1"/>
  <c r="F9" i="7"/>
  <c r="E9" i="7"/>
  <c r="B9" i="7" a="1"/>
  <c r="B9" i="7" s="1"/>
  <c r="G9" i="7" s="1"/>
  <c r="B8" i="7" a="1"/>
  <c r="B8" i="7" s="1"/>
  <c r="B7" i="7"/>
  <c r="E7" i="7" s="1"/>
  <c r="B7" i="7" a="1"/>
  <c r="B6" i="7" a="1"/>
  <c r="B6" i="7" s="1"/>
  <c r="B5" i="7" a="1"/>
  <c r="B5" i="7" s="1"/>
  <c r="O4" i="7"/>
  <c r="B4" i="7"/>
  <c r="E4" i="7" s="1"/>
  <c r="B4" i="7" a="1"/>
  <c r="B3" i="7" a="1"/>
  <c r="B3" i="7" s="1"/>
  <c r="B2" i="7" a="1"/>
  <c r="B2" i="7" s="1"/>
  <c r="O5" i="6" a="1"/>
  <c r="O5" i="6" s="1"/>
  <c r="O6" i="6" a="1"/>
  <c r="O6" i="6" s="1"/>
  <c r="O7" i="6" a="1"/>
  <c r="O7" i="6" s="1"/>
  <c r="O8" i="6" a="1"/>
  <c r="O8" i="6" s="1"/>
  <c r="O9" i="6" a="1"/>
  <c r="O9" i="6" s="1"/>
  <c r="O10" i="6" a="1"/>
  <c r="O10" i="6" s="1"/>
  <c r="O11" i="6" a="1"/>
  <c r="O11" i="6"/>
  <c r="O12" i="6" a="1"/>
  <c r="O12" i="6" s="1"/>
  <c r="O13" i="6" a="1"/>
  <c r="O13" i="6" s="1"/>
  <c r="O14" i="6" a="1"/>
  <c r="O14" i="6" s="1"/>
  <c r="O15" i="6" a="1"/>
  <c r="O15" i="6" s="1"/>
  <c r="O16" i="6" a="1"/>
  <c r="O16" i="6" s="1"/>
  <c r="O17" i="6" a="1"/>
  <c r="O17" i="6"/>
  <c r="O18" i="6" a="1"/>
  <c r="O18" i="6" s="1"/>
  <c r="O19" i="6" a="1"/>
  <c r="O19" i="6" s="1"/>
  <c r="O20" i="6" a="1"/>
  <c r="O20" i="6" s="1"/>
  <c r="O21" i="6" a="1"/>
  <c r="O21" i="6" s="1"/>
  <c r="O22" i="6" a="1"/>
  <c r="O22" i="6" s="1"/>
  <c r="O23" i="6" a="1"/>
  <c r="O23" i="6"/>
  <c r="O24" i="6" a="1"/>
  <c r="O24" i="6" s="1"/>
  <c r="O25" i="6" a="1"/>
  <c r="O25" i="6" s="1"/>
  <c r="O26" i="6" a="1"/>
  <c r="O26" i="6" s="1"/>
  <c r="O27" i="6" a="1"/>
  <c r="O27" i="6" s="1"/>
  <c r="O28" i="6" a="1"/>
  <c r="O28" i="6" s="1"/>
  <c r="O29" i="6" a="1"/>
  <c r="O29" i="6"/>
  <c r="O30" i="6" a="1"/>
  <c r="O30" i="6" s="1"/>
  <c r="O31" i="6" a="1"/>
  <c r="O31" i="6" s="1"/>
  <c r="O32" i="6" a="1"/>
  <c r="O32" i="6" s="1"/>
  <c r="O33" i="6" a="1"/>
  <c r="O33" i="6" s="1"/>
  <c r="O34" i="6" a="1"/>
  <c r="O34" i="6" s="1"/>
  <c r="O35" i="6" a="1"/>
  <c r="O35" i="6"/>
  <c r="O36" i="6" a="1"/>
  <c r="O36" i="6" s="1"/>
  <c r="O37" i="6" a="1"/>
  <c r="O37" i="6" s="1"/>
  <c r="O38" i="6" a="1"/>
  <c r="O38" i="6" s="1"/>
  <c r="O39" i="6" a="1"/>
  <c r="O39" i="6" s="1"/>
  <c r="O40" i="6" a="1"/>
  <c r="O40" i="6" s="1"/>
  <c r="O41" i="6" a="1"/>
  <c r="O41" i="6"/>
  <c r="O42" i="6" a="1"/>
  <c r="O42" i="6" s="1"/>
  <c r="O43" i="6" a="1"/>
  <c r="O43" i="6" s="1"/>
  <c r="O44" i="6" a="1"/>
  <c r="O44" i="6" s="1"/>
  <c r="O45" i="6" a="1"/>
  <c r="O45" i="6" s="1"/>
  <c r="O46" i="6" a="1"/>
  <c r="O46" i="6" s="1"/>
  <c r="O47" i="6" a="1"/>
  <c r="O47" i="6"/>
  <c r="O48" i="6" a="1"/>
  <c r="O48" i="6" s="1"/>
  <c r="O49" i="6" a="1"/>
  <c r="O49" i="6" s="1"/>
  <c r="O50" i="6" a="1"/>
  <c r="O50" i="6" s="1"/>
  <c r="O51" i="6" a="1"/>
  <c r="O51" i="6" s="1"/>
  <c r="O52" i="6" a="1"/>
  <c r="O52" i="6" s="1"/>
  <c r="O53" i="6" a="1"/>
  <c r="O53" i="6"/>
  <c r="O54" i="6" a="1"/>
  <c r="O54" i="6" s="1"/>
  <c r="O55" i="6" a="1"/>
  <c r="O55" i="6" s="1"/>
  <c r="O56" i="6" a="1"/>
  <c r="O56" i="6" s="1"/>
  <c r="O57" i="6" a="1"/>
  <c r="O57" i="6" s="1"/>
  <c r="O58" i="6" a="1"/>
  <c r="O58" i="6" s="1"/>
  <c r="O59" i="6" a="1"/>
  <c r="O59" i="6"/>
  <c r="O60" i="6" a="1"/>
  <c r="O60" i="6" s="1"/>
  <c r="O61" i="6" a="1"/>
  <c r="O61" i="6" s="1"/>
  <c r="O62" i="6" a="1"/>
  <c r="O62" i="6" s="1"/>
  <c r="O63" i="6" a="1"/>
  <c r="O63" i="6" s="1"/>
  <c r="O64" i="6" a="1"/>
  <c r="O64" i="6" s="1"/>
  <c r="O65" i="6" a="1"/>
  <c r="O65" i="6"/>
  <c r="O66" i="6" a="1"/>
  <c r="O66" i="6" s="1"/>
  <c r="O67" i="6" a="1"/>
  <c r="O67" i="6" s="1"/>
  <c r="O68" i="6" a="1"/>
  <c r="O68" i="6" s="1"/>
  <c r="O69" i="6" a="1"/>
  <c r="O69" i="6" s="1"/>
  <c r="O70" i="6" a="1"/>
  <c r="O70" i="6" s="1"/>
  <c r="O71" i="6" a="1"/>
  <c r="O71" i="6"/>
  <c r="O72" i="6" a="1"/>
  <c r="O72" i="6" s="1"/>
  <c r="O73" i="6" a="1"/>
  <c r="O73" i="6" s="1"/>
  <c r="O74" i="6" a="1"/>
  <c r="O74" i="6" s="1"/>
  <c r="O75" i="6" a="1"/>
  <c r="O75" i="6" s="1"/>
  <c r="O76" i="6" a="1"/>
  <c r="O76" i="6" s="1"/>
  <c r="O77" i="6" a="1"/>
  <c r="O77" i="6"/>
  <c r="O78" i="6" a="1"/>
  <c r="O78" i="6" s="1"/>
  <c r="O79" i="6" a="1"/>
  <c r="O79" i="6" s="1"/>
  <c r="O80" i="6" a="1"/>
  <c r="O80" i="6" s="1"/>
  <c r="O81" i="6" a="1"/>
  <c r="O81" i="6" s="1"/>
  <c r="O82" i="6" a="1"/>
  <c r="O82" i="6" s="1"/>
  <c r="O83" i="6" a="1"/>
  <c r="O83" i="6"/>
  <c r="O84" i="6" a="1"/>
  <c r="O84" i="6" s="1"/>
  <c r="O85" i="6" a="1"/>
  <c r="O85" i="6" s="1"/>
  <c r="O86" i="6" a="1"/>
  <c r="O86" i="6" s="1"/>
  <c r="O87" i="6" a="1"/>
  <c r="O87" i="6" s="1"/>
  <c r="O88" i="6" a="1"/>
  <c r="O88" i="6" s="1"/>
  <c r="O89" i="6" a="1"/>
  <c r="O89" i="6"/>
  <c r="O90" i="6" a="1"/>
  <c r="O90" i="6" s="1"/>
  <c r="O91" i="6" a="1"/>
  <c r="O91" i="6" s="1"/>
  <c r="O92" i="6" a="1"/>
  <c r="O92" i="6" s="1"/>
  <c r="O93" i="6" a="1"/>
  <c r="O93" i="6" s="1"/>
  <c r="O94" i="6" a="1"/>
  <c r="O94" i="6" s="1"/>
  <c r="O95" i="6" a="1"/>
  <c r="O95" i="6"/>
  <c r="O96" i="6" a="1"/>
  <c r="O96" i="6" s="1"/>
  <c r="O97" i="6" a="1"/>
  <c r="O97" i="6" s="1"/>
  <c r="O98" i="6" a="1"/>
  <c r="O98" i="6" s="1"/>
  <c r="O99" i="6" a="1"/>
  <c r="O99" i="6" s="1"/>
  <c r="O100" i="6" a="1"/>
  <c r="O100" i="6" s="1"/>
  <c r="O101" i="6" a="1"/>
  <c r="O101" i="6"/>
  <c r="O102" i="6" a="1"/>
  <c r="O102" i="6" s="1"/>
  <c r="O103" i="6" a="1"/>
  <c r="O103" i="6" s="1"/>
  <c r="O104" i="6" a="1"/>
  <c r="O104" i="6" s="1"/>
  <c r="O105" i="6" a="1"/>
  <c r="O105" i="6" s="1"/>
  <c r="O106" i="6" a="1"/>
  <c r="O106" i="6" s="1"/>
  <c r="O107" i="6" a="1"/>
  <c r="O107" i="6"/>
  <c r="O108" i="6" a="1"/>
  <c r="O108" i="6" s="1"/>
  <c r="O109" i="6" a="1"/>
  <c r="O109" i="6" s="1"/>
  <c r="O110" i="6" a="1"/>
  <c r="O110" i="6" s="1"/>
  <c r="O111" i="6" a="1"/>
  <c r="O111" i="6" s="1"/>
  <c r="O112" i="6" a="1"/>
  <c r="O112" i="6" s="1"/>
  <c r="O113" i="6" a="1"/>
  <c r="O113" i="6"/>
  <c r="O114" i="6" a="1"/>
  <c r="O114" i="6" s="1"/>
  <c r="O115" i="6" a="1"/>
  <c r="O115" i="6" s="1"/>
  <c r="O116" i="6" a="1"/>
  <c r="O116" i="6" s="1"/>
  <c r="O117" i="6" a="1"/>
  <c r="O117" i="6" s="1"/>
  <c r="O118" i="6" a="1"/>
  <c r="O118" i="6" s="1"/>
  <c r="O119" i="6" a="1"/>
  <c r="O119" i="6"/>
  <c r="O120" i="6" a="1"/>
  <c r="O120" i="6" s="1"/>
  <c r="O121" i="6" a="1"/>
  <c r="O121" i="6" s="1"/>
  <c r="O122" i="6" a="1"/>
  <c r="O122" i="6" s="1"/>
  <c r="O123" i="6" a="1"/>
  <c r="O123" i="6" s="1"/>
  <c r="O124" i="6" a="1"/>
  <c r="O124" i="6" s="1"/>
  <c r="O125" i="6" a="1"/>
  <c r="O125" i="6"/>
  <c r="O126" i="6" a="1"/>
  <c r="O126" i="6" s="1"/>
  <c r="O127" i="6" a="1"/>
  <c r="O127" i="6" s="1"/>
  <c r="O128" i="6" a="1"/>
  <c r="O128" i="6" s="1"/>
  <c r="O129" i="6" a="1"/>
  <c r="O129" i="6" s="1"/>
  <c r="O130" i="6" a="1"/>
  <c r="O130" i="6" s="1"/>
  <c r="O131" i="6" a="1"/>
  <c r="O131" i="6"/>
  <c r="O132" i="6" a="1"/>
  <c r="O132" i="6" s="1"/>
  <c r="O133" i="6" a="1"/>
  <c r="O133" i="6" s="1"/>
  <c r="O134" i="6" a="1"/>
  <c r="O134" i="6" s="1"/>
  <c r="O135" i="6" a="1"/>
  <c r="O135" i="6" s="1"/>
  <c r="O136" i="6" a="1"/>
  <c r="O136" i="6" s="1"/>
  <c r="O137" i="6" a="1"/>
  <c r="O137" i="6"/>
  <c r="O138" i="6" a="1"/>
  <c r="O138" i="6" s="1"/>
  <c r="O139" i="6" a="1"/>
  <c r="O139" i="6" s="1"/>
  <c r="O140" i="6" a="1"/>
  <c r="O140" i="6" s="1"/>
  <c r="O141" i="6" a="1"/>
  <c r="O141" i="6" s="1"/>
  <c r="O142" i="6" a="1"/>
  <c r="O142" i="6" s="1"/>
  <c r="O143" i="6" a="1"/>
  <c r="O143" i="6"/>
  <c r="O144" i="6" a="1"/>
  <c r="O144" i="6" s="1"/>
  <c r="O145" i="6" a="1"/>
  <c r="O145" i="6" s="1"/>
  <c r="O146" i="6" a="1"/>
  <c r="O146" i="6" s="1"/>
  <c r="O147" i="6" a="1"/>
  <c r="O147" i="6" s="1"/>
  <c r="O148" i="6" a="1"/>
  <c r="O148" i="6" s="1"/>
  <c r="O149" i="6" a="1"/>
  <c r="O149" i="6"/>
  <c r="O150" i="6" a="1"/>
  <c r="O150" i="6" s="1"/>
  <c r="O151" i="6" a="1"/>
  <c r="O151" i="6" s="1"/>
  <c r="O152" i="6" a="1"/>
  <c r="O152" i="6" s="1"/>
  <c r="O153" i="6" a="1"/>
  <c r="O153" i="6" s="1"/>
  <c r="O154" i="6" a="1"/>
  <c r="O154" i="6" s="1"/>
  <c r="O155" i="6" a="1"/>
  <c r="O155" i="6"/>
  <c r="O156" i="6" a="1"/>
  <c r="O156" i="6" s="1"/>
  <c r="O157" i="6" a="1"/>
  <c r="O157" i="6" s="1"/>
  <c r="O158" i="6" a="1"/>
  <c r="O158" i="6" s="1"/>
  <c r="O159" i="6" a="1"/>
  <c r="O159" i="6" s="1"/>
  <c r="O160" i="6" a="1"/>
  <c r="O160" i="6" s="1"/>
  <c r="O161" i="6" a="1"/>
  <c r="O161" i="6"/>
  <c r="O162" i="6" a="1"/>
  <c r="O162" i="6" s="1"/>
  <c r="O163" i="6" a="1"/>
  <c r="O163" i="6" s="1"/>
  <c r="O164" i="6" a="1"/>
  <c r="O164" i="6" s="1"/>
  <c r="O165" i="6" a="1"/>
  <c r="O165" i="6" s="1"/>
  <c r="O166" i="6" a="1"/>
  <c r="O166" i="6" s="1"/>
  <c r="O167" i="6" a="1"/>
  <c r="O167" i="6"/>
  <c r="O168" i="6" a="1"/>
  <c r="O168" i="6" s="1"/>
  <c r="O169" i="6" a="1"/>
  <c r="O169" i="6" s="1"/>
  <c r="O170" i="6" a="1"/>
  <c r="O170" i="6" s="1"/>
  <c r="O171" i="6" a="1"/>
  <c r="O171" i="6" s="1"/>
  <c r="O172" i="6" a="1"/>
  <c r="O172" i="6" s="1"/>
  <c r="O173" i="6" a="1"/>
  <c r="O173" i="6"/>
  <c r="O174" i="6" a="1"/>
  <c r="O174" i="6" s="1"/>
  <c r="O175" i="6" a="1"/>
  <c r="O175" i="6" s="1"/>
  <c r="N7" i="6" a="1"/>
  <c r="N7" i="6" s="1"/>
  <c r="N8" i="6" a="1"/>
  <c r="N8" i="6" s="1"/>
  <c r="N9" i="6" a="1"/>
  <c r="N9" i="6" s="1"/>
  <c r="N10" i="6" a="1"/>
  <c r="N10" i="6"/>
  <c r="N11" i="6" a="1"/>
  <c r="N11" i="6"/>
  <c r="N12" i="6" a="1"/>
  <c r="N12" i="6" s="1"/>
  <c r="N13" i="6" a="1"/>
  <c r="N13" i="6" s="1"/>
  <c r="N14" i="6" a="1"/>
  <c r="N14" i="6" s="1"/>
  <c r="N15" i="6" a="1"/>
  <c r="N15" i="6" s="1"/>
  <c r="N16" i="6" a="1"/>
  <c r="N16" i="6" s="1"/>
  <c r="N17" i="6" a="1"/>
  <c r="N17" i="6"/>
  <c r="N18" i="6" a="1"/>
  <c r="N18" i="6" s="1"/>
  <c r="N19" i="6" a="1"/>
  <c r="N19" i="6" s="1"/>
  <c r="N20" i="6" a="1"/>
  <c r="N20" i="6" s="1"/>
  <c r="N21" i="6" a="1"/>
  <c r="N21" i="6" s="1"/>
  <c r="N22" i="6" a="1"/>
  <c r="N22" i="6" s="1"/>
  <c r="N23" i="6" a="1"/>
  <c r="N23" i="6"/>
  <c r="N24" i="6" a="1"/>
  <c r="N24" i="6" s="1"/>
  <c r="N25" i="6" a="1"/>
  <c r="N25" i="6" s="1"/>
  <c r="N26" i="6" a="1"/>
  <c r="N26" i="6" s="1"/>
  <c r="N27" i="6" a="1"/>
  <c r="N27" i="6" s="1"/>
  <c r="N28" i="6" a="1"/>
  <c r="N28" i="6" s="1"/>
  <c r="N29" i="6" a="1"/>
  <c r="N29" i="6"/>
  <c r="N30" i="6" a="1"/>
  <c r="N30" i="6" s="1"/>
  <c r="N31" i="6" a="1"/>
  <c r="N31" i="6" s="1"/>
  <c r="N32" i="6" a="1"/>
  <c r="N32" i="6" s="1"/>
  <c r="N33" i="6" a="1"/>
  <c r="N33" i="6" s="1"/>
  <c r="N34" i="6" a="1"/>
  <c r="N34" i="6" s="1"/>
  <c r="N35" i="6" a="1"/>
  <c r="N35" i="6"/>
  <c r="N36" i="6" a="1"/>
  <c r="N36" i="6" s="1"/>
  <c r="N37" i="6" a="1"/>
  <c r="N37" i="6" s="1"/>
  <c r="N38" i="6" a="1"/>
  <c r="N38" i="6" s="1"/>
  <c r="N39" i="6" a="1"/>
  <c r="N39" i="6" s="1"/>
  <c r="N40" i="6" a="1"/>
  <c r="N40" i="6" s="1"/>
  <c r="N41" i="6" a="1"/>
  <c r="N41" i="6"/>
  <c r="N42" i="6" a="1"/>
  <c r="N42" i="6" s="1"/>
  <c r="N43" i="6" a="1"/>
  <c r="N43" i="6" s="1"/>
  <c r="N44" i="6" a="1"/>
  <c r="N44" i="6" s="1"/>
  <c r="N45" i="6" a="1"/>
  <c r="N45" i="6" s="1"/>
  <c r="N46" i="6" a="1"/>
  <c r="N46" i="6" s="1"/>
  <c r="N47" i="6" a="1"/>
  <c r="N47" i="6"/>
  <c r="N48" i="6" a="1"/>
  <c r="N48" i="6" s="1"/>
  <c r="N49" i="6" a="1"/>
  <c r="N49" i="6" s="1"/>
  <c r="N50" i="6" a="1"/>
  <c r="N50" i="6" s="1"/>
  <c r="N51" i="6" a="1"/>
  <c r="N51" i="6" s="1"/>
  <c r="N52" i="6" a="1"/>
  <c r="N52" i="6" s="1"/>
  <c r="N53" i="6" a="1"/>
  <c r="N53" i="6"/>
  <c r="N54" i="6" a="1"/>
  <c r="N54" i="6" s="1"/>
  <c r="N55" i="6" a="1"/>
  <c r="N55" i="6" s="1"/>
  <c r="N56" i="6" a="1"/>
  <c r="N56" i="6" s="1"/>
  <c r="N57" i="6" a="1"/>
  <c r="N57" i="6" s="1"/>
  <c r="N58" i="6" a="1"/>
  <c r="N58" i="6" s="1"/>
  <c r="N59" i="6" a="1"/>
  <c r="N59" i="6"/>
  <c r="N60" i="6" a="1"/>
  <c r="N60" i="6" s="1"/>
  <c r="N61" i="6" a="1"/>
  <c r="N61" i="6" s="1"/>
  <c r="N62" i="6" a="1"/>
  <c r="N62" i="6" s="1"/>
  <c r="N63" i="6" a="1"/>
  <c r="N63" i="6" s="1"/>
  <c r="N64" i="6" a="1"/>
  <c r="N64" i="6" s="1"/>
  <c r="N65" i="6" a="1"/>
  <c r="N65" i="6"/>
  <c r="N66" i="6" a="1"/>
  <c r="N66" i="6" s="1"/>
  <c r="N67" i="6" a="1"/>
  <c r="N67" i="6" s="1"/>
  <c r="N68" i="6" a="1"/>
  <c r="N68" i="6" s="1"/>
  <c r="N69" i="6" a="1"/>
  <c r="N69" i="6" s="1"/>
  <c r="N70" i="6" a="1"/>
  <c r="N70" i="6" s="1"/>
  <c r="N71" i="6" a="1"/>
  <c r="N71" i="6"/>
  <c r="N72" i="6" a="1"/>
  <c r="N72" i="6" s="1"/>
  <c r="N73" i="6" a="1"/>
  <c r="N73" i="6" s="1"/>
  <c r="N74" i="6" a="1"/>
  <c r="N74" i="6" s="1"/>
  <c r="N75" i="6" a="1"/>
  <c r="N75" i="6" s="1"/>
  <c r="N76" i="6" a="1"/>
  <c r="N76" i="6" s="1"/>
  <c r="N77" i="6" a="1"/>
  <c r="N77" i="6"/>
  <c r="N78" i="6" a="1"/>
  <c r="N78" i="6" s="1"/>
  <c r="N79" i="6" a="1"/>
  <c r="N79" i="6" s="1"/>
  <c r="N80" i="6" a="1"/>
  <c r="N80" i="6" s="1"/>
  <c r="N81" i="6" a="1"/>
  <c r="N81" i="6" s="1"/>
  <c r="N82" i="6" a="1"/>
  <c r="N82" i="6" s="1"/>
  <c r="N83" i="6" a="1"/>
  <c r="N83" i="6"/>
  <c r="N84" i="6" a="1"/>
  <c r="N84" i="6" s="1"/>
  <c r="N85" i="6" a="1"/>
  <c r="N85" i="6" s="1"/>
  <c r="N86" i="6" a="1"/>
  <c r="N86" i="6" s="1"/>
  <c r="N87" i="6" a="1"/>
  <c r="N87" i="6" s="1"/>
  <c r="N88" i="6" a="1"/>
  <c r="N88" i="6" s="1"/>
  <c r="N89" i="6" a="1"/>
  <c r="N89" i="6"/>
  <c r="N90" i="6" a="1"/>
  <c r="N90" i="6" s="1"/>
  <c r="N91" i="6" a="1"/>
  <c r="N91" i="6" s="1"/>
  <c r="N92" i="6" a="1"/>
  <c r="N92" i="6" s="1"/>
  <c r="N93" i="6" a="1"/>
  <c r="N93" i="6" s="1"/>
  <c r="N94" i="6" a="1"/>
  <c r="N94" i="6" s="1"/>
  <c r="N95" i="6" a="1"/>
  <c r="N95" i="6"/>
  <c r="N96" i="6" a="1"/>
  <c r="N96" i="6" s="1"/>
  <c r="N97" i="6" a="1"/>
  <c r="N97" i="6" s="1"/>
  <c r="N98" i="6" a="1"/>
  <c r="N98" i="6" s="1"/>
  <c r="N99" i="6" a="1"/>
  <c r="N99" i="6" s="1"/>
  <c r="N100" i="6" a="1"/>
  <c r="N100" i="6" s="1"/>
  <c r="N101" i="6" a="1"/>
  <c r="N101" i="6"/>
  <c r="N102" i="6" a="1"/>
  <c r="N102" i="6" s="1"/>
  <c r="N103" i="6" a="1"/>
  <c r="N103" i="6" s="1"/>
  <c r="N104" i="6" a="1"/>
  <c r="N104" i="6" s="1"/>
  <c r="N105" i="6" a="1"/>
  <c r="N105" i="6" s="1"/>
  <c r="N106" i="6" a="1"/>
  <c r="N106" i="6" s="1"/>
  <c r="N107" i="6" a="1"/>
  <c r="N107" i="6"/>
  <c r="N108" i="6" a="1"/>
  <c r="N108" i="6" s="1"/>
  <c r="N109" i="6" a="1"/>
  <c r="N109" i="6" s="1"/>
  <c r="N110" i="6" a="1"/>
  <c r="N110" i="6" s="1"/>
  <c r="N111" i="6" a="1"/>
  <c r="N111" i="6" s="1"/>
  <c r="N112" i="6" a="1"/>
  <c r="N112" i="6" s="1"/>
  <c r="N113" i="6" a="1"/>
  <c r="N113" i="6"/>
  <c r="N114" i="6" a="1"/>
  <c r="N114" i="6" s="1"/>
  <c r="N115" i="6" a="1"/>
  <c r="N115" i="6" s="1"/>
  <c r="N116" i="6" a="1"/>
  <c r="N116" i="6" s="1"/>
  <c r="N117" i="6" a="1"/>
  <c r="N117" i="6" s="1"/>
  <c r="N118" i="6" a="1"/>
  <c r="N118" i="6" s="1"/>
  <c r="N119" i="6" a="1"/>
  <c r="N119" i="6"/>
  <c r="N120" i="6" a="1"/>
  <c r="N120" i="6" s="1"/>
  <c r="N121" i="6" a="1"/>
  <c r="N121" i="6" s="1"/>
  <c r="N122" i="6" a="1"/>
  <c r="N122" i="6" s="1"/>
  <c r="N123" i="6" a="1"/>
  <c r="N123" i="6" s="1"/>
  <c r="N124" i="6" a="1"/>
  <c r="N124" i="6" s="1"/>
  <c r="N125" i="6" a="1"/>
  <c r="N125" i="6"/>
  <c r="N126" i="6" a="1"/>
  <c r="N126" i="6" s="1"/>
  <c r="N127" i="6" a="1"/>
  <c r="N127" i="6" s="1"/>
  <c r="N128" i="6" a="1"/>
  <c r="N128" i="6" s="1"/>
  <c r="N129" i="6" a="1"/>
  <c r="N129" i="6" s="1"/>
  <c r="N130" i="6" a="1"/>
  <c r="N130" i="6" s="1"/>
  <c r="N131" i="6" a="1"/>
  <c r="N131" i="6"/>
  <c r="N132" i="6" a="1"/>
  <c r="N132" i="6" s="1"/>
  <c r="N133" i="6" a="1"/>
  <c r="N133" i="6" s="1"/>
  <c r="N134" i="6" a="1"/>
  <c r="N134" i="6" s="1"/>
  <c r="N135" i="6" a="1"/>
  <c r="N135" i="6" s="1"/>
  <c r="N136" i="6" a="1"/>
  <c r="N136" i="6" s="1"/>
  <c r="N137" i="6" a="1"/>
  <c r="N137" i="6"/>
  <c r="N138" i="6" a="1"/>
  <c r="N138" i="6" s="1"/>
  <c r="N139" i="6" a="1"/>
  <c r="N139" i="6" s="1"/>
  <c r="N140" i="6" a="1"/>
  <c r="N140" i="6" s="1"/>
  <c r="N141" i="6" a="1"/>
  <c r="N141" i="6" s="1"/>
  <c r="N142" i="6" a="1"/>
  <c r="N142" i="6" s="1"/>
  <c r="N143" i="6" a="1"/>
  <c r="N143" i="6"/>
  <c r="N144" i="6" a="1"/>
  <c r="N144" i="6" s="1"/>
  <c r="N145" i="6" a="1"/>
  <c r="N145" i="6" s="1"/>
  <c r="N146" i="6" a="1"/>
  <c r="N146" i="6" s="1"/>
  <c r="N147" i="6" a="1"/>
  <c r="N147" i="6" s="1"/>
  <c r="N148" i="6" a="1"/>
  <c r="N148" i="6" s="1"/>
  <c r="N149" i="6" a="1"/>
  <c r="N149" i="6"/>
  <c r="N150" i="6" a="1"/>
  <c r="N150" i="6" s="1"/>
  <c r="N151" i="6" a="1"/>
  <c r="N151" i="6" s="1"/>
  <c r="N152" i="6" a="1"/>
  <c r="N152" i="6" s="1"/>
  <c r="N153" i="6" a="1"/>
  <c r="N153" i="6" s="1"/>
  <c r="N154" i="6" a="1"/>
  <c r="N154" i="6" s="1"/>
  <c r="N155" i="6" a="1"/>
  <c r="N155" i="6"/>
  <c r="N156" i="6" a="1"/>
  <c r="N156" i="6" s="1"/>
  <c r="N157" i="6" a="1"/>
  <c r="N157" i="6" s="1"/>
  <c r="N158" i="6" a="1"/>
  <c r="N158" i="6" s="1"/>
  <c r="N159" i="6" a="1"/>
  <c r="N159" i="6" s="1"/>
  <c r="N160" i="6" a="1"/>
  <c r="N160" i="6" s="1"/>
  <c r="N161" i="6" a="1"/>
  <c r="N161" i="6"/>
  <c r="N162" i="6" a="1"/>
  <c r="N162" i="6" s="1"/>
  <c r="N163" i="6" a="1"/>
  <c r="N163" i="6" s="1"/>
  <c r="N164" i="6" a="1"/>
  <c r="N164" i="6" s="1"/>
  <c r="N165" i="6" a="1"/>
  <c r="N165" i="6" s="1"/>
  <c r="N166" i="6" a="1"/>
  <c r="N166" i="6" s="1"/>
  <c r="N167" i="6" a="1"/>
  <c r="N167" i="6"/>
  <c r="N168" i="6" a="1"/>
  <c r="N168" i="6" s="1"/>
  <c r="N169" i="6" a="1"/>
  <c r="N169" i="6" s="1"/>
  <c r="N170" i="6" a="1"/>
  <c r="N170" i="6" s="1"/>
  <c r="N171" i="6" a="1"/>
  <c r="N171" i="6" s="1"/>
  <c r="N172" i="6" a="1"/>
  <c r="N172" i="6" s="1"/>
  <c r="N173" i="6" a="1"/>
  <c r="N173" i="6"/>
  <c r="N174" i="6" a="1"/>
  <c r="N174" i="6" s="1"/>
  <c r="N175" i="6" a="1"/>
  <c r="N175" i="6" s="1"/>
  <c r="N5" i="6" a="1"/>
  <c r="N5" i="6" s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O4" i="6"/>
  <c r="I165" i="6" a="1"/>
  <c r="I165" i="6" s="1"/>
  <c r="I135" i="6" a="1"/>
  <c r="I135" i="6" s="1"/>
  <c r="I119" i="6" a="1"/>
  <c r="I119" i="6" s="1"/>
  <c r="I72" i="6" a="1"/>
  <c r="I72" i="6" s="1"/>
  <c r="I35" i="6" a="1"/>
  <c r="I35" i="6" s="1"/>
  <c r="I25" i="6" a="1"/>
  <c r="I25" i="6" s="1"/>
  <c r="I5" i="6" a="1"/>
  <c r="I5" i="6" s="1"/>
  <c r="B175" i="6" a="1"/>
  <c r="B175" i="6" s="1"/>
  <c r="B174" i="6" a="1"/>
  <c r="B174" i="6" s="1"/>
  <c r="B173" i="6" a="1"/>
  <c r="B173" i="6" s="1"/>
  <c r="B172" i="6" a="1"/>
  <c r="B172" i="6" s="1"/>
  <c r="B171" i="6" a="1"/>
  <c r="B171" i="6" s="1"/>
  <c r="B170" i="6" a="1"/>
  <c r="B170" i="6" s="1"/>
  <c r="G170" i="6" s="1"/>
  <c r="B169" i="6" a="1"/>
  <c r="B169" i="6" s="1"/>
  <c r="B168" i="6" a="1"/>
  <c r="B168" i="6" s="1"/>
  <c r="F168" i="6" s="1"/>
  <c r="B167" i="6"/>
  <c r="F167" i="6" s="1"/>
  <c r="B167" i="6" a="1"/>
  <c r="B166" i="6" a="1"/>
  <c r="B166" i="6" s="1"/>
  <c r="B165" i="6" a="1"/>
  <c r="B165" i="6" s="1"/>
  <c r="B164" i="6" a="1"/>
  <c r="B164" i="6" s="1"/>
  <c r="G164" i="6" s="1"/>
  <c r="B163" i="6" a="1"/>
  <c r="B163" i="6" s="1"/>
  <c r="B162" i="6" a="1"/>
  <c r="B162" i="6" s="1"/>
  <c r="B161" i="6" a="1"/>
  <c r="B161" i="6" s="1"/>
  <c r="B160" i="6" a="1"/>
  <c r="B160" i="6" s="1"/>
  <c r="B159" i="6" a="1"/>
  <c r="B159" i="6" s="1"/>
  <c r="B158" i="6" a="1"/>
  <c r="B158" i="6" s="1"/>
  <c r="G158" i="6" s="1"/>
  <c r="B157" i="6" a="1"/>
  <c r="B157" i="6" s="1"/>
  <c r="B156" i="6" a="1"/>
  <c r="B156" i="6" s="1"/>
  <c r="B155" i="6" a="1"/>
  <c r="B155" i="6" s="1"/>
  <c r="B154" i="6" a="1"/>
  <c r="B154" i="6" s="1"/>
  <c r="B153" i="6" a="1"/>
  <c r="B153" i="6" s="1"/>
  <c r="B152" i="6" a="1"/>
  <c r="B152" i="6" s="1"/>
  <c r="G152" i="6" s="1"/>
  <c r="B151" i="6" a="1"/>
  <c r="B151" i="6" s="1"/>
  <c r="B150" i="6" a="1"/>
  <c r="B150" i="6" s="1"/>
  <c r="B149" i="6" a="1"/>
  <c r="B149" i="6" s="1"/>
  <c r="B148" i="6" a="1"/>
  <c r="B148" i="6" s="1"/>
  <c r="B147" i="6" a="1"/>
  <c r="B147" i="6" s="1"/>
  <c r="B146" i="6"/>
  <c r="G146" i="6" s="1"/>
  <c r="B146" i="6" a="1"/>
  <c r="B145" i="6" a="1"/>
  <c r="B145" i="6" s="1"/>
  <c r="B144" i="6" a="1"/>
  <c r="B144" i="6" s="1"/>
  <c r="B143" i="6" a="1"/>
  <c r="B143" i="6" s="1"/>
  <c r="B142" i="6" a="1"/>
  <c r="B142" i="6" s="1"/>
  <c r="B141" i="6" a="1"/>
  <c r="B141" i="6" s="1"/>
  <c r="B140" i="6"/>
  <c r="G140" i="6" s="1"/>
  <c r="B140" i="6" a="1"/>
  <c r="B139" i="6" a="1"/>
  <c r="B139" i="6" s="1"/>
  <c r="B138" i="6" a="1"/>
  <c r="B138" i="6" s="1"/>
  <c r="B137" i="6" a="1"/>
  <c r="B137" i="6" s="1"/>
  <c r="B136" i="6" a="1"/>
  <c r="B136" i="6" s="1"/>
  <c r="B135" i="6" a="1"/>
  <c r="B135" i="6" s="1"/>
  <c r="B134" i="6"/>
  <c r="G134" i="6" s="1"/>
  <c r="B134" i="6" a="1"/>
  <c r="B133" i="6" a="1"/>
  <c r="B133" i="6" s="1"/>
  <c r="B132" i="6" a="1"/>
  <c r="B132" i="6" s="1"/>
  <c r="B131" i="6" a="1"/>
  <c r="B131" i="6" s="1"/>
  <c r="B130" i="6" a="1"/>
  <c r="B130" i="6" s="1"/>
  <c r="B129" i="6" a="1"/>
  <c r="B129" i="6" s="1"/>
  <c r="B128" i="6" a="1"/>
  <c r="B128" i="6" s="1"/>
  <c r="G128" i="6" s="1"/>
  <c r="B127" i="6" a="1"/>
  <c r="B127" i="6" s="1"/>
  <c r="B126" i="6" a="1"/>
  <c r="B126" i="6" s="1"/>
  <c r="B125" i="6" a="1"/>
  <c r="B125" i="6" s="1"/>
  <c r="B124" i="6" a="1"/>
  <c r="B124" i="6" s="1"/>
  <c r="B123" i="6" a="1"/>
  <c r="B123" i="6" s="1"/>
  <c r="B122" i="6"/>
  <c r="G122" i="6" s="1"/>
  <c r="B122" i="6" a="1"/>
  <c r="B121" i="6" a="1"/>
  <c r="B121" i="6" s="1"/>
  <c r="B120" i="6" a="1"/>
  <c r="B120" i="6" s="1"/>
  <c r="B119" i="6" a="1"/>
  <c r="B119" i="6" s="1"/>
  <c r="B118" i="6" a="1"/>
  <c r="B118" i="6" s="1"/>
  <c r="B117" i="6" a="1"/>
  <c r="B117" i="6" s="1"/>
  <c r="B116" i="6" a="1"/>
  <c r="B116" i="6" s="1"/>
  <c r="G116" i="6" s="1"/>
  <c r="B115" i="6" a="1"/>
  <c r="B115" i="6" s="1"/>
  <c r="B114" i="6" a="1"/>
  <c r="B114" i="6" s="1"/>
  <c r="G113" i="6"/>
  <c r="B113" i="6"/>
  <c r="E113" i="6" s="1"/>
  <c r="B113" i="6" a="1"/>
  <c r="B112" i="6" a="1"/>
  <c r="B112" i="6" s="1"/>
  <c r="B111" i="6" a="1"/>
  <c r="B111" i="6" s="1"/>
  <c r="B110" i="6" a="1"/>
  <c r="B110" i="6" s="1"/>
  <c r="G110" i="6" s="1"/>
  <c r="B109" i="6" a="1"/>
  <c r="B109" i="6" s="1"/>
  <c r="B108" i="6" a="1"/>
  <c r="B108" i="6" s="1"/>
  <c r="B107" i="6" a="1"/>
  <c r="B107" i="6" s="1"/>
  <c r="B106" i="6" a="1"/>
  <c r="B106" i="6" s="1"/>
  <c r="B105" i="6" a="1"/>
  <c r="B105" i="6" s="1"/>
  <c r="B104" i="6" a="1"/>
  <c r="B104" i="6" s="1"/>
  <c r="G104" i="6" s="1"/>
  <c r="B103" i="6" a="1"/>
  <c r="B103" i="6" s="1"/>
  <c r="B102" i="6" a="1"/>
  <c r="B102" i="6" s="1"/>
  <c r="B101" i="6" a="1"/>
  <c r="B101" i="6" s="1"/>
  <c r="B100" i="6" a="1"/>
  <c r="B100" i="6" s="1"/>
  <c r="B99" i="6" a="1"/>
  <c r="B99" i="6" s="1"/>
  <c r="B98" i="6"/>
  <c r="E98" i="6" s="1"/>
  <c r="B98" i="6" a="1"/>
  <c r="B97" i="6" a="1"/>
  <c r="B97" i="6" s="1"/>
  <c r="B96" i="6" a="1"/>
  <c r="B96" i="6" s="1"/>
  <c r="B95" i="6" a="1"/>
  <c r="B95" i="6" s="1"/>
  <c r="B94" i="6" a="1"/>
  <c r="B94" i="6" s="1"/>
  <c r="B93" i="6" a="1"/>
  <c r="B93" i="6" s="1"/>
  <c r="B92" i="6" a="1"/>
  <c r="B92" i="6" s="1"/>
  <c r="G92" i="6" s="1"/>
  <c r="B91" i="6" a="1"/>
  <c r="B91" i="6" s="1"/>
  <c r="B90" i="6" a="1"/>
  <c r="B90" i="6" s="1"/>
  <c r="B89" i="6"/>
  <c r="E89" i="6" s="1"/>
  <c r="B89" i="6" a="1"/>
  <c r="B88" i="6" a="1"/>
  <c r="B88" i="6" s="1"/>
  <c r="B87" i="6" a="1"/>
  <c r="B87" i="6" s="1"/>
  <c r="B86" i="6"/>
  <c r="E86" i="6" s="1"/>
  <c r="B86" i="6" a="1"/>
  <c r="B85" i="6" a="1"/>
  <c r="B85" i="6" s="1"/>
  <c r="B84" i="6"/>
  <c r="F84" i="6" s="1"/>
  <c r="B84" i="6" a="1"/>
  <c r="B83" i="6" a="1"/>
  <c r="B83" i="6" s="1"/>
  <c r="B82" i="6" a="1"/>
  <c r="B82" i="6" s="1"/>
  <c r="B81" i="6" a="1"/>
  <c r="B81" i="6" s="1"/>
  <c r="B80" i="6"/>
  <c r="G80" i="6" s="1"/>
  <c r="B80" i="6" a="1"/>
  <c r="B79" i="6" a="1"/>
  <c r="B79" i="6" s="1"/>
  <c r="B78" i="6" a="1"/>
  <c r="B78" i="6" s="1"/>
  <c r="B77" i="6"/>
  <c r="E77" i="6" s="1"/>
  <c r="B77" i="6" a="1"/>
  <c r="B76" i="6" a="1"/>
  <c r="B76" i="6" s="1"/>
  <c r="B75" i="6" a="1"/>
  <c r="B75" i="6" s="1"/>
  <c r="G74" i="6"/>
  <c r="E74" i="6"/>
  <c r="B74" i="6"/>
  <c r="F74" i="6" s="1"/>
  <c r="B74" i="6" a="1"/>
  <c r="B73" i="6" a="1"/>
  <c r="B73" i="6" s="1"/>
  <c r="B72" i="6" a="1"/>
  <c r="B72" i="6" s="1"/>
  <c r="B71" i="6" a="1"/>
  <c r="B71" i="6" s="1"/>
  <c r="B70" i="6" a="1"/>
  <c r="B70" i="6" s="1"/>
  <c r="B69" i="6" a="1"/>
  <c r="B69" i="6" s="1"/>
  <c r="B68" i="6"/>
  <c r="G68" i="6" s="1"/>
  <c r="B68" i="6" a="1"/>
  <c r="B67" i="6" a="1"/>
  <c r="B67" i="6" s="1"/>
  <c r="B66" i="6" a="1"/>
  <c r="B66" i="6" s="1"/>
  <c r="G66" i="6" s="1"/>
  <c r="B65" i="6" a="1"/>
  <c r="B65" i="6" s="1"/>
  <c r="B64" i="6" a="1"/>
  <c r="B64" i="6" s="1"/>
  <c r="B63" i="6" a="1"/>
  <c r="B63" i="6" s="1"/>
  <c r="B62" i="6" a="1"/>
  <c r="B62" i="6" s="1"/>
  <c r="B61" i="6" a="1"/>
  <c r="B61" i="6" s="1"/>
  <c r="B60" i="6" a="1"/>
  <c r="B60" i="6" s="1"/>
  <c r="B59" i="6" a="1"/>
  <c r="B59" i="6" s="1"/>
  <c r="B58" i="6" a="1"/>
  <c r="B58" i="6" s="1"/>
  <c r="B57" i="6" a="1"/>
  <c r="B57" i="6" s="1"/>
  <c r="B56" i="6"/>
  <c r="G56" i="6" s="1"/>
  <c r="B56" i="6" a="1"/>
  <c r="B55" i="6" a="1"/>
  <c r="B55" i="6" s="1"/>
  <c r="B54" i="6" a="1"/>
  <c r="B54" i="6" s="1"/>
  <c r="G54" i="6" s="1"/>
  <c r="B53" i="6"/>
  <c r="E53" i="6" s="1"/>
  <c r="B53" i="6" a="1"/>
  <c r="B52" i="6" a="1"/>
  <c r="B52" i="6" s="1"/>
  <c r="B51" i="6" a="1"/>
  <c r="B51" i="6" s="1"/>
  <c r="B50" i="6" a="1"/>
  <c r="B50" i="6" s="1"/>
  <c r="B49" i="6" a="1"/>
  <c r="B49" i="6" s="1"/>
  <c r="B48" i="6" a="1"/>
  <c r="B48" i="6" s="1"/>
  <c r="B47" i="6" a="1"/>
  <c r="B47" i="6" s="1"/>
  <c r="B46" i="6" a="1"/>
  <c r="B46" i="6" s="1"/>
  <c r="B45" i="6" a="1"/>
  <c r="B45" i="6" s="1"/>
  <c r="B44" i="6" a="1"/>
  <c r="B44" i="6" s="1"/>
  <c r="G44" i="6" s="1"/>
  <c r="F43" i="6"/>
  <c r="B43" i="6"/>
  <c r="G43" i="6" s="1"/>
  <c r="B43" i="6" a="1"/>
  <c r="B42" i="6" a="1"/>
  <c r="B42" i="6" s="1"/>
  <c r="G42" i="6" s="1"/>
  <c r="B41" i="6"/>
  <c r="E41" i="6" s="1"/>
  <c r="B41" i="6" a="1"/>
  <c r="B40" i="6" a="1"/>
  <c r="B40" i="6" s="1"/>
  <c r="B39" i="6" a="1"/>
  <c r="B39" i="6" s="1"/>
  <c r="F38" i="6"/>
  <c r="E38" i="6"/>
  <c r="B38" i="6"/>
  <c r="G38" i="6" s="1"/>
  <c r="B38" i="6" a="1"/>
  <c r="B37" i="6" a="1"/>
  <c r="B37" i="6" s="1"/>
  <c r="B36" i="6" a="1"/>
  <c r="B36" i="6" s="1"/>
  <c r="B35" i="6" a="1"/>
  <c r="B35" i="6" s="1"/>
  <c r="B34" i="6" a="1"/>
  <c r="B34" i="6" s="1"/>
  <c r="B33" i="6" a="1"/>
  <c r="B33" i="6" s="1"/>
  <c r="B32" i="6" a="1"/>
  <c r="B32" i="6" s="1"/>
  <c r="G32" i="6" s="1"/>
  <c r="B31" i="6" a="1"/>
  <c r="B31" i="6" s="1"/>
  <c r="B30" i="6" a="1"/>
  <c r="B30" i="6" s="1"/>
  <c r="G30" i="6" s="1"/>
  <c r="B29" i="6"/>
  <c r="E29" i="6" s="1"/>
  <c r="B29" i="6" a="1"/>
  <c r="B28" i="6" a="1"/>
  <c r="B28" i="6" s="1"/>
  <c r="B27" i="6" a="1"/>
  <c r="B27" i="6" s="1"/>
  <c r="B26" i="6" a="1"/>
  <c r="B26" i="6" s="1"/>
  <c r="B25" i="6" a="1"/>
  <c r="B25" i="6" s="1"/>
  <c r="B24" i="6" a="1"/>
  <c r="B24" i="6" s="1"/>
  <c r="B23" i="6" a="1"/>
  <c r="B23" i="6" s="1"/>
  <c r="B22" i="6" a="1"/>
  <c r="B22" i="6" s="1"/>
  <c r="B21" i="6" a="1"/>
  <c r="B21" i="6" s="1"/>
  <c r="B20" i="6"/>
  <c r="G20" i="6" s="1"/>
  <c r="B20" i="6" a="1"/>
  <c r="B19" i="6"/>
  <c r="G19" i="6" s="1"/>
  <c r="B19" i="6" a="1"/>
  <c r="B18" i="6" a="1"/>
  <c r="B18" i="6" s="1"/>
  <c r="G18" i="6" s="1"/>
  <c r="B17" i="6"/>
  <c r="E17" i="6" s="1"/>
  <c r="B17" i="6" a="1"/>
  <c r="B16" i="6" a="1"/>
  <c r="B16" i="6" s="1"/>
  <c r="B15" i="6" a="1"/>
  <c r="B15" i="6" s="1"/>
  <c r="B14" i="6" a="1"/>
  <c r="B14" i="6" s="1"/>
  <c r="B13" i="6" a="1"/>
  <c r="B13" i="6" s="1"/>
  <c r="B12" i="6" a="1"/>
  <c r="B12" i="6" s="1"/>
  <c r="B11" i="6" a="1"/>
  <c r="B11" i="6" s="1"/>
  <c r="B10" i="6" a="1"/>
  <c r="B10" i="6" s="1"/>
  <c r="B9" i="6" a="1"/>
  <c r="B9" i="6" s="1"/>
  <c r="B8" i="6"/>
  <c r="G8" i="6" s="1"/>
  <c r="B8" i="6" a="1"/>
  <c r="B7" i="6" a="1"/>
  <c r="B7" i="6" s="1"/>
  <c r="B6" i="6" a="1"/>
  <c r="B6" i="6" s="1"/>
  <c r="G6" i="6" s="1"/>
  <c r="B5" i="6" a="1"/>
  <c r="B5" i="6" s="1"/>
  <c r="B4" i="6" a="1"/>
  <c r="B4" i="6" s="1"/>
  <c r="B3" i="6" a="1"/>
  <c r="B3" i="6" s="1"/>
  <c r="B2" i="6" a="1"/>
  <c r="B2" i="6" s="1"/>
  <c r="I5" i="5"/>
  <c r="I4" i="5"/>
  <c r="J4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/>
  <c r="E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/>
  <c r="E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/>
  <c r="F117" i="5" s="1"/>
  <c r="E117" i="5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/>
  <c r="F134" i="5" s="1"/>
  <c r="E134" i="5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2" i="5" a="1"/>
  <c r="B2" i="5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2" i="4"/>
  <c r="B34" i="4" a="1"/>
  <c r="B33" i="4" a="1"/>
  <c r="B32" i="4" a="1"/>
  <c r="B32" i="4" s="1"/>
  <c r="B31" i="4" a="1"/>
  <c r="B31" i="4" s="1"/>
  <c r="B30" i="4" a="1"/>
  <c r="B29" i="4" a="1"/>
  <c r="B28" i="4" a="1"/>
  <c r="B28" i="4" s="1"/>
  <c r="B27" i="4" a="1"/>
  <c r="B27" i="4" s="1"/>
  <c r="B26" i="4" a="1"/>
  <c r="B25" i="4" a="1"/>
  <c r="B24" i="4" a="1"/>
  <c r="B23" i="4" a="1"/>
  <c r="B23" i="4" s="1"/>
  <c r="B22" i="4" a="1"/>
  <c r="B22" i="4" s="1"/>
  <c r="B21" i="4" a="1"/>
  <c r="B20" i="4" a="1"/>
  <c r="B19" i="4" a="1"/>
  <c r="B19" i="4" s="1"/>
  <c r="B18" i="4" a="1"/>
  <c r="B18" i="4" s="1"/>
  <c r="B17" i="4" a="1"/>
  <c r="B16" i="4" a="1"/>
  <c r="B15" i="4" a="1"/>
  <c r="B14" i="4" a="1"/>
  <c r="B13" i="4" a="1"/>
  <c r="B13" i="4" s="1"/>
  <c r="B12" i="4" a="1"/>
  <c r="B12" i="4" s="1"/>
  <c r="B11" i="4" a="1"/>
  <c r="B10" i="4" a="1"/>
  <c r="B9" i="4" a="1"/>
  <c r="B8" i="4" a="1"/>
  <c r="B8" i="4" s="1"/>
  <c r="B6" i="4" a="1"/>
  <c r="B5" i="4" a="1"/>
  <c r="B4" i="4" a="1"/>
  <c r="B4" i="4" s="1"/>
  <c r="B3" i="4" a="1"/>
  <c r="B3" i="4" s="1"/>
  <c r="B2" i="4" a="1"/>
  <c r="B2" i="4" s="1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E166" i="2"/>
  <c r="E167" i="2"/>
  <c r="E168" i="2"/>
  <c r="E169" i="2"/>
  <c r="E170" i="2"/>
  <c r="E171" i="2"/>
  <c r="E172" i="2"/>
  <c r="E173" i="2"/>
  <c r="E174" i="2"/>
  <c r="E175" i="2"/>
  <c r="E176" i="2"/>
  <c r="E165" i="2"/>
  <c r="E163" i="2"/>
  <c r="E164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35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19" i="2"/>
  <c r="E133" i="2" s="1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72" i="2"/>
  <c r="E117" i="2" s="1"/>
  <c r="E36" i="2"/>
  <c r="E37" i="2"/>
  <c r="E38" i="2"/>
  <c r="E39" i="2"/>
  <c r="E40" i="2"/>
  <c r="E41" i="2"/>
  <c r="E42" i="2"/>
  <c r="E43" i="2"/>
  <c r="E44" i="2"/>
  <c r="E45" i="2"/>
  <c r="E46" i="2"/>
  <c r="E47" i="2"/>
  <c r="E70" i="2" s="1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1" i="2"/>
  <c r="E35" i="2"/>
  <c r="E26" i="2"/>
  <c r="E27" i="2"/>
  <c r="E28" i="2"/>
  <c r="E29" i="2"/>
  <c r="E30" i="2"/>
  <c r="E31" i="2"/>
  <c r="E32" i="2"/>
  <c r="E33" i="2"/>
  <c r="E25" i="2"/>
  <c r="E34" i="2" s="1"/>
  <c r="E6" i="2"/>
  <c r="E7" i="2"/>
  <c r="E8" i="2"/>
  <c r="E9" i="2"/>
  <c r="E10" i="2"/>
  <c r="E11" i="2"/>
  <c r="E12" i="2"/>
  <c r="E23" i="2" s="1"/>
  <c r="E13" i="2"/>
  <c r="E14" i="2"/>
  <c r="E15" i="2"/>
  <c r="E16" i="2"/>
  <c r="E24" i="2" s="1"/>
  <c r="E17" i="2"/>
  <c r="E18" i="2"/>
  <c r="E19" i="2"/>
  <c r="E20" i="2"/>
  <c r="E21" i="2"/>
  <c r="E22" i="2"/>
  <c r="E5" i="2"/>
  <c r="E5" i="1"/>
  <c r="F5" i="1"/>
  <c r="G5" i="1"/>
  <c r="H5" i="1"/>
  <c r="F6" i="1"/>
  <c r="G6" i="1"/>
  <c r="H6" i="1"/>
  <c r="F7" i="1"/>
  <c r="G7" i="1"/>
  <c r="H7" i="1"/>
  <c r="F8" i="1"/>
  <c r="F9" i="1" s="1"/>
  <c r="G8" i="1"/>
  <c r="G9" i="1" s="1"/>
  <c r="H8" i="1"/>
  <c r="H9" i="1" s="1"/>
  <c r="E6" i="1"/>
  <c r="E7" i="1"/>
  <c r="B75" i="2" a="1"/>
  <c r="B76" i="2" a="1"/>
  <c r="B77" i="2" a="1"/>
  <c r="B78" i="2" a="1"/>
  <c r="B79" i="2" a="1"/>
  <c r="B80" i="2" a="1"/>
  <c r="B81" i="2" a="1"/>
  <c r="B82" i="2" a="1"/>
  <c r="B83" i="2" a="1"/>
  <c r="B84" i="2" a="1"/>
  <c r="B85" i="2" a="1"/>
  <c r="B86" i="2" a="1"/>
  <c r="B87" i="2" a="1"/>
  <c r="B88" i="2" a="1"/>
  <c r="B89" i="2" a="1"/>
  <c r="B90" i="2" a="1"/>
  <c r="B91" i="2" a="1"/>
  <c r="B92" i="2" a="1"/>
  <c r="B92" i="2" s="1"/>
  <c r="B93" i="2" a="1"/>
  <c r="B94" i="2" a="1"/>
  <c r="B95" i="2" a="1"/>
  <c r="B96" i="2" a="1"/>
  <c r="B97" i="2" a="1"/>
  <c r="B98" i="2" a="1"/>
  <c r="B98" i="2"/>
  <c r="B99" i="2" a="1"/>
  <c r="B100" i="2" a="1"/>
  <c r="B101" i="2" a="1"/>
  <c r="B102" i="2" a="1"/>
  <c r="B103" i="2" a="1"/>
  <c r="B104" i="2" a="1"/>
  <c r="B105" i="2" a="1"/>
  <c r="B106" i="2" a="1"/>
  <c r="B107" i="2" a="1"/>
  <c r="B108" i="2" a="1"/>
  <c r="B109" i="2" a="1"/>
  <c r="B110" i="2" a="1"/>
  <c r="B110" i="2"/>
  <c r="B111" i="2" a="1"/>
  <c r="B112" i="2" a="1"/>
  <c r="B113" i="2" a="1"/>
  <c r="B114" i="2" a="1"/>
  <c r="B115" i="2" a="1"/>
  <c r="B116" i="2" a="1"/>
  <c r="B117" i="2" a="1"/>
  <c r="B117" i="2" s="1"/>
  <c r="B118" i="2" a="1"/>
  <c r="B118" i="2" s="1"/>
  <c r="B119" i="2" a="1"/>
  <c r="B120" i="2" a="1"/>
  <c r="B121" i="2" a="1"/>
  <c r="B122" i="2" a="1"/>
  <c r="B123" i="2" a="1"/>
  <c r="B124" i="2" a="1"/>
  <c r="B125" i="2" a="1"/>
  <c r="B126" i="2" a="1"/>
  <c r="B127" i="2" a="1"/>
  <c r="B128" i="2" a="1"/>
  <c r="B128" i="2"/>
  <c r="B129" i="2" a="1"/>
  <c r="B130" i="2" a="1"/>
  <c r="B131" i="2" a="1"/>
  <c r="B132" i="2" a="1"/>
  <c r="B133" i="2" a="1"/>
  <c r="B133" i="2" s="1"/>
  <c r="B134" i="2" a="1"/>
  <c r="B134" i="2" s="1"/>
  <c r="B135" i="2" a="1"/>
  <c r="B136" i="2" a="1"/>
  <c r="B137" i="2" a="1"/>
  <c r="B138" i="2" a="1"/>
  <c r="B139" i="2" a="1"/>
  <c r="B140" i="2" a="1"/>
  <c r="B141" i="2" a="1"/>
  <c r="B142" i="2" a="1"/>
  <c r="B143" i="2" a="1"/>
  <c r="B144" i="2" a="1"/>
  <c r="B145" i="2" a="1"/>
  <c r="B146" i="2" a="1"/>
  <c r="B146" i="2" s="1"/>
  <c r="B147" i="2" a="1"/>
  <c r="B148" i="2" a="1"/>
  <c r="B149" i="2" a="1"/>
  <c r="B150" i="2" a="1"/>
  <c r="B151" i="2" a="1"/>
  <c r="B152" i="2" a="1"/>
  <c r="B152" i="2"/>
  <c r="B153" i="2" a="1"/>
  <c r="B154" i="2" a="1"/>
  <c r="B155" i="2" a="1"/>
  <c r="B156" i="2" a="1"/>
  <c r="B157" i="2" a="1"/>
  <c r="B157" i="2" s="1"/>
  <c r="B158" i="2" a="1"/>
  <c r="B159" i="2" a="1"/>
  <c r="B159" i="2" s="1"/>
  <c r="B160" i="2" a="1"/>
  <c r="B160" i="2" s="1"/>
  <c r="B161" i="2" a="1"/>
  <c r="B161" i="2" s="1"/>
  <c r="B162" i="2" a="1"/>
  <c r="B163" i="2" a="1"/>
  <c r="B163" i="2" s="1"/>
  <c r="B164" i="2" a="1"/>
  <c r="B164" i="2" s="1"/>
  <c r="B165" i="2" a="1"/>
  <c r="B166" i="2" a="1"/>
  <c r="B166" i="2" s="1"/>
  <c r="B167" i="2" a="1"/>
  <c r="B167" i="2" s="1"/>
  <c r="B168" i="2" a="1"/>
  <c r="B168" i="2" s="1"/>
  <c r="B169" i="2" a="1"/>
  <c r="B169" i="2" s="1"/>
  <c r="B170" i="2" a="1"/>
  <c r="B170" i="2"/>
  <c r="B171" i="2" a="1"/>
  <c r="B171" i="2" s="1"/>
  <c r="B172" i="2" a="1"/>
  <c r="B172" i="2" s="1"/>
  <c r="B173" i="2" a="1"/>
  <c r="B174" i="2" a="1"/>
  <c r="B175" i="2" a="1"/>
  <c r="B6" i="2" a="1"/>
  <c r="B7" i="2" a="1"/>
  <c r="B8" i="2" a="1"/>
  <c r="B9" i="2" a="1"/>
  <c r="B10" i="2" a="1"/>
  <c r="B10" i="2" s="1"/>
  <c r="B11" i="2" a="1"/>
  <c r="B12" i="2" a="1"/>
  <c r="B13" i="2" a="1"/>
  <c r="B14" i="2" a="1"/>
  <c r="B15" i="2" a="1"/>
  <c r="B16" i="2" a="1"/>
  <c r="B16" i="2"/>
  <c r="B17" i="2" a="1"/>
  <c r="B18" i="2" a="1"/>
  <c r="B19" i="2" a="1"/>
  <c r="B20" i="2" a="1"/>
  <c r="B21" i="2" a="1"/>
  <c r="B22" i="2" a="1"/>
  <c r="B22" i="2"/>
  <c r="B23" i="2" a="1"/>
  <c r="B23" i="2" s="1"/>
  <c r="B24" i="2" a="1"/>
  <c r="B24" i="2" s="1"/>
  <c r="B25" i="2" a="1"/>
  <c r="B26" i="2" a="1"/>
  <c r="B27" i="2" a="1"/>
  <c r="B28" i="2" a="1"/>
  <c r="B28" i="2"/>
  <c r="B29" i="2" a="1"/>
  <c r="B30" i="2" a="1"/>
  <c r="B31" i="2" a="1"/>
  <c r="B32" i="2" a="1"/>
  <c r="B33" i="2" a="1"/>
  <c r="B33" i="2" s="1"/>
  <c r="B34" i="2" a="1"/>
  <c r="B34" i="2" s="1"/>
  <c r="B35" i="2" a="1"/>
  <c r="B36" i="2" a="1"/>
  <c r="B37" i="2" a="1"/>
  <c r="B38" i="2" a="1"/>
  <c r="B39" i="2" a="1"/>
  <c r="B40" i="2" a="1"/>
  <c r="B40" i="2" s="1"/>
  <c r="B41" i="2" a="1"/>
  <c r="B42" i="2" a="1"/>
  <c r="B43" i="2" a="1"/>
  <c r="B44" i="2" a="1"/>
  <c r="B45" i="2" a="1"/>
  <c r="B46" i="2" a="1"/>
  <c r="B46" i="2"/>
  <c r="B47" i="2" a="1"/>
  <c r="B48" i="2" a="1"/>
  <c r="B49" i="2" a="1"/>
  <c r="B50" i="2" a="1"/>
  <c r="B51" i="2" a="1"/>
  <c r="B52" i="2" a="1"/>
  <c r="B53" i="2" a="1"/>
  <c r="B54" i="2" a="1"/>
  <c r="B55" i="2" a="1"/>
  <c r="B56" i="2" a="1"/>
  <c r="B57" i="2" a="1"/>
  <c r="B58" i="2" a="1"/>
  <c r="B59" i="2" a="1"/>
  <c r="B60" i="2" a="1"/>
  <c r="B61" i="2" a="1"/>
  <c r="B62" i="2" a="1"/>
  <c r="B63" i="2" a="1"/>
  <c r="B64" i="2" a="1"/>
  <c r="B65" i="2" a="1"/>
  <c r="B66" i="2" a="1"/>
  <c r="B67" i="2" a="1"/>
  <c r="B68" i="2" a="1"/>
  <c r="B69" i="2" a="1"/>
  <c r="B70" i="2" a="1"/>
  <c r="B70" i="2" s="1"/>
  <c r="B71" i="2" a="1"/>
  <c r="B71" i="2" s="1"/>
  <c r="B72" i="2" a="1"/>
  <c r="B73" i="2" a="1"/>
  <c r="B74" i="2" a="1"/>
  <c r="G2" i="7" l="1"/>
  <c r="F2" i="7"/>
  <c r="E2" i="7"/>
  <c r="F17" i="7"/>
  <c r="G17" i="7"/>
  <c r="E17" i="7"/>
  <c r="G64" i="7"/>
  <c r="F64" i="7"/>
  <c r="E64" i="7"/>
  <c r="F11" i="7"/>
  <c r="E11" i="7"/>
  <c r="G11" i="7"/>
  <c r="G46" i="7"/>
  <c r="F46" i="7"/>
  <c r="E46" i="7"/>
  <c r="G3" i="7"/>
  <c r="F3" i="7"/>
  <c r="E3" i="7"/>
  <c r="G18" i="7"/>
  <c r="F18" i="7"/>
  <c r="E18" i="7"/>
  <c r="G12" i="7"/>
  <c r="F12" i="7"/>
  <c r="E12" i="7"/>
  <c r="F31" i="7"/>
  <c r="G31" i="7"/>
  <c r="E31" i="7"/>
  <c r="F38" i="7"/>
  <c r="E38" i="7"/>
  <c r="G38" i="7"/>
  <c r="G5" i="7"/>
  <c r="F5" i="7"/>
  <c r="E5" i="7"/>
  <c r="G6" i="7"/>
  <c r="F6" i="7"/>
  <c r="E6" i="7"/>
  <c r="F20" i="7"/>
  <c r="G20" i="7"/>
  <c r="E20" i="7"/>
  <c r="F33" i="7"/>
  <c r="G33" i="7"/>
  <c r="E33" i="7"/>
  <c r="F40" i="7"/>
  <c r="G40" i="7"/>
  <c r="E40" i="7"/>
  <c r="F27" i="7"/>
  <c r="E27" i="7"/>
  <c r="G27" i="7"/>
  <c r="G8" i="7"/>
  <c r="F8" i="7"/>
  <c r="E8" i="7"/>
  <c r="G52" i="7"/>
  <c r="F52" i="7"/>
  <c r="E52" i="7"/>
  <c r="G70" i="7"/>
  <c r="F70" i="7"/>
  <c r="E70" i="7"/>
  <c r="E41" i="7"/>
  <c r="G168" i="7"/>
  <c r="F168" i="7"/>
  <c r="E168" i="7"/>
  <c r="F4" i="7"/>
  <c r="F7" i="7"/>
  <c r="E10" i="7"/>
  <c r="E13" i="7"/>
  <c r="G16" i="7"/>
  <c r="E21" i="7"/>
  <c r="F24" i="7"/>
  <c r="F41" i="7"/>
  <c r="F124" i="7"/>
  <c r="G124" i="7"/>
  <c r="E124" i="7"/>
  <c r="G150" i="7"/>
  <c r="E150" i="7"/>
  <c r="G161" i="7"/>
  <c r="F161" i="7"/>
  <c r="E161" i="7"/>
  <c r="G169" i="7"/>
  <c r="F169" i="7"/>
  <c r="E169" i="7"/>
  <c r="G4" i="7"/>
  <c r="G7" i="7"/>
  <c r="G10" i="7"/>
  <c r="F13" i="7"/>
  <c r="F21" i="7"/>
  <c r="G24" i="7"/>
  <c r="F35" i="7"/>
  <c r="E35" i="7"/>
  <c r="E39" i="7"/>
  <c r="G51" i="7"/>
  <c r="F51" i="7"/>
  <c r="E51" i="7"/>
  <c r="G57" i="7"/>
  <c r="F57" i="7"/>
  <c r="E57" i="7"/>
  <c r="F91" i="7"/>
  <c r="G91" i="7"/>
  <c r="E91" i="7"/>
  <c r="F130" i="7"/>
  <c r="G130" i="7"/>
  <c r="E130" i="7"/>
  <c r="F137" i="7"/>
  <c r="G137" i="7"/>
  <c r="E137" i="7"/>
  <c r="F150" i="7"/>
  <c r="G43" i="7"/>
  <c r="F43" i="7"/>
  <c r="F143" i="7"/>
  <c r="G143" i="7"/>
  <c r="E143" i="7"/>
  <c r="M117" i="7"/>
  <c r="M118" i="7"/>
  <c r="M164" i="7"/>
  <c r="M133" i="7"/>
  <c r="M134" i="7"/>
  <c r="M23" i="7"/>
  <c r="M163" i="7"/>
  <c r="M24" i="7"/>
  <c r="M70" i="7"/>
  <c r="M71" i="7"/>
  <c r="M34" i="7"/>
  <c r="G35" i="7"/>
  <c r="G37" i="7"/>
  <c r="F37" i="7"/>
  <c r="F39" i="7"/>
  <c r="E43" i="7"/>
  <c r="G58" i="7"/>
  <c r="F58" i="7"/>
  <c r="G75" i="7"/>
  <c r="F75" i="7"/>
  <c r="E75" i="7"/>
  <c r="F117" i="7"/>
  <c r="E117" i="7"/>
  <c r="G138" i="7"/>
  <c r="F138" i="7"/>
  <c r="E138" i="7"/>
  <c r="E16" i="7"/>
  <c r="F111" i="7"/>
  <c r="G111" i="7"/>
  <c r="E23" i="7"/>
  <c r="F42" i="7"/>
  <c r="E42" i="7"/>
  <c r="F44" i="7"/>
  <c r="E44" i="7"/>
  <c r="F103" i="7"/>
  <c r="E103" i="7"/>
  <c r="G117" i="7"/>
  <c r="F132" i="7"/>
  <c r="G132" i="7"/>
  <c r="E132" i="7"/>
  <c r="F152" i="7"/>
  <c r="E152" i="7"/>
  <c r="G23" i="7"/>
  <c r="E30" i="7"/>
  <c r="G42" i="7"/>
  <c r="G44" i="7"/>
  <c r="E47" i="7"/>
  <c r="F65" i="7"/>
  <c r="F72" i="7"/>
  <c r="E72" i="7"/>
  <c r="F93" i="7"/>
  <c r="G93" i="7"/>
  <c r="E93" i="7"/>
  <c r="F99" i="7"/>
  <c r="G99" i="7"/>
  <c r="G103" i="7"/>
  <c r="G152" i="7"/>
  <c r="F89" i="7"/>
  <c r="G89" i="7"/>
  <c r="E89" i="7"/>
  <c r="F155" i="7"/>
  <c r="G155" i="7"/>
  <c r="E155" i="7"/>
  <c r="G63" i="7"/>
  <c r="F63" i="7"/>
  <c r="E63" i="7"/>
  <c r="E25" i="7"/>
  <c r="I25" i="7" s="1" a="1"/>
  <c r="G30" i="7"/>
  <c r="E32" i="7"/>
  <c r="F47" i="7"/>
  <c r="E59" i="7"/>
  <c r="G72" i="7"/>
  <c r="F81" i="7"/>
  <c r="G81" i="7"/>
  <c r="E81" i="7"/>
  <c r="E99" i="7"/>
  <c r="F140" i="7"/>
  <c r="G140" i="7"/>
  <c r="E140" i="7"/>
  <c r="F101" i="7"/>
  <c r="E101" i="7"/>
  <c r="F59" i="7"/>
  <c r="F66" i="7"/>
  <c r="E66" i="7"/>
  <c r="F87" i="7"/>
  <c r="G87" i="7"/>
  <c r="E87" i="7"/>
  <c r="F134" i="7"/>
  <c r="G134" i="7"/>
  <c r="E134" i="7"/>
  <c r="F105" i="7"/>
  <c r="E105" i="7"/>
  <c r="E14" i="7"/>
  <c r="E22" i="7"/>
  <c r="F36" i="7"/>
  <c r="E36" i="7"/>
  <c r="G45" i="7"/>
  <c r="E45" i="7"/>
  <c r="G66" i="7"/>
  <c r="F73" i="7"/>
  <c r="E73" i="7"/>
  <c r="F154" i="7"/>
  <c r="E154" i="7"/>
  <c r="F165" i="7"/>
  <c r="E165" i="7"/>
  <c r="G165" i="7"/>
  <c r="G174" i="7"/>
  <c r="F174" i="7"/>
  <c r="E174" i="7"/>
  <c r="F54" i="7"/>
  <c r="E54" i="7"/>
  <c r="F48" i="7"/>
  <c r="E48" i="7"/>
  <c r="F60" i="7"/>
  <c r="E60" i="7"/>
  <c r="G69" i="7"/>
  <c r="F69" i="7"/>
  <c r="E69" i="7"/>
  <c r="F142" i="7"/>
  <c r="G142" i="7"/>
  <c r="E142" i="7"/>
  <c r="G154" i="7"/>
  <c r="F172" i="7"/>
  <c r="E172" i="7"/>
  <c r="G172" i="7"/>
  <c r="F144" i="7"/>
  <c r="G146" i="7"/>
  <c r="G148" i="7"/>
  <c r="E83" i="7"/>
  <c r="E85" i="7"/>
  <c r="E118" i="7"/>
  <c r="E126" i="7"/>
  <c r="E128" i="7"/>
  <c r="E136" i="7"/>
  <c r="E162" i="7"/>
  <c r="G173" i="7"/>
  <c r="F173" i="7"/>
  <c r="E173" i="7"/>
  <c r="E50" i="7"/>
  <c r="E56" i="7"/>
  <c r="E62" i="7"/>
  <c r="E68" i="7"/>
  <c r="G77" i="7"/>
  <c r="G79" i="7"/>
  <c r="E106" i="7"/>
  <c r="E108" i="7"/>
  <c r="E110" i="7"/>
  <c r="G114" i="7"/>
  <c r="G116" i="7"/>
  <c r="G120" i="7"/>
  <c r="G157" i="7"/>
  <c r="F166" i="7"/>
  <c r="E166" i="7"/>
  <c r="G166" i="7"/>
  <c r="E170" i="7"/>
  <c r="F56" i="7"/>
  <c r="F62" i="7"/>
  <c r="F68" i="7"/>
  <c r="F106" i="7"/>
  <c r="G108" i="7"/>
  <c r="G110" i="7"/>
  <c r="F160" i="7"/>
  <c r="E160" i="7"/>
  <c r="E74" i="7"/>
  <c r="E94" i="7"/>
  <c r="E96" i="7"/>
  <c r="E98" i="7"/>
  <c r="E145" i="7"/>
  <c r="E147" i="7"/>
  <c r="E149" i="7"/>
  <c r="G151" i="7"/>
  <c r="G153" i="7"/>
  <c r="G160" i="7"/>
  <c r="G163" i="7"/>
  <c r="F49" i="7"/>
  <c r="F55" i="7"/>
  <c r="F61" i="7"/>
  <c r="F67" i="7"/>
  <c r="F74" i="7"/>
  <c r="E88" i="7"/>
  <c r="E90" i="7"/>
  <c r="E92" i="7"/>
  <c r="F94" i="7"/>
  <c r="G96" i="7"/>
  <c r="G98" i="7"/>
  <c r="E131" i="7"/>
  <c r="E133" i="7"/>
  <c r="E135" i="7"/>
  <c r="E139" i="7"/>
  <c r="E141" i="7"/>
  <c r="G145" i="7"/>
  <c r="G147" i="7"/>
  <c r="G149" i="7"/>
  <c r="E158" i="7"/>
  <c r="F171" i="7"/>
  <c r="E171" i="7"/>
  <c r="E82" i="7"/>
  <c r="E84" i="7"/>
  <c r="E86" i="7"/>
  <c r="F88" i="7"/>
  <c r="G90" i="7"/>
  <c r="G92" i="7"/>
  <c r="E119" i="7"/>
  <c r="E125" i="7"/>
  <c r="E127" i="7"/>
  <c r="E129" i="7"/>
  <c r="F131" i="7"/>
  <c r="G133" i="7"/>
  <c r="G135" i="7"/>
  <c r="G139" i="7"/>
  <c r="G141" i="7"/>
  <c r="G158" i="7"/>
  <c r="F164" i="7"/>
  <c r="E164" i="7"/>
  <c r="G167" i="7"/>
  <c r="F167" i="7"/>
  <c r="E167" i="7"/>
  <c r="G171" i="7"/>
  <c r="E175" i="7"/>
  <c r="E78" i="7"/>
  <c r="E80" i="7"/>
  <c r="G84" i="7"/>
  <c r="G86" i="7"/>
  <c r="E113" i="7"/>
  <c r="E115" i="7"/>
  <c r="G119" i="7"/>
  <c r="G127" i="7"/>
  <c r="G129" i="7"/>
  <c r="G164" i="7"/>
  <c r="F175" i="7"/>
  <c r="G165" i="6"/>
  <c r="F165" i="6"/>
  <c r="E165" i="6"/>
  <c r="E62" i="6"/>
  <c r="G62" i="6"/>
  <c r="F62" i="6"/>
  <c r="E166" i="6"/>
  <c r="G166" i="6"/>
  <c r="F166" i="6"/>
  <c r="F155" i="6"/>
  <c r="G155" i="6"/>
  <c r="E101" i="6"/>
  <c r="G101" i="6"/>
  <c r="G26" i="6"/>
  <c r="F26" i="6"/>
  <c r="E26" i="6"/>
  <c r="G67" i="6"/>
  <c r="F67" i="6"/>
  <c r="G55" i="6"/>
  <c r="F55" i="6"/>
  <c r="G7" i="6"/>
  <c r="F7" i="6"/>
  <c r="F96" i="6"/>
  <c r="E96" i="6"/>
  <c r="G31" i="6"/>
  <c r="F31" i="6"/>
  <c r="G50" i="6"/>
  <c r="F50" i="6"/>
  <c r="E50" i="6"/>
  <c r="G29" i="6"/>
  <c r="E84" i="6"/>
  <c r="F98" i="6"/>
  <c r="G167" i="6"/>
  <c r="G98" i="6"/>
  <c r="G17" i="6"/>
  <c r="G77" i="6"/>
  <c r="F86" i="6"/>
  <c r="G86" i="6"/>
  <c r="F19" i="6"/>
  <c r="G53" i="6"/>
  <c r="G41" i="6"/>
  <c r="G89" i="6"/>
  <c r="G16" i="6"/>
  <c r="F16" i="6"/>
  <c r="E16" i="6"/>
  <c r="F22" i="6"/>
  <c r="G22" i="6"/>
  <c r="E22" i="6"/>
  <c r="F36" i="6"/>
  <c r="E36" i="6"/>
  <c r="G36" i="6"/>
  <c r="G76" i="6"/>
  <c r="F76" i="6"/>
  <c r="E76" i="6"/>
  <c r="G90" i="6"/>
  <c r="F90" i="6"/>
  <c r="E90" i="6"/>
  <c r="G105" i="6"/>
  <c r="F105" i="6"/>
  <c r="E105" i="6"/>
  <c r="G114" i="6"/>
  <c r="F114" i="6"/>
  <c r="E114" i="6"/>
  <c r="G124" i="6"/>
  <c r="F124" i="6"/>
  <c r="E124" i="6"/>
  <c r="G145" i="6"/>
  <c r="F145" i="6"/>
  <c r="E145" i="6"/>
  <c r="G23" i="6"/>
  <c r="F23" i="6"/>
  <c r="E23" i="6"/>
  <c r="G37" i="6"/>
  <c r="F37" i="6"/>
  <c r="E37" i="6"/>
  <c r="G69" i="6"/>
  <c r="F69" i="6"/>
  <c r="E69" i="6"/>
  <c r="G91" i="6"/>
  <c r="F91" i="6"/>
  <c r="E91" i="6"/>
  <c r="F106" i="6"/>
  <c r="G106" i="6"/>
  <c r="E106" i="6"/>
  <c r="G115" i="6"/>
  <c r="F115" i="6"/>
  <c r="E115" i="6"/>
  <c r="E125" i="6"/>
  <c r="F125" i="6"/>
  <c r="G125" i="6"/>
  <c r="G135" i="6"/>
  <c r="F135" i="6"/>
  <c r="E135" i="6"/>
  <c r="F24" i="6"/>
  <c r="E24" i="6"/>
  <c r="G24" i="6"/>
  <c r="G70" i="6"/>
  <c r="E70" i="6"/>
  <c r="F70" i="6"/>
  <c r="G85" i="6"/>
  <c r="F85" i="6"/>
  <c r="E85" i="6"/>
  <c r="G107" i="6"/>
  <c r="F107" i="6"/>
  <c r="E107" i="6"/>
  <c r="G126" i="6"/>
  <c r="F126" i="6"/>
  <c r="E126" i="6"/>
  <c r="G136" i="6"/>
  <c r="F136" i="6"/>
  <c r="E136" i="6"/>
  <c r="G25" i="6"/>
  <c r="F25" i="6"/>
  <c r="E25" i="6"/>
  <c r="E63" i="6"/>
  <c r="G63" i="6"/>
  <c r="F63" i="6"/>
  <c r="G71" i="6"/>
  <c r="F71" i="6"/>
  <c r="E71" i="6"/>
  <c r="E99" i="6"/>
  <c r="G99" i="6"/>
  <c r="F99" i="6"/>
  <c r="F108" i="6"/>
  <c r="E108" i="6"/>
  <c r="G108" i="6"/>
  <c r="G127" i="6"/>
  <c r="F127" i="6"/>
  <c r="E127" i="6"/>
  <c r="E137" i="6"/>
  <c r="F137" i="6"/>
  <c r="G137" i="6"/>
  <c r="G147" i="6"/>
  <c r="F147" i="6"/>
  <c r="E147" i="6"/>
  <c r="F156" i="6"/>
  <c r="E156" i="6"/>
  <c r="G156" i="6"/>
  <c r="G52" i="6"/>
  <c r="F52" i="6"/>
  <c r="E52" i="6"/>
  <c r="G58" i="6"/>
  <c r="E58" i="6"/>
  <c r="F58" i="6"/>
  <c r="G119" i="6"/>
  <c r="F119" i="6"/>
  <c r="E119" i="6"/>
  <c r="G129" i="6"/>
  <c r="F129" i="6"/>
  <c r="E129" i="6"/>
  <c r="G150" i="6"/>
  <c r="F150" i="6"/>
  <c r="E150" i="6"/>
  <c r="G100" i="6"/>
  <c r="F100" i="6"/>
  <c r="E100" i="6"/>
  <c r="G11" i="6"/>
  <c r="F11" i="6"/>
  <c r="E11" i="6"/>
  <c r="E39" i="6"/>
  <c r="G39" i="6"/>
  <c r="F39" i="6"/>
  <c r="G45" i="6"/>
  <c r="F45" i="6"/>
  <c r="E45" i="6"/>
  <c r="G59" i="6"/>
  <c r="F59" i="6"/>
  <c r="E59" i="6"/>
  <c r="G87" i="6"/>
  <c r="F87" i="6"/>
  <c r="E87" i="6"/>
  <c r="G111" i="6"/>
  <c r="F111" i="6"/>
  <c r="E111" i="6"/>
  <c r="F120" i="6"/>
  <c r="E120" i="6"/>
  <c r="G120" i="6"/>
  <c r="G130" i="6"/>
  <c r="E130" i="6"/>
  <c r="F130" i="6"/>
  <c r="G151" i="6"/>
  <c r="F151" i="6"/>
  <c r="E151" i="6"/>
  <c r="E159" i="6"/>
  <c r="G159" i="6"/>
  <c r="F159" i="6"/>
  <c r="G171" i="6"/>
  <c r="F171" i="6"/>
  <c r="E171" i="6"/>
  <c r="F72" i="6"/>
  <c r="E72" i="6"/>
  <c r="G72" i="6"/>
  <c r="G118" i="6"/>
  <c r="E118" i="6"/>
  <c r="F118" i="6"/>
  <c r="F12" i="6"/>
  <c r="E12" i="6"/>
  <c r="G12" i="6"/>
  <c r="G40" i="6"/>
  <c r="F40" i="6"/>
  <c r="E40" i="6"/>
  <c r="G46" i="6"/>
  <c r="E46" i="6"/>
  <c r="F46" i="6"/>
  <c r="F60" i="6"/>
  <c r="E60" i="6"/>
  <c r="G60" i="6"/>
  <c r="G81" i="6"/>
  <c r="F81" i="6"/>
  <c r="E81" i="6"/>
  <c r="G88" i="6"/>
  <c r="F88" i="6"/>
  <c r="E88" i="6"/>
  <c r="G102" i="6"/>
  <c r="F102" i="6"/>
  <c r="E102" i="6"/>
  <c r="G112" i="6"/>
  <c r="F112" i="6"/>
  <c r="E112" i="6"/>
  <c r="G121" i="6"/>
  <c r="F121" i="6"/>
  <c r="E121" i="6"/>
  <c r="G131" i="6"/>
  <c r="F131" i="6"/>
  <c r="E131" i="6"/>
  <c r="G141" i="6"/>
  <c r="F141" i="6"/>
  <c r="E141" i="6"/>
  <c r="G160" i="6"/>
  <c r="F160" i="6"/>
  <c r="E160" i="6"/>
  <c r="G172" i="6"/>
  <c r="F172" i="6"/>
  <c r="E172" i="6"/>
  <c r="G2" i="6"/>
  <c r="F2" i="6"/>
  <c r="E2" i="6"/>
  <c r="G64" i="6"/>
  <c r="F64" i="6"/>
  <c r="E64" i="6"/>
  <c r="G78" i="6"/>
  <c r="F78" i="6"/>
  <c r="E78" i="6"/>
  <c r="G93" i="6"/>
  <c r="F93" i="6"/>
  <c r="E93" i="6"/>
  <c r="G109" i="6"/>
  <c r="F109" i="6"/>
  <c r="E109" i="6"/>
  <c r="G117" i="6"/>
  <c r="F117" i="6"/>
  <c r="E117" i="6"/>
  <c r="G138" i="6"/>
  <c r="F138" i="6"/>
  <c r="E138" i="6"/>
  <c r="G148" i="6"/>
  <c r="F148" i="6"/>
  <c r="E148" i="6"/>
  <c r="G157" i="6"/>
  <c r="F157" i="6"/>
  <c r="E157" i="6"/>
  <c r="G169" i="6"/>
  <c r="F169" i="6"/>
  <c r="E169" i="6"/>
  <c r="F3" i="6"/>
  <c r="E3" i="6"/>
  <c r="G3" i="6"/>
  <c r="G9" i="6"/>
  <c r="F9" i="6"/>
  <c r="E9" i="6"/>
  <c r="E51" i="6"/>
  <c r="G51" i="6"/>
  <c r="F51" i="6"/>
  <c r="G57" i="6"/>
  <c r="F57" i="6"/>
  <c r="E57" i="6"/>
  <c r="E65" i="6"/>
  <c r="F65" i="6"/>
  <c r="G65" i="6"/>
  <c r="G73" i="6"/>
  <c r="F73" i="6"/>
  <c r="E73" i="6"/>
  <c r="G79" i="6"/>
  <c r="F79" i="6"/>
  <c r="E79" i="6"/>
  <c r="F94" i="6"/>
  <c r="G94" i="6"/>
  <c r="E94" i="6"/>
  <c r="E149" i="6"/>
  <c r="F149" i="6"/>
  <c r="G149" i="6"/>
  <c r="G4" i="6"/>
  <c r="F4" i="6"/>
  <c r="E4" i="6"/>
  <c r="F10" i="6"/>
  <c r="G10" i="6"/>
  <c r="E10" i="6"/>
  <c r="G95" i="6"/>
  <c r="F95" i="6"/>
  <c r="E95" i="6"/>
  <c r="F5" i="6"/>
  <c r="E5" i="6"/>
  <c r="G5" i="6"/>
  <c r="G13" i="6"/>
  <c r="F13" i="6"/>
  <c r="E13" i="6"/>
  <c r="E27" i="6"/>
  <c r="G27" i="6"/>
  <c r="F27" i="6"/>
  <c r="G33" i="6"/>
  <c r="F33" i="6"/>
  <c r="E33" i="6"/>
  <c r="G47" i="6"/>
  <c r="F47" i="6"/>
  <c r="E47" i="6"/>
  <c r="G61" i="6"/>
  <c r="F61" i="6"/>
  <c r="E61" i="6"/>
  <c r="G82" i="6"/>
  <c r="E82" i="6"/>
  <c r="F82" i="6"/>
  <c r="G103" i="6"/>
  <c r="F103" i="6"/>
  <c r="E103" i="6"/>
  <c r="F132" i="6"/>
  <c r="E132" i="6"/>
  <c r="G132" i="6"/>
  <c r="G142" i="6"/>
  <c r="E142" i="6"/>
  <c r="F142" i="6"/>
  <c r="E161" i="6"/>
  <c r="G161" i="6"/>
  <c r="F161" i="6"/>
  <c r="E173" i="6"/>
  <c r="G173" i="6"/>
  <c r="F173" i="6"/>
  <c r="G14" i="6"/>
  <c r="F14" i="6"/>
  <c r="E14" i="6"/>
  <c r="G28" i="6"/>
  <c r="F28" i="6"/>
  <c r="E28" i="6"/>
  <c r="G34" i="6"/>
  <c r="F34" i="6"/>
  <c r="E34" i="6"/>
  <c r="F48" i="6"/>
  <c r="E48" i="6"/>
  <c r="G48" i="6"/>
  <c r="G83" i="6"/>
  <c r="F83" i="6"/>
  <c r="E83" i="6"/>
  <c r="G97" i="6"/>
  <c r="F97" i="6"/>
  <c r="E97" i="6"/>
  <c r="G133" i="6"/>
  <c r="F133" i="6"/>
  <c r="E133" i="6"/>
  <c r="G143" i="6"/>
  <c r="F143" i="6"/>
  <c r="E143" i="6"/>
  <c r="G153" i="6"/>
  <c r="F153" i="6"/>
  <c r="E153" i="6"/>
  <c r="G162" i="6"/>
  <c r="F162" i="6"/>
  <c r="E162" i="6"/>
  <c r="G174" i="6"/>
  <c r="F174" i="6"/>
  <c r="E174" i="6"/>
  <c r="G139" i="6"/>
  <c r="F139" i="6"/>
  <c r="E139" i="6"/>
  <c r="G15" i="6"/>
  <c r="F15" i="6"/>
  <c r="E15" i="6"/>
  <c r="G21" i="6"/>
  <c r="F21" i="6"/>
  <c r="E21" i="6"/>
  <c r="G35" i="6"/>
  <c r="F35" i="6"/>
  <c r="E35" i="6"/>
  <c r="G49" i="6"/>
  <c r="F49" i="6"/>
  <c r="E49" i="6"/>
  <c r="E75" i="6"/>
  <c r="G75" i="6"/>
  <c r="F75" i="6"/>
  <c r="G123" i="6"/>
  <c r="F123" i="6"/>
  <c r="E123" i="6"/>
  <c r="F144" i="6"/>
  <c r="E144" i="6"/>
  <c r="G144" i="6"/>
  <c r="F154" i="6"/>
  <c r="G154" i="6"/>
  <c r="E154" i="6"/>
  <c r="G163" i="6"/>
  <c r="F163" i="6"/>
  <c r="E163" i="6"/>
  <c r="G175" i="6"/>
  <c r="F175" i="6"/>
  <c r="E175" i="6"/>
  <c r="F17" i="6"/>
  <c r="F29" i="6"/>
  <c r="F41" i="6"/>
  <c r="F53" i="6"/>
  <c r="F77" i="6"/>
  <c r="G84" i="6"/>
  <c r="F89" i="6"/>
  <c r="G96" i="6"/>
  <c r="F101" i="6"/>
  <c r="F113" i="6"/>
  <c r="G168" i="6"/>
  <c r="E8" i="6"/>
  <c r="E20" i="6"/>
  <c r="E32" i="6"/>
  <c r="E44" i="6"/>
  <c r="E56" i="6"/>
  <c r="E68" i="6"/>
  <c r="E80" i="6"/>
  <c r="E92" i="6"/>
  <c r="E104" i="6"/>
  <c r="E116" i="6"/>
  <c r="E128" i="6"/>
  <c r="E140" i="6"/>
  <c r="E152" i="6"/>
  <c r="E164" i="6"/>
  <c r="F8" i="6"/>
  <c r="F20" i="6"/>
  <c r="F32" i="6"/>
  <c r="F44" i="6"/>
  <c r="F56" i="6"/>
  <c r="F68" i="6"/>
  <c r="F80" i="6"/>
  <c r="F92" i="6"/>
  <c r="F104" i="6"/>
  <c r="F116" i="6"/>
  <c r="F128" i="6"/>
  <c r="F140" i="6"/>
  <c r="F152" i="6"/>
  <c r="F164" i="6"/>
  <c r="E6" i="6"/>
  <c r="E18" i="6"/>
  <c r="E30" i="6"/>
  <c r="E42" i="6"/>
  <c r="E54" i="6"/>
  <c r="E66" i="6"/>
  <c r="F6" i="6"/>
  <c r="F18" i="6"/>
  <c r="F30" i="6"/>
  <c r="F42" i="6"/>
  <c r="F54" i="6"/>
  <c r="F66" i="6"/>
  <c r="E155" i="6"/>
  <c r="E167" i="6"/>
  <c r="E110" i="6"/>
  <c r="E122" i="6"/>
  <c r="E134" i="6"/>
  <c r="E146" i="6"/>
  <c r="E158" i="6"/>
  <c r="E170" i="6"/>
  <c r="E7" i="6"/>
  <c r="E19" i="6"/>
  <c r="E31" i="6"/>
  <c r="E43" i="6"/>
  <c r="E55" i="6"/>
  <c r="E67" i="6"/>
  <c r="F110" i="6"/>
  <c r="F122" i="6"/>
  <c r="F134" i="6"/>
  <c r="F146" i="6"/>
  <c r="F158" i="6"/>
  <c r="F170" i="6"/>
  <c r="E168" i="6"/>
  <c r="G163" i="5"/>
  <c r="E163" i="5"/>
  <c r="F163" i="5"/>
  <c r="G133" i="5"/>
  <c r="E133" i="5"/>
  <c r="F133" i="5"/>
  <c r="G134" i="5"/>
  <c r="G117" i="5"/>
  <c r="E166" i="5"/>
  <c r="F166" i="5"/>
  <c r="G166" i="5"/>
  <c r="G14" i="5"/>
  <c r="E14" i="5"/>
  <c r="F14" i="5"/>
  <c r="F156" i="5"/>
  <c r="G156" i="5"/>
  <c r="E156" i="5"/>
  <c r="G127" i="5"/>
  <c r="E127" i="5"/>
  <c r="F127" i="5"/>
  <c r="F48" i="5"/>
  <c r="E48" i="5"/>
  <c r="G48" i="5"/>
  <c r="E164" i="5"/>
  <c r="F164" i="5"/>
  <c r="G164" i="5"/>
  <c r="E155" i="5"/>
  <c r="F155" i="5"/>
  <c r="G155" i="5"/>
  <c r="E143" i="5"/>
  <c r="F143" i="5"/>
  <c r="G143" i="5"/>
  <c r="E126" i="5"/>
  <c r="F126" i="5"/>
  <c r="G126" i="5"/>
  <c r="E106" i="5"/>
  <c r="F106" i="5"/>
  <c r="G106" i="5"/>
  <c r="E94" i="5"/>
  <c r="F94" i="5"/>
  <c r="G94" i="5"/>
  <c r="E82" i="5"/>
  <c r="F82" i="5"/>
  <c r="G82" i="5"/>
  <c r="F12" i="5"/>
  <c r="G12" i="5"/>
  <c r="E12" i="5"/>
  <c r="E128" i="5"/>
  <c r="F128" i="5"/>
  <c r="G128" i="5"/>
  <c r="E37" i="5"/>
  <c r="F37" i="5"/>
  <c r="G37" i="5"/>
  <c r="F144" i="5"/>
  <c r="G144" i="5"/>
  <c r="E144" i="5"/>
  <c r="F60" i="5"/>
  <c r="G60" i="5"/>
  <c r="E60" i="5"/>
  <c r="E59" i="5"/>
  <c r="F59" i="5"/>
  <c r="G59" i="5"/>
  <c r="G175" i="5"/>
  <c r="F175" i="5"/>
  <c r="E175" i="5"/>
  <c r="E154" i="5"/>
  <c r="F154" i="5"/>
  <c r="G154" i="5"/>
  <c r="E142" i="5"/>
  <c r="F142" i="5"/>
  <c r="G142" i="5"/>
  <c r="E125" i="5"/>
  <c r="F125" i="5"/>
  <c r="G125" i="5"/>
  <c r="E105" i="5"/>
  <c r="F105" i="5"/>
  <c r="G105" i="5"/>
  <c r="E93" i="5"/>
  <c r="F93" i="5"/>
  <c r="G93" i="5"/>
  <c r="E81" i="5"/>
  <c r="F81" i="5"/>
  <c r="G81" i="5"/>
  <c r="E70" i="5"/>
  <c r="F70" i="5"/>
  <c r="G70" i="5"/>
  <c r="E58" i="5"/>
  <c r="F58" i="5"/>
  <c r="G58" i="5"/>
  <c r="E46" i="5"/>
  <c r="F46" i="5"/>
  <c r="G46" i="5"/>
  <c r="E34" i="5"/>
  <c r="F34" i="5"/>
  <c r="G34" i="5"/>
  <c r="E11" i="5"/>
  <c r="F11" i="5"/>
  <c r="G11" i="5"/>
  <c r="E145" i="5"/>
  <c r="F145" i="5"/>
  <c r="G145" i="5"/>
  <c r="E49" i="5"/>
  <c r="F49" i="5"/>
  <c r="G49" i="5"/>
  <c r="E13" i="5"/>
  <c r="F13" i="5"/>
  <c r="G13" i="5"/>
  <c r="E35" i="5"/>
  <c r="F35" i="5"/>
  <c r="G35" i="5"/>
  <c r="E174" i="5"/>
  <c r="F174" i="5"/>
  <c r="G174" i="5"/>
  <c r="E153" i="5"/>
  <c r="F153" i="5"/>
  <c r="G153" i="5"/>
  <c r="E141" i="5"/>
  <c r="F141" i="5"/>
  <c r="G141" i="5"/>
  <c r="E124" i="5"/>
  <c r="F124" i="5"/>
  <c r="G124" i="5"/>
  <c r="E116" i="5"/>
  <c r="F116" i="5"/>
  <c r="G116" i="5"/>
  <c r="E104" i="5"/>
  <c r="F104" i="5"/>
  <c r="G104" i="5"/>
  <c r="E92" i="5"/>
  <c r="F92" i="5"/>
  <c r="G92" i="5"/>
  <c r="E80" i="5"/>
  <c r="F80" i="5"/>
  <c r="G80" i="5"/>
  <c r="E69" i="5"/>
  <c r="F69" i="5"/>
  <c r="G69" i="5"/>
  <c r="E57" i="5"/>
  <c r="F57" i="5"/>
  <c r="G57" i="5"/>
  <c r="E45" i="5"/>
  <c r="F45" i="5"/>
  <c r="G45" i="5"/>
  <c r="E33" i="5"/>
  <c r="F33" i="5"/>
  <c r="G33" i="5"/>
  <c r="E22" i="5"/>
  <c r="F22" i="5"/>
  <c r="G22" i="5"/>
  <c r="E10" i="5"/>
  <c r="F10" i="5"/>
  <c r="G10" i="5"/>
  <c r="E157" i="5"/>
  <c r="F157" i="5"/>
  <c r="G157" i="5"/>
  <c r="E25" i="5"/>
  <c r="F25" i="5"/>
  <c r="G25" i="5"/>
  <c r="E165" i="5"/>
  <c r="F165" i="5"/>
  <c r="G165" i="5"/>
  <c r="F36" i="5"/>
  <c r="G36" i="5"/>
  <c r="E36" i="5"/>
  <c r="E47" i="5"/>
  <c r="F47" i="5"/>
  <c r="G47" i="5"/>
  <c r="E173" i="5"/>
  <c r="F173" i="5"/>
  <c r="G173" i="5"/>
  <c r="E152" i="5"/>
  <c r="F152" i="5"/>
  <c r="G152" i="5"/>
  <c r="E140" i="5"/>
  <c r="F140" i="5"/>
  <c r="G140" i="5"/>
  <c r="E123" i="5"/>
  <c r="F123" i="5"/>
  <c r="G123" i="5"/>
  <c r="G115" i="5"/>
  <c r="F115" i="5"/>
  <c r="E115" i="5"/>
  <c r="G103" i="5"/>
  <c r="F103" i="5"/>
  <c r="E103" i="5"/>
  <c r="G91" i="5"/>
  <c r="F91" i="5"/>
  <c r="E91" i="5"/>
  <c r="G79" i="5"/>
  <c r="F79" i="5"/>
  <c r="E79" i="5"/>
  <c r="E68" i="5"/>
  <c r="F68" i="5"/>
  <c r="G68" i="5"/>
  <c r="E56" i="5"/>
  <c r="F56" i="5"/>
  <c r="G56" i="5"/>
  <c r="E44" i="5"/>
  <c r="F44" i="5"/>
  <c r="G44" i="5"/>
  <c r="E32" i="5"/>
  <c r="F32" i="5"/>
  <c r="G32" i="5"/>
  <c r="E21" i="5"/>
  <c r="F21" i="5"/>
  <c r="G21" i="5"/>
  <c r="E9" i="5"/>
  <c r="F9" i="5"/>
  <c r="G9" i="5"/>
  <c r="F108" i="5"/>
  <c r="G108" i="5"/>
  <c r="E108" i="5"/>
  <c r="G122" i="5"/>
  <c r="E122" i="5"/>
  <c r="F122" i="5"/>
  <c r="E114" i="5"/>
  <c r="F114" i="5"/>
  <c r="G114" i="5"/>
  <c r="E102" i="5"/>
  <c r="F102" i="5"/>
  <c r="G102" i="5"/>
  <c r="E90" i="5"/>
  <c r="F90" i="5"/>
  <c r="G90" i="5"/>
  <c r="E78" i="5"/>
  <c r="F78" i="5"/>
  <c r="G78" i="5"/>
  <c r="G67" i="5"/>
  <c r="F67" i="5"/>
  <c r="E67" i="5"/>
  <c r="G55" i="5"/>
  <c r="F55" i="5"/>
  <c r="E55" i="5"/>
  <c r="G43" i="5"/>
  <c r="F43" i="5"/>
  <c r="E43" i="5"/>
  <c r="G31" i="5"/>
  <c r="E31" i="5"/>
  <c r="F31" i="5"/>
  <c r="E20" i="5"/>
  <c r="F20" i="5"/>
  <c r="G20" i="5"/>
  <c r="E8" i="5"/>
  <c r="F8" i="5"/>
  <c r="G8" i="5"/>
  <c r="E172" i="5"/>
  <c r="F172" i="5"/>
  <c r="G172" i="5"/>
  <c r="E171" i="5"/>
  <c r="F171" i="5"/>
  <c r="G171" i="5"/>
  <c r="E162" i="5"/>
  <c r="F162" i="5"/>
  <c r="G162" i="5"/>
  <c r="E150" i="5"/>
  <c r="F150" i="5"/>
  <c r="G150" i="5"/>
  <c r="E138" i="5"/>
  <c r="F138" i="5"/>
  <c r="G138" i="5"/>
  <c r="E121" i="5"/>
  <c r="F121" i="5"/>
  <c r="G121" i="5"/>
  <c r="E113" i="5"/>
  <c r="F113" i="5"/>
  <c r="G113" i="5"/>
  <c r="E101" i="5"/>
  <c r="F101" i="5"/>
  <c r="G101" i="5"/>
  <c r="E89" i="5"/>
  <c r="F89" i="5"/>
  <c r="G89" i="5"/>
  <c r="E77" i="5"/>
  <c r="F77" i="5"/>
  <c r="G77" i="5"/>
  <c r="E66" i="5"/>
  <c r="F66" i="5"/>
  <c r="G66" i="5"/>
  <c r="E54" i="5"/>
  <c r="F54" i="5"/>
  <c r="G54" i="5"/>
  <c r="E42" i="5"/>
  <c r="F42" i="5"/>
  <c r="G42" i="5"/>
  <c r="E30" i="5"/>
  <c r="F30" i="5"/>
  <c r="G30" i="5"/>
  <c r="G19" i="5"/>
  <c r="F19" i="5"/>
  <c r="E19" i="5"/>
  <c r="G7" i="5"/>
  <c r="F7" i="5"/>
  <c r="E7" i="5"/>
  <c r="E61" i="5"/>
  <c r="F61" i="5"/>
  <c r="G61" i="5"/>
  <c r="F24" i="5"/>
  <c r="G24" i="5"/>
  <c r="E24" i="5"/>
  <c r="G170" i="5"/>
  <c r="E170" i="5"/>
  <c r="F170" i="5"/>
  <c r="E149" i="5"/>
  <c r="F149" i="5"/>
  <c r="G149" i="5"/>
  <c r="E137" i="5"/>
  <c r="F137" i="5"/>
  <c r="G137" i="5"/>
  <c r="F132" i="5"/>
  <c r="G132" i="5"/>
  <c r="E132" i="5"/>
  <c r="F120" i="5"/>
  <c r="G120" i="5"/>
  <c r="E120" i="5"/>
  <c r="E112" i="5"/>
  <c r="F112" i="5"/>
  <c r="G112" i="5"/>
  <c r="E100" i="5"/>
  <c r="F100" i="5"/>
  <c r="G100" i="5"/>
  <c r="E88" i="5"/>
  <c r="F88" i="5"/>
  <c r="G88" i="5"/>
  <c r="E76" i="5"/>
  <c r="F76" i="5"/>
  <c r="G76" i="5"/>
  <c r="E65" i="5"/>
  <c r="F65" i="5"/>
  <c r="G65" i="5"/>
  <c r="E53" i="5"/>
  <c r="F53" i="5"/>
  <c r="G53" i="5"/>
  <c r="E41" i="5"/>
  <c r="F41" i="5"/>
  <c r="G41" i="5"/>
  <c r="E29" i="5"/>
  <c r="F29" i="5"/>
  <c r="G29" i="5"/>
  <c r="E18" i="5"/>
  <c r="F18" i="5"/>
  <c r="G18" i="5"/>
  <c r="E6" i="5"/>
  <c r="F6" i="5"/>
  <c r="G6" i="5"/>
  <c r="F72" i="5"/>
  <c r="G72" i="5"/>
  <c r="E72" i="5"/>
  <c r="E95" i="5"/>
  <c r="F95" i="5"/>
  <c r="G95" i="5"/>
  <c r="G151" i="5"/>
  <c r="F151" i="5"/>
  <c r="E151" i="5"/>
  <c r="E169" i="5"/>
  <c r="F169" i="5"/>
  <c r="G169" i="5"/>
  <c r="E160" i="5"/>
  <c r="F160" i="5"/>
  <c r="G160" i="5"/>
  <c r="E148" i="5"/>
  <c r="F148" i="5"/>
  <c r="G148" i="5"/>
  <c r="E136" i="5"/>
  <c r="F136" i="5"/>
  <c r="G136" i="5"/>
  <c r="E131" i="5"/>
  <c r="F131" i="5"/>
  <c r="G131" i="5"/>
  <c r="E119" i="5"/>
  <c r="F119" i="5"/>
  <c r="G119" i="5"/>
  <c r="E111" i="5"/>
  <c r="F111" i="5"/>
  <c r="G111" i="5"/>
  <c r="E99" i="5"/>
  <c r="F99" i="5"/>
  <c r="G99" i="5"/>
  <c r="E87" i="5"/>
  <c r="F87" i="5"/>
  <c r="G87" i="5"/>
  <c r="E75" i="5"/>
  <c r="F75" i="5"/>
  <c r="G75" i="5"/>
  <c r="E64" i="5"/>
  <c r="F64" i="5"/>
  <c r="G64" i="5"/>
  <c r="E52" i="5"/>
  <c r="F52" i="5"/>
  <c r="G52" i="5"/>
  <c r="E40" i="5"/>
  <c r="F40" i="5"/>
  <c r="G40" i="5"/>
  <c r="E28" i="5"/>
  <c r="F28" i="5"/>
  <c r="G28" i="5"/>
  <c r="E17" i="5"/>
  <c r="F17" i="5"/>
  <c r="G17" i="5"/>
  <c r="E5" i="5"/>
  <c r="F5" i="5"/>
  <c r="G5" i="5"/>
  <c r="F96" i="5"/>
  <c r="G96" i="5"/>
  <c r="E96" i="5"/>
  <c r="E83" i="5"/>
  <c r="F83" i="5"/>
  <c r="G83" i="5"/>
  <c r="F168" i="5"/>
  <c r="G168" i="5"/>
  <c r="E168" i="5"/>
  <c r="E159" i="5"/>
  <c r="F159" i="5"/>
  <c r="G159" i="5"/>
  <c r="E147" i="5"/>
  <c r="F147" i="5"/>
  <c r="G147" i="5"/>
  <c r="E135" i="5"/>
  <c r="F135" i="5"/>
  <c r="G135" i="5"/>
  <c r="E130" i="5"/>
  <c r="F130" i="5"/>
  <c r="G130" i="5"/>
  <c r="E118" i="5"/>
  <c r="F118" i="5"/>
  <c r="G118" i="5"/>
  <c r="G110" i="5"/>
  <c r="E110" i="5"/>
  <c r="F110" i="5"/>
  <c r="G98" i="5"/>
  <c r="E98" i="5"/>
  <c r="F98" i="5"/>
  <c r="G86" i="5"/>
  <c r="E86" i="5"/>
  <c r="F86" i="5"/>
  <c r="G74" i="5"/>
  <c r="E74" i="5"/>
  <c r="F74" i="5"/>
  <c r="E63" i="5"/>
  <c r="F63" i="5"/>
  <c r="G63" i="5"/>
  <c r="E51" i="5"/>
  <c r="F51" i="5"/>
  <c r="G51" i="5"/>
  <c r="E39" i="5"/>
  <c r="F39" i="5"/>
  <c r="G39" i="5"/>
  <c r="E27" i="5"/>
  <c r="F27" i="5"/>
  <c r="G27" i="5"/>
  <c r="E16" i="5"/>
  <c r="F16" i="5"/>
  <c r="G16" i="5"/>
  <c r="E4" i="5"/>
  <c r="F4" i="5"/>
  <c r="G4" i="5"/>
  <c r="F84" i="5"/>
  <c r="G84" i="5"/>
  <c r="E84" i="5"/>
  <c r="E107" i="5"/>
  <c r="F107" i="5"/>
  <c r="G107" i="5"/>
  <c r="G139" i="5"/>
  <c r="F139" i="5"/>
  <c r="E139" i="5"/>
  <c r="E161" i="5"/>
  <c r="F161" i="5"/>
  <c r="G161" i="5"/>
  <c r="E167" i="5"/>
  <c r="F167" i="5"/>
  <c r="G167" i="5"/>
  <c r="E158" i="5"/>
  <c r="G158" i="5"/>
  <c r="F158" i="5"/>
  <c r="E146" i="5"/>
  <c r="F146" i="5"/>
  <c r="G146" i="5"/>
  <c r="E129" i="5"/>
  <c r="F129" i="5"/>
  <c r="G129" i="5"/>
  <c r="E109" i="5"/>
  <c r="F109" i="5"/>
  <c r="G109" i="5"/>
  <c r="E97" i="5"/>
  <c r="F97" i="5"/>
  <c r="G97" i="5"/>
  <c r="E85" i="5"/>
  <c r="F85" i="5"/>
  <c r="G85" i="5"/>
  <c r="E73" i="5"/>
  <c r="F73" i="5"/>
  <c r="G73" i="5"/>
  <c r="G62" i="5"/>
  <c r="E62" i="5"/>
  <c r="F62" i="5"/>
  <c r="G50" i="5"/>
  <c r="E50" i="5"/>
  <c r="F50" i="5"/>
  <c r="G38" i="5"/>
  <c r="E38" i="5"/>
  <c r="F38" i="5"/>
  <c r="G26" i="5"/>
  <c r="E26" i="5"/>
  <c r="F26" i="5"/>
  <c r="E15" i="5"/>
  <c r="F15" i="5"/>
  <c r="G15" i="5"/>
  <c r="E3" i="5"/>
  <c r="F3" i="5"/>
  <c r="G3" i="5"/>
  <c r="G71" i="5"/>
  <c r="G23" i="5"/>
  <c r="F71" i="5"/>
  <c r="F23" i="5"/>
  <c r="G2" i="5"/>
  <c r="F2" i="5"/>
  <c r="E2" i="5"/>
  <c r="B6" i="4"/>
  <c r="B10" i="4"/>
  <c r="B14" i="4"/>
  <c r="B16" i="4"/>
  <c r="B20" i="4"/>
  <c r="B24" i="4"/>
  <c r="B26" i="4"/>
  <c r="B30" i="4"/>
  <c r="B34" i="4"/>
  <c r="B5" i="4"/>
  <c r="B9" i="4"/>
  <c r="B11" i="4"/>
  <c r="B15" i="4"/>
  <c r="B17" i="4"/>
  <c r="B21" i="4"/>
  <c r="B25" i="4"/>
  <c r="B29" i="4"/>
  <c r="B33" i="4"/>
  <c r="T24" i="2"/>
  <c r="T23" i="2"/>
  <c r="X23" i="2"/>
  <c r="X24" i="2"/>
  <c r="P23" i="2"/>
  <c r="P24" i="2"/>
  <c r="M23" i="2"/>
  <c r="M24" i="2"/>
  <c r="F24" i="2"/>
  <c r="F23" i="2"/>
  <c r="L23" i="2"/>
  <c r="L24" i="2"/>
  <c r="H24" i="2"/>
  <c r="H23" i="2"/>
  <c r="G24" i="2"/>
  <c r="G23" i="2"/>
  <c r="K24" i="2"/>
  <c r="K23" i="2"/>
  <c r="Q24" i="2"/>
  <c r="Q23" i="2"/>
  <c r="S24" i="2"/>
  <c r="S23" i="2"/>
  <c r="I24" i="2"/>
  <c r="I23" i="2"/>
  <c r="R24" i="2"/>
  <c r="R23" i="2"/>
  <c r="J24" i="2"/>
  <c r="J23" i="2"/>
  <c r="U24" i="2"/>
  <c r="U23" i="2"/>
  <c r="V24" i="2"/>
  <c r="V23" i="2"/>
  <c r="N23" i="2"/>
  <c r="N24" i="2"/>
  <c r="W24" i="2"/>
  <c r="W23" i="2"/>
  <c r="O23" i="2"/>
  <c r="O24" i="2"/>
  <c r="E134" i="2"/>
  <c r="E118" i="2"/>
  <c r="H11" i="1"/>
  <c r="G11" i="1"/>
  <c r="F11" i="1"/>
  <c r="H10" i="1"/>
  <c r="H12" i="1" s="1"/>
  <c r="G10" i="1"/>
  <c r="F10" i="1"/>
  <c r="F12" i="1" s="1"/>
  <c r="G12" i="1"/>
  <c r="G13" i="1"/>
  <c r="F13" i="1"/>
  <c r="E8" i="1"/>
  <c r="B69" i="2"/>
  <c r="B67" i="2"/>
  <c r="B90" i="2"/>
  <c r="B78" i="2"/>
  <c r="B111" i="2"/>
  <c r="B100" i="2"/>
  <c r="B89" i="2"/>
  <c r="B77" i="2"/>
  <c r="B68" i="2"/>
  <c r="B122" i="2"/>
  <c r="B99" i="2"/>
  <c r="B88" i="2"/>
  <c r="B80" i="2"/>
  <c r="B144" i="2"/>
  <c r="B132" i="2"/>
  <c r="B121" i="2"/>
  <c r="B87" i="2"/>
  <c r="B57" i="2"/>
  <c r="B154" i="2"/>
  <c r="B143" i="2"/>
  <c r="B131" i="2"/>
  <c r="B120" i="2"/>
  <c r="B109" i="2"/>
  <c r="B14" i="2"/>
  <c r="B6" i="2"/>
  <c r="B165" i="2"/>
  <c r="B153" i="2"/>
  <c r="B142" i="2"/>
  <c r="B130" i="2"/>
  <c r="B119" i="2"/>
  <c r="B38" i="2"/>
  <c r="B175" i="2"/>
  <c r="B141" i="2"/>
  <c r="B129" i="2"/>
  <c r="B56" i="2"/>
  <c r="B27" i="2"/>
  <c r="B48" i="2"/>
  <c r="B37" i="2"/>
  <c r="B26" i="2"/>
  <c r="B174" i="2"/>
  <c r="B35" i="2"/>
  <c r="B79" i="2"/>
  <c r="B58" i="2"/>
  <c r="B47" i="2"/>
  <c r="B36" i="2"/>
  <c r="B25" i="2"/>
  <c r="B15" i="2"/>
  <c r="B173" i="2"/>
  <c r="B162" i="2"/>
  <c r="B45" i="2"/>
  <c r="B13" i="2"/>
  <c r="B151" i="2"/>
  <c r="B140" i="2"/>
  <c r="B108" i="2"/>
  <c r="B97" i="2"/>
  <c r="B86" i="2"/>
  <c r="B76" i="2"/>
  <c r="B55" i="2"/>
  <c r="B54" i="2"/>
  <c r="B44" i="2"/>
  <c r="B12" i="2"/>
  <c r="B150" i="2"/>
  <c r="B139" i="2"/>
  <c r="B107" i="2"/>
  <c r="B96" i="2"/>
  <c r="B75" i="2"/>
  <c r="B66" i="2"/>
  <c r="B64" i="2"/>
  <c r="B43" i="2"/>
  <c r="B32" i="2"/>
  <c r="B11" i="2"/>
  <c r="B149" i="2"/>
  <c r="B138" i="2"/>
  <c r="B127" i="2"/>
  <c r="B116" i="2"/>
  <c r="B106" i="2"/>
  <c r="B95" i="2"/>
  <c r="B85" i="2"/>
  <c r="B65" i="2"/>
  <c r="B53" i="2"/>
  <c r="B63" i="2"/>
  <c r="B52" i="2"/>
  <c r="B42" i="2"/>
  <c r="B31" i="2"/>
  <c r="B21" i="2"/>
  <c r="B158" i="2"/>
  <c r="B148" i="2"/>
  <c r="B137" i="2"/>
  <c r="B126" i="2"/>
  <c r="B105" i="2"/>
  <c r="B94" i="2"/>
  <c r="B84" i="2"/>
  <c r="B62" i="2"/>
  <c r="B41" i="2"/>
  <c r="B30" i="2"/>
  <c r="B20" i="2"/>
  <c r="B147" i="2"/>
  <c r="B136" i="2"/>
  <c r="B125" i="2"/>
  <c r="B115" i="2"/>
  <c r="B104" i="2"/>
  <c r="B93" i="2"/>
  <c r="B83" i="2"/>
  <c r="B74" i="2"/>
  <c r="B73" i="2"/>
  <c r="B61" i="2"/>
  <c r="B51" i="2"/>
  <c r="B29" i="2"/>
  <c r="B19" i="2"/>
  <c r="B9" i="2"/>
  <c r="B135" i="2"/>
  <c r="B124" i="2"/>
  <c r="B114" i="2"/>
  <c r="B103" i="2"/>
  <c r="B82" i="2"/>
  <c r="B72" i="2"/>
  <c r="B60" i="2"/>
  <c r="B50" i="2"/>
  <c r="B18" i="2"/>
  <c r="B8" i="2"/>
  <c r="B156" i="2"/>
  <c r="B123" i="2"/>
  <c r="B113" i="2"/>
  <c r="B102" i="2"/>
  <c r="B81" i="2"/>
  <c r="B59" i="2"/>
  <c r="B49" i="2"/>
  <c r="B39" i="2"/>
  <c r="B17" i="2"/>
  <c r="B7" i="2"/>
  <c r="B155" i="2"/>
  <c r="B145" i="2"/>
  <c r="B112" i="2"/>
  <c r="B101" i="2"/>
  <c r="B91" i="2"/>
  <c r="B5" i="2" a="1"/>
  <c r="B4" i="2" a="1"/>
  <c r="B4" i="2" s="1"/>
  <c r="B3" i="2" a="1"/>
  <c r="B3" i="2" s="1"/>
  <c r="E2" i="2" a="1"/>
  <c r="B2" i="2" a="1"/>
  <c r="B2" i="2" s="1"/>
  <c r="E4" i="1"/>
  <c r="F4" i="1"/>
  <c r="G4" i="1"/>
  <c r="H4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/>
  <c r="B14" i="1" a="1"/>
  <c r="B15" i="1" a="1"/>
  <c r="B15" i="1" s="1"/>
  <c r="B16" i="1"/>
  <c r="B16" i="1" a="1"/>
  <c r="B17" i="1" a="1"/>
  <c r="B17" i="1" s="1"/>
  <c r="B18" i="1" a="1"/>
  <c r="B18" i="1" s="1"/>
  <c r="B19" i="1" a="1"/>
  <c r="B19" i="1"/>
  <c r="B20" i="1" a="1"/>
  <c r="B21" i="1" a="1"/>
  <c r="B21" i="1" s="1"/>
  <c r="B22" i="1" a="1"/>
  <c r="B22" i="1"/>
  <c r="B23" i="1" a="1"/>
  <c r="B23" i="1"/>
  <c r="B24" i="1" a="1"/>
  <c r="B25" i="1"/>
  <c r="B25" i="1" a="1"/>
  <c r="B26" i="1" a="1"/>
  <c r="B26" i="1" s="1"/>
  <c r="B27" i="1" a="1"/>
  <c r="B27" i="1" s="1"/>
  <c r="B28" i="1" a="1"/>
  <c r="B28" i="1" s="1"/>
  <c r="B29" i="1" a="1"/>
  <c r="B30" i="1" a="1"/>
  <c r="B30" i="1" s="1"/>
  <c r="B31" i="1" a="1"/>
  <c r="B31" i="1" s="1"/>
  <c r="B32" i="1" a="1"/>
  <c r="B32" i="1"/>
  <c r="B33" i="1" a="1"/>
  <c r="B34" i="1" a="1"/>
  <c r="B34" i="1" s="1"/>
  <c r="E2" i="1" a="1"/>
  <c r="E2" i="1" s="1"/>
  <c r="B2" i="1" a="1"/>
  <c r="B2" i="1" s="1"/>
  <c r="I135" i="7" l="1" a="1"/>
  <c r="M30" i="7"/>
  <c r="M31" i="7"/>
  <c r="M32" i="7"/>
  <c r="M26" i="7"/>
  <c r="M28" i="7"/>
  <c r="I25" i="7"/>
  <c r="M25" i="7" s="1"/>
  <c r="M27" i="7"/>
  <c r="M29" i="7"/>
  <c r="I5" i="7" a="1"/>
  <c r="I72" i="7" a="1"/>
  <c r="I165" i="7" a="1"/>
  <c r="I35" i="7" a="1"/>
  <c r="I119" i="7" a="1"/>
  <c r="L30" i="2"/>
  <c r="L25" i="2"/>
  <c r="L32" i="2"/>
  <c r="L27" i="2"/>
  <c r="L29" i="2"/>
  <c r="L31" i="2"/>
  <c r="L26" i="2"/>
  <c r="L28" i="2"/>
  <c r="L34" i="2" s="1"/>
  <c r="S29" i="2"/>
  <c r="S34" i="2" s="1"/>
  <c r="S31" i="2"/>
  <c r="S26" i="2"/>
  <c r="S28" i="2"/>
  <c r="S30" i="2"/>
  <c r="S25" i="2"/>
  <c r="S33" i="2" s="1"/>
  <c r="S32" i="2"/>
  <c r="S27" i="2"/>
  <c r="F29" i="2"/>
  <c r="F31" i="2"/>
  <c r="F26" i="2"/>
  <c r="F34" i="2" s="1"/>
  <c r="F33" i="2"/>
  <c r="F28" i="2"/>
  <c r="F30" i="2"/>
  <c r="F25" i="2"/>
  <c r="F32" i="2"/>
  <c r="F27" i="2"/>
  <c r="I32" i="2"/>
  <c r="I27" i="2"/>
  <c r="I29" i="2"/>
  <c r="I31" i="2"/>
  <c r="I26" i="2"/>
  <c r="I34" i="2" s="1"/>
  <c r="I28" i="2"/>
  <c r="I30" i="2"/>
  <c r="I25" i="2"/>
  <c r="I33" i="2" s="1"/>
  <c r="M28" i="2"/>
  <c r="M30" i="2"/>
  <c r="M25" i="2"/>
  <c r="M33" i="2" s="1"/>
  <c r="M32" i="2"/>
  <c r="M27" i="2"/>
  <c r="M29" i="2"/>
  <c r="M34" i="2" s="1"/>
  <c r="M31" i="2"/>
  <c r="M26" i="2"/>
  <c r="Q31" i="2"/>
  <c r="Q26" i="2"/>
  <c r="Q28" i="2"/>
  <c r="Q30" i="2"/>
  <c r="Q25" i="2"/>
  <c r="Q32" i="2"/>
  <c r="Q27" i="2"/>
  <c r="Q33" i="2" s="1"/>
  <c r="Q29" i="2"/>
  <c r="Q34" i="2" s="1"/>
  <c r="N28" i="2"/>
  <c r="N30" i="2"/>
  <c r="N25" i="2"/>
  <c r="N33" i="2" s="1"/>
  <c r="N32" i="2"/>
  <c r="N27" i="2"/>
  <c r="N29" i="2"/>
  <c r="N31" i="2"/>
  <c r="N26" i="2"/>
  <c r="N34" i="2" s="1"/>
  <c r="P31" i="2"/>
  <c r="P26" i="2"/>
  <c r="P33" i="2" s="1"/>
  <c r="P28" i="2"/>
  <c r="P30" i="2"/>
  <c r="P25" i="2"/>
  <c r="P32" i="2"/>
  <c r="P27" i="2"/>
  <c r="P29" i="2"/>
  <c r="U32" i="2"/>
  <c r="U27" i="2"/>
  <c r="U29" i="2"/>
  <c r="U34" i="2" s="1"/>
  <c r="U31" i="2"/>
  <c r="U26" i="2"/>
  <c r="U28" i="2"/>
  <c r="U30" i="2"/>
  <c r="U25" i="2"/>
  <c r="U33" i="2" s="1"/>
  <c r="K30" i="2"/>
  <c r="K25" i="2"/>
  <c r="K33" i="2" s="1"/>
  <c r="K32" i="2"/>
  <c r="K27" i="2"/>
  <c r="K29" i="2"/>
  <c r="K34" i="2" s="1"/>
  <c r="K31" i="2"/>
  <c r="K26" i="2"/>
  <c r="K28" i="2"/>
  <c r="X30" i="2"/>
  <c r="X25" i="2"/>
  <c r="X33" i="2" s="1"/>
  <c r="X32" i="2"/>
  <c r="X27" i="2"/>
  <c r="X29" i="2"/>
  <c r="X31" i="2"/>
  <c r="X26" i="2"/>
  <c r="X34" i="2" s="1"/>
  <c r="X28" i="2"/>
  <c r="V25" i="2"/>
  <c r="V32" i="2"/>
  <c r="V27" i="2"/>
  <c r="V29" i="2"/>
  <c r="V31" i="2"/>
  <c r="V26" i="2"/>
  <c r="V28" i="2"/>
  <c r="V34" i="2" s="1"/>
  <c r="V30" i="2"/>
  <c r="J25" i="2"/>
  <c r="J34" i="2" s="1"/>
  <c r="J32" i="2"/>
  <c r="J27" i="2"/>
  <c r="J29" i="2"/>
  <c r="J31" i="2"/>
  <c r="J26" i="2"/>
  <c r="J33" i="2" s="1"/>
  <c r="J28" i="2"/>
  <c r="J30" i="2"/>
  <c r="G29" i="2"/>
  <c r="G34" i="2" s="1"/>
  <c r="G31" i="2"/>
  <c r="G26" i="2"/>
  <c r="G28" i="2"/>
  <c r="G30" i="2"/>
  <c r="G25" i="2"/>
  <c r="G33" i="2" s="1"/>
  <c r="G32" i="2"/>
  <c r="G27" i="2"/>
  <c r="W30" i="2"/>
  <c r="W25" i="2"/>
  <c r="W34" i="2" s="1"/>
  <c r="W32" i="2"/>
  <c r="W27" i="2"/>
  <c r="W29" i="2"/>
  <c r="W31" i="2"/>
  <c r="W26" i="2"/>
  <c r="W28" i="2"/>
  <c r="O26" i="2"/>
  <c r="O28" i="2"/>
  <c r="O30" i="2"/>
  <c r="O25" i="2"/>
  <c r="O34" i="2" s="1"/>
  <c r="O32" i="2"/>
  <c r="O27" i="2"/>
  <c r="O29" i="2"/>
  <c r="O31" i="2"/>
  <c r="R29" i="2"/>
  <c r="R31" i="2"/>
  <c r="R26" i="2"/>
  <c r="R28" i="2"/>
  <c r="R30" i="2"/>
  <c r="R25" i="2"/>
  <c r="R34" i="2" s="1"/>
  <c r="R32" i="2"/>
  <c r="R27" i="2"/>
  <c r="H27" i="2"/>
  <c r="H29" i="2"/>
  <c r="H31" i="2"/>
  <c r="H26" i="2"/>
  <c r="H28" i="2"/>
  <c r="H30" i="2"/>
  <c r="H25" i="2"/>
  <c r="H34" i="2" s="1"/>
  <c r="H32" i="2"/>
  <c r="T27" i="2"/>
  <c r="T29" i="2"/>
  <c r="T31" i="2"/>
  <c r="T26" i="2"/>
  <c r="T28" i="2"/>
  <c r="T30" i="2"/>
  <c r="T25" i="2"/>
  <c r="T34" i="2" s="1"/>
  <c r="T32" i="2"/>
  <c r="E10" i="1"/>
  <c r="E13" i="1" s="1"/>
  <c r="E11" i="1"/>
  <c r="E9" i="1"/>
  <c r="H13" i="1"/>
  <c r="F17" i="1"/>
  <c r="F14" i="1"/>
  <c r="F18" i="1" s="1"/>
  <c r="F15" i="1"/>
  <c r="F16" i="1"/>
  <c r="G17" i="1"/>
  <c r="G16" i="1"/>
  <c r="G14" i="1"/>
  <c r="G15" i="1"/>
  <c r="G18" i="1" s="1"/>
  <c r="G19" i="1"/>
  <c r="F4" i="2"/>
  <c r="S4" i="2"/>
  <c r="T4" i="2"/>
  <c r="I4" i="2"/>
  <c r="U4" i="2"/>
  <c r="J4" i="2"/>
  <c r="V4" i="2"/>
  <c r="K4" i="2"/>
  <c r="W4" i="2"/>
  <c r="L4" i="2"/>
  <c r="X4" i="2"/>
  <c r="M4" i="2"/>
  <c r="N4" i="2"/>
  <c r="O4" i="2"/>
  <c r="P4" i="2"/>
  <c r="Q4" i="2"/>
  <c r="R4" i="2"/>
  <c r="G4" i="2"/>
  <c r="H4" i="2"/>
  <c r="E2" i="2"/>
  <c r="E4" i="2" s="1"/>
  <c r="B5" i="2"/>
  <c r="B24" i="1"/>
  <c r="B29" i="1"/>
  <c r="B33" i="1"/>
  <c r="B20" i="1"/>
  <c r="M129" i="7" l="1"/>
  <c r="M123" i="7"/>
  <c r="M130" i="7"/>
  <c r="M124" i="7"/>
  <c r="M131" i="7"/>
  <c r="M125" i="7"/>
  <c r="M127" i="7"/>
  <c r="M121" i="7"/>
  <c r="M128" i="7"/>
  <c r="M122" i="7"/>
  <c r="M120" i="7"/>
  <c r="M126" i="7"/>
  <c r="M132" i="7"/>
  <c r="I119" i="7"/>
  <c r="M119" i="7" s="1"/>
  <c r="M67" i="7"/>
  <c r="M61" i="7"/>
  <c r="M55" i="7"/>
  <c r="M49" i="7"/>
  <c r="M43" i="7"/>
  <c r="M37" i="7"/>
  <c r="M68" i="7"/>
  <c r="M62" i="7"/>
  <c r="M56" i="7"/>
  <c r="M50" i="7"/>
  <c r="M44" i="7"/>
  <c r="M38" i="7"/>
  <c r="M69" i="7"/>
  <c r="M63" i="7"/>
  <c r="M57" i="7"/>
  <c r="M51" i="7"/>
  <c r="M45" i="7"/>
  <c r="M39" i="7"/>
  <c r="M64" i="7"/>
  <c r="M58" i="7"/>
  <c r="M52" i="7"/>
  <c r="M65" i="7"/>
  <c r="M59" i="7"/>
  <c r="M53" i="7"/>
  <c r="M47" i="7"/>
  <c r="M41" i="7"/>
  <c r="M66" i="7"/>
  <c r="M48" i="7"/>
  <c r="M40" i="7"/>
  <c r="M60" i="7"/>
  <c r="M42" i="7"/>
  <c r="I35" i="7"/>
  <c r="M35" i="7" s="1"/>
  <c r="M46" i="7"/>
  <c r="M36" i="7"/>
  <c r="M54" i="7"/>
  <c r="M17" i="7"/>
  <c r="M11" i="7"/>
  <c r="M18" i="7"/>
  <c r="M12" i="7"/>
  <c r="M6" i="7"/>
  <c r="M21" i="7"/>
  <c r="M15" i="7"/>
  <c r="M14" i="7"/>
  <c r="I5" i="7"/>
  <c r="M5" i="7" s="1"/>
  <c r="M20" i="7"/>
  <c r="M9" i="7"/>
  <c r="M22" i="7"/>
  <c r="M13" i="7"/>
  <c r="M10" i="7"/>
  <c r="M7" i="7"/>
  <c r="M16" i="7"/>
  <c r="M19" i="7"/>
  <c r="M8" i="7"/>
  <c r="M173" i="7"/>
  <c r="M167" i="7"/>
  <c r="M174" i="7"/>
  <c r="M168" i="7"/>
  <c r="M175" i="7"/>
  <c r="M169" i="7"/>
  <c r="M171" i="7"/>
  <c r="M172" i="7"/>
  <c r="M166" i="7"/>
  <c r="M170" i="7"/>
  <c r="I165" i="7"/>
  <c r="M165" i="7" s="1"/>
  <c r="M160" i="7"/>
  <c r="M154" i="7"/>
  <c r="M148" i="7"/>
  <c r="M142" i="7"/>
  <c r="M136" i="7"/>
  <c r="M161" i="7"/>
  <c r="M155" i="7"/>
  <c r="M149" i="7"/>
  <c r="M143" i="7"/>
  <c r="M137" i="7"/>
  <c r="M162" i="7"/>
  <c r="M156" i="7"/>
  <c r="M150" i="7"/>
  <c r="M144" i="7"/>
  <c r="M138" i="7"/>
  <c r="M158" i="7"/>
  <c r="M152" i="7"/>
  <c r="M146" i="7"/>
  <c r="M140" i="7"/>
  <c r="M159" i="7"/>
  <c r="M153" i="7"/>
  <c r="M147" i="7"/>
  <c r="M141" i="7"/>
  <c r="M139" i="7"/>
  <c r="I135" i="7"/>
  <c r="M135" i="7" s="1"/>
  <c r="M145" i="7"/>
  <c r="M151" i="7"/>
  <c r="M157" i="7"/>
  <c r="M116" i="7"/>
  <c r="M110" i="7"/>
  <c r="M104" i="7"/>
  <c r="M98" i="7"/>
  <c r="M92" i="7"/>
  <c r="M86" i="7"/>
  <c r="M80" i="7"/>
  <c r="M111" i="7"/>
  <c r="M105" i="7"/>
  <c r="M99" i="7"/>
  <c r="M93" i="7"/>
  <c r="M87" i="7"/>
  <c r="M81" i="7"/>
  <c r="M75" i="7"/>
  <c r="M112" i="7"/>
  <c r="M106" i="7"/>
  <c r="M100" i="7"/>
  <c r="M94" i="7"/>
  <c r="M88" i="7"/>
  <c r="M82" i="7"/>
  <c r="M76" i="7"/>
  <c r="M114" i="7"/>
  <c r="M108" i="7"/>
  <c r="M102" i="7"/>
  <c r="M96" i="7"/>
  <c r="M90" i="7"/>
  <c r="M84" i="7"/>
  <c r="M78" i="7"/>
  <c r="M115" i="7"/>
  <c r="M109" i="7"/>
  <c r="M103" i="7"/>
  <c r="M97" i="7"/>
  <c r="M91" i="7"/>
  <c r="M85" i="7"/>
  <c r="M79" i="7"/>
  <c r="M74" i="7"/>
  <c r="M77" i="7"/>
  <c r="M83" i="7"/>
  <c r="M89" i="7"/>
  <c r="M95" i="7"/>
  <c r="M101" i="7"/>
  <c r="M113" i="7"/>
  <c r="M73" i="7"/>
  <c r="I72" i="7"/>
  <c r="M72" i="7" s="1"/>
  <c r="M107" i="7"/>
  <c r="V37" i="2"/>
  <c r="V49" i="2"/>
  <c r="V61" i="2"/>
  <c r="V44" i="2"/>
  <c r="V56" i="2"/>
  <c r="V68" i="2"/>
  <c r="V39" i="2"/>
  <c r="V51" i="2"/>
  <c r="V46" i="2"/>
  <c r="V58" i="2"/>
  <c r="V41" i="2"/>
  <c r="V71" i="2" s="1"/>
  <c r="V53" i="2"/>
  <c r="V65" i="2"/>
  <c r="V36" i="2"/>
  <c r="V48" i="2"/>
  <c r="V60" i="2"/>
  <c r="V43" i="2"/>
  <c r="V55" i="2"/>
  <c r="V67" i="2"/>
  <c r="V38" i="2"/>
  <c r="V50" i="2"/>
  <c r="V62" i="2"/>
  <c r="V45" i="2"/>
  <c r="V57" i="2"/>
  <c r="V40" i="2"/>
  <c r="V52" i="2"/>
  <c r="V64" i="2"/>
  <c r="V35" i="2"/>
  <c r="V47" i="2"/>
  <c r="V59" i="2"/>
  <c r="V42" i="2"/>
  <c r="V63" i="2"/>
  <c r="V66" i="2"/>
  <c r="V54" i="2"/>
  <c r="V69" i="2"/>
  <c r="S46" i="2"/>
  <c r="S58" i="2"/>
  <c r="S41" i="2"/>
  <c r="S53" i="2"/>
  <c r="S65" i="2"/>
  <c r="S36" i="2"/>
  <c r="S48" i="2"/>
  <c r="S60" i="2"/>
  <c r="S43" i="2"/>
  <c r="S55" i="2"/>
  <c r="S67" i="2"/>
  <c r="S38" i="2"/>
  <c r="S50" i="2"/>
  <c r="S62" i="2"/>
  <c r="S45" i="2"/>
  <c r="S57" i="2"/>
  <c r="S69" i="2"/>
  <c r="S40" i="2"/>
  <c r="S52" i="2"/>
  <c r="S64" i="2"/>
  <c r="S35" i="2"/>
  <c r="S71" i="2" s="1"/>
  <c r="S47" i="2"/>
  <c r="S59" i="2"/>
  <c r="S42" i="2"/>
  <c r="S54" i="2"/>
  <c r="S37" i="2"/>
  <c r="S49" i="2"/>
  <c r="S61" i="2"/>
  <c r="S44" i="2"/>
  <c r="S56" i="2"/>
  <c r="S68" i="2"/>
  <c r="S51" i="2"/>
  <c r="S63" i="2"/>
  <c r="S66" i="2"/>
  <c r="S39" i="2"/>
  <c r="F41" i="2"/>
  <c r="F53" i="2"/>
  <c r="F65" i="2"/>
  <c r="F36" i="2"/>
  <c r="F48" i="2"/>
  <c r="F60" i="2"/>
  <c r="F43" i="2"/>
  <c r="F55" i="2"/>
  <c r="F38" i="2"/>
  <c r="F50" i="2"/>
  <c r="F62" i="2"/>
  <c r="F45" i="2"/>
  <c r="F57" i="2"/>
  <c r="F69" i="2"/>
  <c r="F40" i="2"/>
  <c r="F52" i="2"/>
  <c r="F64" i="2"/>
  <c r="F35" i="2"/>
  <c r="F70" i="2" s="1"/>
  <c r="F47" i="2"/>
  <c r="F59" i="2"/>
  <c r="F42" i="2"/>
  <c r="F71" i="2" s="1"/>
  <c r="F54" i="2"/>
  <c r="F66" i="2"/>
  <c r="F37" i="2"/>
  <c r="F49" i="2"/>
  <c r="F61" i="2"/>
  <c r="F44" i="2"/>
  <c r="F56" i="2"/>
  <c r="F68" i="2"/>
  <c r="F39" i="2"/>
  <c r="F51" i="2"/>
  <c r="F63" i="2"/>
  <c r="F58" i="2"/>
  <c r="F46" i="2"/>
  <c r="F67" i="2"/>
  <c r="G46" i="2"/>
  <c r="G58" i="2"/>
  <c r="G41" i="2"/>
  <c r="G53" i="2"/>
  <c r="G65" i="2"/>
  <c r="G36" i="2"/>
  <c r="G70" i="2" s="1"/>
  <c r="G48" i="2"/>
  <c r="G60" i="2"/>
  <c r="G43" i="2"/>
  <c r="G55" i="2"/>
  <c r="G67" i="2"/>
  <c r="G38" i="2"/>
  <c r="G50" i="2"/>
  <c r="G62" i="2"/>
  <c r="G45" i="2"/>
  <c r="G57" i="2"/>
  <c r="G69" i="2"/>
  <c r="G40" i="2"/>
  <c r="G52" i="2"/>
  <c r="G64" i="2"/>
  <c r="G35" i="2"/>
  <c r="G71" i="2" s="1"/>
  <c r="G47" i="2"/>
  <c r="G59" i="2"/>
  <c r="G42" i="2"/>
  <c r="G54" i="2"/>
  <c r="G37" i="2"/>
  <c r="G49" i="2"/>
  <c r="G61" i="2"/>
  <c r="G44" i="2"/>
  <c r="G56" i="2"/>
  <c r="G68" i="2"/>
  <c r="G63" i="2"/>
  <c r="G51" i="2"/>
  <c r="G66" i="2"/>
  <c r="G39" i="2"/>
  <c r="I44" i="2"/>
  <c r="I56" i="2"/>
  <c r="I68" i="2"/>
  <c r="I39" i="2"/>
  <c r="I51" i="2"/>
  <c r="I63" i="2"/>
  <c r="I46" i="2"/>
  <c r="I58" i="2"/>
  <c r="I41" i="2"/>
  <c r="I53" i="2"/>
  <c r="I65" i="2"/>
  <c r="I36" i="2"/>
  <c r="I48" i="2"/>
  <c r="I60" i="2"/>
  <c r="I43" i="2"/>
  <c r="I55" i="2"/>
  <c r="I67" i="2"/>
  <c r="I38" i="2"/>
  <c r="I50" i="2"/>
  <c r="I62" i="2"/>
  <c r="I45" i="2"/>
  <c r="I57" i="2"/>
  <c r="I69" i="2"/>
  <c r="I40" i="2"/>
  <c r="I52" i="2"/>
  <c r="I35" i="2"/>
  <c r="I70" i="2" s="1"/>
  <c r="I47" i="2"/>
  <c r="I59" i="2"/>
  <c r="I42" i="2"/>
  <c r="I54" i="2"/>
  <c r="I66" i="2"/>
  <c r="I37" i="2"/>
  <c r="I61" i="2"/>
  <c r="I64" i="2"/>
  <c r="I49" i="2"/>
  <c r="T39" i="2"/>
  <c r="T51" i="2"/>
  <c r="T63" i="2"/>
  <c r="T46" i="2"/>
  <c r="T58" i="2"/>
  <c r="T41" i="2"/>
  <c r="T53" i="2"/>
  <c r="T36" i="2"/>
  <c r="T48" i="2"/>
  <c r="T60" i="2"/>
  <c r="T43" i="2"/>
  <c r="T55" i="2"/>
  <c r="T67" i="2"/>
  <c r="T38" i="2"/>
  <c r="T50" i="2"/>
  <c r="T62" i="2"/>
  <c r="T45" i="2"/>
  <c r="T57" i="2"/>
  <c r="T69" i="2"/>
  <c r="T40" i="2"/>
  <c r="T52" i="2"/>
  <c r="T64" i="2"/>
  <c r="T35" i="2"/>
  <c r="T47" i="2"/>
  <c r="T59" i="2"/>
  <c r="T42" i="2"/>
  <c r="T54" i="2"/>
  <c r="T66" i="2"/>
  <c r="T37" i="2"/>
  <c r="T71" i="2" s="1"/>
  <c r="T49" i="2"/>
  <c r="T61" i="2"/>
  <c r="T65" i="2"/>
  <c r="T44" i="2"/>
  <c r="T68" i="2"/>
  <c r="T56" i="2"/>
  <c r="O38" i="2"/>
  <c r="O50" i="2"/>
  <c r="O62" i="2"/>
  <c r="O45" i="2"/>
  <c r="O57" i="2"/>
  <c r="O69" i="2"/>
  <c r="O40" i="2"/>
  <c r="O52" i="2"/>
  <c r="O35" i="2"/>
  <c r="O47" i="2"/>
  <c r="O59" i="2"/>
  <c r="O42" i="2"/>
  <c r="O54" i="2"/>
  <c r="O66" i="2"/>
  <c r="O37" i="2"/>
  <c r="O49" i="2"/>
  <c r="O61" i="2"/>
  <c r="O44" i="2"/>
  <c r="O56" i="2"/>
  <c r="O68" i="2"/>
  <c r="O39" i="2"/>
  <c r="O51" i="2"/>
  <c r="O63" i="2"/>
  <c r="O46" i="2"/>
  <c r="O58" i="2"/>
  <c r="O41" i="2"/>
  <c r="O53" i="2"/>
  <c r="O65" i="2"/>
  <c r="O36" i="2"/>
  <c r="O70" i="2" s="1"/>
  <c r="O48" i="2"/>
  <c r="O60" i="2"/>
  <c r="O43" i="2"/>
  <c r="O64" i="2"/>
  <c r="O55" i="2"/>
  <c r="O67" i="2"/>
  <c r="L35" i="2"/>
  <c r="L70" i="2" s="1"/>
  <c r="L47" i="2"/>
  <c r="L59" i="2"/>
  <c r="L42" i="2"/>
  <c r="L54" i="2"/>
  <c r="L66" i="2"/>
  <c r="L37" i="2"/>
  <c r="L49" i="2"/>
  <c r="L61" i="2"/>
  <c r="L44" i="2"/>
  <c r="L56" i="2"/>
  <c r="L68" i="2"/>
  <c r="L39" i="2"/>
  <c r="L51" i="2"/>
  <c r="L63" i="2"/>
  <c r="L46" i="2"/>
  <c r="L58" i="2"/>
  <c r="L41" i="2"/>
  <c r="L53" i="2"/>
  <c r="L65" i="2"/>
  <c r="L36" i="2"/>
  <c r="L48" i="2"/>
  <c r="L60" i="2"/>
  <c r="L43" i="2"/>
  <c r="L55" i="2"/>
  <c r="L38" i="2"/>
  <c r="L71" i="2" s="1"/>
  <c r="L50" i="2"/>
  <c r="L62" i="2"/>
  <c r="L45" i="2"/>
  <c r="L57" i="2"/>
  <c r="L69" i="2"/>
  <c r="L52" i="2"/>
  <c r="L64" i="2"/>
  <c r="L40" i="2"/>
  <c r="L67" i="2"/>
  <c r="H39" i="2"/>
  <c r="H51" i="2"/>
  <c r="H63" i="2"/>
  <c r="H46" i="2"/>
  <c r="H58" i="2"/>
  <c r="H41" i="2"/>
  <c r="H53" i="2"/>
  <c r="H36" i="2"/>
  <c r="H48" i="2"/>
  <c r="H60" i="2"/>
  <c r="H43" i="2"/>
  <c r="H55" i="2"/>
  <c r="H67" i="2"/>
  <c r="H38" i="2"/>
  <c r="H50" i="2"/>
  <c r="H62" i="2"/>
  <c r="H45" i="2"/>
  <c r="H57" i="2"/>
  <c r="H69" i="2"/>
  <c r="H40" i="2"/>
  <c r="H52" i="2"/>
  <c r="H64" i="2"/>
  <c r="H35" i="2"/>
  <c r="H70" i="2" s="1"/>
  <c r="H47" i="2"/>
  <c r="H59" i="2"/>
  <c r="H42" i="2"/>
  <c r="H54" i="2"/>
  <c r="H66" i="2"/>
  <c r="H37" i="2"/>
  <c r="H49" i="2"/>
  <c r="H61" i="2"/>
  <c r="H68" i="2"/>
  <c r="H44" i="2"/>
  <c r="H56" i="2"/>
  <c r="H65" i="2"/>
  <c r="N45" i="2"/>
  <c r="N57" i="2"/>
  <c r="N69" i="2"/>
  <c r="N40" i="2"/>
  <c r="N52" i="2"/>
  <c r="N64" i="2"/>
  <c r="N35" i="2"/>
  <c r="N47" i="2"/>
  <c r="N59" i="2"/>
  <c r="N42" i="2"/>
  <c r="N54" i="2"/>
  <c r="N66" i="2"/>
  <c r="N37" i="2"/>
  <c r="N49" i="2"/>
  <c r="N61" i="2"/>
  <c r="N44" i="2"/>
  <c r="N56" i="2"/>
  <c r="N68" i="2"/>
  <c r="N39" i="2"/>
  <c r="N51" i="2"/>
  <c r="N63" i="2"/>
  <c r="N46" i="2"/>
  <c r="N58" i="2"/>
  <c r="N41" i="2"/>
  <c r="N53" i="2"/>
  <c r="N36" i="2"/>
  <c r="N71" i="2" s="1"/>
  <c r="N48" i="2"/>
  <c r="N60" i="2"/>
  <c r="N43" i="2"/>
  <c r="N55" i="2"/>
  <c r="N67" i="2"/>
  <c r="N65" i="2"/>
  <c r="N50" i="2"/>
  <c r="N38" i="2"/>
  <c r="N62" i="2"/>
  <c r="U44" i="2"/>
  <c r="U56" i="2"/>
  <c r="U68" i="2"/>
  <c r="U39" i="2"/>
  <c r="U51" i="2"/>
  <c r="U63" i="2"/>
  <c r="U46" i="2"/>
  <c r="U58" i="2"/>
  <c r="U41" i="2"/>
  <c r="U53" i="2"/>
  <c r="U65" i="2"/>
  <c r="U36" i="2"/>
  <c r="U48" i="2"/>
  <c r="U60" i="2"/>
  <c r="U43" i="2"/>
  <c r="U55" i="2"/>
  <c r="U67" i="2"/>
  <c r="U38" i="2"/>
  <c r="U50" i="2"/>
  <c r="U62" i="2"/>
  <c r="U45" i="2"/>
  <c r="U57" i="2"/>
  <c r="U69" i="2"/>
  <c r="U40" i="2"/>
  <c r="U52" i="2"/>
  <c r="U35" i="2"/>
  <c r="U71" i="2" s="1"/>
  <c r="U47" i="2"/>
  <c r="U59" i="2"/>
  <c r="U42" i="2"/>
  <c r="U54" i="2"/>
  <c r="U66" i="2"/>
  <c r="U49" i="2"/>
  <c r="U37" i="2"/>
  <c r="U61" i="2"/>
  <c r="U64" i="2"/>
  <c r="K42" i="2"/>
  <c r="K54" i="2"/>
  <c r="K66" i="2"/>
  <c r="K37" i="2"/>
  <c r="K49" i="2"/>
  <c r="K61" i="2"/>
  <c r="K44" i="2"/>
  <c r="K56" i="2"/>
  <c r="K39" i="2"/>
  <c r="K51" i="2"/>
  <c r="K63" i="2"/>
  <c r="K46" i="2"/>
  <c r="K58" i="2"/>
  <c r="K41" i="2"/>
  <c r="K53" i="2"/>
  <c r="K65" i="2"/>
  <c r="K36" i="2"/>
  <c r="K48" i="2"/>
  <c r="K60" i="2"/>
  <c r="K43" i="2"/>
  <c r="K55" i="2"/>
  <c r="K67" i="2"/>
  <c r="K38" i="2"/>
  <c r="K70" i="2" s="1"/>
  <c r="K50" i="2"/>
  <c r="K45" i="2"/>
  <c r="K57" i="2"/>
  <c r="K69" i="2"/>
  <c r="K40" i="2"/>
  <c r="K52" i="2"/>
  <c r="K64" i="2"/>
  <c r="K35" i="2"/>
  <c r="K68" i="2"/>
  <c r="K59" i="2"/>
  <c r="K47" i="2"/>
  <c r="K62" i="2"/>
  <c r="M40" i="2"/>
  <c r="M52" i="2"/>
  <c r="M64" i="2"/>
  <c r="M35" i="2"/>
  <c r="M71" i="2" s="1"/>
  <c r="M47" i="2"/>
  <c r="M59" i="2"/>
  <c r="M42" i="2"/>
  <c r="M54" i="2"/>
  <c r="M37" i="2"/>
  <c r="M49" i="2"/>
  <c r="M61" i="2"/>
  <c r="M44" i="2"/>
  <c r="M56" i="2"/>
  <c r="M68" i="2"/>
  <c r="M39" i="2"/>
  <c r="M51" i="2"/>
  <c r="M63" i="2"/>
  <c r="M46" i="2"/>
  <c r="M58" i="2"/>
  <c r="M41" i="2"/>
  <c r="M53" i="2"/>
  <c r="M65" i="2"/>
  <c r="M36" i="2"/>
  <c r="M70" i="2" s="1"/>
  <c r="M48" i="2"/>
  <c r="M60" i="2"/>
  <c r="M43" i="2"/>
  <c r="M55" i="2"/>
  <c r="M67" i="2"/>
  <c r="M38" i="2"/>
  <c r="M50" i="2"/>
  <c r="M62" i="2"/>
  <c r="M57" i="2"/>
  <c r="M45" i="2"/>
  <c r="M66" i="2"/>
  <c r="M69" i="2"/>
  <c r="W42" i="2"/>
  <c r="W54" i="2"/>
  <c r="W66" i="2"/>
  <c r="W37" i="2"/>
  <c r="W49" i="2"/>
  <c r="W61" i="2"/>
  <c r="W44" i="2"/>
  <c r="W56" i="2"/>
  <c r="W39" i="2"/>
  <c r="W51" i="2"/>
  <c r="W63" i="2"/>
  <c r="W46" i="2"/>
  <c r="W58" i="2"/>
  <c r="W41" i="2"/>
  <c r="W53" i="2"/>
  <c r="W65" i="2"/>
  <c r="W36" i="2"/>
  <c r="W48" i="2"/>
  <c r="W60" i="2"/>
  <c r="W43" i="2"/>
  <c r="W55" i="2"/>
  <c r="W67" i="2"/>
  <c r="W38" i="2"/>
  <c r="W50" i="2"/>
  <c r="W45" i="2"/>
  <c r="W57" i="2"/>
  <c r="W69" i="2"/>
  <c r="W40" i="2"/>
  <c r="W52" i="2"/>
  <c r="W64" i="2"/>
  <c r="W62" i="2"/>
  <c r="W35" i="2"/>
  <c r="W71" i="2" s="1"/>
  <c r="W59" i="2"/>
  <c r="W68" i="2"/>
  <c r="W47" i="2"/>
  <c r="X35" i="2"/>
  <c r="X47" i="2"/>
  <c r="X59" i="2"/>
  <c r="X42" i="2"/>
  <c r="X54" i="2"/>
  <c r="X66" i="2"/>
  <c r="X37" i="2"/>
  <c r="X49" i="2"/>
  <c r="X44" i="2"/>
  <c r="X56" i="2"/>
  <c r="X68" i="2"/>
  <c r="X39" i="2"/>
  <c r="X51" i="2"/>
  <c r="X63" i="2"/>
  <c r="X46" i="2"/>
  <c r="X58" i="2"/>
  <c r="X41" i="2"/>
  <c r="X53" i="2"/>
  <c r="X65" i="2"/>
  <c r="X36" i="2"/>
  <c r="X70" i="2" s="1"/>
  <c r="X48" i="2"/>
  <c r="X60" i="2"/>
  <c r="X43" i="2"/>
  <c r="X55" i="2"/>
  <c r="X38" i="2"/>
  <c r="X50" i="2"/>
  <c r="X62" i="2"/>
  <c r="X45" i="2"/>
  <c r="X57" i="2"/>
  <c r="X69" i="2"/>
  <c r="X67" i="2"/>
  <c r="X52" i="2"/>
  <c r="X61" i="2"/>
  <c r="X40" i="2"/>
  <c r="X64" i="2"/>
  <c r="R41" i="2"/>
  <c r="R53" i="2"/>
  <c r="R65" i="2"/>
  <c r="R36" i="2"/>
  <c r="R48" i="2"/>
  <c r="R60" i="2"/>
  <c r="R43" i="2"/>
  <c r="R55" i="2"/>
  <c r="R38" i="2"/>
  <c r="R70" i="2" s="1"/>
  <c r="R50" i="2"/>
  <c r="R62" i="2"/>
  <c r="R45" i="2"/>
  <c r="R57" i="2"/>
  <c r="R69" i="2"/>
  <c r="R40" i="2"/>
  <c r="R52" i="2"/>
  <c r="R64" i="2"/>
  <c r="R35" i="2"/>
  <c r="R47" i="2"/>
  <c r="R59" i="2"/>
  <c r="R42" i="2"/>
  <c r="R54" i="2"/>
  <c r="R66" i="2"/>
  <c r="R37" i="2"/>
  <c r="R49" i="2"/>
  <c r="R61" i="2"/>
  <c r="R44" i="2"/>
  <c r="R56" i="2"/>
  <c r="R68" i="2"/>
  <c r="R39" i="2"/>
  <c r="R51" i="2"/>
  <c r="R63" i="2"/>
  <c r="R58" i="2"/>
  <c r="R46" i="2"/>
  <c r="R67" i="2"/>
  <c r="J37" i="2"/>
  <c r="J49" i="2"/>
  <c r="J61" i="2"/>
  <c r="J44" i="2"/>
  <c r="J56" i="2"/>
  <c r="J68" i="2"/>
  <c r="J39" i="2"/>
  <c r="J51" i="2"/>
  <c r="J46" i="2"/>
  <c r="J58" i="2"/>
  <c r="J41" i="2"/>
  <c r="J53" i="2"/>
  <c r="J65" i="2"/>
  <c r="J36" i="2"/>
  <c r="J48" i="2"/>
  <c r="J60" i="2"/>
  <c r="J43" i="2"/>
  <c r="J55" i="2"/>
  <c r="J67" i="2"/>
  <c r="J38" i="2"/>
  <c r="J50" i="2"/>
  <c r="J62" i="2"/>
  <c r="J45" i="2"/>
  <c r="J57" i="2"/>
  <c r="J40" i="2"/>
  <c r="J52" i="2"/>
  <c r="J64" i="2"/>
  <c r="J35" i="2"/>
  <c r="J70" i="2" s="1"/>
  <c r="J47" i="2"/>
  <c r="J59" i="2"/>
  <c r="J71" i="2"/>
  <c r="J42" i="2"/>
  <c r="J63" i="2"/>
  <c r="J66" i="2"/>
  <c r="J69" i="2"/>
  <c r="J54" i="2"/>
  <c r="Q36" i="2"/>
  <c r="Q48" i="2"/>
  <c r="Q60" i="2"/>
  <c r="Q43" i="2"/>
  <c r="Q55" i="2"/>
  <c r="Q67" i="2"/>
  <c r="Q38" i="2"/>
  <c r="Q70" i="2" s="1"/>
  <c r="Q50" i="2"/>
  <c r="Q45" i="2"/>
  <c r="Q57" i="2"/>
  <c r="Q69" i="2"/>
  <c r="Q40" i="2"/>
  <c r="Q52" i="2"/>
  <c r="Q64" i="2"/>
  <c r="Q35" i="2"/>
  <c r="Q47" i="2"/>
  <c r="Q59" i="2"/>
  <c r="Q42" i="2"/>
  <c r="Q54" i="2"/>
  <c r="Q66" i="2"/>
  <c r="Q37" i="2"/>
  <c r="Q49" i="2"/>
  <c r="Q61" i="2"/>
  <c r="Q44" i="2"/>
  <c r="Q56" i="2"/>
  <c r="Q39" i="2"/>
  <c r="Q51" i="2"/>
  <c r="Q63" i="2"/>
  <c r="Q46" i="2"/>
  <c r="Q58" i="2"/>
  <c r="Q65" i="2"/>
  <c r="Q68" i="2"/>
  <c r="Q53" i="2"/>
  <c r="Q62" i="2"/>
  <c r="Q41" i="2"/>
  <c r="V33" i="2"/>
  <c r="L33" i="2"/>
  <c r="H33" i="2"/>
  <c r="R33" i="2"/>
  <c r="O33" i="2"/>
  <c r="P34" i="2"/>
  <c r="T33" i="2"/>
  <c r="W33" i="2"/>
  <c r="E17" i="1"/>
  <c r="E14" i="1"/>
  <c r="E15" i="1"/>
  <c r="E16" i="1"/>
  <c r="E19" i="1"/>
  <c r="E12" i="1"/>
  <c r="F19" i="1"/>
  <c r="G21" i="1"/>
  <c r="G20" i="1"/>
  <c r="G22" i="1" s="1"/>
  <c r="H17" i="1"/>
  <c r="H14" i="1"/>
  <c r="H16" i="1"/>
  <c r="H15" i="1"/>
  <c r="H18" i="1" s="1"/>
  <c r="S74" i="2" l="1"/>
  <c r="S73" i="2"/>
  <c r="S82" i="2"/>
  <c r="S94" i="2"/>
  <c r="S106" i="2"/>
  <c r="S75" i="2"/>
  <c r="S77" i="2"/>
  <c r="S89" i="2"/>
  <c r="S101" i="2"/>
  <c r="S84" i="2"/>
  <c r="S96" i="2"/>
  <c r="S108" i="2"/>
  <c r="S79" i="2"/>
  <c r="S91" i="2"/>
  <c r="S103" i="2"/>
  <c r="S115" i="2"/>
  <c r="S86" i="2"/>
  <c r="S98" i="2"/>
  <c r="S110" i="2"/>
  <c r="S81" i="2"/>
  <c r="S93" i="2"/>
  <c r="S105" i="2"/>
  <c r="S117" i="2"/>
  <c r="S76" i="2"/>
  <c r="S88" i="2"/>
  <c r="S100" i="2"/>
  <c r="S83" i="2"/>
  <c r="S78" i="2"/>
  <c r="S90" i="2"/>
  <c r="S102" i="2"/>
  <c r="S85" i="2"/>
  <c r="S97" i="2"/>
  <c r="S72" i="2"/>
  <c r="S118" i="2" s="1"/>
  <c r="S99" i="2"/>
  <c r="S107" i="2"/>
  <c r="S116" i="2"/>
  <c r="S87" i="2"/>
  <c r="S114" i="2"/>
  <c r="S80" i="2"/>
  <c r="S104" i="2"/>
  <c r="S112" i="2"/>
  <c r="S95" i="2"/>
  <c r="S113" i="2"/>
  <c r="S92" i="2"/>
  <c r="S111" i="2"/>
  <c r="S109" i="2"/>
  <c r="L75" i="2"/>
  <c r="L117" i="2" s="1"/>
  <c r="L72" i="2"/>
  <c r="L74" i="2"/>
  <c r="L83" i="2"/>
  <c r="L95" i="2"/>
  <c r="L107" i="2"/>
  <c r="L78" i="2"/>
  <c r="L90" i="2"/>
  <c r="L102" i="2"/>
  <c r="L73" i="2"/>
  <c r="L85" i="2"/>
  <c r="L97" i="2"/>
  <c r="L109" i="2"/>
  <c r="L80" i="2"/>
  <c r="L92" i="2"/>
  <c r="L104" i="2"/>
  <c r="L116" i="2"/>
  <c r="L76" i="2"/>
  <c r="L87" i="2"/>
  <c r="L99" i="2"/>
  <c r="L111" i="2"/>
  <c r="L82" i="2"/>
  <c r="L94" i="2"/>
  <c r="L106" i="2"/>
  <c r="L77" i="2"/>
  <c r="L89" i="2"/>
  <c r="L101" i="2"/>
  <c r="L84" i="2"/>
  <c r="L79" i="2"/>
  <c r="L91" i="2"/>
  <c r="L103" i="2"/>
  <c r="L86" i="2"/>
  <c r="L98" i="2"/>
  <c r="L114" i="2"/>
  <c r="L112" i="2"/>
  <c r="L118" i="2" s="1"/>
  <c r="L110" i="2"/>
  <c r="L100" i="2"/>
  <c r="L115" i="2"/>
  <c r="L88" i="2"/>
  <c r="L81" i="2"/>
  <c r="L108" i="2"/>
  <c r="L93" i="2"/>
  <c r="L96" i="2"/>
  <c r="L105" i="2"/>
  <c r="L113" i="2"/>
  <c r="F72" i="2"/>
  <c r="F118" i="2" s="1"/>
  <c r="F74" i="2"/>
  <c r="F76" i="2"/>
  <c r="F75" i="2"/>
  <c r="F73" i="2"/>
  <c r="F77" i="2"/>
  <c r="F89" i="2"/>
  <c r="F101" i="2"/>
  <c r="F113" i="2"/>
  <c r="F84" i="2"/>
  <c r="F96" i="2"/>
  <c r="F79" i="2"/>
  <c r="F91" i="2"/>
  <c r="F103" i="2"/>
  <c r="F115" i="2"/>
  <c r="F86" i="2"/>
  <c r="F98" i="2"/>
  <c r="F110" i="2"/>
  <c r="F81" i="2"/>
  <c r="F93" i="2"/>
  <c r="F105" i="2"/>
  <c r="F88" i="2"/>
  <c r="F100" i="2"/>
  <c r="F112" i="2"/>
  <c r="F83" i="2"/>
  <c r="F95" i="2"/>
  <c r="F78" i="2"/>
  <c r="F90" i="2"/>
  <c r="F85" i="2"/>
  <c r="F97" i="2"/>
  <c r="F109" i="2"/>
  <c r="F80" i="2"/>
  <c r="F92" i="2"/>
  <c r="F104" i="2"/>
  <c r="F87" i="2"/>
  <c r="F106" i="2"/>
  <c r="F82" i="2"/>
  <c r="F99" i="2"/>
  <c r="F108" i="2"/>
  <c r="F116" i="2"/>
  <c r="F114" i="2"/>
  <c r="F107" i="2"/>
  <c r="F94" i="2"/>
  <c r="F111" i="2"/>
  <c r="F102" i="2"/>
  <c r="T75" i="2"/>
  <c r="T72" i="2"/>
  <c r="T117" i="2" s="1"/>
  <c r="T74" i="2"/>
  <c r="T73" i="2"/>
  <c r="T87" i="2"/>
  <c r="T99" i="2"/>
  <c r="T111" i="2"/>
  <c r="T82" i="2"/>
  <c r="T94" i="2"/>
  <c r="T77" i="2"/>
  <c r="T89" i="2"/>
  <c r="T101" i="2"/>
  <c r="T113" i="2"/>
  <c r="T84" i="2"/>
  <c r="T96" i="2"/>
  <c r="T108" i="2"/>
  <c r="T79" i="2"/>
  <c r="T91" i="2"/>
  <c r="T103" i="2"/>
  <c r="T115" i="2"/>
  <c r="T86" i="2"/>
  <c r="T98" i="2"/>
  <c r="T110" i="2"/>
  <c r="T81" i="2"/>
  <c r="T93" i="2"/>
  <c r="T76" i="2"/>
  <c r="T88" i="2"/>
  <c r="T83" i="2"/>
  <c r="T95" i="2"/>
  <c r="T107" i="2"/>
  <c r="T78" i="2"/>
  <c r="T90" i="2"/>
  <c r="T102" i="2"/>
  <c r="T105" i="2"/>
  <c r="T109" i="2"/>
  <c r="T97" i="2"/>
  <c r="T116" i="2"/>
  <c r="T114" i="2"/>
  <c r="T80" i="2"/>
  <c r="T100" i="2"/>
  <c r="T104" i="2"/>
  <c r="T112" i="2"/>
  <c r="T92" i="2"/>
  <c r="T106" i="2"/>
  <c r="T85" i="2"/>
  <c r="G74" i="2"/>
  <c r="G76" i="2"/>
  <c r="G73" i="2"/>
  <c r="G82" i="2"/>
  <c r="G94" i="2"/>
  <c r="G106" i="2"/>
  <c r="G77" i="2"/>
  <c r="G89" i="2"/>
  <c r="G101" i="2"/>
  <c r="G84" i="2"/>
  <c r="G96" i="2"/>
  <c r="G108" i="2"/>
  <c r="G79" i="2"/>
  <c r="G91" i="2"/>
  <c r="G103" i="2"/>
  <c r="G115" i="2"/>
  <c r="G86" i="2"/>
  <c r="G98" i="2"/>
  <c r="G110" i="2"/>
  <c r="G81" i="2"/>
  <c r="G93" i="2"/>
  <c r="G105" i="2"/>
  <c r="G88" i="2"/>
  <c r="G100" i="2"/>
  <c r="G83" i="2"/>
  <c r="G72" i="2"/>
  <c r="G118" i="2" s="1"/>
  <c r="G78" i="2"/>
  <c r="G90" i="2"/>
  <c r="G102" i="2"/>
  <c r="G85" i="2"/>
  <c r="G97" i="2"/>
  <c r="G104" i="2"/>
  <c r="G111" i="2"/>
  <c r="G87" i="2"/>
  <c r="G109" i="2"/>
  <c r="G113" i="2"/>
  <c r="G75" i="2"/>
  <c r="G80" i="2"/>
  <c r="G95" i="2"/>
  <c r="G92" i="2"/>
  <c r="G107" i="2"/>
  <c r="G112" i="2"/>
  <c r="G99" i="2"/>
  <c r="G116" i="2"/>
  <c r="G114" i="2"/>
  <c r="W73" i="2"/>
  <c r="W118" i="2" s="1"/>
  <c r="W75" i="2"/>
  <c r="W72" i="2"/>
  <c r="W78" i="2"/>
  <c r="W90" i="2"/>
  <c r="W102" i="2"/>
  <c r="W114" i="2"/>
  <c r="W85" i="2"/>
  <c r="W97" i="2"/>
  <c r="W80" i="2"/>
  <c r="W92" i="2"/>
  <c r="W104" i="2"/>
  <c r="W116" i="2"/>
  <c r="W87" i="2"/>
  <c r="W99" i="2"/>
  <c r="W111" i="2"/>
  <c r="W82" i="2"/>
  <c r="W94" i="2"/>
  <c r="W106" i="2"/>
  <c r="W77" i="2"/>
  <c r="W89" i="2"/>
  <c r="W101" i="2"/>
  <c r="W113" i="2"/>
  <c r="W84" i="2"/>
  <c r="W96" i="2"/>
  <c r="W79" i="2"/>
  <c r="W91" i="2"/>
  <c r="W86" i="2"/>
  <c r="W98" i="2"/>
  <c r="W74" i="2"/>
  <c r="W81" i="2"/>
  <c r="W93" i="2"/>
  <c r="W105" i="2"/>
  <c r="W83" i="2"/>
  <c r="W76" i="2"/>
  <c r="W107" i="2"/>
  <c r="W115" i="2"/>
  <c r="W88" i="2"/>
  <c r="W100" i="2"/>
  <c r="W110" i="2"/>
  <c r="W95" i="2"/>
  <c r="W112" i="2"/>
  <c r="W108" i="2"/>
  <c r="W103" i="2"/>
  <c r="W109" i="2"/>
  <c r="N76" i="2"/>
  <c r="N73" i="2"/>
  <c r="N117" i="2" s="1"/>
  <c r="N75" i="2"/>
  <c r="N72" i="2"/>
  <c r="N118" i="2" s="1"/>
  <c r="N81" i="2"/>
  <c r="N93" i="2"/>
  <c r="N105" i="2"/>
  <c r="N88" i="2"/>
  <c r="N100" i="2"/>
  <c r="N83" i="2"/>
  <c r="N95" i="2"/>
  <c r="N107" i="2"/>
  <c r="N78" i="2"/>
  <c r="N90" i="2"/>
  <c r="N102" i="2"/>
  <c r="N114" i="2"/>
  <c r="N85" i="2"/>
  <c r="N97" i="2"/>
  <c r="N109" i="2"/>
  <c r="N80" i="2"/>
  <c r="N92" i="2"/>
  <c r="N104" i="2"/>
  <c r="N116" i="2"/>
  <c r="N87" i="2"/>
  <c r="N99" i="2"/>
  <c r="N74" i="2"/>
  <c r="N82" i="2"/>
  <c r="N94" i="2"/>
  <c r="N77" i="2"/>
  <c r="N89" i="2"/>
  <c r="N101" i="2"/>
  <c r="N84" i="2"/>
  <c r="N96" i="2"/>
  <c r="N108" i="2"/>
  <c r="N79" i="2"/>
  <c r="N115" i="2"/>
  <c r="N113" i="2"/>
  <c r="N91" i="2"/>
  <c r="N111" i="2"/>
  <c r="N112" i="2"/>
  <c r="N106" i="2"/>
  <c r="N110" i="2"/>
  <c r="N98" i="2"/>
  <c r="N103" i="2"/>
  <c r="N86" i="2"/>
  <c r="U75" i="2"/>
  <c r="U72" i="2"/>
  <c r="U118" i="2" s="1"/>
  <c r="U74" i="2"/>
  <c r="U80" i="2"/>
  <c r="U92" i="2"/>
  <c r="U104" i="2"/>
  <c r="U116" i="2"/>
  <c r="U87" i="2"/>
  <c r="U99" i="2"/>
  <c r="U82" i="2"/>
  <c r="U94" i="2"/>
  <c r="U106" i="2"/>
  <c r="U77" i="2"/>
  <c r="U89" i="2"/>
  <c r="U101" i="2"/>
  <c r="U113" i="2"/>
  <c r="U73" i="2"/>
  <c r="U84" i="2"/>
  <c r="U96" i="2"/>
  <c r="U108" i="2"/>
  <c r="U79" i="2"/>
  <c r="U91" i="2"/>
  <c r="U103" i="2"/>
  <c r="U115" i="2"/>
  <c r="U86" i="2"/>
  <c r="U98" i="2"/>
  <c r="U81" i="2"/>
  <c r="U93" i="2"/>
  <c r="U76" i="2"/>
  <c r="U88" i="2"/>
  <c r="U100" i="2"/>
  <c r="U83" i="2"/>
  <c r="U95" i="2"/>
  <c r="U107" i="2"/>
  <c r="U90" i="2"/>
  <c r="U109" i="2"/>
  <c r="U97" i="2"/>
  <c r="U102" i="2"/>
  <c r="U114" i="2"/>
  <c r="U112" i="2"/>
  <c r="U110" i="2"/>
  <c r="U85" i="2"/>
  <c r="U78" i="2"/>
  <c r="U111" i="2"/>
  <c r="U105" i="2"/>
  <c r="M76" i="2"/>
  <c r="M73" i="2"/>
  <c r="M75" i="2"/>
  <c r="M74" i="2"/>
  <c r="M88" i="2"/>
  <c r="M100" i="2"/>
  <c r="M112" i="2"/>
  <c r="M83" i="2"/>
  <c r="M95" i="2"/>
  <c r="M78" i="2"/>
  <c r="M90" i="2"/>
  <c r="M102" i="2"/>
  <c r="M114" i="2"/>
  <c r="M85" i="2"/>
  <c r="M97" i="2"/>
  <c r="M109" i="2"/>
  <c r="M80" i="2"/>
  <c r="M92" i="2"/>
  <c r="M104" i="2"/>
  <c r="M116" i="2"/>
  <c r="M87" i="2"/>
  <c r="M99" i="2"/>
  <c r="M111" i="2"/>
  <c r="M82" i="2"/>
  <c r="M94" i="2"/>
  <c r="M77" i="2"/>
  <c r="M89" i="2"/>
  <c r="M84" i="2"/>
  <c r="M96" i="2"/>
  <c r="M108" i="2"/>
  <c r="M72" i="2"/>
  <c r="M117" i="2" s="1"/>
  <c r="M79" i="2"/>
  <c r="M118" i="2" s="1"/>
  <c r="M91" i="2"/>
  <c r="M103" i="2"/>
  <c r="M107" i="2"/>
  <c r="M113" i="2"/>
  <c r="M93" i="2"/>
  <c r="M106" i="2"/>
  <c r="M110" i="2"/>
  <c r="M86" i="2"/>
  <c r="M98" i="2"/>
  <c r="M81" i="2"/>
  <c r="M105" i="2"/>
  <c r="M101" i="2"/>
  <c r="M115" i="2"/>
  <c r="V73" i="2"/>
  <c r="V72" i="2"/>
  <c r="V117" i="2" s="1"/>
  <c r="V74" i="2"/>
  <c r="V85" i="2"/>
  <c r="V97" i="2"/>
  <c r="V109" i="2"/>
  <c r="V80" i="2"/>
  <c r="V92" i="2"/>
  <c r="V104" i="2"/>
  <c r="V75" i="2"/>
  <c r="V87" i="2"/>
  <c r="V99" i="2"/>
  <c r="V111" i="2"/>
  <c r="V82" i="2"/>
  <c r="V94" i="2"/>
  <c r="V106" i="2"/>
  <c r="V77" i="2"/>
  <c r="V89" i="2"/>
  <c r="V101" i="2"/>
  <c r="V113" i="2"/>
  <c r="V84" i="2"/>
  <c r="V96" i="2"/>
  <c r="V108" i="2"/>
  <c r="V79" i="2"/>
  <c r="V91" i="2"/>
  <c r="V86" i="2"/>
  <c r="V81" i="2"/>
  <c r="V93" i="2"/>
  <c r="V105" i="2"/>
  <c r="V76" i="2"/>
  <c r="V88" i="2"/>
  <c r="V100" i="2"/>
  <c r="V90" i="2"/>
  <c r="V83" i="2"/>
  <c r="V107" i="2"/>
  <c r="V115" i="2"/>
  <c r="V116" i="2"/>
  <c r="V102" i="2"/>
  <c r="V95" i="2"/>
  <c r="V114" i="2"/>
  <c r="V112" i="2"/>
  <c r="V103" i="2"/>
  <c r="V98" i="2"/>
  <c r="V110" i="2"/>
  <c r="V78" i="2"/>
  <c r="T70" i="2"/>
  <c r="V70" i="2"/>
  <c r="R71" i="2"/>
  <c r="Q71" i="2"/>
  <c r="N70" i="2"/>
  <c r="I71" i="2"/>
  <c r="U70" i="2"/>
  <c r="J73" i="2"/>
  <c r="J72" i="2"/>
  <c r="J118" i="2" s="1"/>
  <c r="J74" i="2"/>
  <c r="J76" i="2"/>
  <c r="J85" i="2"/>
  <c r="J97" i="2"/>
  <c r="J109" i="2"/>
  <c r="J80" i="2"/>
  <c r="J92" i="2"/>
  <c r="J104" i="2"/>
  <c r="J87" i="2"/>
  <c r="J99" i="2"/>
  <c r="J111" i="2"/>
  <c r="J82" i="2"/>
  <c r="J94" i="2"/>
  <c r="J106" i="2"/>
  <c r="J77" i="2"/>
  <c r="J89" i="2"/>
  <c r="J101" i="2"/>
  <c r="J113" i="2"/>
  <c r="J84" i="2"/>
  <c r="J96" i="2"/>
  <c r="J108" i="2"/>
  <c r="J79" i="2"/>
  <c r="J91" i="2"/>
  <c r="J86" i="2"/>
  <c r="J81" i="2"/>
  <c r="J93" i="2"/>
  <c r="J105" i="2"/>
  <c r="J88" i="2"/>
  <c r="J100" i="2"/>
  <c r="J83" i="2"/>
  <c r="J112" i="2"/>
  <c r="J102" i="2"/>
  <c r="J110" i="2"/>
  <c r="J116" i="2"/>
  <c r="J75" i="2"/>
  <c r="J95" i="2"/>
  <c r="J107" i="2"/>
  <c r="J98" i="2"/>
  <c r="J78" i="2"/>
  <c r="J103" i="2"/>
  <c r="J115" i="2"/>
  <c r="J114" i="2"/>
  <c r="J90" i="2"/>
  <c r="H71" i="2"/>
  <c r="X71" i="2"/>
  <c r="O71" i="2"/>
  <c r="P43" i="2"/>
  <c r="P55" i="2"/>
  <c r="P67" i="2"/>
  <c r="P38" i="2"/>
  <c r="P50" i="2"/>
  <c r="P62" i="2"/>
  <c r="P45" i="2"/>
  <c r="P57" i="2"/>
  <c r="P40" i="2"/>
  <c r="P52" i="2"/>
  <c r="P64" i="2"/>
  <c r="P35" i="2"/>
  <c r="P71" i="2" s="1"/>
  <c r="P47" i="2"/>
  <c r="P59" i="2"/>
  <c r="P42" i="2"/>
  <c r="P54" i="2"/>
  <c r="P66" i="2"/>
  <c r="P37" i="2"/>
  <c r="P49" i="2"/>
  <c r="P61" i="2"/>
  <c r="P44" i="2"/>
  <c r="P56" i="2"/>
  <c r="P68" i="2"/>
  <c r="P39" i="2"/>
  <c r="P51" i="2"/>
  <c r="P46" i="2"/>
  <c r="P58" i="2"/>
  <c r="P41" i="2"/>
  <c r="P53" i="2"/>
  <c r="P65" i="2"/>
  <c r="P36" i="2"/>
  <c r="P63" i="2"/>
  <c r="P60" i="2"/>
  <c r="P69" i="2"/>
  <c r="P48" i="2"/>
  <c r="S70" i="2"/>
  <c r="W70" i="2"/>
  <c r="K71" i="2"/>
  <c r="E21" i="1"/>
  <c r="E20" i="1"/>
  <c r="E22" i="1" s="1"/>
  <c r="E18" i="1"/>
  <c r="H19" i="1"/>
  <c r="G23" i="1"/>
  <c r="F21" i="1"/>
  <c r="F22" i="1"/>
  <c r="F20" i="1"/>
  <c r="F23" i="1"/>
  <c r="N119" i="2" l="1"/>
  <c r="N123" i="2"/>
  <c r="N125" i="2"/>
  <c r="N132" i="2"/>
  <c r="N127" i="2"/>
  <c r="N121" i="2"/>
  <c r="N129" i="2"/>
  <c r="N124" i="2"/>
  <c r="N128" i="2"/>
  <c r="N131" i="2"/>
  <c r="N126" i="2"/>
  <c r="N120" i="2"/>
  <c r="N133" i="2" s="1"/>
  <c r="N122" i="2"/>
  <c r="N130" i="2"/>
  <c r="W123" i="2"/>
  <c r="W129" i="2"/>
  <c r="W125" i="2"/>
  <c r="W120" i="2"/>
  <c r="W124" i="2"/>
  <c r="W133" i="2" s="1"/>
  <c r="W119" i="2"/>
  <c r="W134" i="2" s="1"/>
  <c r="W131" i="2"/>
  <c r="W121" i="2"/>
  <c r="W126" i="2"/>
  <c r="W122" i="2"/>
  <c r="W132" i="2"/>
  <c r="W128" i="2"/>
  <c r="W130" i="2"/>
  <c r="W127" i="2"/>
  <c r="L119" i="2"/>
  <c r="L121" i="2"/>
  <c r="L127" i="2"/>
  <c r="L130" i="2"/>
  <c r="L123" i="2"/>
  <c r="L129" i="2"/>
  <c r="L125" i="2"/>
  <c r="L124" i="2"/>
  <c r="L131" i="2"/>
  <c r="L122" i="2"/>
  <c r="L126" i="2"/>
  <c r="L120" i="2"/>
  <c r="L133" i="2" s="1"/>
  <c r="L128" i="2"/>
  <c r="L132" i="2"/>
  <c r="S120" i="2"/>
  <c r="S126" i="2"/>
  <c r="S121" i="2"/>
  <c r="S122" i="2"/>
  <c r="S128" i="2"/>
  <c r="S130" i="2"/>
  <c r="S129" i="2"/>
  <c r="S123" i="2"/>
  <c r="S134" i="2" s="1"/>
  <c r="S125" i="2"/>
  <c r="S124" i="2"/>
  <c r="S132" i="2"/>
  <c r="S127" i="2"/>
  <c r="S119" i="2"/>
  <c r="S133" i="2" s="1"/>
  <c r="S131" i="2"/>
  <c r="F122" i="2"/>
  <c r="F128" i="2"/>
  <c r="F119" i="2"/>
  <c r="F133" i="2" s="1"/>
  <c r="F130" i="2"/>
  <c r="F120" i="2"/>
  <c r="F134" i="2" s="1"/>
  <c r="F121" i="2"/>
  <c r="F125" i="2"/>
  <c r="F131" i="2"/>
  <c r="F132" i="2"/>
  <c r="F129" i="2"/>
  <c r="F124" i="2"/>
  <c r="F127" i="2"/>
  <c r="F123" i="2"/>
  <c r="F126" i="2"/>
  <c r="M121" i="2"/>
  <c r="M132" i="2"/>
  <c r="M127" i="2"/>
  <c r="M130" i="2"/>
  <c r="M122" i="2"/>
  <c r="M129" i="2"/>
  <c r="M124" i="2"/>
  <c r="M128" i="2"/>
  <c r="M131" i="2"/>
  <c r="M126" i="2"/>
  <c r="M119" i="2"/>
  <c r="M134" i="2" s="1"/>
  <c r="M120" i="2"/>
  <c r="M133" i="2" s="1"/>
  <c r="M125" i="2"/>
  <c r="M123" i="2"/>
  <c r="U124" i="2"/>
  <c r="U119" i="2"/>
  <c r="U134" i="2" s="1"/>
  <c r="U120" i="2"/>
  <c r="U131" i="2"/>
  <c r="U126" i="2"/>
  <c r="U121" i="2"/>
  <c r="U122" i="2"/>
  <c r="U128" i="2"/>
  <c r="U123" i="2"/>
  <c r="U130" i="2"/>
  <c r="U127" i="2"/>
  <c r="U125" i="2"/>
  <c r="U132" i="2"/>
  <c r="U129" i="2"/>
  <c r="G120" i="2"/>
  <c r="G126" i="2"/>
  <c r="G128" i="2"/>
  <c r="G119" i="2"/>
  <c r="G130" i="2"/>
  <c r="G121" i="2"/>
  <c r="G122" i="2"/>
  <c r="G134" i="2" s="1"/>
  <c r="G125" i="2"/>
  <c r="G132" i="2"/>
  <c r="G127" i="2"/>
  <c r="G129" i="2"/>
  <c r="G124" i="2"/>
  <c r="G123" i="2"/>
  <c r="G131" i="2"/>
  <c r="J121" i="2"/>
  <c r="J123" i="2"/>
  <c r="J120" i="2"/>
  <c r="J129" i="2"/>
  <c r="J134" i="2" s="1"/>
  <c r="J124" i="2"/>
  <c r="J131" i="2"/>
  <c r="J126" i="2"/>
  <c r="J128" i="2"/>
  <c r="J119" i="2"/>
  <c r="J122" i="2"/>
  <c r="J133" i="2" s="1"/>
  <c r="J130" i="2"/>
  <c r="J132" i="2"/>
  <c r="J127" i="2"/>
  <c r="J125" i="2"/>
  <c r="P74" i="2"/>
  <c r="P76" i="2"/>
  <c r="P73" i="2"/>
  <c r="P75" i="2"/>
  <c r="P79" i="2"/>
  <c r="P91" i="2"/>
  <c r="P103" i="2"/>
  <c r="P115" i="2"/>
  <c r="P86" i="2"/>
  <c r="P98" i="2"/>
  <c r="P81" i="2"/>
  <c r="P93" i="2"/>
  <c r="P105" i="2"/>
  <c r="P88" i="2"/>
  <c r="P100" i="2"/>
  <c r="P112" i="2"/>
  <c r="P83" i="2"/>
  <c r="P95" i="2"/>
  <c r="P107" i="2"/>
  <c r="P78" i="2"/>
  <c r="P90" i="2"/>
  <c r="P102" i="2"/>
  <c r="P114" i="2"/>
  <c r="P85" i="2"/>
  <c r="P97" i="2"/>
  <c r="P80" i="2"/>
  <c r="P92" i="2"/>
  <c r="P87" i="2"/>
  <c r="P99" i="2"/>
  <c r="P82" i="2"/>
  <c r="P94" i="2"/>
  <c r="P106" i="2"/>
  <c r="P72" i="2"/>
  <c r="P117" i="2" s="1"/>
  <c r="P108" i="2"/>
  <c r="P96" i="2"/>
  <c r="P104" i="2"/>
  <c r="P113" i="2"/>
  <c r="P111" i="2"/>
  <c r="P84" i="2"/>
  <c r="P109" i="2"/>
  <c r="P101" i="2"/>
  <c r="P77" i="2"/>
  <c r="P110" i="2"/>
  <c r="P89" i="2"/>
  <c r="P116" i="2"/>
  <c r="X75" i="2"/>
  <c r="X72" i="2"/>
  <c r="X74" i="2"/>
  <c r="X83" i="2"/>
  <c r="X95" i="2"/>
  <c r="X107" i="2"/>
  <c r="X78" i="2"/>
  <c r="X90" i="2"/>
  <c r="X102" i="2"/>
  <c r="X85" i="2"/>
  <c r="X97" i="2"/>
  <c r="X109" i="2"/>
  <c r="X80" i="2"/>
  <c r="X92" i="2"/>
  <c r="X104" i="2"/>
  <c r="X116" i="2"/>
  <c r="X87" i="2"/>
  <c r="X99" i="2"/>
  <c r="X111" i="2"/>
  <c r="X73" i="2"/>
  <c r="X118" i="2" s="1"/>
  <c r="X82" i="2"/>
  <c r="X94" i="2"/>
  <c r="X106" i="2"/>
  <c r="X77" i="2"/>
  <c r="X89" i="2"/>
  <c r="X101" i="2"/>
  <c r="X84" i="2"/>
  <c r="X79" i="2"/>
  <c r="X91" i="2"/>
  <c r="X103" i="2"/>
  <c r="X86" i="2"/>
  <c r="X98" i="2"/>
  <c r="X105" i="2"/>
  <c r="X108" i="2"/>
  <c r="X76" i="2"/>
  <c r="X115" i="2"/>
  <c r="X110" i="2"/>
  <c r="X113" i="2"/>
  <c r="X88" i="2"/>
  <c r="X100" i="2"/>
  <c r="X114" i="2"/>
  <c r="X112" i="2"/>
  <c r="X93" i="2"/>
  <c r="X81" i="2"/>
  <c r="X96" i="2"/>
  <c r="O74" i="2"/>
  <c r="O73" i="2"/>
  <c r="O118" i="2" s="1"/>
  <c r="O75" i="2"/>
  <c r="O72" i="2"/>
  <c r="O117" i="2" s="1"/>
  <c r="O86" i="2"/>
  <c r="O98" i="2"/>
  <c r="O110" i="2"/>
  <c r="O81" i="2"/>
  <c r="O93" i="2"/>
  <c r="O105" i="2"/>
  <c r="O88" i="2"/>
  <c r="O100" i="2"/>
  <c r="O112" i="2"/>
  <c r="O83" i="2"/>
  <c r="O95" i="2"/>
  <c r="O107" i="2"/>
  <c r="O78" i="2"/>
  <c r="O90" i="2"/>
  <c r="O102" i="2"/>
  <c r="O114" i="2"/>
  <c r="O76" i="2"/>
  <c r="O85" i="2"/>
  <c r="O97" i="2"/>
  <c r="O109" i="2"/>
  <c r="O80" i="2"/>
  <c r="O92" i="2"/>
  <c r="O87" i="2"/>
  <c r="O82" i="2"/>
  <c r="O94" i="2"/>
  <c r="O106" i="2"/>
  <c r="O77" i="2"/>
  <c r="O89" i="2"/>
  <c r="O101" i="2"/>
  <c r="O79" i="2"/>
  <c r="O115" i="2"/>
  <c r="O103" i="2"/>
  <c r="O104" i="2"/>
  <c r="O113" i="2"/>
  <c r="O91" i="2"/>
  <c r="O111" i="2"/>
  <c r="O84" i="2"/>
  <c r="O116" i="2"/>
  <c r="O96" i="2"/>
  <c r="O108" i="2"/>
  <c r="O99" i="2"/>
  <c r="I75" i="2"/>
  <c r="I72" i="2"/>
  <c r="I74" i="2"/>
  <c r="I117" i="2" s="1"/>
  <c r="I80" i="2"/>
  <c r="I92" i="2"/>
  <c r="I104" i="2"/>
  <c r="I116" i="2"/>
  <c r="I73" i="2"/>
  <c r="I87" i="2"/>
  <c r="I99" i="2"/>
  <c r="I82" i="2"/>
  <c r="I94" i="2"/>
  <c r="I106" i="2"/>
  <c r="I76" i="2"/>
  <c r="I77" i="2"/>
  <c r="I89" i="2"/>
  <c r="I101" i="2"/>
  <c r="I113" i="2"/>
  <c r="I84" i="2"/>
  <c r="I96" i="2"/>
  <c r="I108" i="2"/>
  <c r="I79" i="2"/>
  <c r="I91" i="2"/>
  <c r="I103" i="2"/>
  <c r="I115" i="2"/>
  <c r="I86" i="2"/>
  <c r="I98" i="2"/>
  <c r="I81" i="2"/>
  <c r="I93" i="2"/>
  <c r="I88" i="2"/>
  <c r="I100" i="2"/>
  <c r="I83" i="2"/>
  <c r="I95" i="2"/>
  <c r="I107" i="2"/>
  <c r="I102" i="2"/>
  <c r="I110" i="2"/>
  <c r="I97" i="2"/>
  <c r="I111" i="2"/>
  <c r="I90" i="2"/>
  <c r="I114" i="2"/>
  <c r="I109" i="2"/>
  <c r="I85" i="2"/>
  <c r="I105" i="2"/>
  <c r="I78" i="2"/>
  <c r="I112" i="2"/>
  <c r="V118" i="2"/>
  <c r="G117" i="2"/>
  <c r="T118" i="2"/>
  <c r="F117" i="2"/>
  <c r="H75" i="2"/>
  <c r="H72" i="2"/>
  <c r="H117" i="2" s="1"/>
  <c r="H74" i="2"/>
  <c r="H76" i="2"/>
  <c r="H73" i="2"/>
  <c r="H87" i="2"/>
  <c r="H99" i="2"/>
  <c r="H111" i="2"/>
  <c r="H82" i="2"/>
  <c r="H94" i="2"/>
  <c r="H77" i="2"/>
  <c r="H89" i="2"/>
  <c r="H101" i="2"/>
  <c r="H113" i="2"/>
  <c r="H84" i="2"/>
  <c r="H96" i="2"/>
  <c r="H108" i="2"/>
  <c r="H79" i="2"/>
  <c r="H91" i="2"/>
  <c r="H103" i="2"/>
  <c r="H115" i="2"/>
  <c r="H86" i="2"/>
  <c r="H98" i="2"/>
  <c r="H110" i="2"/>
  <c r="H81" i="2"/>
  <c r="H93" i="2"/>
  <c r="H88" i="2"/>
  <c r="H83" i="2"/>
  <c r="H95" i="2"/>
  <c r="H107" i="2"/>
  <c r="H78" i="2"/>
  <c r="H118" i="2" s="1"/>
  <c r="H90" i="2"/>
  <c r="H102" i="2"/>
  <c r="H97" i="2"/>
  <c r="H104" i="2"/>
  <c r="H114" i="2"/>
  <c r="H100" i="2"/>
  <c r="H106" i="2"/>
  <c r="H109" i="2"/>
  <c r="H80" i="2"/>
  <c r="H92" i="2"/>
  <c r="H85" i="2"/>
  <c r="H105" i="2"/>
  <c r="H112" i="2"/>
  <c r="H116" i="2"/>
  <c r="W117" i="2"/>
  <c r="Q72" i="2"/>
  <c r="Q117" i="2" s="1"/>
  <c r="Q76" i="2"/>
  <c r="Q73" i="2"/>
  <c r="Q75" i="2"/>
  <c r="Q84" i="2"/>
  <c r="Q96" i="2"/>
  <c r="Q108" i="2"/>
  <c r="Q79" i="2"/>
  <c r="Q91" i="2"/>
  <c r="Q103" i="2"/>
  <c r="Q86" i="2"/>
  <c r="Q98" i="2"/>
  <c r="Q110" i="2"/>
  <c r="Q81" i="2"/>
  <c r="Q93" i="2"/>
  <c r="Q105" i="2"/>
  <c r="Q88" i="2"/>
  <c r="Q100" i="2"/>
  <c r="Q112" i="2"/>
  <c r="Q83" i="2"/>
  <c r="Q95" i="2"/>
  <c r="Q107" i="2"/>
  <c r="Q78" i="2"/>
  <c r="Q90" i="2"/>
  <c r="Q85" i="2"/>
  <c r="Q74" i="2"/>
  <c r="Q80" i="2"/>
  <c r="Q92" i="2"/>
  <c r="Q104" i="2"/>
  <c r="Q87" i="2"/>
  <c r="Q99" i="2"/>
  <c r="Q94" i="2"/>
  <c r="Q116" i="2"/>
  <c r="Q114" i="2"/>
  <c r="Q82" i="2"/>
  <c r="Q97" i="2"/>
  <c r="Q102" i="2"/>
  <c r="Q115" i="2"/>
  <c r="Q101" i="2"/>
  <c r="Q113" i="2"/>
  <c r="Q89" i="2"/>
  <c r="Q106" i="2"/>
  <c r="Q111" i="2"/>
  <c r="Q109" i="2"/>
  <c r="Q77" i="2"/>
  <c r="Q118" i="2" s="1"/>
  <c r="U117" i="2"/>
  <c r="P70" i="2"/>
  <c r="J117" i="2"/>
  <c r="K73" i="2"/>
  <c r="K75" i="2"/>
  <c r="K72" i="2"/>
  <c r="K76" i="2"/>
  <c r="K78" i="2"/>
  <c r="K90" i="2"/>
  <c r="K102" i="2"/>
  <c r="K114" i="2"/>
  <c r="K85" i="2"/>
  <c r="K97" i="2"/>
  <c r="K80" i="2"/>
  <c r="K92" i="2"/>
  <c r="K104" i="2"/>
  <c r="K116" i="2"/>
  <c r="K87" i="2"/>
  <c r="K99" i="2"/>
  <c r="K111" i="2"/>
  <c r="K82" i="2"/>
  <c r="K94" i="2"/>
  <c r="K106" i="2"/>
  <c r="K77" i="2"/>
  <c r="K118" i="2" s="1"/>
  <c r="K89" i="2"/>
  <c r="K101" i="2"/>
  <c r="K113" i="2"/>
  <c r="K74" i="2"/>
  <c r="K84" i="2"/>
  <c r="K96" i="2"/>
  <c r="K79" i="2"/>
  <c r="K91" i="2"/>
  <c r="K86" i="2"/>
  <c r="K98" i="2"/>
  <c r="K81" i="2"/>
  <c r="K93" i="2"/>
  <c r="K105" i="2"/>
  <c r="K83" i="2"/>
  <c r="K112" i="2"/>
  <c r="K110" i="2"/>
  <c r="K100" i="2"/>
  <c r="K88" i="2"/>
  <c r="K95" i="2"/>
  <c r="K109" i="2"/>
  <c r="K115" i="2"/>
  <c r="K108" i="2"/>
  <c r="K103" i="2"/>
  <c r="K117" i="2"/>
  <c r="K107" i="2"/>
  <c r="R72" i="2"/>
  <c r="R118" i="2" s="1"/>
  <c r="R74" i="2"/>
  <c r="R76" i="2"/>
  <c r="R75" i="2"/>
  <c r="R77" i="2"/>
  <c r="R89" i="2"/>
  <c r="R101" i="2"/>
  <c r="R113" i="2"/>
  <c r="R84" i="2"/>
  <c r="R96" i="2"/>
  <c r="R79" i="2"/>
  <c r="R117" i="2" s="1"/>
  <c r="R91" i="2"/>
  <c r="R103" i="2"/>
  <c r="R115" i="2"/>
  <c r="R73" i="2"/>
  <c r="R86" i="2"/>
  <c r="R98" i="2"/>
  <c r="R110" i="2"/>
  <c r="R81" i="2"/>
  <c r="R93" i="2"/>
  <c r="R105" i="2"/>
  <c r="R88" i="2"/>
  <c r="R100" i="2"/>
  <c r="R112" i="2"/>
  <c r="R83" i="2"/>
  <c r="R95" i="2"/>
  <c r="R78" i="2"/>
  <c r="R90" i="2"/>
  <c r="R85" i="2"/>
  <c r="R97" i="2"/>
  <c r="R80" i="2"/>
  <c r="R92" i="2"/>
  <c r="R104" i="2"/>
  <c r="R99" i="2"/>
  <c r="R108" i="2"/>
  <c r="R94" i="2"/>
  <c r="R107" i="2"/>
  <c r="R116" i="2"/>
  <c r="R87" i="2"/>
  <c r="R114" i="2"/>
  <c r="R102" i="2"/>
  <c r="R106" i="2"/>
  <c r="R111" i="2"/>
  <c r="R109" i="2"/>
  <c r="R82" i="2"/>
  <c r="E23" i="1"/>
  <c r="H20" i="1"/>
  <c r="H22" i="1" s="1"/>
  <c r="H21" i="1"/>
  <c r="F25" i="1"/>
  <c r="F26" i="1"/>
  <c r="F27" i="1" s="1"/>
  <c r="F24" i="1"/>
  <c r="F28" i="1" s="1"/>
  <c r="G25" i="1"/>
  <c r="G26" i="1"/>
  <c r="G24" i="1"/>
  <c r="G28" i="1" s="1"/>
  <c r="X119" i="2" l="1"/>
  <c r="X121" i="2"/>
  <c r="X127" i="2"/>
  <c r="X129" i="2"/>
  <c r="X130" i="2"/>
  <c r="X120" i="2"/>
  <c r="X133" i="2" s="1"/>
  <c r="X124" i="2"/>
  <c r="X131" i="2"/>
  <c r="X125" i="2"/>
  <c r="X126" i="2"/>
  <c r="X122" i="2"/>
  <c r="X128" i="2"/>
  <c r="X123" i="2"/>
  <c r="X132" i="2"/>
  <c r="W146" i="2"/>
  <c r="W158" i="2"/>
  <c r="W141" i="2"/>
  <c r="W153" i="2"/>
  <c r="W142" i="2"/>
  <c r="W161" i="2"/>
  <c r="W136" i="2"/>
  <c r="W148" i="2"/>
  <c r="W160" i="2"/>
  <c r="W143" i="2"/>
  <c r="W155" i="2"/>
  <c r="W138" i="2"/>
  <c r="W150" i="2"/>
  <c r="W162" i="2"/>
  <c r="W154" i="2"/>
  <c r="W137" i="2"/>
  <c r="W144" i="2"/>
  <c r="W145" i="2"/>
  <c r="W157" i="2"/>
  <c r="W140" i="2"/>
  <c r="W152" i="2"/>
  <c r="W135" i="2"/>
  <c r="W164" i="2" s="1"/>
  <c r="W147" i="2"/>
  <c r="W159" i="2"/>
  <c r="W149" i="2"/>
  <c r="W156" i="2"/>
  <c r="W163" i="2"/>
  <c r="W139" i="2"/>
  <c r="W151" i="2"/>
  <c r="M144" i="2"/>
  <c r="M156" i="2"/>
  <c r="M139" i="2"/>
  <c r="M151" i="2"/>
  <c r="M146" i="2"/>
  <c r="M158" i="2"/>
  <c r="M152" i="2"/>
  <c r="M154" i="2"/>
  <c r="M141" i="2"/>
  <c r="M153" i="2"/>
  <c r="M142" i="2"/>
  <c r="M136" i="2"/>
  <c r="M164" i="2" s="1"/>
  <c r="M148" i="2"/>
  <c r="M160" i="2"/>
  <c r="M143" i="2"/>
  <c r="M155" i="2"/>
  <c r="M140" i="2"/>
  <c r="M135" i="2"/>
  <c r="M163" i="2" s="1"/>
  <c r="M147" i="2"/>
  <c r="M138" i="2"/>
  <c r="M150" i="2"/>
  <c r="M162" i="2"/>
  <c r="M145" i="2"/>
  <c r="M157" i="2"/>
  <c r="M159" i="2"/>
  <c r="M149" i="2"/>
  <c r="M161" i="2"/>
  <c r="M137" i="2"/>
  <c r="J141" i="2"/>
  <c r="J153" i="2"/>
  <c r="J136" i="2"/>
  <c r="J163" i="2" s="1"/>
  <c r="J148" i="2"/>
  <c r="J160" i="2"/>
  <c r="J143" i="2"/>
  <c r="J155" i="2"/>
  <c r="J149" i="2"/>
  <c r="J151" i="2"/>
  <c r="J138" i="2"/>
  <c r="J150" i="2"/>
  <c r="J162" i="2"/>
  <c r="J137" i="2"/>
  <c r="J145" i="2"/>
  <c r="J157" i="2"/>
  <c r="J139" i="2"/>
  <c r="J164" i="2" s="1"/>
  <c r="J140" i="2"/>
  <c r="J152" i="2"/>
  <c r="J156" i="2"/>
  <c r="J135" i="2"/>
  <c r="J147" i="2"/>
  <c r="J159" i="2"/>
  <c r="J144" i="2"/>
  <c r="J142" i="2"/>
  <c r="J154" i="2"/>
  <c r="J161" i="2"/>
  <c r="J146" i="2"/>
  <c r="J158" i="2"/>
  <c r="R122" i="2"/>
  <c r="R120" i="2"/>
  <c r="R121" i="2"/>
  <c r="R128" i="2"/>
  <c r="R119" i="2"/>
  <c r="R133" i="2" s="1"/>
  <c r="R129" i="2"/>
  <c r="R124" i="2"/>
  <c r="R130" i="2"/>
  <c r="R123" i="2"/>
  <c r="R134" i="2" s="1"/>
  <c r="R125" i="2"/>
  <c r="R132" i="2"/>
  <c r="R127" i="2"/>
  <c r="R131" i="2"/>
  <c r="R126" i="2"/>
  <c r="G138" i="2"/>
  <c r="G150" i="2"/>
  <c r="G162" i="2"/>
  <c r="G145" i="2"/>
  <c r="G157" i="2"/>
  <c r="G146" i="2"/>
  <c r="G140" i="2"/>
  <c r="G152" i="2"/>
  <c r="G135" i="2"/>
  <c r="G163" i="2" s="1"/>
  <c r="G147" i="2"/>
  <c r="G159" i="2"/>
  <c r="G160" i="2"/>
  <c r="G142" i="2"/>
  <c r="G154" i="2"/>
  <c r="G153" i="2"/>
  <c r="G137" i="2"/>
  <c r="G149" i="2"/>
  <c r="G161" i="2"/>
  <c r="G144" i="2"/>
  <c r="G156" i="2"/>
  <c r="G139" i="2"/>
  <c r="G151" i="2"/>
  <c r="G158" i="2"/>
  <c r="G141" i="2"/>
  <c r="G136" i="2"/>
  <c r="G148" i="2"/>
  <c r="G143" i="2"/>
  <c r="G155" i="2"/>
  <c r="Q120" i="2"/>
  <c r="Q122" i="2"/>
  <c r="Q119" i="2"/>
  <c r="Q128" i="2"/>
  <c r="Q126" i="2"/>
  <c r="Q130" i="2"/>
  <c r="Q123" i="2"/>
  <c r="Q125" i="2"/>
  <c r="Q132" i="2"/>
  <c r="Q127" i="2"/>
  <c r="Q131" i="2"/>
  <c r="Q129" i="2"/>
  <c r="Q124" i="2"/>
  <c r="Q121" i="2"/>
  <c r="Q134" i="2" s="1"/>
  <c r="H123" i="2"/>
  <c r="H120" i="2"/>
  <c r="H122" i="2"/>
  <c r="H131" i="2"/>
  <c r="H126" i="2"/>
  <c r="H129" i="2"/>
  <c r="H128" i="2"/>
  <c r="H119" i="2"/>
  <c r="H134" i="2" s="1"/>
  <c r="H130" i="2"/>
  <c r="H121" i="2"/>
  <c r="H125" i="2"/>
  <c r="H132" i="2"/>
  <c r="H127" i="2"/>
  <c r="H124" i="2"/>
  <c r="O122" i="2"/>
  <c r="O119" i="2"/>
  <c r="O121" i="2"/>
  <c r="O134" i="2" s="1"/>
  <c r="O130" i="2"/>
  <c r="O128" i="2"/>
  <c r="O123" i="2"/>
  <c r="O125" i="2"/>
  <c r="O132" i="2"/>
  <c r="O120" i="2"/>
  <c r="O127" i="2"/>
  <c r="O126" i="2"/>
  <c r="O129" i="2"/>
  <c r="O124" i="2"/>
  <c r="O131" i="2"/>
  <c r="U136" i="2"/>
  <c r="U148" i="2"/>
  <c r="U160" i="2"/>
  <c r="U146" i="2"/>
  <c r="U143" i="2"/>
  <c r="U155" i="2"/>
  <c r="U138" i="2"/>
  <c r="U150" i="2"/>
  <c r="U162" i="2"/>
  <c r="U139" i="2"/>
  <c r="U145" i="2"/>
  <c r="U157" i="2"/>
  <c r="U144" i="2"/>
  <c r="U140" i="2"/>
  <c r="U152" i="2"/>
  <c r="U164" i="2"/>
  <c r="U135" i="2"/>
  <c r="U147" i="2"/>
  <c r="U159" i="2"/>
  <c r="U156" i="2"/>
  <c r="U151" i="2"/>
  <c r="U142" i="2"/>
  <c r="U154" i="2"/>
  <c r="U158" i="2"/>
  <c r="U137" i="2"/>
  <c r="U149" i="2"/>
  <c r="U161" i="2"/>
  <c r="U163" i="2"/>
  <c r="U141" i="2"/>
  <c r="U153" i="2"/>
  <c r="S138" i="2"/>
  <c r="S150" i="2"/>
  <c r="S162" i="2"/>
  <c r="S145" i="2"/>
  <c r="S157" i="2"/>
  <c r="S141" i="2"/>
  <c r="S153" i="2"/>
  <c r="S160" i="2"/>
  <c r="S140" i="2"/>
  <c r="S152" i="2"/>
  <c r="S146" i="2"/>
  <c r="S135" i="2"/>
  <c r="S164" i="2" s="1"/>
  <c r="S147" i="2"/>
  <c r="S159" i="2"/>
  <c r="S142" i="2"/>
  <c r="S154" i="2"/>
  <c r="S158" i="2"/>
  <c r="S148" i="2"/>
  <c r="S137" i="2"/>
  <c r="S163" i="2" s="1"/>
  <c r="S149" i="2"/>
  <c r="S161" i="2"/>
  <c r="S136" i="2"/>
  <c r="S144" i="2"/>
  <c r="S156" i="2"/>
  <c r="S139" i="2"/>
  <c r="S151" i="2"/>
  <c r="S155" i="2"/>
  <c r="S143" i="2"/>
  <c r="K123" i="2"/>
  <c r="K129" i="2"/>
  <c r="K124" i="2"/>
  <c r="K132" i="2"/>
  <c r="K131" i="2"/>
  <c r="K126" i="2"/>
  <c r="K120" i="2"/>
  <c r="K128" i="2"/>
  <c r="K119" i="2"/>
  <c r="K133" i="2" s="1"/>
  <c r="K130" i="2"/>
  <c r="K125" i="2"/>
  <c r="K121" i="2"/>
  <c r="K134" i="2" s="1"/>
  <c r="K122" i="2"/>
  <c r="K127" i="2"/>
  <c r="F145" i="2"/>
  <c r="F157" i="2"/>
  <c r="F141" i="2"/>
  <c r="F140" i="2"/>
  <c r="F152" i="2"/>
  <c r="F135" i="2"/>
  <c r="F164" i="2" s="1"/>
  <c r="F147" i="2"/>
  <c r="F159" i="2"/>
  <c r="F136" i="2"/>
  <c r="F142" i="2"/>
  <c r="F154" i="2"/>
  <c r="F137" i="2"/>
  <c r="F149" i="2"/>
  <c r="F161" i="2"/>
  <c r="F148" i="2"/>
  <c r="F144" i="2"/>
  <c r="F156" i="2"/>
  <c r="F153" i="2"/>
  <c r="F160" i="2"/>
  <c r="F155" i="2"/>
  <c r="F139" i="2"/>
  <c r="F151" i="2"/>
  <c r="F163" i="2"/>
  <c r="F143" i="2"/>
  <c r="F146" i="2"/>
  <c r="F158" i="2"/>
  <c r="F150" i="2"/>
  <c r="F162" i="2"/>
  <c r="F138" i="2"/>
  <c r="L134" i="2"/>
  <c r="T123" i="2"/>
  <c r="T120" i="2"/>
  <c r="T119" i="2"/>
  <c r="T134" i="2" s="1"/>
  <c r="T131" i="2"/>
  <c r="T126" i="2"/>
  <c r="T127" i="2"/>
  <c r="T121" i="2"/>
  <c r="T122" i="2"/>
  <c r="T128" i="2"/>
  <c r="T130" i="2"/>
  <c r="T129" i="2"/>
  <c r="T125" i="2"/>
  <c r="T132" i="2"/>
  <c r="T124" i="2"/>
  <c r="I118" i="2"/>
  <c r="X117" i="2"/>
  <c r="V121" i="2"/>
  <c r="V120" i="2"/>
  <c r="V129" i="2"/>
  <c r="V132" i="2"/>
  <c r="V124" i="2"/>
  <c r="V119" i="2"/>
  <c r="V134" i="2" s="1"/>
  <c r="V131" i="2"/>
  <c r="V126" i="2"/>
  <c r="V127" i="2"/>
  <c r="V122" i="2"/>
  <c r="V133" i="2"/>
  <c r="V128" i="2"/>
  <c r="V123" i="2"/>
  <c r="V130" i="2"/>
  <c r="V125" i="2"/>
  <c r="U133" i="2"/>
  <c r="P118" i="2"/>
  <c r="G133" i="2"/>
  <c r="N134" i="2"/>
  <c r="E25" i="1"/>
  <c r="E28" i="1" s="1"/>
  <c r="E26" i="1"/>
  <c r="E24" i="1"/>
  <c r="F29" i="1"/>
  <c r="F30" i="1"/>
  <c r="F32" i="1" s="1"/>
  <c r="F31" i="1"/>
  <c r="G29" i="1"/>
  <c r="G30" i="1"/>
  <c r="G32" i="1" s="1"/>
  <c r="G31" i="1"/>
  <c r="H23" i="1"/>
  <c r="G27" i="1"/>
  <c r="Q140" i="2" l="1"/>
  <c r="Q152" i="2"/>
  <c r="Q155" i="2"/>
  <c r="Q138" i="2"/>
  <c r="Q135" i="2"/>
  <c r="Q164" i="2" s="1"/>
  <c r="Q147" i="2"/>
  <c r="Q159" i="2"/>
  <c r="Q142" i="2"/>
  <c r="Q154" i="2"/>
  <c r="Q143" i="2"/>
  <c r="Q162" i="2"/>
  <c r="Q137" i="2"/>
  <c r="Q149" i="2"/>
  <c r="Q161" i="2"/>
  <c r="Q148" i="2"/>
  <c r="Q144" i="2"/>
  <c r="Q156" i="2"/>
  <c r="Q136" i="2"/>
  <c r="Q139" i="2"/>
  <c r="Q151" i="2"/>
  <c r="Q160" i="2"/>
  <c r="Q150" i="2"/>
  <c r="Q163" i="2" s="1"/>
  <c r="Q146" i="2"/>
  <c r="Q158" i="2"/>
  <c r="Q141" i="2"/>
  <c r="Q153" i="2"/>
  <c r="Q157" i="2"/>
  <c r="Q145" i="2"/>
  <c r="T143" i="2"/>
  <c r="T155" i="2"/>
  <c r="T153" i="2"/>
  <c r="T138" i="2"/>
  <c r="T150" i="2"/>
  <c r="T162" i="2"/>
  <c r="T158" i="2"/>
  <c r="T141" i="2"/>
  <c r="T145" i="2"/>
  <c r="T157" i="2"/>
  <c r="T146" i="2"/>
  <c r="T140" i="2"/>
  <c r="T152" i="2"/>
  <c r="T151" i="2"/>
  <c r="T135" i="2"/>
  <c r="T164" i="2" s="1"/>
  <c r="T147" i="2"/>
  <c r="T159" i="2"/>
  <c r="T142" i="2"/>
  <c r="T154" i="2"/>
  <c r="T137" i="2"/>
  <c r="T149" i="2"/>
  <c r="T161" i="2"/>
  <c r="T139" i="2"/>
  <c r="T144" i="2"/>
  <c r="T156" i="2"/>
  <c r="T148" i="2"/>
  <c r="T160" i="2"/>
  <c r="T136" i="2"/>
  <c r="T163" i="2" s="1"/>
  <c r="W170" i="2"/>
  <c r="W173" i="2"/>
  <c r="W165" i="2"/>
  <c r="W166" i="2"/>
  <c r="W172" i="2"/>
  <c r="W167" i="2"/>
  <c r="W168" i="2"/>
  <c r="W174" i="2"/>
  <c r="W169" i="2"/>
  <c r="W171" i="2"/>
  <c r="W175" i="2"/>
  <c r="W176" i="2" s="1"/>
  <c r="R145" i="2"/>
  <c r="R157" i="2"/>
  <c r="R140" i="2"/>
  <c r="R152" i="2"/>
  <c r="R153" i="2"/>
  <c r="R135" i="2"/>
  <c r="R164" i="2" s="1"/>
  <c r="R147" i="2"/>
  <c r="R159" i="2"/>
  <c r="R148" i="2"/>
  <c r="R160" i="2"/>
  <c r="R142" i="2"/>
  <c r="R163" i="2" s="1"/>
  <c r="R154" i="2"/>
  <c r="R141" i="2"/>
  <c r="R155" i="2"/>
  <c r="R137" i="2"/>
  <c r="R149" i="2"/>
  <c r="R161" i="2"/>
  <c r="R144" i="2"/>
  <c r="R156" i="2"/>
  <c r="R139" i="2"/>
  <c r="R151" i="2"/>
  <c r="R146" i="2"/>
  <c r="R158" i="2"/>
  <c r="R136" i="2"/>
  <c r="R143" i="2"/>
  <c r="R162" i="2"/>
  <c r="R150" i="2"/>
  <c r="R138" i="2"/>
  <c r="H143" i="2"/>
  <c r="H155" i="2"/>
  <c r="H138" i="2"/>
  <c r="H150" i="2"/>
  <c r="H162" i="2"/>
  <c r="H139" i="2"/>
  <c r="H146" i="2"/>
  <c r="H145" i="2"/>
  <c r="H157" i="2"/>
  <c r="H158" i="2"/>
  <c r="H140" i="2"/>
  <c r="H152" i="2"/>
  <c r="H135" i="2"/>
  <c r="H163" i="2" s="1"/>
  <c r="H147" i="2"/>
  <c r="H159" i="2"/>
  <c r="H151" i="2"/>
  <c r="H153" i="2"/>
  <c r="H142" i="2"/>
  <c r="H154" i="2"/>
  <c r="H141" i="2"/>
  <c r="H137" i="2"/>
  <c r="H149" i="2"/>
  <c r="H161" i="2"/>
  <c r="H144" i="2"/>
  <c r="H156" i="2"/>
  <c r="H148" i="2"/>
  <c r="H136" i="2"/>
  <c r="H160" i="2"/>
  <c r="M168" i="2"/>
  <c r="M175" i="2"/>
  <c r="M170" i="2"/>
  <c r="M174" i="2"/>
  <c r="M165" i="2"/>
  <c r="M172" i="2"/>
  <c r="M171" i="2"/>
  <c r="M167" i="2"/>
  <c r="M169" i="2"/>
  <c r="M166" i="2"/>
  <c r="M176" i="2" s="1"/>
  <c r="M173" i="2"/>
  <c r="O142" i="2"/>
  <c r="O154" i="2"/>
  <c r="O137" i="2"/>
  <c r="O149" i="2"/>
  <c r="O161" i="2"/>
  <c r="O150" i="2"/>
  <c r="O144" i="2"/>
  <c r="O156" i="2"/>
  <c r="O140" i="2"/>
  <c r="O139" i="2"/>
  <c r="O164" i="2" s="1"/>
  <c r="O151" i="2"/>
  <c r="O146" i="2"/>
  <c r="O158" i="2"/>
  <c r="O162" i="2"/>
  <c r="O157" i="2"/>
  <c r="O141" i="2"/>
  <c r="O153" i="2"/>
  <c r="O136" i="2"/>
  <c r="O163" i="2" s="1"/>
  <c r="O148" i="2"/>
  <c r="O160" i="2"/>
  <c r="O143" i="2"/>
  <c r="O155" i="2"/>
  <c r="O138" i="2"/>
  <c r="O145" i="2"/>
  <c r="O152" i="2"/>
  <c r="O135" i="2"/>
  <c r="O159" i="2"/>
  <c r="O147" i="2"/>
  <c r="F169" i="2"/>
  <c r="F175" i="2"/>
  <c r="F171" i="2"/>
  <c r="F167" i="2"/>
  <c r="F166" i="2"/>
  <c r="F173" i="2"/>
  <c r="F168" i="2"/>
  <c r="F165" i="2"/>
  <c r="F176" i="2" s="1"/>
  <c r="F170" i="2"/>
  <c r="F172" i="2"/>
  <c r="F174" i="2"/>
  <c r="J165" i="2"/>
  <c r="J176" i="2" s="1"/>
  <c r="J168" i="2"/>
  <c r="J172" i="2"/>
  <c r="J167" i="2"/>
  <c r="J174" i="2"/>
  <c r="J169" i="2"/>
  <c r="J173" i="2"/>
  <c r="J171" i="2"/>
  <c r="J166" i="2"/>
  <c r="J175" i="2"/>
  <c r="J170" i="2"/>
  <c r="S174" i="2"/>
  <c r="S169" i="2"/>
  <c r="S165" i="2"/>
  <c r="S171" i="2"/>
  <c r="S172" i="2"/>
  <c r="S176" i="2" s="1"/>
  <c r="S166" i="2"/>
  <c r="S170" i="2"/>
  <c r="S173" i="2"/>
  <c r="S168" i="2"/>
  <c r="S175" i="2"/>
  <c r="S167" i="2"/>
  <c r="V141" i="2"/>
  <c r="V153" i="2"/>
  <c r="V136" i="2"/>
  <c r="V148" i="2"/>
  <c r="V160" i="2"/>
  <c r="V161" i="2"/>
  <c r="V143" i="2"/>
  <c r="V155" i="2"/>
  <c r="V137" i="2"/>
  <c r="V138" i="2"/>
  <c r="V150" i="2"/>
  <c r="V162" i="2"/>
  <c r="V145" i="2"/>
  <c r="V157" i="2"/>
  <c r="V144" i="2"/>
  <c r="V140" i="2"/>
  <c r="V152" i="2"/>
  <c r="V135" i="2"/>
  <c r="V147" i="2"/>
  <c r="V159" i="2"/>
  <c r="V156" i="2"/>
  <c r="V151" i="2"/>
  <c r="V142" i="2"/>
  <c r="V154" i="2"/>
  <c r="V149" i="2"/>
  <c r="V139" i="2"/>
  <c r="V164" i="2" s="1"/>
  <c r="V158" i="2"/>
  <c r="V146" i="2"/>
  <c r="K146" i="2"/>
  <c r="K158" i="2"/>
  <c r="K149" i="2"/>
  <c r="K141" i="2"/>
  <c r="K153" i="2"/>
  <c r="K156" i="2"/>
  <c r="K136" i="2"/>
  <c r="K148" i="2"/>
  <c r="K160" i="2"/>
  <c r="K144" i="2"/>
  <c r="K143" i="2"/>
  <c r="K155" i="2"/>
  <c r="K138" i="2"/>
  <c r="K150" i="2"/>
  <c r="K162" i="2"/>
  <c r="K161" i="2"/>
  <c r="K145" i="2"/>
  <c r="K157" i="2"/>
  <c r="K140" i="2"/>
  <c r="K152" i="2"/>
  <c r="K137" i="2"/>
  <c r="K135" i="2"/>
  <c r="K163" i="2" s="1"/>
  <c r="K147" i="2"/>
  <c r="K159" i="2"/>
  <c r="K142" i="2"/>
  <c r="K154" i="2"/>
  <c r="K151" i="2"/>
  <c r="K139" i="2"/>
  <c r="U172" i="2"/>
  <c r="U167" i="2"/>
  <c r="U174" i="2"/>
  <c r="U168" i="2"/>
  <c r="U170" i="2"/>
  <c r="U169" i="2"/>
  <c r="U175" i="2"/>
  <c r="U171" i="2"/>
  <c r="U166" i="2"/>
  <c r="U173" i="2"/>
  <c r="U165" i="2"/>
  <c r="U176" i="2" s="1"/>
  <c r="Q133" i="2"/>
  <c r="G164" i="2"/>
  <c r="N137" i="2"/>
  <c r="N149" i="2"/>
  <c r="N161" i="2"/>
  <c r="N144" i="2"/>
  <c r="N156" i="2"/>
  <c r="N157" i="2"/>
  <c r="N139" i="2"/>
  <c r="N151" i="2"/>
  <c r="N152" i="2"/>
  <c r="N147" i="2"/>
  <c r="N146" i="2"/>
  <c r="N158" i="2"/>
  <c r="N141" i="2"/>
  <c r="N153" i="2"/>
  <c r="N140" i="2"/>
  <c r="N135" i="2"/>
  <c r="N136" i="2"/>
  <c r="N163" i="2" s="1"/>
  <c r="N148" i="2"/>
  <c r="N160" i="2"/>
  <c r="N159" i="2"/>
  <c r="N143" i="2"/>
  <c r="N164" i="2" s="1"/>
  <c r="N155" i="2"/>
  <c r="N138" i="2"/>
  <c r="N150" i="2"/>
  <c r="N162" i="2"/>
  <c r="N145" i="2"/>
  <c r="N142" i="2"/>
  <c r="N154" i="2"/>
  <c r="H133" i="2"/>
  <c r="O133" i="2"/>
  <c r="I124" i="2"/>
  <c r="I131" i="2"/>
  <c r="I123" i="2"/>
  <c r="I133" i="2" s="1"/>
  <c r="I126" i="2"/>
  <c r="I127" i="2"/>
  <c r="I128" i="2"/>
  <c r="I119" i="2"/>
  <c r="I120" i="2"/>
  <c r="I122" i="2"/>
  <c r="I134" i="2" s="1"/>
  <c r="I130" i="2"/>
  <c r="I121" i="2"/>
  <c r="I125" i="2"/>
  <c r="I132" i="2"/>
  <c r="I129" i="2"/>
  <c r="L139" i="2"/>
  <c r="L151" i="2"/>
  <c r="L142" i="2"/>
  <c r="L163" i="2" s="1"/>
  <c r="L161" i="2"/>
  <c r="L146" i="2"/>
  <c r="L158" i="2"/>
  <c r="L135" i="2"/>
  <c r="L141" i="2"/>
  <c r="L153" i="2"/>
  <c r="L137" i="2"/>
  <c r="L136" i="2"/>
  <c r="L148" i="2"/>
  <c r="L160" i="2"/>
  <c r="L159" i="2"/>
  <c r="L149" i="2"/>
  <c r="L143" i="2"/>
  <c r="L155" i="2"/>
  <c r="L147" i="2"/>
  <c r="L138" i="2"/>
  <c r="L150" i="2"/>
  <c r="L162" i="2"/>
  <c r="L145" i="2"/>
  <c r="L157" i="2"/>
  <c r="L140" i="2"/>
  <c r="L152" i="2"/>
  <c r="L154" i="2"/>
  <c r="L156" i="2"/>
  <c r="L144" i="2"/>
  <c r="T133" i="2"/>
  <c r="X134" i="2"/>
  <c r="P122" i="2"/>
  <c r="P130" i="2"/>
  <c r="P123" i="2"/>
  <c r="P125" i="2"/>
  <c r="P132" i="2"/>
  <c r="P127" i="2"/>
  <c r="P126" i="2"/>
  <c r="P121" i="2"/>
  <c r="P119" i="2"/>
  <c r="P133" i="2" s="1"/>
  <c r="P129" i="2"/>
  <c r="P124" i="2"/>
  <c r="P131" i="2"/>
  <c r="P128" i="2"/>
  <c r="P120" i="2"/>
  <c r="P134" i="2" s="1"/>
  <c r="E30" i="1"/>
  <c r="E29" i="1"/>
  <c r="E31" i="1" s="1"/>
  <c r="E27" i="1"/>
  <c r="G33" i="1"/>
  <c r="G35" i="1" s="1"/>
  <c r="G34" i="1"/>
  <c r="F33" i="1"/>
  <c r="F34" i="1"/>
  <c r="F35" i="1"/>
  <c r="H25" i="1"/>
  <c r="H27" i="1" s="1"/>
  <c r="H24" i="1"/>
  <c r="H28" i="1" s="1"/>
  <c r="H26" i="1"/>
  <c r="N173" i="2" l="1"/>
  <c r="N168" i="2"/>
  <c r="N175" i="2"/>
  <c r="N170" i="2"/>
  <c r="N165" i="2"/>
  <c r="N172" i="2"/>
  <c r="N169" i="2"/>
  <c r="N167" i="2"/>
  <c r="N174" i="2"/>
  <c r="N171" i="2"/>
  <c r="N166" i="2"/>
  <c r="N176" i="2" s="1"/>
  <c r="T167" i="2"/>
  <c r="T174" i="2"/>
  <c r="T170" i="2"/>
  <c r="T169" i="2"/>
  <c r="T173" i="2"/>
  <c r="T171" i="2"/>
  <c r="T166" i="2"/>
  <c r="T165" i="2"/>
  <c r="T176" i="2" s="1"/>
  <c r="T168" i="2"/>
  <c r="T175" i="2"/>
  <c r="T172" i="2"/>
  <c r="V165" i="2"/>
  <c r="V172" i="2"/>
  <c r="V167" i="2"/>
  <c r="V174" i="2"/>
  <c r="V173" i="2"/>
  <c r="V169" i="2"/>
  <c r="V168" i="2"/>
  <c r="V171" i="2"/>
  <c r="V166" i="2"/>
  <c r="V176" i="2" s="1"/>
  <c r="V170" i="2"/>
  <c r="V175" i="2"/>
  <c r="Q171" i="2"/>
  <c r="Q166" i="2"/>
  <c r="Q172" i="2"/>
  <c r="Q173" i="2"/>
  <c r="Q168" i="2"/>
  <c r="Q175" i="2"/>
  <c r="Q170" i="2"/>
  <c r="Q165" i="2"/>
  <c r="Q176" i="2" s="1"/>
  <c r="Q167" i="2"/>
  <c r="Q169" i="2"/>
  <c r="Q174" i="2"/>
  <c r="P135" i="2"/>
  <c r="P147" i="2"/>
  <c r="P159" i="2"/>
  <c r="P162" i="2"/>
  <c r="P142" i="2"/>
  <c r="P154" i="2"/>
  <c r="P138" i="2"/>
  <c r="P150" i="2"/>
  <c r="P137" i="2"/>
  <c r="P164" i="2" s="1"/>
  <c r="P149" i="2"/>
  <c r="P161" i="2"/>
  <c r="P143" i="2"/>
  <c r="P144" i="2"/>
  <c r="P156" i="2"/>
  <c r="P155" i="2"/>
  <c r="P139" i="2"/>
  <c r="P151" i="2"/>
  <c r="P157" i="2"/>
  <c r="P146" i="2"/>
  <c r="P158" i="2"/>
  <c r="P145" i="2"/>
  <c r="P141" i="2"/>
  <c r="P153" i="2"/>
  <c r="P136" i="2"/>
  <c r="P148" i="2"/>
  <c r="P160" i="2"/>
  <c r="P140" i="2"/>
  <c r="P152" i="2"/>
  <c r="I136" i="2"/>
  <c r="I148" i="2"/>
  <c r="I160" i="2"/>
  <c r="I143" i="2"/>
  <c r="I155" i="2"/>
  <c r="I146" i="2"/>
  <c r="I138" i="2"/>
  <c r="I150" i="2"/>
  <c r="I162" i="2"/>
  <c r="I156" i="2"/>
  <c r="I158" i="2"/>
  <c r="I145" i="2"/>
  <c r="I157" i="2"/>
  <c r="I140" i="2"/>
  <c r="I152" i="2"/>
  <c r="I144" i="2"/>
  <c r="I135" i="2"/>
  <c r="I163" i="2" s="1"/>
  <c r="I147" i="2"/>
  <c r="I159" i="2"/>
  <c r="I139" i="2"/>
  <c r="I142" i="2"/>
  <c r="I154" i="2"/>
  <c r="I151" i="2"/>
  <c r="I137" i="2"/>
  <c r="I149" i="2"/>
  <c r="I161" i="2"/>
  <c r="I141" i="2"/>
  <c r="I153" i="2"/>
  <c r="O166" i="2"/>
  <c r="O173" i="2"/>
  <c r="O168" i="2"/>
  <c r="O175" i="2"/>
  <c r="O170" i="2"/>
  <c r="O174" i="2"/>
  <c r="O165" i="2"/>
  <c r="O172" i="2"/>
  <c r="O169" i="2"/>
  <c r="O167" i="2"/>
  <c r="O176" i="2"/>
  <c r="O171" i="2"/>
  <c r="R169" i="2"/>
  <c r="R165" i="2"/>
  <c r="R167" i="2"/>
  <c r="R171" i="2"/>
  <c r="R172" i="2"/>
  <c r="R166" i="2"/>
  <c r="R176" i="2" s="1"/>
  <c r="R173" i="2"/>
  <c r="R168" i="2"/>
  <c r="R175" i="2"/>
  <c r="R170" i="2"/>
  <c r="R174" i="2"/>
  <c r="L164" i="2"/>
  <c r="K164" i="2"/>
  <c r="G174" i="2"/>
  <c r="G169" i="2"/>
  <c r="G171" i="2"/>
  <c r="G170" i="2"/>
  <c r="G166" i="2"/>
  <c r="G173" i="2"/>
  <c r="G165" i="2"/>
  <c r="G176" i="2" s="1"/>
  <c r="G168" i="2"/>
  <c r="G172" i="2"/>
  <c r="G175" i="2"/>
  <c r="G167" i="2"/>
  <c r="H164" i="2"/>
  <c r="V163" i="2"/>
  <c r="X139" i="2"/>
  <c r="X151" i="2"/>
  <c r="X146" i="2"/>
  <c r="X158" i="2"/>
  <c r="X137" i="2"/>
  <c r="X149" i="2"/>
  <c r="X141" i="2"/>
  <c r="X153" i="2"/>
  <c r="X159" i="2"/>
  <c r="X154" i="2"/>
  <c r="X136" i="2"/>
  <c r="X148" i="2"/>
  <c r="X160" i="2"/>
  <c r="X143" i="2"/>
  <c r="X155" i="2"/>
  <c r="X138" i="2"/>
  <c r="X150" i="2"/>
  <c r="X162" i="2"/>
  <c r="X147" i="2"/>
  <c r="X142" i="2"/>
  <c r="X145" i="2"/>
  <c r="X157" i="2"/>
  <c r="X140" i="2"/>
  <c r="X152" i="2"/>
  <c r="X135" i="2"/>
  <c r="X164" i="2" s="1"/>
  <c r="X161" i="2"/>
  <c r="X156" i="2"/>
  <c r="X144" i="2"/>
  <c r="E32" i="1"/>
  <c r="H29" i="1"/>
  <c r="H31" i="1" s="1"/>
  <c r="H30" i="1"/>
  <c r="H32" i="1"/>
  <c r="X175" i="2" l="1"/>
  <c r="X170" i="2"/>
  <c r="X171" i="2"/>
  <c r="X165" i="2"/>
  <c r="X166" i="2"/>
  <c r="X172" i="2"/>
  <c r="X167" i="2"/>
  <c r="X174" i="2"/>
  <c r="X173" i="2"/>
  <c r="X169" i="2"/>
  <c r="X176" i="2"/>
  <c r="X168" i="2"/>
  <c r="P171" i="2"/>
  <c r="P166" i="2"/>
  <c r="P174" i="2"/>
  <c r="P169" i="2"/>
  <c r="P173" i="2"/>
  <c r="P168" i="2"/>
  <c r="P175" i="2"/>
  <c r="P167" i="2"/>
  <c r="P170" i="2"/>
  <c r="P165" i="2"/>
  <c r="P176" i="2" s="1"/>
  <c r="P172" i="2"/>
  <c r="I164" i="2"/>
  <c r="X163" i="2"/>
  <c r="P163" i="2"/>
  <c r="H167" i="2"/>
  <c r="H174" i="2"/>
  <c r="H169" i="2"/>
  <c r="H175" i="2"/>
  <c r="H170" i="2"/>
  <c r="H171" i="2"/>
  <c r="H176" i="2" s="1"/>
  <c r="H173" i="2"/>
  <c r="H166" i="2"/>
  <c r="H165" i="2"/>
  <c r="H168" i="2"/>
  <c r="H172" i="2"/>
  <c r="K170" i="2"/>
  <c r="K165" i="2"/>
  <c r="K176" i="2" s="1"/>
  <c r="K172" i="2"/>
  <c r="K167" i="2"/>
  <c r="K174" i="2"/>
  <c r="K168" i="2"/>
  <c r="K169" i="2"/>
  <c r="K173" i="2"/>
  <c r="K171" i="2"/>
  <c r="K166" i="2"/>
  <c r="K175" i="2"/>
  <c r="L175" i="2"/>
  <c r="L170" i="2"/>
  <c r="L173" i="2"/>
  <c r="L165" i="2"/>
  <c r="L176" i="2" s="1"/>
  <c r="L172" i="2"/>
  <c r="L167" i="2"/>
  <c r="L166" i="2"/>
  <c r="L174" i="2"/>
  <c r="L169" i="2"/>
  <c r="L171" i="2"/>
  <c r="L168" i="2"/>
  <c r="E34" i="1"/>
  <c r="E33" i="1"/>
  <c r="E35" i="1" s="1"/>
  <c r="H33" i="1"/>
  <c r="H35" i="1" s="1"/>
  <c r="H34" i="1"/>
  <c r="I172" i="2" l="1"/>
  <c r="I167" i="2"/>
  <c r="I174" i="2"/>
  <c r="I175" i="2"/>
  <c r="I169" i="2"/>
  <c r="I168" i="2"/>
  <c r="I171" i="2"/>
  <c r="I170" i="2"/>
  <c r="I166" i="2"/>
  <c r="I173" i="2"/>
  <c r="I165" i="2"/>
  <c r="I176" i="2" s="1"/>
  <c r="Z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<sst xmlns="http://schemas.openxmlformats.org/spreadsheetml/2006/main" count="1648" uniqueCount="201">
  <si>
    <t>seeds: 79 14 55 13</t>
  </si>
  <si>
    <t>seed-to-soil map:</t>
  </si>
  <si>
    <t>50 98 2</t>
  </si>
  <si>
    <t>52 50 48</t>
  </si>
  <si>
    <t>soil-to-fertilizer map:</t>
  </si>
  <si>
    <t>0 15 37</t>
  </si>
  <si>
    <t>37 52 2</t>
  </si>
  <si>
    <t>39 0 15</t>
  </si>
  <si>
    <t>fertilizer-to-water map:</t>
  </si>
  <si>
    <t>49 53 8</t>
  </si>
  <si>
    <t>0 11 42</t>
  </si>
  <si>
    <t>42 0 7</t>
  </si>
  <si>
    <t>57 7 4</t>
  </si>
  <si>
    <t>water-to-light map:</t>
  </si>
  <si>
    <t>88 18 7</t>
  </si>
  <si>
    <t>18 25 70</t>
  </si>
  <si>
    <t>light-to-temperature map:</t>
  </si>
  <si>
    <t>45 77 23</t>
  </si>
  <si>
    <t>81 45 19</t>
  </si>
  <si>
    <t>68 64 13</t>
  </si>
  <si>
    <t>temperature-to-humidity map:</t>
  </si>
  <si>
    <t>0 69 1</t>
  </si>
  <si>
    <t>1 0 69</t>
  </si>
  <si>
    <t>humidity-to-location map:</t>
  </si>
  <si>
    <t>60 56 37</t>
  </si>
  <si>
    <t>56 93 4</t>
  </si>
  <si>
    <t>Data</t>
  </si>
  <si>
    <t>Min</t>
  </si>
  <si>
    <t>Max</t>
  </si>
  <si>
    <t>Range</t>
  </si>
  <si>
    <t>Source</t>
  </si>
  <si>
    <t>Dest</t>
  </si>
  <si>
    <t>Map</t>
  </si>
  <si>
    <t>seeds: 194657215 187012821 1093203236 6077151 44187305 148722449 2959577030 152281079 3400626717 198691716 1333399202 287624830 2657325069 35258407 1913289352 410917164 1005856673 850939 839895010 162018909</t>
  </si>
  <si>
    <t>466206721 134904099 264145987</t>
  </si>
  <si>
    <t>3226739510 2500159633 122177414</t>
  </si>
  <si>
    <t>1107118949 4139510909 155456387</t>
  </si>
  <si>
    <t>2314679916 2622337047 59899451</t>
  </si>
  <si>
    <t>2642618541 1908002826 511067679</t>
  </si>
  <si>
    <t>0 399050086 167531444</t>
  </si>
  <si>
    <t>1262575336 2682236498 1052104580</t>
  </si>
  <si>
    <t>3448620320 1415756771 259155097</t>
  </si>
  <si>
    <t>302435543 566581530 163771178</t>
  </si>
  <si>
    <t>3348916924 4039807513 99703396</t>
  </si>
  <si>
    <t>3153686220 1674911868 73053290</t>
  </si>
  <si>
    <t>3788293662 1747965158 160037668</t>
  </si>
  <si>
    <t>3948331330 3734341078 305466435</t>
  </si>
  <si>
    <t>2374579367 1228806725 186950046</t>
  </si>
  <si>
    <t>2561529413 2419070505 81089128</t>
  </si>
  <si>
    <t>167531444 0 134904099</t>
  </si>
  <si>
    <t>3707775417 1148288480 80518245</t>
  </si>
  <si>
    <t>4253797765 1107118949 41169531</t>
  </si>
  <si>
    <t>3913658055 3217667557 44136240</t>
  </si>
  <si>
    <t>3043638173 1755409772 387575354</t>
  </si>
  <si>
    <t>1214033686 3261803797 213545970</t>
  </si>
  <si>
    <t>3431213527 3475349767 482444528</t>
  </si>
  <si>
    <t>1994011339 2522356968 695310589</t>
  </si>
  <si>
    <t>2689321928 1214033686 354316245</t>
  </si>
  <si>
    <t>1427579656 2142985126 379371842</t>
  </si>
  <si>
    <t>1806951498 1568349931 187059841</t>
  </si>
  <si>
    <t>2553394045 2097964132 64191777</t>
  </si>
  <si>
    <t>3153687517 3499502814 665965431</t>
  </si>
  <si>
    <t>1104565830 789107360 151317021</t>
  </si>
  <si>
    <t>4084493704 2165934452 60088979</t>
  </si>
  <si>
    <t>981078109 1551802916 123487721</t>
  </si>
  <si>
    <t>2935219151 4165468245 66838136</t>
  </si>
  <si>
    <t>10669639 1277616562 132965227</t>
  </si>
  <si>
    <t>839228347 1410581789 141221127</t>
  </si>
  <si>
    <t>3942173186 2018304529 79659603</t>
  </si>
  <si>
    <t>393057134 444333135 344145590</t>
  </si>
  <si>
    <t>2617585822 2253442971 317633329</t>
  </si>
  <si>
    <t>4237573988 3156387517 57393308</t>
  </si>
  <si>
    <t>1341340213 99436946 344896189</t>
  </si>
  <si>
    <t>143634866 1746717555 204406814</t>
  </si>
  <si>
    <t>776848617 0 21473714</t>
  </si>
  <si>
    <t>386359019 1270918447 6698115</t>
  </si>
  <si>
    <t>4168968434 3430897260 68605554</t>
  </si>
  <si>
    <t>2497629182 3375132397 55764863</t>
  </si>
  <si>
    <t>3819652948 3213780825 9721342</t>
  </si>
  <si>
    <t>1686236402 940424381 47687418</t>
  </si>
  <si>
    <t>4021832789 4232306381 62660915</t>
  </si>
  <si>
    <t>4144582683 2162155909 3778543</t>
  </si>
  <si>
    <t>1733923820 1675290637 30520902</t>
  </si>
  <si>
    <t>737202724 21473714 39645893</t>
  </si>
  <si>
    <t>2018304529 2591683508 479324653</t>
  </si>
  <si>
    <t>798322331 1705811539 40906016</t>
  </si>
  <si>
    <t>0 1260248808 10669639</t>
  </si>
  <si>
    <t>980449474 788478725 628635</t>
  </si>
  <si>
    <t>3002057287 3223502167 151630230</t>
  </si>
  <si>
    <t>3829374290 2226023431 27419540</t>
  </si>
  <si>
    <t>348041680 61119607 38317339</t>
  </si>
  <si>
    <t>3856793830 3071008161 85379356</t>
  </si>
  <si>
    <t>1764444722 1073569161 186679647</t>
  </si>
  <si>
    <t>4148361226 2571076300 20607208</t>
  </si>
  <si>
    <t>1255882851 988111799 85457362</t>
  </si>
  <si>
    <t>3143216572 2396957585 46085818</t>
  </si>
  <si>
    <t>2930160319 3087666064 82806318</t>
  </si>
  <si>
    <t>3012966637 3275730008 11481558</t>
  </si>
  <si>
    <t>1791164654 628261856 251676187</t>
  </si>
  <si>
    <t>1156959152 1008045214 174725983</t>
  </si>
  <si>
    <t>3597974089 4238330323 56636973</t>
  </si>
  <si>
    <t>2659665097 3287211566 62612544</t>
  </si>
  <si>
    <t>489714994 0 304501033</t>
  </si>
  <si>
    <t>2323644539 2017991146 71374674</t>
  </si>
  <si>
    <t>2611713237 3480351863 47951860</t>
  </si>
  <si>
    <t>4135255968 3931716786 159711328</t>
  </si>
  <si>
    <t>1331685135 879938043 128107171</t>
  </si>
  <si>
    <t>2396957585 2748883399 70018348</t>
  </si>
  <si>
    <t>408833803 1297158141 80881191</t>
  </si>
  <si>
    <t>1469631779 1182771197 103330914</t>
  </si>
  <si>
    <t>4004728215 3349824110 58812180</t>
  </si>
  <si>
    <t>1012078485 2008335392 9655754</t>
  </si>
  <si>
    <t>3024448195 2932857654 118768377</t>
  </si>
  <si>
    <t>192304632 2089365820 87451432</t>
  </si>
  <si>
    <t>4063540395 3408636290 71715573</t>
  </si>
  <si>
    <t>3823753472 2665304126 83579273</t>
  </si>
  <si>
    <t>117236420 1933267180 75068212</t>
  </si>
  <si>
    <t>2218325460 1378039332 105319079</t>
  </si>
  <si>
    <t>2722277641 3170472382 32223106</t>
  </si>
  <si>
    <t>1459792306 618379493 9839473</t>
  </si>
  <si>
    <t>3225342423 3528303723 55360789</t>
  </si>
  <si>
    <t>901528396 304501033 110507199</t>
  </si>
  <si>
    <t>3654611062 2471800766 96107890</t>
  </si>
  <si>
    <t>1012035595 628218966 42890</t>
  </si>
  <si>
    <t>1118925110 1719748519 38034042</t>
  </si>
  <si>
    <t>3907332745 2567908656 97395470</t>
  </si>
  <si>
    <t>2466975933 3786979482 144737304</t>
  </si>
  <si>
    <t>794216027 1612436150 107312369</t>
  </si>
  <si>
    <t>2901402956 2443043403 28757363</t>
  </si>
  <si>
    <t>0 415008232 117236420</t>
  </si>
  <si>
    <t>3750718952 3202695488 73034520</t>
  </si>
  <si>
    <t>3189302390 3051626031 36040033</t>
  </si>
  <si>
    <t>3394659119 3583664512 203314970</t>
  </si>
  <si>
    <t>2754500747 4091428114 146902209</t>
  </si>
  <si>
    <t>2042840841 1757782561 175484619</t>
  </si>
  <si>
    <t>3280703212 2818901747 113955907</t>
  </si>
  <si>
    <t>1021734239 532244652 86134841</t>
  </si>
  <si>
    <t>279756064 1483358411 129077739</t>
  </si>
  <si>
    <t>1572962693 2176817252 218201961</t>
  </si>
  <si>
    <t>1107869080 1286102111 11056030</t>
  </si>
  <si>
    <t>1609050489 2309171782 372577802</t>
  </si>
  <si>
    <t>2023682469 2836643763 897111138</t>
  </si>
  <si>
    <t>834447570 143604042 411534753</t>
  </si>
  <si>
    <t>428779503 1217157762 28824561</t>
  </si>
  <si>
    <t>143604042 931982301 108906615</t>
  </si>
  <si>
    <t>252510657 1040888916 176268846</t>
  </si>
  <si>
    <t>3431278062 1484221851 471209429</t>
  </si>
  <si>
    <t>1981628291 3733754901 42054178</t>
  </si>
  <si>
    <t>4140073117 2681749584 154894179</t>
  </si>
  <si>
    <t>1484221851 4170138658 124828638</t>
  </si>
  <si>
    <t>3902487491 1955431280 237585626</t>
  </si>
  <si>
    <t>457604064 555138795 376843506</t>
  </si>
  <si>
    <t>3036948483 3775809079 394329579</t>
  </si>
  <si>
    <t>2920793607 2193016906 116154876</t>
  </si>
  <si>
    <t>1348484361 0 45849582</t>
  </si>
  <si>
    <t>1394333943 726347262 166590764</t>
  </si>
  <si>
    <t>1797084784 3346946555 119105515</t>
  </si>
  <si>
    <t>1163891565 1265639794 165909682</t>
  </si>
  <si>
    <t>2199751891 3274125222 72821333</t>
  </si>
  <si>
    <t>4012454029 2231107899 181228118</t>
  </si>
  <si>
    <t>1008425725 207338839 56688993</t>
  </si>
  <si>
    <t>2322219090 3174539335 24543729</t>
  </si>
  <si>
    <t>3987057737 3199083064 25396292</t>
  </si>
  <si>
    <t>1560924707 45849582 62712410</t>
  </si>
  <si>
    <t>3424140824 1837299459 190417072</t>
  </si>
  <si>
    <t>2272573224 3224479356 27702302</t>
  </si>
  <si>
    <t>2346762819 2412336017 518856401</t>
  </si>
  <si>
    <t>329181964 1432789749 172164254</t>
  </si>
  <si>
    <t>3783666369 2027716531 203391368</t>
  </si>
  <si>
    <t>753484930 471406467 254940795</t>
  </si>
  <si>
    <t>1916190299 2931192418 243346917</t>
  </si>
  <si>
    <t>501346218 892938026 44760077</t>
  </si>
  <si>
    <t>1329801247 1604954003 18683114</t>
  </si>
  <si>
    <t>2865619220 3567337219 558521604</t>
  </si>
  <si>
    <t>546106295 264027832 207378635</t>
  </si>
  <si>
    <t>2300275526 3252181658 21943564</t>
  </si>
  <si>
    <t>4193682147 3466052070 101285149</t>
  </si>
  <si>
    <t>327941691 1431549476 1240273</t>
  </si>
  <si>
    <t>0 937698103 327941691</t>
  </si>
  <si>
    <t>2159537216 1797084784 40214675</t>
  </si>
  <si>
    <t>3614557896 4125858823 169108473</t>
  </si>
  <si>
    <t>1065114718 108561992 98776847</t>
  </si>
  <si>
    <t>440744287 1133551978 536306564</t>
  </si>
  <si>
    <t>4042633851 4000620330 37465866</t>
  </si>
  <si>
    <t>977050851 1669858542 136276424</t>
  </si>
  <si>
    <t>2136551597 4038086196 256881100</t>
  </si>
  <si>
    <t>198620952 0 242123335</t>
  </si>
  <si>
    <t>1113327275 242123335 891428643</t>
  </si>
  <si>
    <t>4080099717 3802748040 197872290</t>
  </si>
  <si>
    <t>2695699324 2136551597 1346934527</t>
  </si>
  <si>
    <t>4277972007 3785752751 16995289</t>
  </si>
  <si>
    <t>2393432697 3483486124 302266627</t>
  </si>
  <si>
    <t>0 1806134966 198620952</t>
  </si>
  <si>
    <t>Ans</t>
  </si>
  <si>
    <t>Offset</t>
  </si>
  <si>
    <t>Start</t>
  </si>
  <si>
    <t>End</t>
  </si>
  <si>
    <t>|</t>
  </si>
  <si>
    <t>SORTED Min</t>
  </si>
  <si>
    <t>SORTED Max</t>
  </si>
  <si>
    <t>SORTED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</si>
</sst>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3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7" xfId="0" applyBorder="1"/>
    <xf numFmtId="0" fontId="3" fillId="0" borderId="0" xfId="0" applyFont="1" applyFill="1" applyBorder="1"/>
    <xf numFmtId="9" fontId="0" fillId="0" borderId="0" xfId="2" applyFont="1"/>
    <xf numFmtId="44" fontId="0" fillId="0" borderId="0" xfId="1" applyFont="1"/>
  </cellXfs>
  <cellStyles count="4">
    <cellStyle name="Bad" xfId="3" builtinId="27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A7" zoomScaleNormal="100" workbookViewId="0">
      <selection activeCell="E19" sqref="E19:E23"/>
    </sheetView>
  </sheetViews>
  <sheetFormatPr defaultRowHeight="14.5" x14ac:dyDescent="0.35"/>
  <cols>
    <col min="1" max="1" width="28.54296875" customWidth="1"/>
    <col min="2" max="8" width="13.26953125" customWidth="1"/>
  </cols>
  <sheetData>
    <row r="1" spans="1:8" x14ac:dyDescent="0.35">
      <c r="A1" t="s">
        <v>26</v>
      </c>
      <c r="B1" s="2" t="s">
        <v>31</v>
      </c>
      <c r="C1" s="2" t="s">
        <v>30</v>
      </c>
      <c r="D1" s="2" t="s">
        <v>29</v>
      </c>
      <c r="E1" s="1" t="s">
        <v>32</v>
      </c>
      <c r="F1" s="1"/>
      <c r="G1" s="1"/>
      <c r="H1" s="1"/>
    </row>
    <row r="2" spans="1:8" x14ac:dyDescent="0.35">
      <c r="A2" t="s">
        <v>0</v>
      </c>
      <c r="B2" t="str" cm="1">
        <f t="array" ref="B2">_xlfn.LET(
_xlpm.SplitText, VALUE(_xlfn.TEXTSPLIT(A2," ")),
IF(ISERR(SUM(_xlpm.SplitText)),"",_xlpm.SplitText)
)</f>
        <v/>
      </c>
      <c r="E2" s="3" cm="1">
        <f t="array" ref="E2:H2">_xlfn.LET(
_xlpm.Seeds, _xlfn.TEXTAFTER(A2,": "),
_xlpm.SeedSplit, VALUE(_xlfn.TEXTSPLIT(_xlpm.Seeds," ")),
_xlpm.SeedSplit)</f>
        <v>79</v>
      </c>
      <c r="F2" s="3">
        <v>14</v>
      </c>
      <c r="G2" s="3">
        <v>55</v>
      </c>
      <c r="H2" s="3">
        <v>13</v>
      </c>
    </row>
    <row r="3" spans="1:8" x14ac:dyDescent="0.35">
      <c r="B3" t="str" cm="1">
        <f t="array" ref="B3">_xlfn.LET(
_xlpm.SplitText, VALUE(_xlfn.TEXTSPLIT(A3," ")),
IF(ISERR(SUM(_xlpm.SplitText)),"",_xlpm.SplitText)
)</f>
        <v/>
      </c>
    </row>
    <row r="4" spans="1:8" x14ac:dyDescent="0.35">
      <c r="A4" t="s">
        <v>1</v>
      </c>
      <c r="B4" t="str" cm="1">
        <f t="array" ref="B4">_xlfn.LET(
_xlpm.SplitText, VALUE(_xlfn.TEXTSPLIT(A4," ")),
IF(ISERR(SUM(_xlpm.SplitText)),"",_xlpm.SplitText)
)</f>
        <v/>
      </c>
      <c r="E4" s="3">
        <f>E2</f>
        <v>79</v>
      </c>
      <c r="F4" s="3">
        <f t="shared" ref="F4:H4" si="0">F2</f>
        <v>14</v>
      </c>
      <c r="G4" s="3">
        <f t="shared" si="0"/>
        <v>55</v>
      </c>
      <c r="H4" s="3">
        <f t="shared" si="0"/>
        <v>13</v>
      </c>
    </row>
    <row r="5" spans="1:8" x14ac:dyDescent="0.35">
      <c r="A5" t="s">
        <v>2</v>
      </c>
      <c r="B5" cm="1">
        <f t="array" ref="B5:D5">_xlfn.LET(
_xlpm.SplitText, VALUE(_xlfn.TEXTSPLIT(A5," ")),
IF(ISERR(SUM(_xlpm.SplitText)),"",_xlpm.SplitText)
)</f>
        <v>50</v>
      </c>
      <c r="C5">
        <v>98</v>
      </c>
      <c r="D5">
        <v>2</v>
      </c>
      <c r="E5" t="b">
        <f>_xlfn.LET(
_xlpm.OriginSeed,E$4,
_xlpm.Seedmap,E$5:E$6,
_xlpm.Remap, IF(AND($C5&lt;=_xlpm.OriginSeed,_xlpm.OriginSeed&lt;=($C5+$D5-1)),$B5+(_xlpm.OriginSeed-$C5),FALSE),
IF(ISNUMBER($B5), _xlpm.Remap, IF(MAX(_xlpm.Seedmap)=0,_xlpm.OriginSeed,MAX(_xlpm.Seedmap)))
)</f>
        <v>0</v>
      </c>
      <c r="F5" t="b">
        <f t="shared" ref="F5:H5" si="1">_xlfn.LET(
_xlpm.OriginSeed,F$4,
_xlpm.Seedmap,F$5:F$6,
_xlpm.Remap, IF(AND($C5&lt;=_xlpm.OriginSeed,_xlpm.OriginSeed&lt;=($C5+$D5-1)),$B5+(_xlpm.OriginSeed-$C5),FALSE),
IF(ISNUMBER($B5), _xlpm.Remap, IF(MAX(_xlpm.Seedmap)=0,_xlpm.OriginSeed,MAX(_xlpm.Seedmap)))
)</f>
        <v>0</v>
      </c>
      <c r="G5" t="b">
        <f t="shared" si="1"/>
        <v>0</v>
      </c>
      <c r="H5" t="b">
        <f t="shared" si="1"/>
        <v>0</v>
      </c>
    </row>
    <row r="6" spans="1:8" x14ac:dyDescent="0.35">
      <c r="A6" t="s">
        <v>3</v>
      </c>
      <c r="B6" cm="1">
        <f t="array" ref="B6:D6">_xlfn.LET(
_xlpm.SplitText, VALUE(_xlfn.TEXTSPLIT(A6," ")),
IF(ISERR(SUM(_xlpm.SplitText)),"",_xlpm.SplitText)
)</f>
        <v>52</v>
      </c>
      <c r="C6">
        <v>50</v>
      </c>
      <c r="D6">
        <v>48</v>
      </c>
      <c r="E6">
        <f t="shared" ref="E6:H9" si="2">_xlfn.LET(
_xlpm.OriginSeed,E$4,
_xlpm.Seedmap,E$5:E$6,
_xlpm.Remap, IF(AND($C6&lt;=_xlpm.OriginSeed,_xlpm.OriginSeed&lt;=($C6+$D6-1)),$B6+(_xlpm.OriginSeed-$C6),FALSE),
IF(ISNUMBER($B6), _xlpm.Remap, IF(MAX(_xlpm.Seedmap)=0,_xlpm.OriginSeed,MAX(_xlpm.Seedmap)))
)</f>
        <v>81</v>
      </c>
      <c r="F6" t="b">
        <f t="shared" si="2"/>
        <v>0</v>
      </c>
      <c r="G6">
        <f t="shared" si="2"/>
        <v>57</v>
      </c>
      <c r="H6" t="b">
        <f t="shared" si="2"/>
        <v>0</v>
      </c>
    </row>
    <row r="7" spans="1:8" x14ac:dyDescent="0.35">
      <c r="B7" t="str" cm="1">
        <f t="array" ref="B7">_xlfn.LET(
_xlpm.SplitText, VALUE(_xlfn.TEXTSPLIT(A7," ")),
IF(ISERR(SUM(_xlpm.SplitText)),"",_xlpm.SplitText)
)</f>
        <v/>
      </c>
      <c r="E7">
        <f t="shared" si="2"/>
        <v>81</v>
      </c>
      <c r="F7">
        <f t="shared" si="2"/>
        <v>14</v>
      </c>
      <c r="G7">
        <f t="shared" si="2"/>
        <v>57</v>
      </c>
      <c r="H7">
        <f t="shared" si="2"/>
        <v>13</v>
      </c>
    </row>
    <row r="8" spans="1:8" x14ac:dyDescent="0.35">
      <c r="A8" t="s">
        <v>4</v>
      </c>
      <c r="B8" t="str" cm="1">
        <f t="array" ref="B8">_xlfn.LET(
_xlpm.SplitText, VALUE(_xlfn.TEXTSPLIT(A8," ")),
IF(ISERR(SUM(_xlpm.SplitText)),"",_xlpm.SplitText)
)</f>
        <v/>
      </c>
      <c r="E8">
        <f t="shared" si="2"/>
        <v>81</v>
      </c>
      <c r="F8">
        <f t="shared" si="2"/>
        <v>14</v>
      </c>
      <c r="G8">
        <f t="shared" si="2"/>
        <v>57</v>
      </c>
      <c r="H8">
        <f t="shared" si="2"/>
        <v>13</v>
      </c>
    </row>
    <row r="9" spans="1:8" x14ac:dyDescent="0.35">
      <c r="A9" t="s">
        <v>5</v>
      </c>
      <c r="B9" cm="1">
        <f t="array" ref="B9:D9">_xlfn.LET(
_xlpm.SplitText, VALUE(_xlfn.TEXTSPLIT(A9," ")),
IF(ISERR(SUM(_xlpm.SplitText)),"",_xlpm.SplitText)
)</f>
        <v>0</v>
      </c>
      <c r="C9">
        <v>15</v>
      </c>
      <c r="D9">
        <v>37</v>
      </c>
      <c r="E9" t="b">
        <f>_xlfn.LET(
_xlpm.OriginSeed,E$8,
_xlpm.Seedmap,E$9:E$11,
_xlpm.Remap, IF(AND($C9&lt;=_xlpm.OriginSeed,_xlpm.OriginSeed&lt;=($C9+$D9-1)),$B9+(_xlpm.OriginSeed-$C9),FALSE),
IF(ISNUMBER($B9), _xlpm.Remap, IF(MAX(_xlpm.Seedmap)=0,_xlpm.OriginSeed,MAX(_xlpm.Seedmap)))
)</f>
        <v>0</v>
      </c>
      <c r="F9" t="b">
        <f t="shared" ref="F9:H9" si="3">_xlfn.LET(
_xlpm.OriginSeed,F$8,
_xlpm.Seedmap,F$9:F$11,
_xlpm.Remap, IF(AND($C9&lt;=_xlpm.OriginSeed,_xlpm.OriginSeed&lt;=($C9+$D9-1)),$B9+(_xlpm.OriginSeed-$C9),FALSE),
IF(ISNUMBER($B9), _xlpm.Remap, IF(MAX(_xlpm.Seedmap)=0,_xlpm.OriginSeed,MAX(_xlpm.Seedmap)))
)</f>
        <v>0</v>
      </c>
      <c r="G9" t="b">
        <f t="shared" si="3"/>
        <v>0</v>
      </c>
      <c r="H9" t="b">
        <f t="shared" si="3"/>
        <v>0</v>
      </c>
    </row>
    <row r="10" spans="1:8" x14ac:dyDescent="0.35">
      <c r="A10" t="s">
        <v>6</v>
      </c>
      <c r="B10" cm="1">
        <f t="array" ref="B10:D10">_xlfn.LET(
_xlpm.SplitText, VALUE(_xlfn.TEXTSPLIT(A10," ")),
IF(ISERR(SUM(_xlpm.SplitText)),"",_xlpm.SplitText)
)</f>
        <v>37</v>
      </c>
      <c r="C10">
        <v>52</v>
      </c>
      <c r="D10">
        <v>2</v>
      </c>
      <c r="E10" t="b">
        <f t="shared" ref="E10:H14" si="4">_xlfn.LET(
_xlpm.OriginSeed,E$8,
_xlpm.Seedmap,E$9:E$11,
_xlpm.Remap, IF(AND($C10&lt;=_xlpm.OriginSeed,_xlpm.OriginSeed&lt;=($C10+$D10-1)),$B10+(_xlpm.OriginSeed-$C10),FALSE),
IF(ISNUMBER($B10), _xlpm.Remap, IF(MAX(_xlpm.Seedmap)=0,_xlpm.OriginSeed,MAX(_xlpm.Seedmap)))
)</f>
        <v>0</v>
      </c>
      <c r="F10" t="b">
        <f t="shared" si="4"/>
        <v>0</v>
      </c>
      <c r="G10" t="b">
        <f t="shared" si="4"/>
        <v>0</v>
      </c>
      <c r="H10" t="b">
        <f t="shared" si="4"/>
        <v>0</v>
      </c>
    </row>
    <row r="11" spans="1:8" x14ac:dyDescent="0.35">
      <c r="A11" t="s">
        <v>7</v>
      </c>
      <c r="B11" cm="1">
        <f t="array" ref="B11:D11">_xlfn.LET(
_xlpm.SplitText, VALUE(_xlfn.TEXTSPLIT(A11," ")),
IF(ISERR(SUM(_xlpm.SplitText)),"",_xlpm.SplitText)
)</f>
        <v>39</v>
      </c>
      <c r="C11">
        <v>0</v>
      </c>
      <c r="D11">
        <v>15</v>
      </c>
      <c r="E11" t="b">
        <f t="shared" si="4"/>
        <v>0</v>
      </c>
      <c r="F11">
        <f t="shared" si="4"/>
        <v>53</v>
      </c>
      <c r="G11" t="b">
        <f t="shared" si="4"/>
        <v>0</v>
      </c>
      <c r="H11">
        <f t="shared" si="4"/>
        <v>52</v>
      </c>
    </row>
    <row r="12" spans="1:8" x14ac:dyDescent="0.35">
      <c r="B12" t="str" cm="1">
        <f t="array" ref="B12">_xlfn.LET(
_xlpm.SplitText, VALUE(_xlfn.TEXTSPLIT(A12," ")),
IF(ISERR(SUM(_xlpm.SplitText)),"",_xlpm.SplitText)
)</f>
        <v/>
      </c>
      <c r="E12">
        <f t="shared" si="4"/>
        <v>81</v>
      </c>
      <c r="F12">
        <f t="shared" si="4"/>
        <v>53</v>
      </c>
      <c r="G12">
        <f t="shared" si="4"/>
        <v>57</v>
      </c>
      <c r="H12">
        <f t="shared" si="4"/>
        <v>52</v>
      </c>
    </row>
    <row r="13" spans="1:8" x14ac:dyDescent="0.35">
      <c r="A13" t="s">
        <v>8</v>
      </c>
      <c r="B13" t="str" cm="1">
        <f t="array" ref="B13">_xlfn.LET(
_xlpm.SplitText, VALUE(_xlfn.TEXTSPLIT(A13," ")),
IF(ISERR(SUM(_xlpm.SplitText)),"",_xlpm.SplitText)
)</f>
        <v/>
      </c>
      <c r="E13">
        <f t="shared" si="4"/>
        <v>81</v>
      </c>
      <c r="F13">
        <f t="shared" si="4"/>
        <v>53</v>
      </c>
      <c r="G13">
        <f t="shared" si="4"/>
        <v>57</v>
      </c>
      <c r="H13">
        <f t="shared" si="4"/>
        <v>52</v>
      </c>
    </row>
    <row r="14" spans="1:8" x14ac:dyDescent="0.35">
      <c r="A14" t="s">
        <v>9</v>
      </c>
      <c r="B14" cm="1">
        <f t="array" ref="B14:D14">_xlfn.LET(
_xlpm.SplitText, VALUE(_xlfn.TEXTSPLIT(A14," ")),
IF(ISERR(SUM(_xlpm.SplitText)),"",_xlpm.SplitText)
)</f>
        <v>49</v>
      </c>
      <c r="C14">
        <v>53</v>
      </c>
      <c r="D14">
        <v>8</v>
      </c>
      <c r="E14" t="b">
        <f>_xlfn.LET(
_xlpm.OriginSeed,E$13,
_xlpm.Seedmap,E$14:E$17,
_xlpm.Remap, IF(AND($C14&lt;=_xlpm.OriginSeed,_xlpm.OriginSeed&lt;=($C14+$D14-1)),$B14+(_xlpm.OriginSeed-$C14),FALSE),
IF(ISNUMBER($B14), _xlpm.Remap, IF(MAX(_xlpm.Seedmap)=0,_xlpm.OriginSeed,MAX(_xlpm.Seedmap)))
)</f>
        <v>0</v>
      </c>
      <c r="F14">
        <f t="shared" ref="F14:H14" si="5">_xlfn.LET(
_xlpm.OriginSeed,F$13,
_xlpm.Seedmap,F$14:F$17,
_xlpm.Remap, IF(AND($C14&lt;=_xlpm.OriginSeed,_xlpm.OriginSeed&lt;=($C14+$D14-1)),$B14+(_xlpm.OriginSeed-$C14),FALSE),
IF(ISNUMBER($B14), _xlpm.Remap, IF(MAX(_xlpm.Seedmap)=0,_xlpm.OriginSeed,MAX(_xlpm.Seedmap)))
)</f>
        <v>49</v>
      </c>
      <c r="G14">
        <f t="shared" si="5"/>
        <v>53</v>
      </c>
      <c r="H14" t="b">
        <f t="shared" si="5"/>
        <v>0</v>
      </c>
    </row>
    <row r="15" spans="1:8" x14ac:dyDescent="0.35">
      <c r="A15" t="s">
        <v>10</v>
      </c>
      <c r="B15" cm="1">
        <f t="array" ref="B15:D15">_xlfn.LET(
_xlpm.SplitText, VALUE(_xlfn.TEXTSPLIT(A15," ")),
IF(ISERR(SUM(_xlpm.SplitText)),"",_xlpm.SplitText)
)</f>
        <v>0</v>
      </c>
      <c r="C15">
        <v>11</v>
      </c>
      <c r="D15">
        <v>42</v>
      </c>
      <c r="E15" t="b">
        <f t="shared" ref="E15:H20" si="6">_xlfn.LET(
_xlpm.OriginSeed,E$13,
_xlpm.Seedmap,E$14:E$17,
_xlpm.Remap, IF(AND($C15&lt;=_xlpm.OriginSeed,_xlpm.OriginSeed&lt;=($C15+$D15-1)),$B15+(_xlpm.OriginSeed-$C15),FALSE),
IF(ISNUMBER($B15), _xlpm.Remap, IF(MAX(_xlpm.Seedmap)=0,_xlpm.OriginSeed,MAX(_xlpm.Seedmap)))
)</f>
        <v>0</v>
      </c>
      <c r="F15" t="b">
        <f t="shared" si="6"/>
        <v>0</v>
      </c>
      <c r="G15" t="b">
        <f t="shared" si="6"/>
        <v>0</v>
      </c>
      <c r="H15">
        <f t="shared" si="6"/>
        <v>41</v>
      </c>
    </row>
    <row r="16" spans="1:8" x14ac:dyDescent="0.35">
      <c r="A16" t="s">
        <v>11</v>
      </c>
      <c r="B16" cm="1">
        <f t="array" ref="B16:D16">_xlfn.LET(
_xlpm.SplitText, VALUE(_xlfn.TEXTSPLIT(A16," ")),
IF(ISERR(SUM(_xlpm.SplitText)),"",_xlpm.SplitText)
)</f>
        <v>42</v>
      </c>
      <c r="C16">
        <v>0</v>
      </c>
      <c r="D16">
        <v>7</v>
      </c>
      <c r="E16" t="b">
        <f t="shared" si="6"/>
        <v>0</v>
      </c>
      <c r="F16" t="b">
        <f t="shared" si="6"/>
        <v>0</v>
      </c>
      <c r="G16" t="b">
        <f t="shared" si="6"/>
        <v>0</v>
      </c>
      <c r="H16" t="b">
        <f t="shared" si="6"/>
        <v>0</v>
      </c>
    </row>
    <row r="17" spans="1:8" x14ac:dyDescent="0.35">
      <c r="A17" t="s">
        <v>12</v>
      </c>
      <c r="B17" cm="1">
        <f t="array" ref="B17:D17">_xlfn.LET(
_xlpm.SplitText, VALUE(_xlfn.TEXTSPLIT(A17," ")),
IF(ISERR(SUM(_xlpm.SplitText)),"",_xlpm.SplitText)
)</f>
        <v>57</v>
      </c>
      <c r="C17">
        <v>7</v>
      </c>
      <c r="D17">
        <v>4</v>
      </c>
      <c r="E17" t="b">
        <f t="shared" si="6"/>
        <v>0</v>
      </c>
      <c r="F17" t="b">
        <f t="shared" si="6"/>
        <v>0</v>
      </c>
      <c r="G17" t="b">
        <f t="shared" si="6"/>
        <v>0</v>
      </c>
      <c r="H17" t="b">
        <f t="shared" si="6"/>
        <v>0</v>
      </c>
    </row>
    <row r="18" spans="1:8" x14ac:dyDescent="0.35">
      <c r="B18" t="str" cm="1">
        <f t="array" ref="B18">_xlfn.LET(
_xlpm.SplitText, VALUE(_xlfn.TEXTSPLIT(A18," ")),
IF(ISERR(SUM(_xlpm.SplitText)),"",_xlpm.SplitText)
)</f>
        <v/>
      </c>
      <c r="E18">
        <f t="shared" si="6"/>
        <v>81</v>
      </c>
      <c r="F18">
        <f t="shared" si="6"/>
        <v>49</v>
      </c>
      <c r="G18">
        <f t="shared" si="6"/>
        <v>53</v>
      </c>
      <c r="H18">
        <f t="shared" si="6"/>
        <v>41</v>
      </c>
    </row>
    <row r="19" spans="1:8" x14ac:dyDescent="0.35">
      <c r="A19" t="s">
        <v>13</v>
      </c>
      <c r="B19" t="str" cm="1">
        <f t="array" ref="B19">_xlfn.LET(
_xlpm.SplitText, VALUE(_xlfn.TEXTSPLIT(A19," ")),
IF(ISERR(SUM(_xlpm.SplitText)),"",_xlpm.SplitText)
)</f>
        <v/>
      </c>
      <c r="E19">
        <f t="shared" si="6"/>
        <v>81</v>
      </c>
      <c r="F19">
        <f t="shared" si="6"/>
        <v>49</v>
      </c>
      <c r="G19">
        <f t="shared" si="6"/>
        <v>53</v>
      </c>
      <c r="H19">
        <f t="shared" si="6"/>
        <v>41</v>
      </c>
    </row>
    <row r="20" spans="1:8" x14ac:dyDescent="0.35">
      <c r="A20" t="s">
        <v>14</v>
      </c>
      <c r="B20" cm="1">
        <f t="array" ref="B20:D20">_xlfn.LET(
_xlpm.SplitText, VALUE(_xlfn.TEXTSPLIT(A20," ")),
IF(ISERR(SUM(_xlpm.SplitText)),"",_xlpm.SplitText)
)</f>
        <v>88</v>
      </c>
      <c r="C20">
        <v>18</v>
      </c>
      <c r="D20">
        <v>7</v>
      </c>
      <c r="E20" t="b">
        <f>_xlfn.LET(
_xlpm.OriginSeed,E$19,
_xlpm.Seedmap,E$20:E$21,
_xlpm.Remap, IF(AND($C20&lt;=_xlpm.OriginSeed,_xlpm.OriginSeed&lt;=($C20+$D20-1)),$B20+(_xlpm.OriginSeed-$C20),FALSE),
IF(ISNUMBER($B20), _xlpm.Remap, IF(MAX(_xlpm.Seedmap)=0,_xlpm.OriginSeed,MAX(_xlpm.Seedmap)))
)</f>
        <v>0</v>
      </c>
      <c r="F20" t="b">
        <f t="shared" ref="F20:H20" si="7">_xlfn.LET(
_xlpm.OriginSeed,F$19,
_xlpm.Seedmap,F$20:F$21,
_xlpm.Remap, IF(AND($C20&lt;=_xlpm.OriginSeed,_xlpm.OriginSeed&lt;=($C20+$D20-1)),$B20+(_xlpm.OriginSeed-$C20),FALSE),
IF(ISNUMBER($B20), _xlpm.Remap, IF(MAX(_xlpm.Seedmap)=0,_xlpm.OriginSeed,MAX(_xlpm.Seedmap)))
)</f>
        <v>0</v>
      </c>
      <c r="G20" t="b">
        <f t="shared" si="7"/>
        <v>0</v>
      </c>
      <c r="H20" t="b">
        <f t="shared" si="7"/>
        <v>0</v>
      </c>
    </row>
    <row r="21" spans="1:8" x14ac:dyDescent="0.35">
      <c r="A21" t="s">
        <v>15</v>
      </c>
      <c r="B21" cm="1">
        <f t="array" ref="B21:D21">_xlfn.LET(
_xlpm.SplitText, VALUE(_xlfn.TEXTSPLIT(A21," ")),
IF(ISERR(SUM(_xlpm.SplitText)),"",_xlpm.SplitText)
)</f>
        <v>18</v>
      </c>
      <c r="C21">
        <v>25</v>
      </c>
      <c r="D21">
        <v>70</v>
      </c>
      <c r="E21">
        <f t="shared" ref="E21:H24" si="8">_xlfn.LET(
_xlpm.OriginSeed,E$19,
_xlpm.Seedmap,E$20:E$21,
_xlpm.Remap, IF(AND($C21&lt;=_xlpm.OriginSeed,_xlpm.OriginSeed&lt;=($C21+$D21-1)),$B21+(_xlpm.OriginSeed-$C21),FALSE),
IF(ISNUMBER($B21), _xlpm.Remap, IF(MAX(_xlpm.Seedmap)=0,_xlpm.OriginSeed,MAX(_xlpm.Seedmap)))
)</f>
        <v>74</v>
      </c>
      <c r="F21">
        <f t="shared" si="8"/>
        <v>42</v>
      </c>
      <c r="G21">
        <f t="shared" si="8"/>
        <v>46</v>
      </c>
      <c r="H21">
        <f t="shared" si="8"/>
        <v>34</v>
      </c>
    </row>
    <row r="22" spans="1:8" x14ac:dyDescent="0.35">
      <c r="B22" t="str" cm="1">
        <f t="array" ref="B22">_xlfn.LET(
_xlpm.SplitText, VALUE(_xlfn.TEXTSPLIT(A22," ")),
IF(ISERR(SUM(_xlpm.SplitText)),"",_xlpm.SplitText)
)</f>
        <v/>
      </c>
      <c r="E22">
        <f t="shared" si="8"/>
        <v>74</v>
      </c>
      <c r="F22">
        <f t="shared" si="8"/>
        <v>42</v>
      </c>
      <c r="G22">
        <f t="shared" si="8"/>
        <v>46</v>
      </c>
      <c r="H22">
        <f t="shared" si="8"/>
        <v>34</v>
      </c>
    </row>
    <row r="23" spans="1:8" x14ac:dyDescent="0.35">
      <c r="A23" t="s">
        <v>16</v>
      </c>
      <c r="B23" t="str" cm="1">
        <f t="array" ref="B23">_xlfn.LET(
_xlpm.SplitText, VALUE(_xlfn.TEXTSPLIT(A23," ")),
IF(ISERR(SUM(_xlpm.SplitText)),"",_xlpm.SplitText)
)</f>
        <v/>
      </c>
      <c r="E23">
        <f t="shared" si="8"/>
        <v>74</v>
      </c>
      <c r="F23">
        <f t="shared" si="8"/>
        <v>42</v>
      </c>
      <c r="G23">
        <f t="shared" si="8"/>
        <v>46</v>
      </c>
      <c r="H23">
        <f t="shared" si="8"/>
        <v>34</v>
      </c>
    </row>
    <row r="24" spans="1:8" x14ac:dyDescent="0.35">
      <c r="A24" t="s">
        <v>17</v>
      </c>
      <c r="B24" cm="1">
        <f t="array" ref="B24:D24">_xlfn.LET(
_xlpm.SplitText, VALUE(_xlfn.TEXTSPLIT(A24," ")),
IF(ISERR(SUM(_xlpm.SplitText)),"",_xlpm.SplitText)
)</f>
        <v>45</v>
      </c>
      <c r="C24">
        <v>77</v>
      </c>
      <c r="D24">
        <v>23</v>
      </c>
      <c r="E24" t="b">
        <f>_xlfn.LET(
_xlpm.OriginSeed,E$23,
_xlpm.Seedmap,E$24:E$26,
_xlpm.Remap, IF(AND($C24&lt;=_xlpm.OriginSeed,_xlpm.OriginSeed&lt;=($C24+$D24-1)),$B24+(_xlpm.OriginSeed-$C24),FALSE),
IF(ISNUMBER($B24), _xlpm.Remap, IF(MAX(_xlpm.Seedmap)=0,_xlpm.OriginSeed,MAX(_xlpm.Seedmap)))
)</f>
        <v>0</v>
      </c>
      <c r="F24" t="b">
        <f t="shared" ref="F24:H24" si="9">_xlfn.LET(
_xlpm.OriginSeed,F$23,
_xlpm.Seedmap,F$24:F$26,
_xlpm.Remap, IF(AND($C24&lt;=_xlpm.OriginSeed,_xlpm.OriginSeed&lt;=($C24+$D24-1)),$B24+(_xlpm.OriginSeed-$C24),FALSE),
IF(ISNUMBER($B24), _xlpm.Remap, IF(MAX(_xlpm.Seedmap)=0,_xlpm.OriginSeed,MAX(_xlpm.Seedmap)))
)</f>
        <v>0</v>
      </c>
      <c r="G24" t="b">
        <f t="shared" si="9"/>
        <v>0</v>
      </c>
      <c r="H24" t="b">
        <f t="shared" si="9"/>
        <v>0</v>
      </c>
    </row>
    <row r="25" spans="1:8" x14ac:dyDescent="0.35">
      <c r="A25" t="s">
        <v>18</v>
      </c>
      <c r="B25" cm="1">
        <f t="array" ref="B25:D25">_xlfn.LET(
_xlpm.SplitText, VALUE(_xlfn.TEXTSPLIT(A25," ")),
IF(ISERR(SUM(_xlpm.SplitText)),"",_xlpm.SplitText)
)</f>
        <v>81</v>
      </c>
      <c r="C25">
        <v>45</v>
      </c>
      <c r="D25">
        <v>19</v>
      </c>
      <c r="E25" t="b">
        <f t="shared" ref="E25:H29" si="10">_xlfn.LET(
_xlpm.OriginSeed,E$23,
_xlpm.Seedmap,E$24:E$26,
_xlpm.Remap, IF(AND($C25&lt;=_xlpm.OriginSeed,_xlpm.OriginSeed&lt;=($C25+$D25-1)),$B25+(_xlpm.OriginSeed-$C25),FALSE),
IF(ISNUMBER($B25), _xlpm.Remap, IF(MAX(_xlpm.Seedmap)=0,_xlpm.OriginSeed,MAX(_xlpm.Seedmap)))
)</f>
        <v>0</v>
      </c>
      <c r="F25" t="b">
        <f t="shared" si="10"/>
        <v>0</v>
      </c>
      <c r="G25">
        <f t="shared" si="10"/>
        <v>82</v>
      </c>
      <c r="H25" t="b">
        <f t="shared" si="10"/>
        <v>0</v>
      </c>
    </row>
    <row r="26" spans="1:8" x14ac:dyDescent="0.35">
      <c r="A26" t="s">
        <v>19</v>
      </c>
      <c r="B26" cm="1">
        <f t="array" ref="B26:D26">_xlfn.LET(
_xlpm.SplitText, VALUE(_xlfn.TEXTSPLIT(A26," ")),
IF(ISERR(SUM(_xlpm.SplitText)),"",_xlpm.SplitText)
)</f>
        <v>68</v>
      </c>
      <c r="C26">
        <v>64</v>
      </c>
      <c r="D26">
        <v>13</v>
      </c>
      <c r="E26">
        <f t="shared" si="10"/>
        <v>78</v>
      </c>
      <c r="F26" t="b">
        <f t="shared" si="10"/>
        <v>0</v>
      </c>
      <c r="G26" t="b">
        <f t="shared" si="10"/>
        <v>0</v>
      </c>
      <c r="H26" t="b">
        <f t="shared" si="10"/>
        <v>0</v>
      </c>
    </row>
    <row r="27" spans="1:8" x14ac:dyDescent="0.35">
      <c r="B27" t="str" cm="1">
        <f t="array" ref="B27">_xlfn.LET(
_xlpm.SplitText, VALUE(_xlfn.TEXTSPLIT(A27," ")),
IF(ISERR(SUM(_xlpm.SplitText)),"",_xlpm.SplitText)
)</f>
        <v/>
      </c>
      <c r="E27">
        <f t="shared" si="10"/>
        <v>78</v>
      </c>
      <c r="F27">
        <f t="shared" si="10"/>
        <v>42</v>
      </c>
      <c r="G27">
        <f t="shared" si="10"/>
        <v>82</v>
      </c>
      <c r="H27">
        <f t="shared" si="10"/>
        <v>34</v>
      </c>
    </row>
    <row r="28" spans="1:8" x14ac:dyDescent="0.35">
      <c r="A28" t="s">
        <v>20</v>
      </c>
      <c r="B28" t="str" cm="1">
        <f t="array" ref="B28">_xlfn.LET(
_xlpm.SplitText, VALUE(_xlfn.TEXTSPLIT(A28," ")),
IF(ISERR(SUM(_xlpm.SplitText)),"",_xlpm.SplitText)
)</f>
        <v/>
      </c>
      <c r="E28">
        <f t="shared" si="10"/>
        <v>78</v>
      </c>
      <c r="F28">
        <f t="shared" si="10"/>
        <v>42</v>
      </c>
      <c r="G28">
        <f t="shared" si="10"/>
        <v>82</v>
      </c>
      <c r="H28">
        <f t="shared" si="10"/>
        <v>34</v>
      </c>
    </row>
    <row r="29" spans="1:8" x14ac:dyDescent="0.35">
      <c r="A29" t="s">
        <v>21</v>
      </c>
      <c r="B29" cm="1">
        <f t="array" ref="B29:D29">_xlfn.LET(
_xlpm.SplitText, VALUE(_xlfn.TEXTSPLIT(A29," ")),
IF(ISERR(SUM(_xlpm.SplitText)),"",_xlpm.SplitText)
)</f>
        <v>0</v>
      </c>
      <c r="C29">
        <v>69</v>
      </c>
      <c r="D29">
        <v>1</v>
      </c>
      <c r="E29" t="b">
        <f>_xlfn.LET(
_xlpm.OriginSeed,E$28,
_xlpm.Seedmap,E$29:E$30,
_xlpm.Remap, IF(AND($C29&lt;=_xlpm.OriginSeed,_xlpm.OriginSeed&lt;=($C29+$D29-1)),$B29+(_xlpm.OriginSeed-$C29),FALSE),
IF(ISNUMBER($B29), _xlpm.Remap, IF(MAX(_xlpm.Seedmap)=0,_xlpm.OriginSeed,MAX(_xlpm.Seedmap)))
)</f>
        <v>0</v>
      </c>
      <c r="F29" t="b">
        <f t="shared" ref="F29:H29" si="11">_xlfn.LET(
_xlpm.OriginSeed,F$28,
_xlpm.Seedmap,F$29:F$30,
_xlpm.Remap, IF(AND($C29&lt;=_xlpm.OriginSeed,_xlpm.OriginSeed&lt;=($C29+$D29-1)),$B29+(_xlpm.OriginSeed-$C29),FALSE),
IF(ISNUMBER($B29), _xlpm.Remap, IF(MAX(_xlpm.Seedmap)=0,_xlpm.OriginSeed,MAX(_xlpm.Seedmap)))
)</f>
        <v>0</v>
      </c>
      <c r="G29" t="b">
        <f t="shared" si="11"/>
        <v>0</v>
      </c>
      <c r="H29" t="b">
        <f t="shared" si="11"/>
        <v>0</v>
      </c>
    </row>
    <row r="30" spans="1:8" x14ac:dyDescent="0.35">
      <c r="A30" t="s">
        <v>22</v>
      </c>
      <c r="B30" cm="1">
        <f t="array" ref="B30:D30">_xlfn.LET(
_xlpm.SplitText, VALUE(_xlfn.TEXTSPLIT(A30," ")),
IF(ISERR(SUM(_xlpm.SplitText)),"",_xlpm.SplitText)
)</f>
        <v>1</v>
      </c>
      <c r="C30">
        <v>0</v>
      </c>
      <c r="D30">
        <v>69</v>
      </c>
      <c r="E30" t="b">
        <f t="shared" ref="E30:H33" si="12">_xlfn.LET(
_xlpm.OriginSeed,E$28,
_xlpm.Seedmap,E$29:E$30,
_xlpm.Remap, IF(AND($C30&lt;=_xlpm.OriginSeed,_xlpm.OriginSeed&lt;=($C30+$D30-1)),$B30+(_xlpm.OriginSeed-$C30),FALSE),
IF(ISNUMBER($B30), _xlpm.Remap, IF(MAX(_xlpm.Seedmap)=0,_xlpm.OriginSeed,MAX(_xlpm.Seedmap)))
)</f>
        <v>0</v>
      </c>
      <c r="F30">
        <f t="shared" si="12"/>
        <v>43</v>
      </c>
      <c r="G30" t="b">
        <f t="shared" si="12"/>
        <v>0</v>
      </c>
      <c r="H30">
        <f t="shared" si="12"/>
        <v>35</v>
      </c>
    </row>
    <row r="31" spans="1:8" x14ac:dyDescent="0.35">
      <c r="B31" t="str" cm="1">
        <f t="array" ref="B31">_xlfn.LET(
_xlpm.SplitText, VALUE(_xlfn.TEXTSPLIT(A31," ")),
IF(ISERR(SUM(_xlpm.SplitText)),"",_xlpm.SplitText)
)</f>
        <v/>
      </c>
      <c r="E31">
        <f t="shared" si="12"/>
        <v>78</v>
      </c>
      <c r="F31">
        <f t="shared" si="12"/>
        <v>43</v>
      </c>
      <c r="G31">
        <f t="shared" si="12"/>
        <v>82</v>
      </c>
      <c r="H31">
        <f t="shared" si="12"/>
        <v>35</v>
      </c>
    </row>
    <row r="32" spans="1:8" x14ac:dyDescent="0.35">
      <c r="A32" t="s">
        <v>23</v>
      </c>
      <c r="B32" t="str" cm="1">
        <f t="array" ref="B32">_xlfn.LET(
_xlpm.SplitText, VALUE(_xlfn.TEXTSPLIT(A32," ")),
IF(ISERR(SUM(_xlpm.SplitText)),"",_xlpm.SplitText)
)</f>
        <v/>
      </c>
      <c r="E32">
        <f t="shared" si="12"/>
        <v>78</v>
      </c>
      <c r="F32">
        <f t="shared" si="12"/>
        <v>43</v>
      </c>
      <c r="G32">
        <f t="shared" si="12"/>
        <v>82</v>
      </c>
      <c r="H32">
        <f t="shared" si="12"/>
        <v>35</v>
      </c>
    </row>
    <row r="33" spans="1:8" x14ac:dyDescent="0.35">
      <c r="A33" t="s">
        <v>24</v>
      </c>
      <c r="B33" cm="1">
        <f t="array" ref="B33:D33">_xlfn.LET(
_xlpm.SplitText, VALUE(_xlfn.TEXTSPLIT(A33," ")),
IF(ISERR(SUM(_xlpm.SplitText)),"",_xlpm.SplitText)
)</f>
        <v>60</v>
      </c>
      <c r="C33">
        <v>56</v>
      </c>
      <c r="D33">
        <v>37</v>
      </c>
      <c r="E33">
        <f>_xlfn.LET(
_xlpm.OriginSeed,E$32,
_xlpm.Seedmap,E$33:E$34,
_xlpm.Remap, IF(AND($C33&lt;=_xlpm.OriginSeed,_xlpm.OriginSeed&lt;=($C33+$D33-1)),$B33+(_xlpm.OriginSeed-$C33),FALSE),
IF(ISNUMBER($B33), _xlpm.Remap, IF(MAX(_xlpm.Seedmap)=0,_xlpm.OriginSeed,MAX(_xlpm.Seedmap)))
)</f>
        <v>82</v>
      </c>
      <c r="F33" t="b">
        <f t="shared" ref="F33:H33" si="13">_xlfn.LET(
_xlpm.OriginSeed,F$32,
_xlpm.Seedmap,F$33:F$34,
_xlpm.Remap, IF(AND($C33&lt;=_xlpm.OriginSeed,_xlpm.OriginSeed&lt;=($C33+$D33-1)),$B33+(_xlpm.OriginSeed-$C33),FALSE),
IF(ISNUMBER($B33), _xlpm.Remap, IF(MAX(_xlpm.Seedmap)=0,_xlpm.OriginSeed,MAX(_xlpm.Seedmap)))
)</f>
        <v>0</v>
      </c>
      <c r="G33">
        <f t="shared" si="13"/>
        <v>86</v>
      </c>
      <c r="H33" t="b">
        <f t="shared" si="13"/>
        <v>0</v>
      </c>
    </row>
    <row r="34" spans="1:8" x14ac:dyDescent="0.35">
      <c r="A34" t="s">
        <v>25</v>
      </c>
      <c r="B34" cm="1">
        <f t="array" ref="B34:D34">_xlfn.LET(
_xlpm.SplitText, VALUE(_xlfn.TEXTSPLIT(A34," ")),
IF(ISERR(SUM(_xlpm.SplitText)),"",_xlpm.SplitText)
)</f>
        <v>56</v>
      </c>
      <c r="C34">
        <v>93</v>
      </c>
      <c r="D34">
        <v>4</v>
      </c>
      <c r="E34" t="b">
        <f t="shared" ref="E34:H35" si="14">_xlfn.LET(
_xlpm.OriginSeed,E$32,
_xlpm.Seedmap,E$33:E$34,
_xlpm.Remap, IF(AND($C34&lt;=_xlpm.OriginSeed,_xlpm.OriginSeed&lt;=($C34+$D34-1)),$B34+(_xlpm.OriginSeed-$C34),FALSE),
IF(ISNUMBER($B34), _xlpm.Remap, IF(MAX(_xlpm.Seedmap)=0,_xlpm.OriginSeed,MAX(_xlpm.Seedmap)))
)</f>
        <v>0</v>
      </c>
      <c r="F34" t="b">
        <f t="shared" si="14"/>
        <v>0</v>
      </c>
      <c r="G34" t="b">
        <f t="shared" si="14"/>
        <v>0</v>
      </c>
      <c r="H34" t="b">
        <f t="shared" si="14"/>
        <v>0</v>
      </c>
    </row>
    <row r="35" spans="1:8" x14ac:dyDescent="0.35">
      <c r="E35">
        <f t="shared" si="14"/>
        <v>82</v>
      </c>
      <c r="F35">
        <f t="shared" si="14"/>
        <v>43</v>
      </c>
      <c r="G35">
        <f t="shared" si="14"/>
        <v>86</v>
      </c>
      <c r="H35">
        <f t="shared" si="14"/>
        <v>35</v>
      </c>
    </row>
  </sheetData>
  <mergeCells count="1"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7471-E30C-47D4-BD5D-53E49BC41CBC}">
  <dimension ref="A1:Z176"/>
  <sheetViews>
    <sheetView topLeftCell="B1" zoomScaleNormal="100" workbookViewId="0">
      <selection activeCell="E2" sqref="E2:F2"/>
    </sheetView>
  </sheetViews>
  <sheetFormatPr defaultRowHeight="14.5" x14ac:dyDescent="0.35"/>
  <cols>
    <col min="1" max="1" width="46.1796875" customWidth="1"/>
    <col min="2" max="4" width="13.26953125" customWidth="1"/>
    <col min="5" max="24" width="13.08984375" customWidth="1"/>
    <col min="26" max="26" width="10.54296875" bestFit="1" customWidth="1"/>
  </cols>
  <sheetData>
    <row r="1" spans="1:26" x14ac:dyDescent="0.35">
      <c r="A1" t="s">
        <v>26</v>
      </c>
      <c r="B1" s="2" t="s">
        <v>31</v>
      </c>
      <c r="C1" s="2" t="s">
        <v>30</v>
      </c>
      <c r="D1" s="2" t="s">
        <v>29</v>
      </c>
      <c r="E1" s="1" t="s">
        <v>32</v>
      </c>
      <c r="F1" s="1"/>
      <c r="G1" s="1"/>
      <c r="H1" s="1"/>
      <c r="Z1" t="s">
        <v>193</v>
      </c>
    </row>
    <row r="2" spans="1:26" x14ac:dyDescent="0.35">
      <c r="A2" t="s">
        <v>33</v>
      </c>
      <c r="B2" t="str" cm="1">
        <f t="array" ref="B2">_xlfn.LET(
_xlpm.SplitText, VALUE(_xlfn.TEXTSPLIT(A2," ")),
IF(ISERR(SUM(_xlpm.SplitText)),"",_xlpm.SplitText)
)</f>
        <v/>
      </c>
      <c r="E2" s="3" cm="1">
        <f t="array" ref="E2:X2">_xlfn.LET(
_xlpm.Seeds, _xlfn.TEXTAFTER(A2,": "),
_xlpm.SeedSplit, VALUE(_xlfn.TEXTSPLIT(_xlpm.Seeds," ")),
_xlpm.SeedSplit)</f>
        <v>194657215</v>
      </c>
      <c r="F2" s="3">
        <v>187012821</v>
      </c>
      <c r="G2" s="3">
        <v>1093203236</v>
      </c>
      <c r="H2" s="3">
        <v>6077151</v>
      </c>
      <c r="I2" s="3">
        <v>44187305</v>
      </c>
      <c r="J2" s="3">
        <v>148722449</v>
      </c>
      <c r="K2" s="3">
        <v>2959577030</v>
      </c>
      <c r="L2" s="3">
        <v>152281079</v>
      </c>
      <c r="M2" s="3">
        <v>3400626717</v>
      </c>
      <c r="N2" s="3">
        <v>198691716</v>
      </c>
      <c r="O2" s="3">
        <v>1333399202</v>
      </c>
      <c r="P2" s="3">
        <v>287624830</v>
      </c>
      <c r="Q2" s="3">
        <v>2657325069</v>
      </c>
      <c r="R2" s="3">
        <v>35258407</v>
      </c>
      <c r="S2" s="3">
        <v>1913289352</v>
      </c>
      <c r="T2" s="3">
        <v>410917164</v>
      </c>
      <c r="U2" s="3">
        <v>1005856673</v>
      </c>
      <c r="V2" s="3">
        <v>850939</v>
      </c>
      <c r="W2" s="3">
        <v>839895010</v>
      </c>
      <c r="X2" s="3">
        <v>162018909</v>
      </c>
      <c r="Z2">
        <f>MIN(E176:X176)</f>
        <v>157211394</v>
      </c>
    </row>
    <row r="3" spans="1:26" x14ac:dyDescent="0.35">
      <c r="B3" t="str" cm="1">
        <f t="array" ref="B3">_xlfn.LET(
_xlpm.SplitText, VALUE(_xlfn.TEXTSPLIT(A3," ")),
IF(ISERR(SUM(_xlpm.SplitText)),"",_xlpm.SplitText)
)</f>
        <v/>
      </c>
    </row>
    <row r="4" spans="1:26" x14ac:dyDescent="0.35">
      <c r="A4" t="s">
        <v>1</v>
      </c>
      <c r="B4" t="str" cm="1">
        <f t="array" ref="B4">_xlfn.LET(
_xlpm.SplitText, VALUE(_xlfn.TEXTSPLIT(A4," ")),
IF(ISERR(SUM(_xlpm.SplitText)),"",_xlpm.SplitText)
)</f>
        <v/>
      </c>
      <c r="E4" s="3">
        <f>E2</f>
        <v>194657215</v>
      </c>
      <c r="F4" s="3">
        <f t="shared" ref="F4:X4" si="0">F2</f>
        <v>187012821</v>
      </c>
      <c r="G4" s="3">
        <f t="shared" si="0"/>
        <v>1093203236</v>
      </c>
      <c r="H4" s="3">
        <f t="shared" si="0"/>
        <v>6077151</v>
      </c>
      <c r="I4" s="3">
        <f t="shared" si="0"/>
        <v>44187305</v>
      </c>
      <c r="J4" s="3">
        <f t="shared" si="0"/>
        <v>148722449</v>
      </c>
      <c r="K4" s="3">
        <f t="shared" si="0"/>
        <v>2959577030</v>
      </c>
      <c r="L4" s="3">
        <f t="shared" si="0"/>
        <v>152281079</v>
      </c>
      <c r="M4" s="3">
        <f t="shared" si="0"/>
        <v>3400626717</v>
      </c>
      <c r="N4" s="3">
        <f t="shared" si="0"/>
        <v>198691716</v>
      </c>
      <c r="O4" s="3">
        <f t="shared" si="0"/>
        <v>1333399202</v>
      </c>
      <c r="P4" s="3">
        <f t="shared" si="0"/>
        <v>287624830</v>
      </c>
      <c r="Q4" s="3">
        <f t="shared" si="0"/>
        <v>2657325069</v>
      </c>
      <c r="R4" s="3">
        <f t="shared" si="0"/>
        <v>35258407</v>
      </c>
      <c r="S4" s="3">
        <f t="shared" si="0"/>
        <v>1913289352</v>
      </c>
      <c r="T4" s="3">
        <f t="shared" si="0"/>
        <v>410917164</v>
      </c>
      <c r="U4" s="3">
        <f t="shared" si="0"/>
        <v>1005856673</v>
      </c>
      <c r="V4" s="3">
        <f t="shared" si="0"/>
        <v>850939</v>
      </c>
      <c r="W4" s="3">
        <f t="shared" si="0"/>
        <v>839895010</v>
      </c>
      <c r="X4" s="3">
        <f t="shared" si="0"/>
        <v>162018909</v>
      </c>
    </row>
    <row r="5" spans="1:26" x14ac:dyDescent="0.35">
      <c r="A5" t="s">
        <v>34</v>
      </c>
      <c r="B5" cm="1">
        <f t="array" ref="B5:D5">_xlfn.LET(
_xlpm.SplitText, VALUE(_xlfn.TEXTSPLIT(A5," ")),
IF(ISERR(SUM(_xlpm.SplitText)),"",_xlpm.SplitText)
)</f>
        <v>466206721</v>
      </c>
      <c r="C5">
        <v>134904099</v>
      </c>
      <c r="D5">
        <v>264145987</v>
      </c>
      <c r="E5">
        <f>_xlfn.LET(
_xlpm.OriginSeed,E$4,
_xlpm.Seedmap,E$5:E$22,
_xlpm.Remap, IF(AND($C5&lt;=_xlpm.OriginSeed,_xlpm.OriginSeed&lt;=($C5+$D5-1)),$B5+(_xlpm.OriginSeed-$C5),FALSE),
IF(ISNUMBER($B5), _xlpm.Remap, IF(MAX(_xlpm.Seedmap)=0,_xlpm.OriginSeed,MAX(_xlpm.Seedmap)))
)</f>
        <v>525959837</v>
      </c>
      <c r="F5">
        <f t="shared" ref="F5:X19" si="1">_xlfn.LET(
_xlpm.OriginSeed,F$4,
_xlpm.Seedmap,F$5:F$22,
_xlpm.Remap, IF(AND($C5&lt;=_xlpm.OriginSeed,_xlpm.OriginSeed&lt;=($C5+$D5-1)),$B5+(_xlpm.OriginSeed-$C5),FALSE),
IF(ISNUMBER($B5), _xlpm.Remap, IF(MAX(_xlpm.Seedmap)=0,_xlpm.OriginSeed,MAX(_xlpm.Seedmap)))
)</f>
        <v>518315443</v>
      </c>
      <c r="G5" t="b">
        <f t="shared" si="1"/>
        <v>0</v>
      </c>
      <c r="H5" t="b">
        <f t="shared" si="1"/>
        <v>0</v>
      </c>
      <c r="I5" t="b">
        <f t="shared" si="1"/>
        <v>0</v>
      </c>
      <c r="J5">
        <f t="shared" si="1"/>
        <v>480025071</v>
      </c>
      <c r="K5" t="b">
        <f t="shared" si="1"/>
        <v>0</v>
      </c>
      <c r="L5">
        <f t="shared" si="1"/>
        <v>483583701</v>
      </c>
      <c r="M5" t="b">
        <f t="shared" si="1"/>
        <v>0</v>
      </c>
      <c r="N5">
        <f t="shared" si="1"/>
        <v>529994338</v>
      </c>
      <c r="O5" t="b">
        <f t="shared" si="1"/>
        <v>0</v>
      </c>
      <c r="P5">
        <f t="shared" si="1"/>
        <v>618927452</v>
      </c>
      <c r="Q5" t="b">
        <f t="shared" si="1"/>
        <v>0</v>
      </c>
      <c r="R5" t="b">
        <f t="shared" si="1"/>
        <v>0</v>
      </c>
      <c r="S5" t="b">
        <f t="shared" si="1"/>
        <v>0</v>
      </c>
      <c r="T5" t="b">
        <f t="shared" si="1"/>
        <v>0</v>
      </c>
      <c r="U5" t="b">
        <f t="shared" si="1"/>
        <v>0</v>
      </c>
      <c r="V5" t="b">
        <f t="shared" si="1"/>
        <v>0</v>
      </c>
      <c r="W5" t="b">
        <f t="shared" si="1"/>
        <v>0</v>
      </c>
      <c r="X5">
        <f t="shared" si="1"/>
        <v>493321531</v>
      </c>
    </row>
    <row r="6" spans="1:26" x14ac:dyDescent="0.35">
      <c r="A6" t="s">
        <v>35</v>
      </c>
      <c r="B6" cm="1">
        <f t="array" ref="B6:D6">_xlfn.LET(
_xlpm.SplitText, VALUE(_xlfn.TEXTSPLIT(A6," ")),
IF(ISERR(SUM(_xlpm.SplitText)),"",_xlpm.SplitText)
)</f>
        <v>3226739510</v>
      </c>
      <c r="C6">
        <v>2500159633</v>
      </c>
      <c r="D6">
        <v>122177414</v>
      </c>
      <c r="E6" t="b">
        <f t="shared" ref="E6:T25" si="2">_xlfn.LET(
_xlpm.OriginSeed,E$4,
_xlpm.Seedmap,E$5:E$22,
_xlpm.Remap, IF(AND($C6&lt;=_xlpm.OriginSeed,_xlpm.OriginSeed&lt;=($C6+$D6-1)),$B6+(_xlpm.OriginSeed-$C6),FALSE),
IF(ISNUMBER($B6), _xlpm.Remap, IF(MAX(_xlpm.Seedmap)=0,_xlpm.OriginSeed,MAX(_xlpm.Seedmap)))
)</f>
        <v>0</v>
      </c>
      <c r="F6" t="b">
        <f t="shared" si="2"/>
        <v>0</v>
      </c>
      <c r="G6" t="b">
        <f t="shared" si="2"/>
        <v>0</v>
      </c>
      <c r="H6" t="b">
        <f t="shared" si="2"/>
        <v>0</v>
      </c>
      <c r="I6" t="b">
        <f t="shared" si="2"/>
        <v>0</v>
      </c>
      <c r="J6" t="b">
        <f t="shared" si="2"/>
        <v>0</v>
      </c>
      <c r="K6" t="b">
        <f t="shared" si="2"/>
        <v>0</v>
      </c>
      <c r="L6" t="b">
        <f t="shared" si="2"/>
        <v>0</v>
      </c>
      <c r="M6" t="b">
        <f t="shared" si="2"/>
        <v>0</v>
      </c>
      <c r="N6" t="b">
        <f t="shared" si="2"/>
        <v>0</v>
      </c>
      <c r="O6" t="b">
        <f t="shared" si="2"/>
        <v>0</v>
      </c>
      <c r="P6" t="b">
        <f t="shared" si="2"/>
        <v>0</v>
      </c>
      <c r="Q6" t="b">
        <f t="shared" si="2"/>
        <v>0</v>
      </c>
      <c r="R6" t="b">
        <f t="shared" si="2"/>
        <v>0</v>
      </c>
      <c r="S6" t="b">
        <f t="shared" si="2"/>
        <v>0</v>
      </c>
      <c r="T6" t="b">
        <f t="shared" si="2"/>
        <v>0</v>
      </c>
      <c r="U6" t="b">
        <f t="shared" si="1"/>
        <v>0</v>
      </c>
      <c r="V6" t="b">
        <f t="shared" si="1"/>
        <v>0</v>
      </c>
      <c r="W6" t="b">
        <f t="shared" si="1"/>
        <v>0</v>
      </c>
      <c r="X6" t="b">
        <f t="shared" si="1"/>
        <v>0</v>
      </c>
    </row>
    <row r="7" spans="1:26" x14ac:dyDescent="0.35">
      <c r="A7" t="s">
        <v>36</v>
      </c>
      <c r="B7" cm="1">
        <f t="array" ref="B7:D7">_xlfn.LET(
_xlpm.SplitText, VALUE(_xlfn.TEXTSPLIT(A7," ")),
IF(ISERR(SUM(_xlpm.SplitText)),"",_xlpm.SplitText)
)</f>
        <v>1107118949</v>
      </c>
      <c r="C7">
        <v>4139510909</v>
      </c>
      <c r="D7">
        <v>155456387</v>
      </c>
      <c r="E7" t="b">
        <f t="shared" si="2"/>
        <v>0</v>
      </c>
      <c r="F7" t="b">
        <f t="shared" si="1"/>
        <v>0</v>
      </c>
      <c r="G7" t="b">
        <f t="shared" si="1"/>
        <v>0</v>
      </c>
      <c r="H7" t="b">
        <f t="shared" si="1"/>
        <v>0</v>
      </c>
      <c r="I7" t="b">
        <f t="shared" si="1"/>
        <v>0</v>
      </c>
      <c r="J7" t="b">
        <f t="shared" si="1"/>
        <v>0</v>
      </c>
      <c r="K7" t="b">
        <f t="shared" si="1"/>
        <v>0</v>
      </c>
      <c r="L7" t="b">
        <f t="shared" si="1"/>
        <v>0</v>
      </c>
      <c r="M7" t="b">
        <f t="shared" si="1"/>
        <v>0</v>
      </c>
      <c r="N7" t="b">
        <f t="shared" si="1"/>
        <v>0</v>
      </c>
      <c r="O7" t="b">
        <f t="shared" si="1"/>
        <v>0</v>
      </c>
      <c r="P7" t="b">
        <f t="shared" si="1"/>
        <v>0</v>
      </c>
      <c r="Q7" t="b">
        <f t="shared" si="1"/>
        <v>0</v>
      </c>
      <c r="R7" t="b">
        <f t="shared" si="1"/>
        <v>0</v>
      </c>
      <c r="S7" t="b">
        <f t="shared" si="1"/>
        <v>0</v>
      </c>
      <c r="T7" t="b">
        <f t="shared" si="1"/>
        <v>0</v>
      </c>
      <c r="U7" t="b">
        <f t="shared" si="1"/>
        <v>0</v>
      </c>
      <c r="V7" t="b">
        <f t="shared" si="1"/>
        <v>0</v>
      </c>
      <c r="W7" t="b">
        <f t="shared" si="1"/>
        <v>0</v>
      </c>
      <c r="X7" t="b">
        <f t="shared" si="1"/>
        <v>0</v>
      </c>
    </row>
    <row r="8" spans="1:26" x14ac:dyDescent="0.35">
      <c r="A8" t="s">
        <v>37</v>
      </c>
      <c r="B8" cm="1">
        <f t="array" ref="B8:D8">_xlfn.LET(
_xlpm.SplitText, VALUE(_xlfn.TEXTSPLIT(A8," ")),
IF(ISERR(SUM(_xlpm.SplitText)),"",_xlpm.SplitText)
)</f>
        <v>2314679916</v>
      </c>
      <c r="C8">
        <v>2622337047</v>
      </c>
      <c r="D8">
        <v>59899451</v>
      </c>
      <c r="E8" t="b">
        <f t="shared" si="2"/>
        <v>0</v>
      </c>
      <c r="F8" t="b">
        <f t="shared" si="1"/>
        <v>0</v>
      </c>
      <c r="G8" t="b">
        <f t="shared" si="1"/>
        <v>0</v>
      </c>
      <c r="H8" t="b">
        <f t="shared" si="1"/>
        <v>0</v>
      </c>
      <c r="I8" t="b">
        <f t="shared" si="1"/>
        <v>0</v>
      </c>
      <c r="J8" t="b">
        <f t="shared" si="1"/>
        <v>0</v>
      </c>
      <c r="K8" t="b">
        <f t="shared" si="1"/>
        <v>0</v>
      </c>
      <c r="L8" t="b">
        <f t="shared" si="1"/>
        <v>0</v>
      </c>
      <c r="M8" t="b">
        <f t="shared" si="1"/>
        <v>0</v>
      </c>
      <c r="N8" t="b">
        <f t="shared" si="1"/>
        <v>0</v>
      </c>
      <c r="O8" t="b">
        <f t="shared" si="1"/>
        <v>0</v>
      </c>
      <c r="P8" t="b">
        <f t="shared" si="1"/>
        <v>0</v>
      </c>
      <c r="Q8">
        <f t="shared" si="1"/>
        <v>2349667938</v>
      </c>
      <c r="R8" t="b">
        <f t="shared" si="1"/>
        <v>0</v>
      </c>
      <c r="S8" t="b">
        <f t="shared" si="1"/>
        <v>0</v>
      </c>
      <c r="T8" t="b">
        <f t="shared" si="1"/>
        <v>0</v>
      </c>
      <c r="U8" t="b">
        <f t="shared" si="1"/>
        <v>0</v>
      </c>
      <c r="V8" t="b">
        <f t="shared" si="1"/>
        <v>0</v>
      </c>
      <c r="W8" t="b">
        <f t="shared" si="1"/>
        <v>0</v>
      </c>
      <c r="X8" t="b">
        <f t="shared" si="1"/>
        <v>0</v>
      </c>
    </row>
    <row r="9" spans="1:26" x14ac:dyDescent="0.35">
      <c r="A9" t="s">
        <v>38</v>
      </c>
      <c r="B9" cm="1">
        <f t="array" ref="B9:D9">_xlfn.LET(
_xlpm.SplitText, VALUE(_xlfn.TEXTSPLIT(A9," ")),
IF(ISERR(SUM(_xlpm.SplitText)),"",_xlpm.SplitText)
)</f>
        <v>2642618541</v>
      </c>
      <c r="C9">
        <v>1908002826</v>
      </c>
      <c r="D9">
        <v>511067679</v>
      </c>
      <c r="E9" t="b">
        <f t="shared" si="2"/>
        <v>0</v>
      </c>
      <c r="F9" t="b">
        <f t="shared" si="1"/>
        <v>0</v>
      </c>
      <c r="G9" t="b">
        <f t="shared" si="1"/>
        <v>0</v>
      </c>
      <c r="H9" t="b">
        <f t="shared" si="1"/>
        <v>0</v>
      </c>
      <c r="I9" t="b">
        <f t="shared" si="1"/>
        <v>0</v>
      </c>
      <c r="J9" t="b">
        <f t="shared" si="1"/>
        <v>0</v>
      </c>
      <c r="K9" t="b">
        <f t="shared" si="1"/>
        <v>0</v>
      </c>
      <c r="L9" t="b">
        <f t="shared" si="1"/>
        <v>0</v>
      </c>
      <c r="M9" t="b">
        <f t="shared" si="1"/>
        <v>0</v>
      </c>
      <c r="N9" t="b">
        <f t="shared" si="1"/>
        <v>0</v>
      </c>
      <c r="O9" t="b">
        <f t="shared" si="1"/>
        <v>0</v>
      </c>
      <c r="P9" t="b">
        <f t="shared" si="1"/>
        <v>0</v>
      </c>
      <c r="Q9" t="b">
        <f t="shared" si="1"/>
        <v>0</v>
      </c>
      <c r="R9" t="b">
        <f t="shared" si="1"/>
        <v>0</v>
      </c>
      <c r="S9">
        <f t="shared" si="1"/>
        <v>2647905067</v>
      </c>
      <c r="T9" t="b">
        <f t="shared" si="1"/>
        <v>0</v>
      </c>
      <c r="U9" t="b">
        <f t="shared" si="1"/>
        <v>0</v>
      </c>
      <c r="V9" t="b">
        <f t="shared" si="1"/>
        <v>0</v>
      </c>
      <c r="W9" t="b">
        <f t="shared" si="1"/>
        <v>0</v>
      </c>
      <c r="X9" t="b">
        <f t="shared" si="1"/>
        <v>0</v>
      </c>
    </row>
    <row r="10" spans="1:26" x14ac:dyDescent="0.35">
      <c r="A10" t="s">
        <v>39</v>
      </c>
      <c r="B10" cm="1">
        <f t="array" ref="B10:D10">_xlfn.LET(
_xlpm.SplitText, VALUE(_xlfn.TEXTSPLIT(A10," ")),
IF(ISERR(SUM(_xlpm.SplitText)),"",_xlpm.SplitText)
)</f>
        <v>0</v>
      </c>
      <c r="C10">
        <v>399050086</v>
      </c>
      <c r="D10">
        <v>167531444</v>
      </c>
      <c r="E10" t="b">
        <f t="shared" si="2"/>
        <v>0</v>
      </c>
      <c r="F10" t="b">
        <f t="shared" si="1"/>
        <v>0</v>
      </c>
      <c r="G10" t="b">
        <f t="shared" si="1"/>
        <v>0</v>
      </c>
      <c r="H10" t="b">
        <f t="shared" si="1"/>
        <v>0</v>
      </c>
      <c r="I10" t="b">
        <f t="shared" si="1"/>
        <v>0</v>
      </c>
      <c r="J10" t="b">
        <f t="shared" si="1"/>
        <v>0</v>
      </c>
      <c r="K10" t="b">
        <f t="shared" si="1"/>
        <v>0</v>
      </c>
      <c r="L10" t="b">
        <f t="shared" si="1"/>
        <v>0</v>
      </c>
      <c r="M10" t="b">
        <f t="shared" si="1"/>
        <v>0</v>
      </c>
      <c r="N10" t="b">
        <f t="shared" si="1"/>
        <v>0</v>
      </c>
      <c r="O10" t="b">
        <f t="shared" si="1"/>
        <v>0</v>
      </c>
      <c r="P10" t="b">
        <f t="shared" si="1"/>
        <v>0</v>
      </c>
      <c r="Q10" t="b">
        <f t="shared" si="1"/>
        <v>0</v>
      </c>
      <c r="R10" t="b">
        <f t="shared" si="1"/>
        <v>0</v>
      </c>
      <c r="S10" t="b">
        <f t="shared" si="1"/>
        <v>0</v>
      </c>
      <c r="T10">
        <f t="shared" si="1"/>
        <v>11867078</v>
      </c>
      <c r="U10" t="b">
        <f t="shared" si="1"/>
        <v>0</v>
      </c>
      <c r="V10" t="b">
        <f t="shared" si="1"/>
        <v>0</v>
      </c>
      <c r="W10" t="b">
        <f t="shared" si="1"/>
        <v>0</v>
      </c>
      <c r="X10" t="b">
        <f t="shared" si="1"/>
        <v>0</v>
      </c>
    </row>
    <row r="11" spans="1:26" x14ac:dyDescent="0.35">
      <c r="A11" t="s">
        <v>40</v>
      </c>
      <c r="B11" cm="1">
        <f t="array" ref="B11:D11">_xlfn.LET(
_xlpm.SplitText, VALUE(_xlfn.TEXTSPLIT(A11," ")),
IF(ISERR(SUM(_xlpm.SplitText)),"",_xlpm.SplitText)
)</f>
        <v>1262575336</v>
      </c>
      <c r="C11">
        <v>2682236498</v>
      </c>
      <c r="D11">
        <v>1052104580</v>
      </c>
      <c r="E11" t="b">
        <f t="shared" si="2"/>
        <v>0</v>
      </c>
      <c r="F11" t="b">
        <f t="shared" si="1"/>
        <v>0</v>
      </c>
      <c r="G11" t="b">
        <f t="shared" si="1"/>
        <v>0</v>
      </c>
      <c r="H11" t="b">
        <f t="shared" si="1"/>
        <v>0</v>
      </c>
      <c r="I11" t="b">
        <f t="shared" si="1"/>
        <v>0</v>
      </c>
      <c r="J11" t="b">
        <f t="shared" si="1"/>
        <v>0</v>
      </c>
      <c r="K11">
        <f t="shared" si="1"/>
        <v>1539915868</v>
      </c>
      <c r="L11" t="b">
        <f t="shared" si="1"/>
        <v>0</v>
      </c>
      <c r="M11">
        <f t="shared" si="1"/>
        <v>1980965555</v>
      </c>
      <c r="N11" t="b">
        <f t="shared" si="1"/>
        <v>0</v>
      </c>
      <c r="O11" t="b">
        <f t="shared" si="1"/>
        <v>0</v>
      </c>
      <c r="P11" t="b">
        <f t="shared" si="1"/>
        <v>0</v>
      </c>
      <c r="Q11" t="b">
        <f t="shared" si="1"/>
        <v>0</v>
      </c>
      <c r="R11" t="b">
        <f t="shared" si="1"/>
        <v>0</v>
      </c>
      <c r="S11" t="b">
        <f t="shared" si="1"/>
        <v>0</v>
      </c>
      <c r="T11" t="b">
        <f t="shared" si="1"/>
        <v>0</v>
      </c>
      <c r="U11" t="b">
        <f t="shared" si="1"/>
        <v>0</v>
      </c>
      <c r="V11" t="b">
        <f t="shared" si="1"/>
        <v>0</v>
      </c>
      <c r="W11" t="b">
        <f t="shared" si="1"/>
        <v>0</v>
      </c>
      <c r="X11" t="b">
        <f t="shared" si="1"/>
        <v>0</v>
      </c>
    </row>
    <row r="12" spans="1:26" x14ac:dyDescent="0.35">
      <c r="A12" t="s">
        <v>41</v>
      </c>
      <c r="B12" cm="1">
        <f t="array" ref="B12:D12">_xlfn.LET(
_xlpm.SplitText, VALUE(_xlfn.TEXTSPLIT(A12," ")),
IF(ISERR(SUM(_xlpm.SplitText)),"",_xlpm.SplitText)
)</f>
        <v>3448620320</v>
      </c>
      <c r="C12">
        <v>1415756771</v>
      </c>
      <c r="D12">
        <v>259155097</v>
      </c>
      <c r="E12" t="b">
        <f t="shared" si="2"/>
        <v>0</v>
      </c>
      <c r="F12" t="b">
        <f t="shared" si="1"/>
        <v>0</v>
      </c>
      <c r="G12" t="b">
        <f t="shared" si="1"/>
        <v>0</v>
      </c>
      <c r="H12" t="b">
        <f t="shared" si="1"/>
        <v>0</v>
      </c>
      <c r="I12" t="b">
        <f t="shared" si="1"/>
        <v>0</v>
      </c>
      <c r="J12" t="b">
        <f t="shared" si="1"/>
        <v>0</v>
      </c>
      <c r="K12" t="b">
        <f t="shared" si="1"/>
        <v>0</v>
      </c>
      <c r="L12" t="b">
        <f t="shared" si="1"/>
        <v>0</v>
      </c>
      <c r="M12" t="b">
        <f t="shared" si="1"/>
        <v>0</v>
      </c>
      <c r="N12" t="b">
        <f t="shared" si="1"/>
        <v>0</v>
      </c>
      <c r="O12" t="b">
        <f t="shared" si="1"/>
        <v>0</v>
      </c>
      <c r="P12" t="b">
        <f t="shared" si="1"/>
        <v>0</v>
      </c>
      <c r="Q12" t="b">
        <f t="shared" si="1"/>
        <v>0</v>
      </c>
      <c r="R12" t="b">
        <f t="shared" si="1"/>
        <v>0</v>
      </c>
      <c r="S12" t="b">
        <f t="shared" si="1"/>
        <v>0</v>
      </c>
      <c r="T12" t="b">
        <f t="shared" si="1"/>
        <v>0</v>
      </c>
      <c r="U12" t="b">
        <f t="shared" si="1"/>
        <v>0</v>
      </c>
      <c r="V12" t="b">
        <f t="shared" si="1"/>
        <v>0</v>
      </c>
      <c r="W12" t="b">
        <f t="shared" si="1"/>
        <v>0</v>
      </c>
      <c r="X12" t="b">
        <f t="shared" si="1"/>
        <v>0</v>
      </c>
    </row>
    <row r="13" spans="1:26" x14ac:dyDescent="0.35">
      <c r="A13" t="s">
        <v>42</v>
      </c>
      <c r="B13" cm="1">
        <f t="array" ref="B13:D13">_xlfn.LET(
_xlpm.SplitText, VALUE(_xlfn.TEXTSPLIT(A13," ")),
IF(ISERR(SUM(_xlpm.SplitText)),"",_xlpm.SplitText)
)</f>
        <v>302435543</v>
      </c>
      <c r="C13">
        <v>566581530</v>
      </c>
      <c r="D13">
        <v>163771178</v>
      </c>
      <c r="E13" t="b">
        <f t="shared" si="2"/>
        <v>0</v>
      </c>
      <c r="F13" t="b">
        <f t="shared" si="1"/>
        <v>0</v>
      </c>
      <c r="G13" t="b">
        <f t="shared" si="1"/>
        <v>0</v>
      </c>
      <c r="H13" t="b">
        <f t="shared" si="1"/>
        <v>0</v>
      </c>
      <c r="I13" t="b">
        <f t="shared" si="1"/>
        <v>0</v>
      </c>
      <c r="J13" t="b">
        <f t="shared" si="1"/>
        <v>0</v>
      </c>
      <c r="K13" t="b">
        <f t="shared" si="1"/>
        <v>0</v>
      </c>
      <c r="L13" t="b">
        <f t="shared" si="1"/>
        <v>0</v>
      </c>
      <c r="M13" t="b">
        <f t="shared" si="1"/>
        <v>0</v>
      </c>
      <c r="N13" t="b">
        <f t="shared" si="1"/>
        <v>0</v>
      </c>
      <c r="O13" t="b">
        <f t="shared" si="1"/>
        <v>0</v>
      </c>
      <c r="P13" t="b">
        <f t="shared" si="1"/>
        <v>0</v>
      </c>
      <c r="Q13" t="b">
        <f t="shared" si="1"/>
        <v>0</v>
      </c>
      <c r="R13" t="b">
        <f t="shared" si="1"/>
        <v>0</v>
      </c>
      <c r="S13" t="b">
        <f t="shared" si="1"/>
        <v>0</v>
      </c>
      <c r="T13" t="b">
        <f t="shared" si="1"/>
        <v>0</v>
      </c>
      <c r="U13" t="b">
        <f t="shared" si="1"/>
        <v>0</v>
      </c>
      <c r="V13" t="b">
        <f t="shared" si="1"/>
        <v>0</v>
      </c>
      <c r="W13" t="b">
        <f t="shared" si="1"/>
        <v>0</v>
      </c>
      <c r="X13" t="b">
        <f t="shared" si="1"/>
        <v>0</v>
      </c>
    </row>
    <row r="14" spans="1:26" x14ac:dyDescent="0.35">
      <c r="A14" t="s">
        <v>43</v>
      </c>
      <c r="B14" cm="1">
        <f t="array" ref="B14:D14">_xlfn.LET(
_xlpm.SplitText, VALUE(_xlfn.TEXTSPLIT(A14," ")),
IF(ISERR(SUM(_xlpm.SplitText)),"",_xlpm.SplitText)
)</f>
        <v>3348916924</v>
      </c>
      <c r="C14">
        <v>4039807513</v>
      </c>
      <c r="D14">
        <v>99703396</v>
      </c>
      <c r="E14" t="b">
        <f t="shared" si="2"/>
        <v>0</v>
      </c>
      <c r="F14" t="b">
        <f t="shared" si="1"/>
        <v>0</v>
      </c>
      <c r="G14" t="b">
        <f t="shared" si="1"/>
        <v>0</v>
      </c>
      <c r="H14" t="b">
        <f t="shared" si="1"/>
        <v>0</v>
      </c>
      <c r="I14" t="b">
        <f t="shared" si="1"/>
        <v>0</v>
      </c>
      <c r="J14" t="b">
        <f t="shared" si="1"/>
        <v>0</v>
      </c>
      <c r="K14" t="b">
        <f t="shared" si="1"/>
        <v>0</v>
      </c>
      <c r="L14" t="b">
        <f t="shared" si="1"/>
        <v>0</v>
      </c>
      <c r="M14" t="b">
        <f t="shared" si="1"/>
        <v>0</v>
      </c>
      <c r="N14" t="b">
        <f t="shared" si="1"/>
        <v>0</v>
      </c>
      <c r="O14" t="b">
        <f t="shared" si="1"/>
        <v>0</v>
      </c>
      <c r="P14" t="b">
        <f t="shared" si="1"/>
        <v>0</v>
      </c>
      <c r="Q14" t="b">
        <f t="shared" si="1"/>
        <v>0</v>
      </c>
      <c r="R14" t="b">
        <f t="shared" si="1"/>
        <v>0</v>
      </c>
      <c r="S14" t="b">
        <f t="shared" si="1"/>
        <v>0</v>
      </c>
      <c r="T14" t="b">
        <f t="shared" si="1"/>
        <v>0</v>
      </c>
      <c r="U14" t="b">
        <f t="shared" si="1"/>
        <v>0</v>
      </c>
      <c r="V14" t="b">
        <f t="shared" si="1"/>
        <v>0</v>
      </c>
      <c r="W14" t="b">
        <f t="shared" si="1"/>
        <v>0</v>
      </c>
      <c r="X14" t="b">
        <f t="shared" si="1"/>
        <v>0</v>
      </c>
    </row>
    <row r="15" spans="1:26" x14ac:dyDescent="0.35">
      <c r="A15" t="s">
        <v>44</v>
      </c>
      <c r="B15" cm="1">
        <f t="array" ref="B15:D15">_xlfn.LET(
_xlpm.SplitText, VALUE(_xlfn.TEXTSPLIT(A15," ")),
IF(ISERR(SUM(_xlpm.SplitText)),"",_xlpm.SplitText)
)</f>
        <v>3153686220</v>
      </c>
      <c r="C15">
        <v>1674911868</v>
      </c>
      <c r="D15">
        <v>73053290</v>
      </c>
      <c r="E15" t="b">
        <f t="shared" si="2"/>
        <v>0</v>
      </c>
      <c r="F15" t="b">
        <f t="shared" si="1"/>
        <v>0</v>
      </c>
      <c r="G15" t="b">
        <f t="shared" si="1"/>
        <v>0</v>
      </c>
      <c r="H15" t="b">
        <f t="shared" si="1"/>
        <v>0</v>
      </c>
      <c r="I15" t="b">
        <f t="shared" si="1"/>
        <v>0</v>
      </c>
      <c r="J15" t="b">
        <f t="shared" si="1"/>
        <v>0</v>
      </c>
      <c r="K15" t="b">
        <f t="shared" si="1"/>
        <v>0</v>
      </c>
      <c r="L15" t="b">
        <f t="shared" si="1"/>
        <v>0</v>
      </c>
      <c r="M15" t="b">
        <f t="shared" si="1"/>
        <v>0</v>
      </c>
      <c r="N15" t="b">
        <f t="shared" si="1"/>
        <v>0</v>
      </c>
      <c r="O15" t="b">
        <f t="shared" si="1"/>
        <v>0</v>
      </c>
      <c r="P15" t="b">
        <f t="shared" si="1"/>
        <v>0</v>
      </c>
      <c r="Q15" t="b">
        <f t="shared" si="1"/>
        <v>0</v>
      </c>
      <c r="R15" t="b">
        <f t="shared" si="1"/>
        <v>0</v>
      </c>
      <c r="S15" t="b">
        <f t="shared" si="1"/>
        <v>0</v>
      </c>
      <c r="T15" t="b">
        <f t="shared" si="1"/>
        <v>0</v>
      </c>
      <c r="U15" t="b">
        <f t="shared" si="1"/>
        <v>0</v>
      </c>
      <c r="V15" t="b">
        <f t="shared" si="1"/>
        <v>0</v>
      </c>
      <c r="W15" t="b">
        <f t="shared" si="1"/>
        <v>0</v>
      </c>
      <c r="X15" t="b">
        <f t="shared" si="1"/>
        <v>0</v>
      </c>
    </row>
    <row r="16" spans="1:26" x14ac:dyDescent="0.35">
      <c r="A16" t="s">
        <v>45</v>
      </c>
      <c r="B16" cm="1">
        <f t="array" ref="B16:D16">_xlfn.LET(
_xlpm.SplitText, VALUE(_xlfn.TEXTSPLIT(A16," ")),
IF(ISERR(SUM(_xlpm.SplitText)),"",_xlpm.SplitText)
)</f>
        <v>3788293662</v>
      </c>
      <c r="C16">
        <v>1747965158</v>
      </c>
      <c r="D16">
        <v>160037668</v>
      </c>
      <c r="E16" t="b">
        <f t="shared" si="2"/>
        <v>0</v>
      </c>
      <c r="F16" t="b">
        <f t="shared" si="1"/>
        <v>0</v>
      </c>
      <c r="G16" t="b">
        <f t="shared" si="1"/>
        <v>0</v>
      </c>
      <c r="H16" t="b">
        <f t="shared" si="1"/>
        <v>0</v>
      </c>
      <c r="I16" t="b">
        <f t="shared" si="1"/>
        <v>0</v>
      </c>
      <c r="J16" t="b">
        <f t="shared" si="1"/>
        <v>0</v>
      </c>
      <c r="K16" t="b">
        <f t="shared" si="1"/>
        <v>0</v>
      </c>
      <c r="L16" t="b">
        <f t="shared" si="1"/>
        <v>0</v>
      </c>
      <c r="M16" t="b">
        <f t="shared" si="1"/>
        <v>0</v>
      </c>
      <c r="N16" t="b">
        <f t="shared" si="1"/>
        <v>0</v>
      </c>
      <c r="O16" t="b">
        <f t="shared" si="1"/>
        <v>0</v>
      </c>
      <c r="P16" t="b">
        <f t="shared" si="1"/>
        <v>0</v>
      </c>
      <c r="Q16" t="b">
        <f t="shared" si="1"/>
        <v>0</v>
      </c>
      <c r="R16" t="b">
        <f t="shared" si="1"/>
        <v>0</v>
      </c>
      <c r="S16" t="b">
        <f t="shared" si="1"/>
        <v>0</v>
      </c>
      <c r="T16" t="b">
        <f t="shared" si="1"/>
        <v>0</v>
      </c>
      <c r="U16" t="b">
        <f t="shared" si="1"/>
        <v>0</v>
      </c>
      <c r="V16" t="b">
        <f t="shared" si="1"/>
        <v>0</v>
      </c>
      <c r="W16" t="b">
        <f t="shared" si="1"/>
        <v>0</v>
      </c>
      <c r="X16" t="b">
        <f t="shared" si="1"/>
        <v>0</v>
      </c>
    </row>
    <row r="17" spans="1:24" x14ac:dyDescent="0.35">
      <c r="A17" t="s">
        <v>46</v>
      </c>
      <c r="B17" cm="1">
        <f t="array" ref="B17:D17">_xlfn.LET(
_xlpm.SplitText, VALUE(_xlfn.TEXTSPLIT(A17," ")),
IF(ISERR(SUM(_xlpm.SplitText)),"",_xlpm.SplitText)
)</f>
        <v>3948331330</v>
      </c>
      <c r="C17">
        <v>3734341078</v>
      </c>
      <c r="D17">
        <v>305466435</v>
      </c>
      <c r="E17" t="b">
        <f t="shared" si="2"/>
        <v>0</v>
      </c>
      <c r="F17" t="b">
        <f t="shared" si="1"/>
        <v>0</v>
      </c>
      <c r="G17" t="b">
        <f t="shared" si="1"/>
        <v>0</v>
      </c>
      <c r="H17" t="b">
        <f t="shared" si="1"/>
        <v>0</v>
      </c>
      <c r="I17" t="b">
        <f t="shared" si="1"/>
        <v>0</v>
      </c>
      <c r="J17" t="b">
        <f t="shared" si="1"/>
        <v>0</v>
      </c>
      <c r="K17" t="b">
        <f t="shared" si="1"/>
        <v>0</v>
      </c>
      <c r="L17" t="b">
        <f t="shared" si="1"/>
        <v>0</v>
      </c>
      <c r="M17" t="b">
        <f t="shared" si="1"/>
        <v>0</v>
      </c>
      <c r="N17" t="b">
        <f t="shared" si="1"/>
        <v>0</v>
      </c>
      <c r="O17" t="b">
        <f t="shared" si="1"/>
        <v>0</v>
      </c>
      <c r="P17" t="b">
        <f t="shared" si="1"/>
        <v>0</v>
      </c>
      <c r="Q17" t="b">
        <f t="shared" si="1"/>
        <v>0</v>
      </c>
      <c r="R17" t="b">
        <f t="shared" si="1"/>
        <v>0</v>
      </c>
      <c r="S17" t="b">
        <f t="shared" si="1"/>
        <v>0</v>
      </c>
      <c r="T17" t="b">
        <f t="shared" si="1"/>
        <v>0</v>
      </c>
      <c r="U17" t="b">
        <f t="shared" si="1"/>
        <v>0</v>
      </c>
      <c r="V17" t="b">
        <f t="shared" si="1"/>
        <v>0</v>
      </c>
      <c r="W17" t="b">
        <f t="shared" si="1"/>
        <v>0</v>
      </c>
      <c r="X17" t="b">
        <f t="shared" si="1"/>
        <v>0</v>
      </c>
    </row>
    <row r="18" spans="1:24" x14ac:dyDescent="0.35">
      <c r="A18" t="s">
        <v>47</v>
      </c>
      <c r="B18" cm="1">
        <f t="array" ref="B18:D18">_xlfn.LET(
_xlpm.SplitText, VALUE(_xlfn.TEXTSPLIT(A18," ")),
IF(ISERR(SUM(_xlpm.SplitText)),"",_xlpm.SplitText)
)</f>
        <v>2374579367</v>
      </c>
      <c r="C18">
        <v>1228806725</v>
      </c>
      <c r="D18">
        <v>186950046</v>
      </c>
      <c r="E18" t="b">
        <f t="shared" si="2"/>
        <v>0</v>
      </c>
      <c r="F18" t="b">
        <f t="shared" si="1"/>
        <v>0</v>
      </c>
      <c r="G18" t="b">
        <f t="shared" si="1"/>
        <v>0</v>
      </c>
      <c r="H18" t="b">
        <f t="shared" si="1"/>
        <v>0</v>
      </c>
      <c r="I18" t="b">
        <f t="shared" si="1"/>
        <v>0</v>
      </c>
      <c r="J18" t="b">
        <f t="shared" si="1"/>
        <v>0</v>
      </c>
      <c r="K18" t="b">
        <f t="shared" si="1"/>
        <v>0</v>
      </c>
      <c r="L18" t="b">
        <f t="shared" si="1"/>
        <v>0</v>
      </c>
      <c r="M18" t="b">
        <f t="shared" si="1"/>
        <v>0</v>
      </c>
      <c r="N18" t="b">
        <f t="shared" si="1"/>
        <v>0</v>
      </c>
      <c r="O18">
        <f t="shared" si="1"/>
        <v>2479171844</v>
      </c>
      <c r="P18" t="b">
        <f t="shared" si="1"/>
        <v>0</v>
      </c>
      <c r="Q18" t="b">
        <f t="shared" si="1"/>
        <v>0</v>
      </c>
      <c r="R18" t="b">
        <f t="shared" si="1"/>
        <v>0</v>
      </c>
      <c r="S18" t="b">
        <f t="shared" si="1"/>
        <v>0</v>
      </c>
      <c r="T18" t="b">
        <f t="shared" si="1"/>
        <v>0</v>
      </c>
      <c r="U18" t="b">
        <f t="shared" si="1"/>
        <v>0</v>
      </c>
      <c r="V18" t="b">
        <f t="shared" si="1"/>
        <v>0</v>
      </c>
      <c r="W18" t="b">
        <f t="shared" si="1"/>
        <v>0</v>
      </c>
      <c r="X18" t="b">
        <f t="shared" si="1"/>
        <v>0</v>
      </c>
    </row>
    <row r="19" spans="1:24" x14ac:dyDescent="0.35">
      <c r="A19" t="s">
        <v>48</v>
      </c>
      <c r="B19" cm="1">
        <f t="array" ref="B19:D19">_xlfn.LET(
_xlpm.SplitText, VALUE(_xlfn.TEXTSPLIT(A19," ")),
IF(ISERR(SUM(_xlpm.SplitText)),"",_xlpm.SplitText)
)</f>
        <v>2561529413</v>
      </c>
      <c r="C19">
        <v>2419070505</v>
      </c>
      <c r="D19">
        <v>81089128</v>
      </c>
      <c r="E19" t="b">
        <f t="shared" si="2"/>
        <v>0</v>
      </c>
      <c r="F19" t="b">
        <f t="shared" si="1"/>
        <v>0</v>
      </c>
      <c r="G19" t="b">
        <f t="shared" si="1"/>
        <v>0</v>
      </c>
      <c r="H19" t="b">
        <f t="shared" si="1"/>
        <v>0</v>
      </c>
      <c r="I19" t="b">
        <f t="shared" si="1"/>
        <v>0</v>
      </c>
      <c r="J19" t="b">
        <f t="shared" ref="F19:X24" si="3">_xlfn.LET(
_xlpm.OriginSeed,J$4,
_xlpm.Seedmap,J$5:J$22,
_xlpm.Remap, IF(AND($C19&lt;=_xlpm.OriginSeed,_xlpm.OriginSeed&lt;=($C19+$D19-1)),$B19+(_xlpm.OriginSeed-$C19),FALSE),
IF(ISNUMBER($B19), _xlpm.Remap, IF(MAX(_xlpm.Seedmap)=0,_xlpm.OriginSeed,MAX(_xlpm.Seedmap)))
)</f>
        <v>0</v>
      </c>
      <c r="K19" t="b">
        <f t="shared" si="3"/>
        <v>0</v>
      </c>
      <c r="L19" t="b">
        <f t="shared" si="3"/>
        <v>0</v>
      </c>
      <c r="M19" t="b">
        <f t="shared" si="3"/>
        <v>0</v>
      </c>
      <c r="N19" t="b">
        <f t="shared" si="3"/>
        <v>0</v>
      </c>
      <c r="O19" t="b">
        <f t="shared" si="3"/>
        <v>0</v>
      </c>
      <c r="P19" t="b">
        <f t="shared" si="3"/>
        <v>0</v>
      </c>
      <c r="Q19" t="b">
        <f t="shared" si="3"/>
        <v>0</v>
      </c>
      <c r="R19" t="b">
        <f t="shared" si="3"/>
        <v>0</v>
      </c>
      <c r="S19" t="b">
        <f t="shared" si="3"/>
        <v>0</v>
      </c>
      <c r="T19" t="b">
        <f t="shared" si="3"/>
        <v>0</v>
      </c>
      <c r="U19" t="b">
        <f t="shared" si="3"/>
        <v>0</v>
      </c>
      <c r="V19" t="b">
        <f t="shared" si="3"/>
        <v>0</v>
      </c>
      <c r="W19" t="b">
        <f t="shared" si="3"/>
        <v>0</v>
      </c>
      <c r="X19" t="b">
        <f t="shared" si="3"/>
        <v>0</v>
      </c>
    </row>
    <row r="20" spans="1:24" x14ac:dyDescent="0.35">
      <c r="A20" t="s">
        <v>49</v>
      </c>
      <c r="B20" cm="1">
        <f t="array" ref="B20:D20">_xlfn.LET(
_xlpm.SplitText, VALUE(_xlfn.TEXTSPLIT(A20," ")),
IF(ISERR(SUM(_xlpm.SplitText)),"",_xlpm.SplitText)
)</f>
        <v>167531444</v>
      </c>
      <c r="C20">
        <v>0</v>
      </c>
      <c r="D20">
        <v>134904099</v>
      </c>
      <c r="E20" t="b">
        <f t="shared" si="2"/>
        <v>0</v>
      </c>
      <c r="F20" t="b">
        <f t="shared" si="3"/>
        <v>0</v>
      </c>
      <c r="G20" t="b">
        <f t="shared" si="3"/>
        <v>0</v>
      </c>
      <c r="H20">
        <f t="shared" si="3"/>
        <v>173608595</v>
      </c>
      <c r="I20">
        <f t="shared" si="3"/>
        <v>211718749</v>
      </c>
      <c r="J20" t="b">
        <f t="shared" si="3"/>
        <v>0</v>
      </c>
      <c r="K20" t="b">
        <f t="shared" si="3"/>
        <v>0</v>
      </c>
      <c r="L20" t="b">
        <f t="shared" si="3"/>
        <v>0</v>
      </c>
      <c r="M20" t="b">
        <f t="shared" si="3"/>
        <v>0</v>
      </c>
      <c r="N20" t="b">
        <f t="shared" si="3"/>
        <v>0</v>
      </c>
      <c r="O20" t="b">
        <f t="shared" si="3"/>
        <v>0</v>
      </c>
      <c r="P20" t="b">
        <f t="shared" si="3"/>
        <v>0</v>
      </c>
      <c r="Q20" t="b">
        <f t="shared" si="3"/>
        <v>0</v>
      </c>
      <c r="R20">
        <f t="shared" si="3"/>
        <v>202789851</v>
      </c>
      <c r="S20" t="b">
        <f t="shared" si="3"/>
        <v>0</v>
      </c>
      <c r="T20" t="b">
        <f t="shared" si="3"/>
        <v>0</v>
      </c>
      <c r="U20" t="b">
        <f t="shared" si="3"/>
        <v>0</v>
      </c>
      <c r="V20">
        <f t="shared" si="3"/>
        <v>168382383</v>
      </c>
      <c r="W20" t="b">
        <f t="shared" si="3"/>
        <v>0</v>
      </c>
      <c r="X20" t="b">
        <f t="shared" si="3"/>
        <v>0</v>
      </c>
    </row>
    <row r="21" spans="1:24" x14ac:dyDescent="0.35">
      <c r="A21" t="s">
        <v>50</v>
      </c>
      <c r="B21" cm="1">
        <f t="array" ref="B21:D21">_xlfn.LET(
_xlpm.SplitText, VALUE(_xlfn.TEXTSPLIT(A21," ")),
IF(ISERR(SUM(_xlpm.SplitText)),"",_xlpm.SplitText)
)</f>
        <v>3707775417</v>
      </c>
      <c r="C21">
        <v>1148288480</v>
      </c>
      <c r="D21">
        <v>80518245</v>
      </c>
      <c r="E21" t="b">
        <f t="shared" si="2"/>
        <v>0</v>
      </c>
      <c r="F21" t="b">
        <f t="shared" si="3"/>
        <v>0</v>
      </c>
      <c r="G21" t="b">
        <f t="shared" si="3"/>
        <v>0</v>
      </c>
      <c r="H21" t="b">
        <f t="shared" si="3"/>
        <v>0</v>
      </c>
      <c r="I21" t="b">
        <f t="shared" si="3"/>
        <v>0</v>
      </c>
      <c r="J21" t="b">
        <f t="shared" si="3"/>
        <v>0</v>
      </c>
      <c r="K21" t="b">
        <f t="shared" si="3"/>
        <v>0</v>
      </c>
      <c r="L21" t="b">
        <f t="shared" si="3"/>
        <v>0</v>
      </c>
      <c r="M21" t="b">
        <f t="shared" si="3"/>
        <v>0</v>
      </c>
      <c r="N21" t="b">
        <f t="shared" si="3"/>
        <v>0</v>
      </c>
      <c r="O21" t="b">
        <f t="shared" si="3"/>
        <v>0</v>
      </c>
      <c r="P21" t="b">
        <f t="shared" si="3"/>
        <v>0</v>
      </c>
      <c r="Q21" t="b">
        <f t="shared" si="3"/>
        <v>0</v>
      </c>
      <c r="R21" t="b">
        <f t="shared" si="3"/>
        <v>0</v>
      </c>
      <c r="S21" t="b">
        <f t="shared" si="3"/>
        <v>0</v>
      </c>
      <c r="T21" t="b">
        <f t="shared" si="3"/>
        <v>0</v>
      </c>
      <c r="U21" t="b">
        <f t="shared" si="3"/>
        <v>0</v>
      </c>
      <c r="V21" t="b">
        <f t="shared" si="3"/>
        <v>0</v>
      </c>
      <c r="W21" t="b">
        <f t="shared" si="3"/>
        <v>0</v>
      </c>
      <c r="X21" t="b">
        <f t="shared" si="3"/>
        <v>0</v>
      </c>
    </row>
    <row r="22" spans="1:24" x14ac:dyDescent="0.35">
      <c r="A22" t="s">
        <v>51</v>
      </c>
      <c r="B22" cm="1">
        <f t="array" ref="B22:D22">_xlfn.LET(
_xlpm.SplitText, VALUE(_xlfn.TEXTSPLIT(A22," ")),
IF(ISERR(SUM(_xlpm.SplitText)),"",_xlpm.SplitText)
)</f>
        <v>4253797765</v>
      </c>
      <c r="C22">
        <v>1107118949</v>
      </c>
      <c r="D22">
        <v>41169531</v>
      </c>
      <c r="E22" t="b">
        <f t="shared" si="2"/>
        <v>0</v>
      </c>
      <c r="F22" t="b">
        <f t="shared" si="3"/>
        <v>0</v>
      </c>
      <c r="G22" t="b">
        <f t="shared" si="3"/>
        <v>0</v>
      </c>
      <c r="H22" t="b">
        <f t="shared" si="3"/>
        <v>0</v>
      </c>
      <c r="I22" t="b">
        <f t="shared" si="3"/>
        <v>0</v>
      </c>
      <c r="J22" t="b">
        <f t="shared" si="3"/>
        <v>0</v>
      </c>
      <c r="K22" t="b">
        <f t="shared" si="3"/>
        <v>0</v>
      </c>
      <c r="L22" t="b">
        <f t="shared" si="3"/>
        <v>0</v>
      </c>
      <c r="M22" t="b">
        <f t="shared" si="3"/>
        <v>0</v>
      </c>
      <c r="N22" t="b">
        <f t="shared" si="3"/>
        <v>0</v>
      </c>
      <c r="O22" t="b">
        <f t="shared" si="3"/>
        <v>0</v>
      </c>
      <c r="P22" t="b">
        <f t="shared" si="3"/>
        <v>0</v>
      </c>
      <c r="Q22" t="b">
        <f t="shared" si="3"/>
        <v>0</v>
      </c>
      <c r="R22" t="b">
        <f t="shared" si="3"/>
        <v>0</v>
      </c>
      <c r="S22" t="b">
        <f t="shared" si="3"/>
        <v>0</v>
      </c>
      <c r="T22" t="b">
        <f t="shared" si="3"/>
        <v>0</v>
      </c>
      <c r="U22" t="b">
        <f t="shared" si="3"/>
        <v>0</v>
      </c>
      <c r="V22" t="b">
        <f t="shared" si="3"/>
        <v>0</v>
      </c>
      <c r="W22" t="b">
        <f t="shared" si="3"/>
        <v>0</v>
      </c>
      <c r="X22" t="b">
        <f t="shared" si="3"/>
        <v>0</v>
      </c>
    </row>
    <row r="23" spans="1:24" x14ac:dyDescent="0.35">
      <c r="B23" t="str" cm="1">
        <f t="array" ref="B23">_xlfn.LET(
_xlpm.SplitText, VALUE(_xlfn.TEXTSPLIT(A23," ")),
IF(ISERR(SUM(_xlpm.SplitText)),"",_xlpm.SplitText)
)</f>
        <v/>
      </c>
      <c r="E23">
        <f t="shared" si="2"/>
        <v>525959837</v>
      </c>
      <c r="F23">
        <f t="shared" si="3"/>
        <v>518315443</v>
      </c>
      <c r="G23">
        <f t="shared" si="3"/>
        <v>1093203236</v>
      </c>
      <c r="H23">
        <f t="shared" si="3"/>
        <v>173608595</v>
      </c>
      <c r="I23">
        <f t="shared" si="3"/>
        <v>211718749</v>
      </c>
      <c r="J23">
        <f t="shared" si="3"/>
        <v>480025071</v>
      </c>
      <c r="K23">
        <f t="shared" si="3"/>
        <v>1539915868</v>
      </c>
      <c r="L23">
        <f t="shared" si="3"/>
        <v>483583701</v>
      </c>
      <c r="M23">
        <f t="shared" si="3"/>
        <v>1980965555</v>
      </c>
      <c r="N23">
        <f t="shared" si="3"/>
        <v>529994338</v>
      </c>
      <c r="O23">
        <f t="shared" si="3"/>
        <v>2479171844</v>
      </c>
      <c r="P23">
        <f t="shared" si="3"/>
        <v>618927452</v>
      </c>
      <c r="Q23">
        <f t="shared" si="3"/>
        <v>2349667938</v>
      </c>
      <c r="R23">
        <f t="shared" si="3"/>
        <v>202789851</v>
      </c>
      <c r="S23">
        <f t="shared" si="3"/>
        <v>2647905067</v>
      </c>
      <c r="T23">
        <f t="shared" si="3"/>
        <v>11867078</v>
      </c>
      <c r="U23">
        <f t="shared" si="3"/>
        <v>1005856673</v>
      </c>
      <c r="V23">
        <f t="shared" si="3"/>
        <v>168382383</v>
      </c>
      <c r="W23">
        <f t="shared" si="3"/>
        <v>839895010</v>
      </c>
      <c r="X23">
        <f t="shared" si="3"/>
        <v>493321531</v>
      </c>
    </row>
    <row r="24" spans="1:24" x14ac:dyDescent="0.35">
      <c r="A24" t="s">
        <v>4</v>
      </c>
      <c r="B24" t="str" cm="1">
        <f t="array" ref="B24">_xlfn.LET(
_xlpm.SplitText, VALUE(_xlfn.TEXTSPLIT(A24," ")),
IF(ISERR(SUM(_xlpm.SplitText)),"",_xlpm.SplitText)
)</f>
        <v/>
      </c>
      <c r="E24">
        <f t="shared" si="2"/>
        <v>525959837</v>
      </c>
      <c r="F24">
        <f t="shared" si="3"/>
        <v>518315443</v>
      </c>
      <c r="G24">
        <f t="shared" si="3"/>
        <v>1093203236</v>
      </c>
      <c r="H24">
        <f t="shared" si="3"/>
        <v>173608595</v>
      </c>
      <c r="I24">
        <f t="shared" si="3"/>
        <v>211718749</v>
      </c>
      <c r="J24">
        <f t="shared" si="3"/>
        <v>480025071</v>
      </c>
      <c r="K24">
        <f t="shared" si="3"/>
        <v>1539915868</v>
      </c>
      <c r="L24">
        <f t="shared" si="3"/>
        <v>483583701</v>
      </c>
      <c r="M24">
        <f t="shared" si="3"/>
        <v>1980965555</v>
      </c>
      <c r="N24">
        <f t="shared" si="3"/>
        <v>529994338</v>
      </c>
      <c r="O24">
        <f t="shared" si="3"/>
        <v>2479171844</v>
      </c>
      <c r="P24">
        <f t="shared" si="3"/>
        <v>618927452</v>
      </c>
      <c r="Q24">
        <f t="shared" si="3"/>
        <v>2349667938</v>
      </c>
      <c r="R24">
        <f t="shared" si="3"/>
        <v>202789851</v>
      </c>
      <c r="S24">
        <f t="shared" si="3"/>
        <v>2647905067</v>
      </c>
      <c r="T24">
        <f t="shared" si="3"/>
        <v>11867078</v>
      </c>
      <c r="U24">
        <f t="shared" si="3"/>
        <v>1005856673</v>
      </c>
      <c r="V24">
        <f t="shared" si="3"/>
        <v>168382383</v>
      </c>
      <c r="W24">
        <f t="shared" si="3"/>
        <v>839895010</v>
      </c>
      <c r="X24">
        <f t="shared" si="3"/>
        <v>493321531</v>
      </c>
    </row>
    <row r="25" spans="1:24" x14ac:dyDescent="0.35">
      <c r="A25" t="s">
        <v>52</v>
      </c>
      <c r="B25" cm="1">
        <f t="array" ref="B25:D25">_xlfn.LET(
_xlpm.SplitText, VALUE(_xlfn.TEXTSPLIT(A25," ")),
IF(ISERR(SUM(_xlpm.SplitText)),"",_xlpm.SplitText)
)</f>
        <v>3913658055</v>
      </c>
      <c r="C25">
        <v>3217667557</v>
      </c>
      <c r="D25">
        <v>44136240</v>
      </c>
      <c r="E25" t="b">
        <f>_xlfn.LET(
_xlpm.OriginSeed,E$24,
_xlpm.Seedmap,E$25:E$32,
_xlpm.Remap, IF(AND($C25&lt;=_xlpm.OriginSeed,_xlpm.OriginSeed&lt;=($C25+$D25-1)),$B25+(_xlpm.OriginSeed-$C25),FALSE),
IF(ISNUMBER($B25), _xlpm.Remap, IF(MAX(_xlpm.Seedmap)=0,_xlpm.OriginSeed,MAX(_xlpm.Seedmap)))
)</f>
        <v>0</v>
      </c>
      <c r="F25" t="b">
        <f t="shared" ref="F25:X34" si="4">_xlfn.LET(
_xlpm.OriginSeed,F$24,
_xlpm.Seedmap,F$25:F$32,
_xlpm.Remap, IF(AND($C25&lt;=_xlpm.OriginSeed,_xlpm.OriginSeed&lt;=($C25+$D25-1)),$B25+(_xlpm.OriginSeed-$C25),FALSE),
IF(ISNUMBER($B25), _xlpm.Remap, IF(MAX(_xlpm.Seedmap)=0,_xlpm.OriginSeed,MAX(_xlpm.Seedmap)))
)</f>
        <v>0</v>
      </c>
      <c r="G25" t="b">
        <f t="shared" si="4"/>
        <v>0</v>
      </c>
      <c r="H25" t="b">
        <f t="shared" si="4"/>
        <v>0</v>
      </c>
      <c r="I25" t="b">
        <f t="shared" si="4"/>
        <v>0</v>
      </c>
      <c r="J25" t="b">
        <f t="shared" si="4"/>
        <v>0</v>
      </c>
      <c r="K25" t="b">
        <f t="shared" si="4"/>
        <v>0</v>
      </c>
      <c r="L25" t="b">
        <f t="shared" si="4"/>
        <v>0</v>
      </c>
      <c r="M25" t="b">
        <f t="shared" si="4"/>
        <v>0</v>
      </c>
      <c r="N25" t="b">
        <f t="shared" si="4"/>
        <v>0</v>
      </c>
      <c r="O25" t="b">
        <f t="shared" si="4"/>
        <v>0</v>
      </c>
      <c r="P25" t="b">
        <f t="shared" si="4"/>
        <v>0</v>
      </c>
      <c r="Q25" t="b">
        <f t="shared" si="4"/>
        <v>0</v>
      </c>
      <c r="R25" t="b">
        <f t="shared" si="4"/>
        <v>0</v>
      </c>
      <c r="S25" t="b">
        <f t="shared" si="4"/>
        <v>0</v>
      </c>
      <c r="T25" t="b">
        <f t="shared" si="4"/>
        <v>0</v>
      </c>
      <c r="U25" t="b">
        <f t="shared" si="4"/>
        <v>0</v>
      </c>
      <c r="V25" t="b">
        <f t="shared" si="4"/>
        <v>0</v>
      </c>
      <c r="W25" t="b">
        <f t="shared" si="4"/>
        <v>0</v>
      </c>
      <c r="X25" t="b">
        <f t="shared" si="4"/>
        <v>0</v>
      </c>
    </row>
    <row r="26" spans="1:24" x14ac:dyDescent="0.35">
      <c r="A26" t="s">
        <v>53</v>
      </c>
      <c r="B26" cm="1">
        <f t="array" ref="B26:D26">_xlfn.LET(
_xlpm.SplitText, VALUE(_xlfn.TEXTSPLIT(A26," ")),
IF(ISERR(SUM(_xlpm.SplitText)),"",_xlpm.SplitText)
)</f>
        <v>3043638173</v>
      </c>
      <c r="C26">
        <v>1755409772</v>
      </c>
      <c r="D26">
        <v>387575354</v>
      </c>
      <c r="E26" t="b">
        <f t="shared" ref="E26:T35" si="5">_xlfn.LET(
_xlpm.OriginSeed,E$24,
_xlpm.Seedmap,E$25:E$32,
_xlpm.Remap, IF(AND($C26&lt;=_xlpm.OriginSeed,_xlpm.OriginSeed&lt;=($C26+$D26-1)),$B26+(_xlpm.OriginSeed-$C26),FALSE),
IF(ISNUMBER($B26), _xlpm.Remap, IF(MAX(_xlpm.Seedmap)=0,_xlpm.OriginSeed,MAX(_xlpm.Seedmap)))
)</f>
        <v>0</v>
      </c>
      <c r="F26" t="b">
        <f t="shared" si="5"/>
        <v>0</v>
      </c>
      <c r="G26" t="b">
        <f t="shared" si="5"/>
        <v>0</v>
      </c>
      <c r="H26" t="b">
        <f t="shared" si="5"/>
        <v>0</v>
      </c>
      <c r="I26" t="b">
        <f t="shared" si="5"/>
        <v>0</v>
      </c>
      <c r="J26" t="b">
        <f t="shared" si="5"/>
        <v>0</v>
      </c>
      <c r="K26" t="b">
        <f t="shared" si="5"/>
        <v>0</v>
      </c>
      <c r="L26" t="b">
        <f t="shared" si="5"/>
        <v>0</v>
      </c>
      <c r="M26">
        <f t="shared" si="5"/>
        <v>3269193956</v>
      </c>
      <c r="N26" t="b">
        <f t="shared" si="5"/>
        <v>0</v>
      </c>
      <c r="O26" t="b">
        <f t="shared" si="5"/>
        <v>0</v>
      </c>
      <c r="P26" t="b">
        <f t="shared" si="5"/>
        <v>0</v>
      </c>
      <c r="Q26" t="b">
        <f t="shared" si="5"/>
        <v>0</v>
      </c>
      <c r="R26" t="b">
        <f t="shared" si="5"/>
        <v>0</v>
      </c>
      <c r="S26" t="b">
        <f t="shared" si="5"/>
        <v>0</v>
      </c>
      <c r="T26" t="b">
        <f t="shared" si="5"/>
        <v>0</v>
      </c>
      <c r="U26" t="b">
        <f t="shared" si="4"/>
        <v>0</v>
      </c>
      <c r="V26" t="b">
        <f t="shared" si="4"/>
        <v>0</v>
      </c>
      <c r="W26" t="b">
        <f t="shared" si="4"/>
        <v>0</v>
      </c>
      <c r="X26" t="b">
        <f t="shared" si="4"/>
        <v>0</v>
      </c>
    </row>
    <row r="27" spans="1:24" x14ac:dyDescent="0.35">
      <c r="A27" t="s">
        <v>54</v>
      </c>
      <c r="B27" cm="1">
        <f t="array" ref="B27:D27">_xlfn.LET(
_xlpm.SplitText, VALUE(_xlfn.TEXTSPLIT(A27," ")),
IF(ISERR(SUM(_xlpm.SplitText)),"",_xlpm.SplitText)
)</f>
        <v>1214033686</v>
      </c>
      <c r="C27">
        <v>3261803797</v>
      </c>
      <c r="D27">
        <v>213545970</v>
      </c>
      <c r="E27" t="b">
        <f t="shared" si="5"/>
        <v>0</v>
      </c>
      <c r="F27" t="b">
        <f t="shared" si="4"/>
        <v>0</v>
      </c>
      <c r="G27" t="b">
        <f t="shared" si="4"/>
        <v>0</v>
      </c>
      <c r="H27" t="b">
        <f t="shared" si="4"/>
        <v>0</v>
      </c>
      <c r="I27" t="b">
        <f t="shared" si="4"/>
        <v>0</v>
      </c>
      <c r="J27" t="b">
        <f t="shared" si="4"/>
        <v>0</v>
      </c>
      <c r="K27" t="b">
        <f t="shared" si="4"/>
        <v>0</v>
      </c>
      <c r="L27" t="b">
        <f t="shared" si="4"/>
        <v>0</v>
      </c>
      <c r="M27" t="b">
        <f t="shared" si="4"/>
        <v>0</v>
      </c>
      <c r="N27" t="b">
        <f t="shared" si="4"/>
        <v>0</v>
      </c>
      <c r="O27" t="b">
        <f t="shared" si="4"/>
        <v>0</v>
      </c>
      <c r="P27" t="b">
        <f t="shared" si="4"/>
        <v>0</v>
      </c>
      <c r="Q27" t="b">
        <f t="shared" si="4"/>
        <v>0</v>
      </c>
      <c r="R27" t="b">
        <f t="shared" si="4"/>
        <v>0</v>
      </c>
      <c r="S27" t="b">
        <f t="shared" si="4"/>
        <v>0</v>
      </c>
      <c r="T27" t="b">
        <f t="shared" si="4"/>
        <v>0</v>
      </c>
      <c r="U27" t="b">
        <f t="shared" si="4"/>
        <v>0</v>
      </c>
      <c r="V27" t="b">
        <f t="shared" si="4"/>
        <v>0</v>
      </c>
      <c r="W27" t="b">
        <f t="shared" si="4"/>
        <v>0</v>
      </c>
      <c r="X27" t="b">
        <f t="shared" si="4"/>
        <v>0</v>
      </c>
    </row>
    <row r="28" spans="1:24" x14ac:dyDescent="0.35">
      <c r="A28" t="s">
        <v>55</v>
      </c>
      <c r="B28" cm="1">
        <f t="array" ref="B28:D28">_xlfn.LET(
_xlpm.SplitText, VALUE(_xlfn.TEXTSPLIT(A28," ")),
IF(ISERR(SUM(_xlpm.SplitText)),"",_xlpm.SplitText)
)</f>
        <v>3431213527</v>
      </c>
      <c r="C28">
        <v>3475349767</v>
      </c>
      <c r="D28">
        <v>482444528</v>
      </c>
      <c r="E28" t="b">
        <f t="shared" si="5"/>
        <v>0</v>
      </c>
      <c r="F28" t="b">
        <f t="shared" si="4"/>
        <v>0</v>
      </c>
      <c r="G28" t="b">
        <f t="shared" si="4"/>
        <v>0</v>
      </c>
      <c r="H28" t="b">
        <f t="shared" si="4"/>
        <v>0</v>
      </c>
      <c r="I28" t="b">
        <f t="shared" si="4"/>
        <v>0</v>
      </c>
      <c r="J28" t="b">
        <f t="shared" si="4"/>
        <v>0</v>
      </c>
      <c r="K28" t="b">
        <f t="shared" si="4"/>
        <v>0</v>
      </c>
      <c r="L28" t="b">
        <f t="shared" si="4"/>
        <v>0</v>
      </c>
      <c r="M28" t="b">
        <f t="shared" si="4"/>
        <v>0</v>
      </c>
      <c r="N28" t="b">
        <f t="shared" si="4"/>
        <v>0</v>
      </c>
      <c r="O28" t="b">
        <f t="shared" si="4"/>
        <v>0</v>
      </c>
      <c r="P28" t="b">
        <f t="shared" si="4"/>
        <v>0</v>
      </c>
      <c r="Q28" t="b">
        <f t="shared" si="4"/>
        <v>0</v>
      </c>
      <c r="R28" t="b">
        <f t="shared" si="4"/>
        <v>0</v>
      </c>
      <c r="S28" t="b">
        <f t="shared" si="4"/>
        <v>0</v>
      </c>
      <c r="T28" t="b">
        <f t="shared" si="4"/>
        <v>0</v>
      </c>
      <c r="U28" t="b">
        <f t="shared" si="4"/>
        <v>0</v>
      </c>
      <c r="V28" t="b">
        <f t="shared" si="4"/>
        <v>0</v>
      </c>
      <c r="W28" t="b">
        <f t="shared" si="4"/>
        <v>0</v>
      </c>
      <c r="X28" t="b">
        <f t="shared" si="4"/>
        <v>0</v>
      </c>
    </row>
    <row r="29" spans="1:24" x14ac:dyDescent="0.35">
      <c r="A29" t="s">
        <v>56</v>
      </c>
      <c r="B29" cm="1">
        <f t="array" ref="B29:D29">_xlfn.LET(
_xlpm.SplitText, VALUE(_xlfn.TEXTSPLIT(A29," ")),
IF(ISERR(SUM(_xlpm.SplitText)),"",_xlpm.SplitText)
)</f>
        <v>1994011339</v>
      </c>
      <c r="C29">
        <v>2522356968</v>
      </c>
      <c r="D29">
        <v>695310589</v>
      </c>
      <c r="E29" t="b">
        <f t="shared" si="5"/>
        <v>0</v>
      </c>
      <c r="F29" t="b">
        <f t="shared" si="4"/>
        <v>0</v>
      </c>
      <c r="G29" t="b">
        <f t="shared" si="4"/>
        <v>0</v>
      </c>
      <c r="H29" t="b">
        <f t="shared" si="4"/>
        <v>0</v>
      </c>
      <c r="I29" t="b">
        <f t="shared" si="4"/>
        <v>0</v>
      </c>
      <c r="J29" t="b">
        <f t="shared" si="4"/>
        <v>0</v>
      </c>
      <c r="K29" t="b">
        <f t="shared" si="4"/>
        <v>0</v>
      </c>
      <c r="L29" t="b">
        <f t="shared" si="4"/>
        <v>0</v>
      </c>
      <c r="M29" t="b">
        <f t="shared" si="4"/>
        <v>0</v>
      </c>
      <c r="N29" t="b">
        <f t="shared" si="4"/>
        <v>0</v>
      </c>
      <c r="O29" t="b">
        <f t="shared" si="4"/>
        <v>0</v>
      </c>
      <c r="P29" t="b">
        <f t="shared" si="4"/>
        <v>0</v>
      </c>
      <c r="Q29" t="b">
        <f t="shared" si="4"/>
        <v>0</v>
      </c>
      <c r="R29" t="b">
        <f t="shared" si="4"/>
        <v>0</v>
      </c>
      <c r="S29">
        <f t="shared" si="4"/>
        <v>2119559438</v>
      </c>
      <c r="T29" t="b">
        <f t="shared" si="4"/>
        <v>0</v>
      </c>
      <c r="U29" t="b">
        <f t="shared" si="4"/>
        <v>0</v>
      </c>
      <c r="V29" t="b">
        <f t="shared" si="4"/>
        <v>0</v>
      </c>
      <c r="W29" t="b">
        <f t="shared" si="4"/>
        <v>0</v>
      </c>
      <c r="X29" t="b">
        <f t="shared" si="4"/>
        <v>0</v>
      </c>
    </row>
    <row r="30" spans="1:24" x14ac:dyDescent="0.35">
      <c r="A30" t="s">
        <v>57</v>
      </c>
      <c r="B30" cm="1">
        <f t="array" ref="B30:D30">_xlfn.LET(
_xlpm.SplitText, VALUE(_xlfn.TEXTSPLIT(A30," ")),
IF(ISERR(SUM(_xlpm.SplitText)),"",_xlpm.SplitText)
)</f>
        <v>2689321928</v>
      </c>
      <c r="C30">
        <v>1214033686</v>
      </c>
      <c r="D30">
        <v>354316245</v>
      </c>
      <c r="E30" t="b">
        <f t="shared" si="5"/>
        <v>0</v>
      </c>
      <c r="F30" t="b">
        <f t="shared" si="4"/>
        <v>0</v>
      </c>
      <c r="G30" t="b">
        <f t="shared" si="4"/>
        <v>0</v>
      </c>
      <c r="H30" t="b">
        <f t="shared" si="4"/>
        <v>0</v>
      </c>
      <c r="I30" t="b">
        <f t="shared" si="4"/>
        <v>0</v>
      </c>
      <c r="J30" t="b">
        <f t="shared" si="4"/>
        <v>0</v>
      </c>
      <c r="K30">
        <f t="shared" si="4"/>
        <v>3015204110</v>
      </c>
      <c r="L30" t="b">
        <f t="shared" si="4"/>
        <v>0</v>
      </c>
      <c r="M30" t="b">
        <f t="shared" si="4"/>
        <v>0</v>
      </c>
      <c r="N30" t="b">
        <f t="shared" si="4"/>
        <v>0</v>
      </c>
      <c r="O30" t="b">
        <f t="shared" si="4"/>
        <v>0</v>
      </c>
      <c r="P30" t="b">
        <f t="shared" si="4"/>
        <v>0</v>
      </c>
      <c r="Q30" t="b">
        <f t="shared" si="4"/>
        <v>0</v>
      </c>
      <c r="R30" t="b">
        <f t="shared" si="4"/>
        <v>0</v>
      </c>
      <c r="S30" t="b">
        <f t="shared" si="4"/>
        <v>0</v>
      </c>
      <c r="T30" t="b">
        <f t="shared" si="4"/>
        <v>0</v>
      </c>
      <c r="U30" t="b">
        <f t="shared" si="4"/>
        <v>0</v>
      </c>
      <c r="V30" t="b">
        <f t="shared" si="4"/>
        <v>0</v>
      </c>
      <c r="W30" t="b">
        <f t="shared" si="4"/>
        <v>0</v>
      </c>
      <c r="X30" t="b">
        <f t="shared" si="4"/>
        <v>0</v>
      </c>
    </row>
    <row r="31" spans="1:24" x14ac:dyDescent="0.35">
      <c r="A31" t="s">
        <v>58</v>
      </c>
      <c r="B31" cm="1">
        <f t="array" ref="B31:D31">_xlfn.LET(
_xlpm.SplitText, VALUE(_xlfn.TEXTSPLIT(A31," ")),
IF(ISERR(SUM(_xlpm.SplitText)),"",_xlpm.SplitText)
)</f>
        <v>1427579656</v>
      </c>
      <c r="C31">
        <v>2142985126</v>
      </c>
      <c r="D31">
        <v>379371842</v>
      </c>
      <c r="E31" t="b">
        <f t="shared" si="5"/>
        <v>0</v>
      </c>
      <c r="F31" t="b">
        <f t="shared" si="4"/>
        <v>0</v>
      </c>
      <c r="G31" t="b">
        <f t="shared" si="4"/>
        <v>0</v>
      </c>
      <c r="H31" t="b">
        <f t="shared" si="4"/>
        <v>0</v>
      </c>
      <c r="I31" t="b">
        <f t="shared" si="4"/>
        <v>0</v>
      </c>
      <c r="J31" t="b">
        <f t="shared" si="4"/>
        <v>0</v>
      </c>
      <c r="K31" t="b">
        <f t="shared" si="4"/>
        <v>0</v>
      </c>
      <c r="L31" t="b">
        <f t="shared" si="4"/>
        <v>0</v>
      </c>
      <c r="M31" t="b">
        <f t="shared" si="4"/>
        <v>0</v>
      </c>
      <c r="N31" t="b">
        <f t="shared" si="4"/>
        <v>0</v>
      </c>
      <c r="O31">
        <f t="shared" si="4"/>
        <v>1763766374</v>
      </c>
      <c r="P31" t="b">
        <f t="shared" si="4"/>
        <v>0</v>
      </c>
      <c r="Q31">
        <f t="shared" si="4"/>
        <v>1634262468</v>
      </c>
      <c r="R31" t="b">
        <f t="shared" si="4"/>
        <v>0</v>
      </c>
      <c r="S31" t="b">
        <f t="shared" si="4"/>
        <v>0</v>
      </c>
      <c r="T31" t="b">
        <f t="shared" si="4"/>
        <v>0</v>
      </c>
      <c r="U31" t="b">
        <f t="shared" si="4"/>
        <v>0</v>
      </c>
      <c r="V31" t="b">
        <f t="shared" si="4"/>
        <v>0</v>
      </c>
      <c r="W31" t="b">
        <f t="shared" si="4"/>
        <v>0</v>
      </c>
      <c r="X31" t="b">
        <f t="shared" si="4"/>
        <v>0</v>
      </c>
    </row>
    <row r="32" spans="1:24" x14ac:dyDescent="0.35">
      <c r="A32" t="s">
        <v>59</v>
      </c>
      <c r="B32" cm="1">
        <f t="array" ref="B32:D32">_xlfn.LET(
_xlpm.SplitText, VALUE(_xlfn.TEXTSPLIT(A32," ")),
IF(ISERR(SUM(_xlpm.SplitText)),"",_xlpm.SplitText)
)</f>
        <v>1806951498</v>
      </c>
      <c r="C32">
        <v>1568349931</v>
      </c>
      <c r="D32">
        <v>187059841</v>
      </c>
      <c r="E32" t="b">
        <f t="shared" si="5"/>
        <v>0</v>
      </c>
      <c r="F32" t="b">
        <f t="shared" si="4"/>
        <v>0</v>
      </c>
      <c r="G32" t="b">
        <f t="shared" si="4"/>
        <v>0</v>
      </c>
      <c r="H32" t="b">
        <f t="shared" si="4"/>
        <v>0</v>
      </c>
      <c r="I32" t="b">
        <f t="shared" si="4"/>
        <v>0</v>
      </c>
      <c r="J32" t="b">
        <f t="shared" si="4"/>
        <v>0</v>
      </c>
      <c r="K32" t="b">
        <f t="shared" si="4"/>
        <v>0</v>
      </c>
      <c r="L32" t="b">
        <f t="shared" si="4"/>
        <v>0</v>
      </c>
      <c r="M32" t="b">
        <f t="shared" si="4"/>
        <v>0</v>
      </c>
      <c r="N32" t="b">
        <f t="shared" si="4"/>
        <v>0</v>
      </c>
      <c r="O32" t="b">
        <f t="shared" si="4"/>
        <v>0</v>
      </c>
      <c r="P32" t="b">
        <f t="shared" si="4"/>
        <v>0</v>
      </c>
      <c r="Q32" t="b">
        <f t="shared" si="4"/>
        <v>0</v>
      </c>
      <c r="R32" t="b">
        <f t="shared" si="4"/>
        <v>0</v>
      </c>
      <c r="S32" t="b">
        <f t="shared" si="4"/>
        <v>0</v>
      </c>
      <c r="T32" t="b">
        <f t="shared" si="4"/>
        <v>0</v>
      </c>
      <c r="U32" t="b">
        <f t="shared" si="4"/>
        <v>0</v>
      </c>
      <c r="V32" t="b">
        <f t="shared" si="4"/>
        <v>0</v>
      </c>
      <c r="W32" t="b">
        <f t="shared" si="4"/>
        <v>0</v>
      </c>
      <c r="X32" t="b">
        <f t="shared" si="4"/>
        <v>0</v>
      </c>
    </row>
    <row r="33" spans="1:24" x14ac:dyDescent="0.35">
      <c r="B33" t="str" cm="1">
        <f t="array" ref="B33">_xlfn.LET(
_xlpm.SplitText, VALUE(_xlfn.TEXTSPLIT(A33," ")),
IF(ISERR(SUM(_xlpm.SplitText)),"",_xlpm.SplitText)
)</f>
        <v/>
      </c>
      <c r="E33">
        <f t="shared" si="5"/>
        <v>525959837</v>
      </c>
      <c r="F33">
        <f t="shared" si="4"/>
        <v>518315443</v>
      </c>
      <c r="G33">
        <f t="shared" si="4"/>
        <v>1093203236</v>
      </c>
      <c r="H33">
        <f t="shared" si="4"/>
        <v>173608595</v>
      </c>
      <c r="I33">
        <f t="shared" si="4"/>
        <v>211718749</v>
      </c>
      <c r="J33">
        <f t="shared" si="4"/>
        <v>480025071</v>
      </c>
      <c r="K33">
        <f t="shared" si="4"/>
        <v>3015204110</v>
      </c>
      <c r="L33">
        <f t="shared" si="4"/>
        <v>483583701</v>
      </c>
      <c r="M33">
        <f t="shared" si="4"/>
        <v>3269193956</v>
      </c>
      <c r="N33">
        <f t="shared" si="4"/>
        <v>529994338</v>
      </c>
      <c r="O33">
        <f t="shared" si="4"/>
        <v>1763766374</v>
      </c>
      <c r="P33">
        <f t="shared" si="4"/>
        <v>618927452</v>
      </c>
      <c r="Q33">
        <f t="shared" si="4"/>
        <v>1634262468</v>
      </c>
      <c r="R33">
        <f t="shared" si="4"/>
        <v>202789851</v>
      </c>
      <c r="S33">
        <f t="shared" si="4"/>
        <v>2119559438</v>
      </c>
      <c r="T33">
        <f t="shared" si="4"/>
        <v>11867078</v>
      </c>
      <c r="U33">
        <f t="shared" si="4"/>
        <v>1005856673</v>
      </c>
      <c r="V33">
        <f t="shared" si="4"/>
        <v>168382383</v>
      </c>
      <c r="W33">
        <f t="shared" si="4"/>
        <v>839895010</v>
      </c>
      <c r="X33">
        <f t="shared" si="4"/>
        <v>493321531</v>
      </c>
    </row>
    <row r="34" spans="1:24" x14ac:dyDescent="0.35">
      <c r="A34" t="s">
        <v>8</v>
      </c>
      <c r="B34" t="str" cm="1">
        <f t="array" ref="B34">_xlfn.LET(
_xlpm.SplitText, VALUE(_xlfn.TEXTSPLIT(A34," ")),
IF(ISERR(SUM(_xlpm.SplitText)),"",_xlpm.SplitText)
)</f>
        <v/>
      </c>
      <c r="E34">
        <f t="shared" si="5"/>
        <v>525959837</v>
      </c>
      <c r="F34">
        <f t="shared" si="4"/>
        <v>518315443</v>
      </c>
      <c r="G34">
        <f t="shared" si="4"/>
        <v>1093203236</v>
      </c>
      <c r="H34">
        <f t="shared" si="4"/>
        <v>173608595</v>
      </c>
      <c r="I34">
        <f t="shared" si="4"/>
        <v>211718749</v>
      </c>
      <c r="J34">
        <f t="shared" si="4"/>
        <v>480025071</v>
      </c>
      <c r="K34">
        <f t="shared" si="4"/>
        <v>3015204110</v>
      </c>
      <c r="L34">
        <f t="shared" si="4"/>
        <v>483583701</v>
      </c>
      <c r="M34">
        <f t="shared" si="4"/>
        <v>3269193956</v>
      </c>
      <c r="N34">
        <f t="shared" si="4"/>
        <v>529994338</v>
      </c>
      <c r="O34">
        <f t="shared" si="4"/>
        <v>1763766374</v>
      </c>
      <c r="P34">
        <f t="shared" si="4"/>
        <v>618927452</v>
      </c>
      <c r="Q34">
        <f t="shared" si="4"/>
        <v>1634262468</v>
      </c>
      <c r="R34">
        <f t="shared" si="4"/>
        <v>202789851</v>
      </c>
      <c r="S34">
        <f t="shared" si="4"/>
        <v>2119559438</v>
      </c>
      <c r="T34">
        <f t="shared" si="4"/>
        <v>11867078</v>
      </c>
      <c r="U34">
        <f t="shared" si="4"/>
        <v>1005856673</v>
      </c>
      <c r="V34">
        <f t="shared" si="4"/>
        <v>168382383</v>
      </c>
      <c r="W34">
        <f t="shared" si="4"/>
        <v>839895010</v>
      </c>
      <c r="X34">
        <f t="shared" si="4"/>
        <v>493321531</v>
      </c>
    </row>
    <row r="35" spans="1:24" x14ac:dyDescent="0.35">
      <c r="A35" t="s">
        <v>60</v>
      </c>
      <c r="B35" cm="1">
        <f t="array" ref="B35:D35">_xlfn.LET(
_xlpm.SplitText, VALUE(_xlfn.TEXTSPLIT(A35," ")),
IF(ISERR(SUM(_xlpm.SplitText)),"",_xlpm.SplitText)
)</f>
        <v>2553394045</v>
      </c>
      <c r="C35">
        <v>2097964132</v>
      </c>
      <c r="D35">
        <v>64191777</v>
      </c>
      <c r="E35" t="b">
        <f>_xlfn.LET(
_xlpm.OriginSeed,E$34,
_xlpm.Seedmap,E$35:E$69,
_xlpm.Remap, IF(AND($C35&lt;=_xlpm.OriginSeed,_xlpm.OriginSeed&lt;=($C35+$D35-1)),$B35+(_xlpm.OriginSeed-$C35),FALSE),
IF(ISNUMBER($B35), _xlpm.Remap, IF(MAX(_xlpm.Seedmap)=0,_xlpm.OriginSeed,MAX(_xlpm.Seedmap)))
)</f>
        <v>0</v>
      </c>
      <c r="F35" t="b">
        <f t="shared" ref="F35:X49" si="6">_xlfn.LET(
_xlpm.OriginSeed,F$34,
_xlpm.Seedmap,F$35:F$69,
_xlpm.Remap, IF(AND($C35&lt;=_xlpm.OriginSeed,_xlpm.OriginSeed&lt;=($C35+$D35-1)),$B35+(_xlpm.OriginSeed-$C35),FALSE),
IF(ISNUMBER($B35), _xlpm.Remap, IF(MAX(_xlpm.Seedmap)=0,_xlpm.OriginSeed,MAX(_xlpm.Seedmap)))
)</f>
        <v>0</v>
      </c>
      <c r="G35" t="b">
        <f t="shared" si="6"/>
        <v>0</v>
      </c>
      <c r="H35" t="b">
        <f t="shared" si="6"/>
        <v>0</v>
      </c>
      <c r="I35" t="b">
        <f t="shared" si="6"/>
        <v>0</v>
      </c>
      <c r="J35" t="b">
        <f t="shared" si="6"/>
        <v>0</v>
      </c>
      <c r="K35" t="b">
        <f t="shared" si="6"/>
        <v>0</v>
      </c>
      <c r="L35" t="b">
        <f t="shared" si="6"/>
        <v>0</v>
      </c>
      <c r="M35" t="b">
        <f t="shared" si="6"/>
        <v>0</v>
      </c>
      <c r="N35" t="b">
        <f t="shared" si="6"/>
        <v>0</v>
      </c>
      <c r="O35" t="b">
        <f t="shared" si="6"/>
        <v>0</v>
      </c>
      <c r="P35" t="b">
        <f t="shared" si="6"/>
        <v>0</v>
      </c>
      <c r="Q35" t="b">
        <f t="shared" si="6"/>
        <v>0</v>
      </c>
      <c r="R35" t="b">
        <f t="shared" si="6"/>
        <v>0</v>
      </c>
      <c r="S35">
        <f t="shared" si="6"/>
        <v>2574989351</v>
      </c>
      <c r="T35" t="b">
        <f t="shared" si="6"/>
        <v>0</v>
      </c>
      <c r="U35" t="b">
        <f t="shared" si="6"/>
        <v>0</v>
      </c>
      <c r="V35" t="b">
        <f t="shared" si="6"/>
        <v>0</v>
      </c>
      <c r="W35" t="b">
        <f t="shared" si="6"/>
        <v>0</v>
      </c>
      <c r="X35" t="b">
        <f t="shared" si="6"/>
        <v>0</v>
      </c>
    </row>
    <row r="36" spans="1:24" x14ac:dyDescent="0.35">
      <c r="A36" t="s">
        <v>61</v>
      </c>
      <c r="B36" cm="1">
        <f t="array" ref="B36:D36">_xlfn.LET(
_xlpm.SplitText, VALUE(_xlfn.TEXTSPLIT(A36," ")),
IF(ISERR(SUM(_xlpm.SplitText)),"",_xlpm.SplitText)
)</f>
        <v>3153687517</v>
      </c>
      <c r="C36">
        <v>3499502814</v>
      </c>
      <c r="D36">
        <v>665965431</v>
      </c>
      <c r="E36" t="b">
        <f t="shared" ref="E36:T72" si="7">_xlfn.LET(
_xlpm.OriginSeed,E$34,
_xlpm.Seedmap,E$35:E$69,
_xlpm.Remap, IF(AND($C36&lt;=_xlpm.OriginSeed,_xlpm.OriginSeed&lt;=($C36+$D36-1)),$B36+(_xlpm.OriginSeed-$C36),FALSE),
IF(ISNUMBER($B36), _xlpm.Remap, IF(MAX(_xlpm.Seedmap)=0,_xlpm.OriginSeed,MAX(_xlpm.Seedmap)))
)</f>
        <v>0</v>
      </c>
      <c r="F36" t="b">
        <f t="shared" si="7"/>
        <v>0</v>
      </c>
      <c r="G36" t="b">
        <f t="shared" si="7"/>
        <v>0</v>
      </c>
      <c r="H36" t="b">
        <f t="shared" si="7"/>
        <v>0</v>
      </c>
      <c r="I36" t="b">
        <f t="shared" si="7"/>
        <v>0</v>
      </c>
      <c r="J36" t="b">
        <f t="shared" si="7"/>
        <v>0</v>
      </c>
      <c r="K36" t="b">
        <f t="shared" si="7"/>
        <v>0</v>
      </c>
      <c r="L36" t="b">
        <f t="shared" si="7"/>
        <v>0</v>
      </c>
      <c r="M36" t="b">
        <f t="shared" si="7"/>
        <v>0</v>
      </c>
      <c r="N36" t="b">
        <f t="shared" si="7"/>
        <v>0</v>
      </c>
      <c r="O36" t="b">
        <f t="shared" si="7"/>
        <v>0</v>
      </c>
      <c r="P36" t="b">
        <f t="shared" si="7"/>
        <v>0</v>
      </c>
      <c r="Q36" t="b">
        <f t="shared" si="7"/>
        <v>0</v>
      </c>
      <c r="R36" t="b">
        <f t="shared" si="7"/>
        <v>0</v>
      </c>
      <c r="S36" t="b">
        <f t="shared" si="7"/>
        <v>0</v>
      </c>
      <c r="T36" t="b">
        <f t="shared" si="7"/>
        <v>0</v>
      </c>
      <c r="U36" t="b">
        <f t="shared" si="6"/>
        <v>0</v>
      </c>
      <c r="V36" t="b">
        <f t="shared" si="6"/>
        <v>0</v>
      </c>
      <c r="W36" t="b">
        <f t="shared" si="6"/>
        <v>0</v>
      </c>
      <c r="X36" t="b">
        <f t="shared" si="6"/>
        <v>0</v>
      </c>
    </row>
    <row r="37" spans="1:24" x14ac:dyDescent="0.35">
      <c r="A37" t="s">
        <v>62</v>
      </c>
      <c r="B37" cm="1">
        <f t="array" ref="B37:D37">_xlfn.LET(
_xlpm.SplitText, VALUE(_xlfn.TEXTSPLIT(A37," ")),
IF(ISERR(SUM(_xlpm.SplitText)),"",_xlpm.SplitText)
)</f>
        <v>1104565830</v>
      </c>
      <c r="C37">
        <v>789107360</v>
      </c>
      <c r="D37">
        <v>151317021</v>
      </c>
      <c r="E37" t="b">
        <f t="shared" si="7"/>
        <v>0</v>
      </c>
      <c r="F37" t="b">
        <f t="shared" si="6"/>
        <v>0</v>
      </c>
      <c r="G37" t="b">
        <f t="shared" si="6"/>
        <v>0</v>
      </c>
      <c r="H37" t="b">
        <f t="shared" si="6"/>
        <v>0</v>
      </c>
      <c r="I37" t="b">
        <f t="shared" si="6"/>
        <v>0</v>
      </c>
      <c r="J37" t="b">
        <f t="shared" si="6"/>
        <v>0</v>
      </c>
      <c r="K37" t="b">
        <f t="shared" si="6"/>
        <v>0</v>
      </c>
      <c r="L37" t="b">
        <f t="shared" si="6"/>
        <v>0</v>
      </c>
      <c r="M37" t="b">
        <f t="shared" si="6"/>
        <v>0</v>
      </c>
      <c r="N37" t="b">
        <f t="shared" si="6"/>
        <v>0</v>
      </c>
      <c r="O37" t="b">
        <f t="shared" si="6"/>
        <v>0</v>
      </c>
      <c r="P37" t="b">
        <f t="shared" si="6"/>
        <v>0</v>
      </c>
      <c r="Q37" t="b">
        <f t="shared" si="6"/>
        <v>0</v>
      </c>
      <c r="R37" t="b">
        <f t="shared" si="6"/>
        <v>0</v>
      </c>
      <c r="S37" t="b">
        <f t="shared" si="6"/>
        <v>0</v>
      </c>
      <c r="T37" t="b">
        <f t="shared" si="6"/>
        <v>0</v>
      </c>
      <c r="U37" t="b">
        <f t="shared" si="6"/>
        <v>0</v>
      </c>
      <c r="V37" t="b">
        <f t="shared" si="6"/>
        <v>0</v>
      </c>
      <c r="W37">
        <f t="shared" si="6"/>
        <v>1155353480</v>
      </c>
      <c r="X37" t="b">
        <f t="shared" si="6"/>
        <v>0</v>
      </c>
    </row>
    <row r="38" spans="1:24" x14ac:dyDescent="0.35">
      <c r="A38" t="s">
        <v>63</v>
      </c>
      <c r="B38" cm="1">
        <f t="array" ref="B38:D38">_xlfn.LET(
_xlpm.SplitText, VALUE(_xlfn.TEXTSPLIT(A38," ")),
IF(ISERR(SUM(_xlpm.SplitText)),"",_xlpm.SplitText)
)</f>
        <v>4084493704</v>
      </c>
      <c r="C38">
        <v>2165934452</v>
      </c>
      <c r="D38">
        <v>60088979</v>
      </c>
      <c r="E38" t="b">
        <f t="shared" si="7"/>
        <v>0</v>
      </c>
      <c r="F38" t="b">
        <f t="shared" si="6"/>
        <v>0</v>
      </c>
      <c r="G38" t="b">
        <f t="shared" si="6"/>
        <v>0</v>
      </c>
      <c r="H38" t="b">
        <f t="shared" si="6"/>
        <v>0</v>
      </c>
      <c r="I38" t="b">
        <f t="shared" si="6"/>
        <v>0</v>
      </c>
      <c r="J38" t="b">
        <f t="shared" si="6"/>
        <v>0</v>
      </c>
      <c r="K38" t="b">
        <f t="shared" si="6"/>
        <v>0</v>
      </c>
      <c r="L38" t="b">
        <f t="shared" si="6"/>
        <v>0</v>
      </c>
      <c r="M38" t="b">
        <f t="shared" si="6"/>
        <v>0</v>
      </c>
      <c r="N38" t="b">
        <f t="shared" si="6"/>
        <v>0</v>
      </c>
      <c r="O38" t="b">
        <f t="shared" si="6"/>
        <v>0</v>
      </c>
      <c r="P38" t="b">
        <f t="shared" si="6"/>
        <v>0</v>
      </c>
      <c r="Q38" t="b">
        <f t="shared" si="6"/>
        <v>0</v>
      </c>
      <c r="R38" t="b">
        <f t="shared" si="6"/>
        <v>0</v>
      </c>
      <c r="S38" t="b">
        <f t="shared" si="6"/>
        <v>0</v>
      </c>
      <c r="T38" t="b">
        <f t="shared" si="6"/>
        <v>0</v>
      </c>
      <c r="U38" t="b">
        <f t="shared" si="6"/>
        <v>0</v>
      </c>
      <c r="V38" t="b">
        <f t="shared" si="6"/>
        <v>0</v>
      </c>
      <c r="W38" t="b">
        <f t="shared" si="6"/>
        <v>0</v>
      </c>
      <c r="X38" t="b">
        <f t="shared" si="6"/>
        <v>0</v>
      </c>
    </row>
    <row r="39" spans="1:24" x14ac:dyDescent="0.35">
      <c r="A39" t="s">
        <v>64</v>
      </c>
      <c r="B39" cm="1">
        <f t="array" ref="B39:D39">_xlfn.LET(
_xlpm.SplitText, VALUE(_xlfn.TEXTSPLIT(A39," ")),
IF(ISERR(SUM(_xlpm.SplitText)),"",_xlpm.SplitText)
)</f>
        <v>981078109</v>
      </c>
      <c r="C39">
        <v>1551802916</v>
      </c>
      <c r="D39">
        <v>123487721</v>
      </c>
      <c r="E39" t="b">
        <f t="shared" si="7"/>
        <v>0</v>
      </c>
      <c r="F39" t="b">
        <f t="shared" si="6"/>
        <v>0</v>
      </c>
      <c r="G39" t="b">
        <f t="shared" si="6"/>
        <v>0</v>
      </c>
      <c r="H39" t="b">
        <f t="shared" si="6"/>
        <v>0</v>
      </c>
      <c r="I39" t="b">
        <f t="shared" si="6"/>
        <v>0</v>
      </c>
      <c r="J39" t="b">
        <f t="shared" si="6"/>
        <v>0</v>
      </c>
      <c r="K39" t="b">
        <f t="shared" si="6"/>
        <v>0</v>
      </c>
      <c r="L39" t="b">
        <f t="shared" si="6"/>
        <v>0</v>
      </c>
      <c r="M39" t="b">
        <f t="shared" si="6"/>
        <v>0</v>
      </c>
      <c r="N39" t="b">
        <f t="shared" si="6"/>
        <v>0</v>
      </c>
      <c r="O39" t="b">
        <f t="shared" si="6"/>
        <v>0</v>
      </c>
      <c r="P39" t="b">
        <f t="shared" si="6"/>
        <v>0</v>
      </c>
      <c r="Q39">
        <f t="shared" si="6"/>
        <v>1063537661</v>
      </c>
      <c r="R39" t="b">
        <f t="shared" si="6"/>
        <v>0</v>
      </c>
      <c r="S39" t="b">
        <f t="shared" si="6"/>
        <v>0</v>
      </c>
      <c r="T39" t="b">
        <f t="shared" si="6"/>
        <v>0</v>
      </c>
      <c r="U39" t="b">
        <f t="shared" si="6"/>
        <v>0</v>
      </c>
      <c r="V39" t="b">
        <f t="shared" si="6"/>
        <v>0</v>
      </c>
      <c r="W39" t="b">
        <f t="shared" si="6"/>
        <v>0</v>
      </c>
      <c r="X39" t="b">
        <f t="shared" si="6"/>
        <v>0</v>
      </c>
    </row>
    <row r="40" spans="1:24" x14ac:dyDescent="0.35">
      <c r="A40" t="s">
        <v>65</v>
      </c>
      <c r="B40" cm="1">
        <f t="array" ref="B40:D40">_xlfn.LET(
_xlpm.SplitText, VALUE(_xlfn.TEXTSPLIT(A40," ")),
IF(ISERR(SUM(_xlpm.SplitText)),"",_xlpm.SplitText)
)</f>
        <v>2935219151</v>
      </c>
      <c r="C40">
        <v>4165468245</v>
      </c>
      <c r="D40">
        <v>66838136</v>
      </c>
      <c r="E40" t="b">
        <f t="shared" si="7"/>
        <v>0</v>
      </c>
      <c r="F40" t="b">
        <f t="shared" si="6"/>
        <v>0</v>
      </c>
      <c r="G40" t="b">
        <f t="shared" si="6"/>
        <v>0</v>
      </c>
      <c r="H40" t="b">
        <f t="shared" si="6"/>
        <v>0</v>
      </c>
      <c r="I40" t="b">
        <f t="shared" si="6"/>
        <v>0</v>
      </c>
      <c r="J40" t="b">
        <f t="shared" si="6"/>
        <v>0</v>
      </c>
      <c r="K40" t="b">
        <f t="shared" si="6"/>
        <v>0</v>
      </c>
      <c r="L40" t="b">
        <f t="shared" si="6"/>
        <v>0</v>
      </c>
      <c r="M40" t="b">
        <f t="shared" si="6"/>
        <v>0</v>
      </c>
      <c r="N40" t="b">
        <f t="shared" si="6"/>
        <v>0</v>
      </c>
      <c r="O40" t="b">
        <f t="shared" si="6"/>
        <v>0</v>
      </c>
      <c r="P40" t="b">
        <f t="shared" si="6"/>
        <v>0</v>
      </c>
      <c r="Q40" t="b">
        <f t="shared" si="6"/>
        <v>0</v>
      </c>
      <c r="R40" t="b">
        <f t="shared" si="6"/>
        <v>0</v>
      </c>
      <c r="S40" t="b">
        <f t="shared" si="6"/>
        <v>0</v>
      </c>
      <c r="T40" t="b">
        <f t="shared" si="6"/>
        <v>0</v>
      </c>
      <c r="U40" t="b">
        <f t="shared" si="6"/>
        <v>0</v>
      </c>
      <c r="V40" t="b">
        <f t="shared" si="6"/>
        <v>0</v>
      </c>
      <c r="W40" t="b">
        <f t="shared" si="6"/>
        <v>0</v>
      </c>
      <c r="X40" t="b">
        <f t="shared" si="6"/>
        <v>0</v>
      </c>
    </row>
    <row r="41" spans="1:24" x14ac:dyDescent="0.35">
      <c r="A41" t="s">
        <v>66</v>
      </c>
      <c r="B41" cm="1">
        <f t="array" ref="B41:D41">_xlfn.LET(
_xlpm.SplitText, VALUE(_xlfn.TEXTSPLIT(A41," ")),
IF(ISERR(SUM(_xlpm.SplitText)),"",_xlpm.SplitText)
)</f>
        <v>10669639</v>
      </c>
      <c r="C41">
        <v>1277616562</v>
      </c>
      <c r="D41">
        <v>132965227</v>
      </c>
      <c r="E41" t="b">
        <f t="shared" si="7"/>
        <v>0</v>
      </c>
      <c r="F41" t="b">
        <f t="shared" si="6"/>
        <v>0</v>
      </c>
      <c r="G41" t="b">
        <f t="shared" si="6"/>
        <v>0</v>
      </c>
      <c r="H41" t="b">
        <f t="shared" si="6"/>
        <v>0</v>
      </c>
      <c r="I41" t="b">
        <f t="shared" si="6"/>
        <v>0</v>
      </c>
      <c r="J41" t="b">
        <f t="shared" si="6"/>
        <v>0</v>
      </c>
      <c r="K41" t="b">
        <f t="shared" si="6"/>
        <v>0</v>
      </c>
      <c r="L41" t="b">
        <f t="shared" si="6"/>
        <v>0</v>
      </c>
      <c r="M41" t="b">
        <f t="shared" si="6"/>
        <v>0</v>
      </c>
      <c r="N41" t="b">
        <f t="shared" si="6"/>
        <v>0</v>
      </c>
      <c r="O41" t="b">
        <f t="shared" si="6"/>
        <v>0</v>
      </c>
      <c r="P41" t="b">
        <f t="shared" si="6"/>
        <v>0</v>
      </c>
      <c r="Q41" t="b">
        <f t="shared" si="6"/>
        <v>0</v>
      </c>
      <c r="R41" t="b">
        <f t="shared" si="6"/>
        <v>0</v>
      </c>
      <c r="S41" t="b">
        <f t="shared" si="6"/>
        <v>0</v>
      </c>
      <c r="T41" t="b">
        <f t="shared" si="6"/>
        <v>0</v>
      </c>
      <c r="U41" t="b">
        <f t="shared" si="6"/>
        <v>0</v>
      </c>
      <c r="V41" t="b">
        <f t="shared" si="6"/>
        <v>0</v>
      </c>
      <c r="W41" t="b">
        <f t="shared" si="6"/>
        <v>0</v>
      </c>
      <c r="X41" t="b">
        <f t="shared" si="6"/>
        <v>0</v>
      </c>
    </row>
    <row r="42" spans="1:24" x14ac:dyDescent="0.35">
      <c r="A42" t="s">
        <v>67</v>
      </c>
      <c r="B42" cm="1">
        <f t="array" ref="B42:D42">_xlfn.LET(
_xlpm.SplitText, VALUE(_xlfn.TEXTSPLIT(A42," ")),
IF(ISERR(SUM(_xlpm.SplitText)),"",_xlpm.SplitText)
)</f>
        <v>839228347</v>
      </c>
      <c r="C42">
        <v>1410581789</v>
      </c>
      <c r="D42">
        <v>141221127</v>
      </c>
      <c r="E42" t="b">
        <f t="shared" si="7"/>
        <v>0</v>
      </c>
      <c r="F42" t="b">
        <f t="shared" si="6"/>
        <v>0</v>
      </c>
      <c r="G42" t="b">
        <f t="shared" si="6"/>
        <v>0</v>
      </c>
      <c r="H42" t="b">
        <f t="shared" si="6"/>
        <v>0</v>
      </c>
      <c r="I42" t="b">
        <f t="shared" si="6"/>
        <v>0</v>
      </c>
      <c r="J42" t="b">
        <f t="shared" si="6"/>
        <v>0</v>
      </c>
      <c r="K42" t="b">
        <f t="shared" si="6"/>
        <v>0</v>
      </c>
      <c r="L42" t="b">
        <f t="shared" si="6"/>
        <v>0</v>
      </c>
      <c r="M42" t="b">
        <f t="shared" si="6"/>
        <v>0</v>
      </c>
      <c r="N42" t="b">
        <f t="shared" si="6"/>
        <v>0</v>
      </c>
      <c r="O42" t="b">
        <f t="shared" si="6"/>
        <v>0</v>
      </c>
      <c r="P42" t="b">
        <f t="shared" si="6"/>
        <v>0</v>
      </c>
      <c r="Q42" t="b">
        <f t="shared" si="6"/>
        <v>0</v>
      </c>
      <c r="R42" t="b">
        <f t="shared" si="6"/>
        <v>0</v>
      </c>
      <c r="S42" t="b">
        <f t="shared" si="6"/>
        <v>0</v>
      </c>
      <c r="T42" t="b">
        <f t="shared" si="6"/>
        <v>0</v>
      </c>
      <c r="U42" t="b">
        <f t="shared" si="6"/>
        <v>0</v>
      </c>
      <c r="V42" t="b">
        <f t="shared" si="6"/>
        <v>0</v>
      </c>
      <c r="W42" t="b">
        <f t="shared" si="6"/>
        <v>0</v>
      </c>
      <c r="X42" t="b">
        <f t="shared" si="6"/>
        <v>0</v>
      </c>
    </row>
    <row r="43" spans="1:24" x14ac:dyDescent="0.35">
      <c r="A43" t="s">
        <v>68</v>
      </c>
      <c r="B43" cm="1">
        <f t="array" ref="B43:D43">_xlfn.LET(
_xlpm.SplitText, VALUE(_xlfn.TEXTSPLIT(A43," ")),
IF(ISERR(SUM(_xlpm.SplitText)),"",_xlpm.SplitText)
)</f>
        <v>3942173186</v>
      </c>
      <c r="C43">
        <v>2018304529</v>
      </c>
      <c r="D43">
        <v>79659603</v>
      </c>
      <c r="E43" t="b">
        <f t="shared" si="7"/>
        <v>0</v>
      </c>
      <c r="F43" t="b">
        <f t="shared" si="6"/>
        <v>0</v>
      </c>
      <c r="G43" t="b">
        <f t="shared" si="6"/>
        <v>0</v>
      </c>
      <c r="H43" t="b">
        <f t="shared" si="6"/>
        <v>0</v>
      </c>
      <c r="I43" t="b">
        <f t="shared" si="6"/>
        <v>0</v>
      </c>
      <c r="J43" t="b">
        <f t="shared" si="6"/>
        <v>0</v>
      </c>
      <c r="K43" t="b">
        <f t="shared" si="6"/>
        <v>0</v>
      </c>
      <c r="L43" t="b">
        <f t="shared" si="6"/>
        <v>0</v>
      </c>
      <c r="M43" t="b">
        <f t="shared" si="6"/>
        <v>0</v>
      </c>
      <c r="N43" t="b">
        <f t="shared" si="6"/>
        <v>0</v>
      </c>
      <c r="O43" t="b">
        <f t="shared" si="6"/>
        <v>0</v>
      </c>
      <c r="P43" t="b">
        <f t="shared" si="6"/>
        <v>0</v>
      </c>
      <c r="Q43" t="b">
        <f t="shared" si="6"/>
        <v>0</v>
      </c>
      <c r="R43" t="b">
        <f t="shared" si="6"/>
        <v>0</v>
      </c>
      <c r="S43" t="b">
        <f t="shared" si="6"/>
        <v>0</v>
      </c>
      <c r="T43" t="b">
        <f t="shared" si="6"/>
        <v>0</v>
      </c>
      <c r="U43" t="b">
        <f t="shared" si="6"/>
        <v>0</v>
      </c>
      <c r="V43" t="b">
        <f t="shared" si="6"/>
        <v>0</v>
      </c>
      <c r="W43" t="b">
        <f t="shared" si="6"/>
        <v>0</v>
      </c>
      <c r="X43" t="b">
        <f t="shared" si="6"/>
        <v>0</v>
      </c>
    </row>
    <row r="44" spans="1:24" x14ac:dyDescent="0.35">
      <c r="A44" t="s">
        <v>69</v>
      </c>
      <c r="B44" cm="1">
        <f t="array" ref="B44:D44">_xlfn.LET(
_xlpm.SplitText, VALUE(_xlfn.TEXTSPLIT(A44," ")),
IF(ISERR(SUM(_xlpm.SplitText)),"",_xlpm.SplitText)
)</f>
        <v>393057134</v>
      </c>
      <c r="C44">
        <v>444333135</v>
      </c>
      <c r="D44">
        <v>344145590</v>
      </c>
      <c r="E44">
        <f t="shared" si="7"/>
        <v>474683836</v>
      </c>
      <c r="F44">
        <f t="shared" si="6"/>
        <v>467039442</v>
      </c>
      <c r="G44" t="b">
        <f t="shared" si="6"/>
        <v>0</v>
      </c>
      <c r="H44" t="b">
        <f t="shared" si="6"/>
        <v>0</v>
      </c>
      <c r="I44" t="b">
        <f t="shared" si="6"/>
        <v>0</v>
      </c>
      <c r="J44">
        <f t="shared" si="6"/>
        <v>428749070</v>
      </c>
      <c r="K44" t="b">
        <f t="shared" si="6"/>
        <v>0</v>
      </c>
      <c r="L44">
        <f t="shared" si="6"/>
        <v>432307700</v>
      </c>
      <c r="M44" t="b">
        <f t="shared" si="6"/>
        <v>0</v>
      </c>
      <c r="N44">
        <f t="shared" si="6"/>
        <v>478718337</v>
      </c>
      <c r="O44" t="b">
        <f t="shared" si="6"/>
        <v>0</v>
      </c>
      <c r="P44">
        <f t="shared" si="6"/>
        <v>567651451</v>
      </c>
      <c r="Q44" t="b">
        <f t="shared" si="6"/>
        <v>0</v>
      </c>
      <c r="R44" t="b">
        <f t="shared" si="6"/>
        <v>0</v>
      </c>
      <c r="S44" t="b">
        <f t="shared" si="6"/>
        <v>0</v>
      </c>
      <c r="T44" t="b">
        <f t="shared" si="6"/>
        <v>0</v>
      </c>
      <c r="U44" t="b">
        <f t="shared" si="6"/>
        <v>0</v>
      </c>
      <c r="V44" t="b">
        <f t="shared" si="6"/>
        <v>0</v>
      </c>
      <c r="W44" t="b">
        <f t="shared" si="6"/>
        <v>0</v>
      </c>
      <c r="X44">
        <f t="shared" si="6"/>
        <v>442045530</v>
      </c>
    </row>
    <row r="45" spans="1:24" x14ac:dyDescent="0.35">
      <c r="A45" t="s">
        <v>70</v>
      </c>
      <c r="B45" cm="1">
        <f t="array" ref="B45:D45">_xlfn.LET(
_xlpm.SplitText, VALUE(_xlfn.TEXTSPLIT(A45," ")),
IF(ISERR(SUM(_xlpm.SplitText)),"",_xlpm.SplitText)
)</f>
        <v>2617585822</v>
      </c>
      <c r="C45">
        <v>2253442971</v>
      </c>
      <c r="D45">
        <v>317633329</v>
      </c>
      <c r="E45" t="b">
        <f t="shared" si="7"/>
        <v>0</v>
      </c>
      <c r="F45" t="b">
        <f t="shared" si="6"/>
        <v>0</v>
      </c>
      <c r="G45" t="b">
        <f t="shared" si="6"/>
        <v>0</v>
      </c>
      <c r="H45" t="b">
        <f t="shared" si="6"/>
        <v>0</v>
      </c>
      <c r="I45" t="b">
        <f t="shared" si="6"/>
        <v>0</v>
      </c>
      <c r="J45" t="b">
        <f t="shared" si="6"/>
        <v>0</v>
      </c>
      <c r="K45" t="b">
        <f t="shared" si="6"/>
        <v>0</v>
      </c>
      <c r="L45" t="b">
        <f t="shared" si="6"/>
        <v>0</v>
      </c>
      <c r="M45" t="b">
        <f t="shared" si="6"/>
        <v>0</v>
      </c>
      <c r="N45" t="b">
        <f t="shared" si="6"/>
        <v>0</v>
      </c>
      <c r="O45" t="b">
        <f t="shared" si="6"/>
        <v>0</v>
      </c>
      <c r="P45" t="b">
        <f t="shared" si="6"/>
        <v>0</v>
      </c>
      <c r="Q45" t="b">
        <f t="shared" si="6"/>
        <v>0</v>
      </c>
      <c r="R45" t="b">
        <f t="shared" si="6"/>
        <v>0</v>
      </c>
      <c r="S45" t="b">
        <f t="shared" si="6"/>
        <v>0</v>
      </c>
      <c r="T45" t="b">
        <f t="shared" si="6"/>
        <v>0</v>
      </c>
      <c r="U45" t="b">
        <f t="shared" si="6"/>
        <v>0</v>
      </c>
      <c r="V45" t="b">
        <f t="shared" si="6"/>
        <v>0</v>
      </c>
      <c r="W45" t="b">
        <f t="shared" si="6"/>
        <v>0</v>
      </c>
      <c r="X45" t="b">
        <f t="shared" si="6"/>
        <v>0</v>
      </c>
    </row>
    <row r="46" spans="1:24" x14ac:dyDescent="0.35">
      <c r="A46" t="s">
        <v>71</v>
      </c>
      <c r="B46" cm="1">
        <f t="array" ref="B46:D46">_xlfn.LET(
_xlpm.SplitText, VALUE(_xlfn.TEXTSPLIT(A46," ")),
IF(ISERR(SUM(_xlpm.SplitText)),"",_xlpm.SplitText)
)</f>
        <v>4237573988</v>
      </c>
      <c r="C46">
        <v>3156387517</v>
      </c>
      <c r="D46">
        <v>57393308</v>
      </c>
      <c r="E46" t="b">
        <f t="shared" si="7"/>
        <v>0</v>
      </c>
      <c r="F46" t="b">
        <f t="shared" si="6"/>
        <v>0</v>
      </c>
      <c r="G46" t="b">
        <f t="shared" si="6"/>
        <v>0</v>
      </c>
      <c r="H46" t="b">
        <f t="shared" si="6"/>
        <v>0</v>
      </c>
      <c r="I46" t="b">
        <f t="shared" si="6"/>
        <v>0</v>
      </c>
      <c r="J46" t="b">
        <f t="shared" si="6"/>
        <v>0</v>
      </c>
      <c r="K46" t="b">
        <f t="shared" si="6"/>
        <v>0</v>
      </c>
      <c r="L46" t="b">
        <f t="shared" si="6"/>
        <v>0</v>
      </c>
      <c r="M46" t="b">
        <f t="shared" si="6"/>
        <v>0</v>
      </c>
      <c r="N46" t="b">
        <f t="shared" si="6"/>
        <v>0</v>
      </c>
      <c r="O46" t="b">
        <f t="shared" si="6"/>
        <v>0</v>
      </c>
      <c r="P46" t="b">
        <f t="shared" si="6"/>
        <v>0</v>
      </c>
      <c r="Q46" t="b">
        <f t="shared" si="6"/>
        <v>0</v>
      </c>
      <c r="R46" t="b">
        <f t="shared" si="6"/>
        <v>0</v>
      </c>
      <c r="S46" t="b">
        <f t="shared" si="6"/>
        <v>0</v>
      </c>
      <c r="T46" t="b">
        <f t="shared" si="6"/>
        <v>0</v>
      </c>
      <c r="U46" t="b">
        <f t="shared" si="6"/>
        <v>0</v>
      </c>
      <c r="V46" t="b">
        <f t="shared" si="6"/>
        <v>0</v>
      </c>
      <c r="W46" t="b">
        <f t="shared" si="6"/>
        <v>0</v>
      </c>
      <c r="X46" t="b">
        <f t="shared" si="6"/>
        <v>0</v>
      </c>
    </row>
    <row r="47" spans="1:24" x14ac:dyDescent="0.35">
      <c r="A47" t="s">
        <v>72</v>
      </c>
      <c r="B47" cm="1">
        <f t="array" ref="B47:D47">_xlfn.LET(
_xlpm.SplitText, VALUE(_xlfn.TEXTSPLIT(A47," ")),
IF(ISERR(SUM(_xlpm.SplitText)),"",_xlpm.SplitText)
)</f>
        <v>1341340213</v>
      </c>
      <c r="C47">
        <v>99436946</v>
      </c>
      <c r="D47">
        <v>344896189</v>
      </c>
      <c r="E47" t="b">
        <f t="shared" si="7"/>
        <v>0</v>
      </c>
      <c r="F47" t="b">
        <f t="shared" si="6"/>
        <v>0</v>
      </c>
      <c r="G47" t="b">
        <f t="shared" si="6"/>
        <v>0</v>
      </c>
      <c r="H47">
        <f t="shared" si="6"/>
        <v>1415511862</v>
      </c>
      <c r="I47">
        <f t="shared" si="6"/>
        <v>1453622016</v>
      </c>
      <c r="J47" t="b">
        <f t="shared" si="6"/>
        <v>0</v>
      </c>
      <c r="K47" t="b">
        <f t="shared" si="6"/>
        <v>0</v>
      </c>
      <c r="L47" t="b">
        <f t="shared" si="6"/>
        <v>0</v>
      </c>
      <c r="M47" t="b">
        <f t="shared" si="6"/>
        <v>0</v>
      </c>
      <c r="N47" t="b">
        <f t="shared" si="6"/>
        <v>0</v>
      </c>
      <c r="O47" t="b">
        <f t="shared" si="6"/>
        <v>0</v>
      </c>
      <c r="P47" t="b">
        <f t="shared" si="6"/>
        <v>0</v>
      </c>
      <c r="Q47" t="b">
        <f t="shared" si="6"/>
        <v>0</v>
      </c>
      <c r="R47">
        <f t="shared" si="6"/>
        <v>1444693118</v>
      </c>
      <c r="S47" t="b">
        <f t="shared" si="6"/>
        <v>0</v>
      </c>
      <c r="T47" t="b">
        <f t="shared" si="6"/>
        <v>0</v>
      </c>
      <c r="U47" t="b">
        <f t="shared" si="6"/>
        <v>0</v>
      </c>
      <c r="V47">
        <f t="shared" si="6"/>
        <v>1410285650</v>
      </c>
      <c r="W47" t="b">
        <f t="shared" si="6"/>
        <v>0</v>
      </c>
      <c r="X47" t="b">
        <f t="shared" si="6"/>
        <v>0</v>
      </c>
    </row>
    <row r="48" spans="1:24" x14ac:dyDescent="0.35">
      <c r="A48" t="s">
        <v>73</v>
      </c>
      <c r="B48" cm="1">
        <f t="array" ref="B48:D48">_xlfn.LET(
_xlpm.SplitText, VALUE(_xlfn.TEXTSPLIT(A48," ")),
IF(ISERR(SUM(_xlpm.SplitText)),"",_xlpm.SplitText)
)</f>
        <v>143634866</v>
      </c>
      <c r="C48">
        <v>1746717555</v>
      </c>
      <c r="D48">
        <v>204406814</v>
      </c>
      <c r="E48" t="b">
        <f t="shared" si="7"/>
        <v>0</v>
      </c>
      <c r="F48" t="b">
        <f t="shared" si="6"/>
        <v>0</v>
      </c>
      <c r="G48" t="b">
        <f t="shared" si="6"/>
        <v>0</v>
      </c>
      <c r="H48" t="b">
        <f t="shared" si="6"/>
        <v>0</v>
      </c>
      <c r="I48" t="b">
        <f t="shared" si="6"/>
        <v>0</v>
      </c>
      <c r="J48" t="b">
        <f t="shared" si="6"/>
        <v>0</v>
      </c>
      <c r="K48" t="b">
        <f t="shared" si="6"/>
        <v>0</v>
      </c>
      <c r="L48" t="b">
        <f t="shared" si="6"/>
        <v>0</v>
      </c>
      <c r="M48" t="b">
        <f t="shared" si="6"/>
        <v>0</v>
      </c>
      <c r="N48" t="b">
        <f t="shared" si="6"/>
        <v>0</v>
      </c>
      <c r="O48">
        <f t="shared" si="6"/>
        <v>160683685</v>
      </c>
      <c r="P48" t="b">
        <f t="shared" si="6"/>
        <v>0</v>
      </c>
      <c r="Q48" t="b">
        <f t="shared" si="6"/>
        <v>0</v>
      </c>
      <c r="R48" t="b">
        <f t="shared" si="6"/>
        <v>0</v>
      </c>
      <c r="S48" t="b">
        <f t="shared" si="6"/>
        <v>0</v>
      </c>
      <c r="T48" t="b">
        <f t="shared" si="6"/>
        <v>0</v>
      </c>
      <c r="U48" t="b">
        <f t="shared" si="6"/>
        <v>0</v>
      </c>
      <c r="V48" t="b">
        <f t="shared" si="6"/>
        <v>0</v>
      </c>
      <c r="W48" t="b">
        <f t="shared" si="6"/>
        <v>0</v>
      </c>
      <c r="X48" t="b">
        <f t="shared" si="6"/>
        <v>0</v>
      </c>
    </row>
    <row r="49" spans="1:24" x14ac:dyDescent="0.35">
      <c r="A49" t="s">
        <v>74</v>
      </c>
      <c r="B49" cm="1">
        <f t="array" ref="B49:D49">_xlfn.LET(
_xlpm.SplitText, VALUE(_xlfn.TEXTSPLIT(A49," ")),
IF(ISERR(SUM(_xlpm.SplitText)),"",_xlpm.SplitText)
)</f>
        <v>776848617</v>
      </c>
      <c r="C49">
        <v>0</v>
      </c>
      <c r="D49">
        <v>21473714</v>
      </c>
      <c r="E49" t="b">
        <f t="shared" si="7"/>
        <v>0</v>
      </c>
      <c r="F49" t="b">
        <f t="shared" si="6"/>
        <v>0</v>
      </c>
      <c r="G49" t="b">
        <f t="shared" si="6"/>
        <v>0</v>
      </c>
      <c r="H49" t="b">
        <f t="shared" si="6"/>
        <v>0</v>
      </c>
      <c r="I49" t="b">
        <f t="shared" si="6"/>
        <v>0</v>
      </c>
      <c r="J49" t="b">
        <f t="shared" ref="F49:X62" si="8">_xlfn.LET(
_xlpm.OriginSeed,J$34,
_xlpm.Seedmap,J$35:J$69,
_xlpm.Remap, IF(AND($C49&lt;=_xlpm.OriginSeed,_xlpm.OriginSeed&lt;=($C49+$D49-1)),$B49+(_xlpm.OriginSeed-$C49),FALSE),
IF(ISNUMBER($B49), _xlpm.Remap, IF(MAX(_xlpm.Seedmap)=0,_xlpm.OriginSeed,MAX(_xlpm.Seedmap)))
)</f>
        <v>0</v>
      </c>
      <c r="K49" t="b">
        <f t="shared" si="8"/>
        <v>0</v>
      </c>
      <c r="L49" t="b">
        <f t="shared" si="8"/>
        <v>0</v>
      </c>
      <c r="M49" t="b">
        <f t="shared" si="8"/>
        <v>0</v>
      </c>
      <c r="N49" t="b">
        <f t="shared" si="8"/>
        <v>0</v>
      </c>
      <c r="O49" t="b">
        <f t="shared" si="8"/>
        <v>0</v>
      </c>
      <c r="P49" t="b">
        <f t="shared" si="8"/>
        <v>0</v>
      </c>
      <c r="Q49" t="b">
        <f t="shared" si="8"/>
        <v>0</v>
      </c>
      <c r="R49" t="b">
        <f t="shared" si="8"/>
        <v>0</v>
      </c>
      <c r="S49" t="b">
        <f t="shared" si="8"/>
        <v>0</v>
      </c>
      <c r="T49">
        <f t="shared" si="8"/>
        <v>788715695</v>
      </c>
      <c r="U49" t="b">
        <f t="shared" si="8"/>
        <v>0</v>
      </c>
      <c r="V49" t="b">
        <f t="shared" si="8"/>
        <v>0</v>
      </c>
      <c r="W49" t="b">
        <f t="shared" si="8"/>
        <v>0</v>
      </c>
      <c r="X49" t="b">
        <f t="shared" si="8"/>
        <v>0</v>
      </c>
    </row>
    <row r="50" spans="1:24" x14ac:dyDescent="0.35">
      <c r="A50" t="s">
        <v>75</v>
      </c>
      <c r="B50" cm="1">
        <f t="array" ref="B50:D50">_xlfn.LET(
_xlpm.SplitText, VALUE(_xlfn.TEXTSPLIT(A50," ")),
IF(ISERR(SUM(_xlpm.SplitText)),"",_xlpm.SplitText)
)</f>
        <v>386359019</v>
      </c>
      <c r="C50">
        <v>1270918447</v>
      </c>
      <c r="D50">
        <v>6698115</v>
      </c>
      <c r="E50" t="b">
        <f t="shared" si="7"/>
        <v>0</v>
      </c>
      <c r="F50" t="b">
        <f t="shared" si="8"/>
        <v>0</v>
      </c>
      <c r="G50" t="b">
        <f t="shared" si="8"/>
        <v>0</v>
      </c>
      <c r="H50" t="b">
        <f t="shared" si="8"/>
        <v>0</v>
      </c>
      <c r="I50" t="b">
        <f t="shared" si="8"/>
        <v>0</v>
      </c>
      <c r="J50" t="b">
        <f t="shared" si="8"/>
        <v>0</v>
      </c>
      <c r="K50" t="b">
        <f t="shared" si="8"/>
        <v>0</v>
      </c>
      <c r="L50" t="b">
        <f t="shared" si="8"/>
        <v>0</v>
      </c>
      <c r="M50" t="b">
        <f t="shared" si="8"/>
        <v>0</v>
      </c>
      <c r="N50" t="b">
        <f t="shared" si="8"/>
        <v>0</v>
      </c>
      <c r="O50" t="b">
        <f t="shared" si="8"/>
        <v>0</v>
      </c>
      <c r="P50" t="b">
        <f t="shared" si="8"/>
        <v>0</v>
      </c>
      <c r="Q50" t="b">
        <f t="shared" si="8"/>
        <v>0</v>
      </c>
      <c r="R50" t="b">
        <f t="shared" si="8"/>
        <v>0</v>
      </c>
      <c r="S50" t="b">
        <f t="shared" si="8"/>
        <v>0</v>
      </c>
      <c r="T50" t="b">
        <f t="shared" si="8"/>
        <v>0</v>
      </c>
      <c r="U50" t="b">
        <f t="shared" si="8"/>
        <v>0</v>
      </c>
      <c r="V50" t="b">
        <f t="shared" si="8"/>
        <v>0</v>
      </c>
      <c r="W50" t="b">
        <f t="shared" si="8"/>
        <v>0</v>
      </c>
      <c r="X50" t="b">
        <f t="shared" si="8"/>
        <v>0</v>
      </c>
    </row>
    <row r="51" spans="1:24" x14ac:dyDescent="0.35">
      <c r="A51" t="s">
        <v>76</v>
      </c>
      <c r="B51" cm="1">
        <f t="array" ref="B51:D51">_xlfn.LET(
_xlpm.SplitText, VALUE(_xlfn.TEXTSPLIT(A51," ")),
IF(ISERR(SUM(_xlpm.SplitText)),"",_xlpm.SplitText)
)</f>
        <v>4168968434</v>
      </c>
      <c r="C51">
        <v>3430897260</v>
      </c>
      <c r="D51">
        <v>68605554</v>
      </c>
      <c r="E51" t="b">
        <f t="shared" si="7"/>
        <v>0</v>
      </c>
      <c r="F51" t="b">
        <f t="shared" si="8"/>
        <v>0</v>
      </c>
      <c r="G51" t="b">
        <f t="shared" si="8"/>
        <v>0</v>
      </c>
      <c r="H51" t="b">
        <f t="shared" si="8"/>
        <v>0</v>
      </c>
      <c r="I51" t="b">
        <f t="shared" si="8"/>
        <v>0</v>
      </c>
      <c r="J51" t="b">
        <f t="shared" si="8"/>
        <v>0</v>
      </c>
      <c r="K51" t="b">
        <f t="shared" si="8"/>
        <v>0</v>
      </c>
      <c r="L51" t="b">
        <f t="shared" si="8"/>
        <v>0</v>
      </c>
      <c r="M51" t="b">
        <f t="shared" si="8"/>
        <v>0</v>
      </c>
      <c r="N51" t="b">
        <f t="shared" si="8"/>
        <v>0</v>
      </c>
      <c r="O51" t="b">
        <f t="shared" si="8"/>
        <v>0</v>
      </c>
      <c r="P51" t="b">
        <f t="shared" si="8"/>
        <v>0</v>
      </c>
      <c r="Q51" t="b">
        <f t="shared" si="8"/>
        <v>0</v>
      </c>
      <c r="R51" t="b">
        <f t="shared" si="8"/>
        <v>0</v>
      </c>
      <c r="S51" t="b">
        <f t="shared" si="8"/>
        <v>0</v>
      </c>
      <c r="T51" t="b">
        <f t="shared" si="8"/>
        <v>0</v>
      </c>
      <c r="U51" t="b">
        <f t="shared" si="8"/>
        <v>0</v>
      </c>
      <c r="V51" t="b">
        <f t="shared" si="8"/>
        <v>0</v>
      </c>
      <c r="W51" t="b">
        <f t="shared" si="8"/>
        <v>0</v>
      </c>
      <c r="X51" t="b">
        <f t="shared" si="8"/>
        <v>0</v>
      </c>
    </row>
    <row r="52" spans="1:24" x14ac:dyDescent="0.35">
      <c r="A52" t="s">
        <v>77</v>
      </c>
      <c r="B52" cm="1">
        <f t="array" ref="B52:D52">_xlfn.LET(
_xlpm.SplitText, VALUE(_xlfn.TEXTSPLIT(A52," ")),
IF(ISERR(SUM(_xlpm.SplitText)),"",_xlpm.SplitText)
)</f>
        <v>2497629182</v>
      </c>
      <c r="C52">
        <v>3375132397</v>
      </c>
      <c r="D52">
        <v>55764863</v>
      </c>
      <c r="E52" t="b">
        <f t="shared" si="7"/>
        <v>0</v>
      </c>
      <c r="F52" t="b">
        <f t="shared" si="8"/>
        <v>0</v>
      </c>
      <c r="G52" t="b">
        <f t="shared" si="8"/>
        <v>0</v>
      </c>
      <c r="H52" t="b">
        <f t="shared" si="8"/>
        <v>0</v>
      </c>
      <c r="I52" t="b">
        <f t="shared" si="8"/>
        <v>0</v>
      </c>
      <c r="J52" t="b">
        <f t="shared" si="8"/>
        <v>0</v>
      </c>
      <c r="K52" t="b">
        <f t="shared" si="8"/>
        <v>0</v>
      </c>
      <c r="L52" t="b">
        <f t="shared" si="8"/>
        <v>0</v>
      </c>
      <c r="M52" t="b">
        <f t="shared" si="8"/>
        <v>0</v>
      </c>
      <c r="N52" t="b">
        <f t="shared" si="8"/>
        <v>0</v>
      </c>
      <c r="O52" t="b">
        <f t="shared" si="8"/>
        <v>0</v>
      </c>
      <c r="P52" t="b">
        <f t="shared" si="8"/>
        <v>0</v>
      </c>
      <c r="Q52" t="b">
        <f t="shared" si="8"/>
        <v>0</v>
      </c>
      <c r="R52" t="b">
        <f t="shared" si="8"/>
        <v>0</v>
      </c>
      <c r="S52" t="b">
        <f t="shared" si="8"/>
        <v>0</v>
      </c>
      <c r="T52" t="b">
        <f t="shared" si="8"/>
        <v>0</v>
      </c>
      <c r="U52" t="b">
        <f t="shared" si="8"/>
        <v>0</v>
      </c>
      <c r="V52" t="b">
        <f t="shared" si="8"/>
        <v>0</v>
      </c>
      <c r="W52" t="b">
        <f t="shared" si="8"/>
        <v>0</v>
      </c>
      <c r="X52" t="b">
        <f t="shared" si="8"/>
        <v>0</v>
      </c>
    </row>
    <row r="53" spans="1:24" x14ac:dyDescent="0.35">
      <c r="A53" t="s">
        <v>78</v>
      </c>
      <c r="B53" cm="1">
        <f t="array" ref="B53:D53">_xlfn.LET(
_xlpm.SplitText, VALUE(_xlfn.TEXTSPLIT(A53," ")),
IF(ISERR(SUM(_xlpm.SplitText)),"",_xlpm.SplitText)
)</f>
        <v>3819652948</v>
      </c>
      <c r="C53">
        <v>3213780825</v>
      </c>
      <c r="D53">
        <v>9721342</v>
      </c>
      <c r="E53" t="b">
        <f t="shared" si="7"/>
        <v>0</v>
      </c>
      <c r="F53" t="b">
        <f t="shared" si="8"/>
        <v>0</v>
      </c>
      <c r="G53" t="b">
        <f t="shared" si="8"/>
        <v>0</v>
      </c>
      <c r="H53" t="b">
        <f t="shared" si="8"/>
        <v>0</v>
      </c>
      <c r="I53" t="b">
        <f t="shared" si="8"/>
        <v>0</v>
      </c>
      <c r="J53" t="b">
        <f t="shared" si="8"/>
        <v>0</v>
      </c>
      <c r="K53" t="b">
        <f t="shared" si="8"/>
        <v>0</v>
      </c>
      <c r="L53" t="b">
        <f t="shared" si="8"/>
        <v>0</v>
      </c>
      <c r="M53" t="b">
        <f t="shared" si="8"/>
        <v>0</v>
      </c>
      <c r="N53" t="b">
        <f t="shared" si="8"/>
        <v>0</v>
      </c>
      <c r="O53" t="b">
        <f t="shared" si="8"/>
        <v>0</v>
      </c>
      <c r="P53" t="b">
        <f t="shared" si="8"/>
        <v>0</v>
      </c>
      <c r="Q53" t="b">
        <f t="shared" si="8"/>
        <v>0</v>
      </c>
      <c r="R53" t="b">
        <f t="shared" si="8"/>
        <v>0</v>
      </c>
      <c r="S53" t="b">
        <f t="shared" si="8"/>
        <v>0</v>
      </c>
      <c r="T53" t="b">
        <f t="shared" si="8"/>
        <v>0</v>
      </c>
      <c r="U53" t="b">
        <f t="shared" si="8"/>
        <v>0</v>
      </c>
      <c r="V53" t="b">
        <f t="shared" si="8"/>
        <v>0</v>
      </c>
      <c r="W53" t="b">
        <f t="shared" si="8"/>
        <v>0</v>
      </c>
      <c r="X53" t="b">
        <f t="shared" si="8"/>
        <v>0</v>
      </c>
    </row>
    <row r="54" spans="1:24" x14ac:dyDescent="0.35">
      <c r="A54" t="s">
        <v>79</v>
      </c>
      <c r="B54" cm="1">
        <f t="array" ref="B54:D54">_xlfn.LET(
_xlpm.SplitText, VALUE(_xlfn.TEXTSPLIT(A54," ")),
IF(ISERR(SUM(_xlpm.SplitText)),"",_xlpm.SplitText)
)</f>
        <v>1686236402</v>
      </c>
      <c r="C54">
        <v>940424381</v>
      </c>
      <c r="D54">
        <v>47687418</v>
      </c>
      <c r="E54" t="b">
        <f t="shared" si="7"/>
        <v>0</v>
      </c>
      <c r="F54" t="b">
        <f t="shared" si="8"/>
        <v>0</v>
      </c>
      <c r="G54" t="b">
        <f t="shared" si="8"/>
        <v>0</v>
      </c>
      <c r="H54" t="b">
        <f t="shared" si="8"/>
        <v>0</v>
      </c>
      <c r="I54" t="b">
        <f t="shared" si="8"/>
        <v>0</v>
      </c>
      <c r="J54" t="b">
        <f t="shared" si="8"/>
        <v>0</v>
      </c>
      <c r="K54" t="b">
        <f t="shared" si="8"/>
        <v>0</v>
      </c>
      <c r="L54" t="b">
        <f t="shared" si="8"/>
        <v>0</v>
      </c>
      <c r="M54" t="b">
        <f t="shared" si="8"/>
        <v>0</v>
      </c>
      <c r="N54" t="b">
        <f t="shared" si="8"/>
        <v>0</v>
      </c>
      <c r="O54" t="b">
        <f t="shared" si="8"/>
        <v>0</v>
      </c>
      <c r="P54" t="b">
        <f t="shared" si="8"/>
        <v>0</v>
      </c>
      <c r="Q54" t="b">
        <f t="shared" si="8"/>
        <v>0</v>
      </c>
      <c r="R54" t="b">
        <f t="shared" si="8"/>
        <v>0</v>
      </c>
      <c r="S54" t="b">
        <f t="shared" si="8"/>
        <v>0</v>
      </c>
      <c r="T54" t="b">
        <f t="shared" si="8"/>
        <v>0</v>
      </c>
      <c r="U54" t="b">
        <f t="shared" si="8"/>
        <v>0</v>
      </c>
      <c r="V54" t="b">
        <f t="shared" si="8"/>
        <v>0</v>
      </c>
      <c r="W54" t="b">
        <f t="shared" si="8"/>
        <v>0</v>
      </c>
      <c r="X54" t="b">
        <f t="shared" si="8"/>
        <v>0</v>
      </c>
    </row>
    <row r="55" spans="1:24" x14ac:dyDescent="0.35">
      <c r="A55" t="s">
        <v>80</v>
      </c>
      <c r="B55" cm="1">
        <f t="array" ref="B55:D55">_xlfn.LET(
_xlpm.SplitText, VALUE(_xlfn.TEXTSPLIT(A55," ")),
IF(ISERR(SUM(_xlpm.SplitText)),"",_xlpm.SplitText)
)</f>
        <v>4021832789</v>
      </c>
      <c r="C55">
        <v>4232306381</v>
      </c>
      <c r="D55">
        <v>62660915</v>
      </c>
      <c r="E55" t="b">
        <f t="shared" si="7"/>
        <v>0</v>
      </c>
      <c r="F55" t="b">
        <f t="shared" si="8"/>
        <v>0</v>
      </c>
      <c r="G55" t="b">
        <f t="shared" si="8"/>
        <v>0</v>
      </c>
      <c r="H55" t="b">
        <f t="shared" si="8"/>
        <v>0</v>
      </c>
      <c r="I55" t="b">
        <f t="shared" si="8"/>
        <v>0</v>
      </c>
      <c r="J55" t="b">
        <f t="shared" si="8"/>
        <v>0</v>
      </c>
      <c r="K55" t="b">
        <f t="shared" si="8"/>
        <v>0</v>
      </c>
      <c r="L55" t="b">
        <f t="shared" si="8"/>
        <v>0</v>
      </c>
      <c r="M55" t="b">
        <f t="shared" si="8"/>
        <v>0</v>
      </c>
      <c r="N55" t="b">
        <f t="shared" si="8"/>
        <v>0</v>
      </c>
      <c r="O55" t="b">
        <f t="shared" si="8"/>
        <v>0</v>
      </c>
      <c r="P55" t="b">
        <f t="shared" si="8"/>
        <v>0</v>
      </c>
      <c r="Q55" t="b">
        <f t="shared" si="8"/>
        <v>0</v>
      </c>
      <c r="R55" t="b">
        <f t="shared" si="8"/>
        <v>0</v>
      </c>
      <c r="S55" t="b">
        <f t="shared" si="8"/>
        <v>0</v>
      </c>
      <c r="T55" t="b">
        <f t="shared" si="8"/>
        <v>0</v>
      </c>
      <c r="U55" t="b">
        <f t="shared" si="8"/>
        <v>0</v>
      </c>
      <c r="V55" t="b">
        <f t="shared" si="8"/>
        <v>0</v>
      </c>
      <c r="W55" t="b">
        <f t="shared" si="8"/>
        <v>0</v>
      </c>
      <c r="X55" t="b">
        <f t="shared" si="8"/>
        <v>0</v>
      </c>
    </row>
    <row r="56" spans="1:24" x14ac:dyDescent="0.35">
      <c r="A56" t="s">
        <v>81</v>
      </c>
      <c r="B56" cm="1">
        <f t="array" ref="B56:D56">_xlfn.LET(
_xlpm.SplitText, VALUE(_xlfn.TEXTSPLIT(A56," ")),
IF(ISERR(SUM(_xlpm.SplitText)),"",_xlpm.SplitText)
)</f>
        <v>4144582683</v>
      </c>
      <c r="C56">
        <v>2162155909</v>
      </c>
      <c r="D56">
        <v>3778543</v>
      </c>
      <c r="E56" t="b">
        <f t="shared" si="7"/>
        <v>0</v>
      </c>
      <c r="F56" t="b">
        <f t="shared" si="8"/>
        <v>0</v>
      </c>
      <c r="G56" t="b">
        <f t="shared" si="8"/>
        <v>0</v>
      </c>
      <c r="H56" t="b">
        <f t="shared" si="8"/>
        <v>0</v>
      </c>
      <c r="I56" t="b">
        <f t="shared" si="8"/>
        <v>0</v>
      </c>
      <c r="J56" t="b">
        <f t="shared" si="8"/>
        <v>0</v>
      </c>
      <c r="K56" t="b">
        <f t="shared" si="8"/>
        <v>0</v>
      </c>
      <c r="L56" t="b">
        <f t="shared" si="8"/>
        <v>0</v>
      </c>
      <c r="M56" t="b">
        <f t="shared" si="8"/>
        <v>0</v>
      </c>
      <c r="N56" t="b">
        <f t="shared" si="8"/>
        <v>0</v>
      </c>
      <c r="O56" t="b">
        <f t="shared" si="8"/>
        <v>0</v>
      </c>
      <c r="P56" t="b">
        <f t="shared" si="8"/>
        <v>0</v>
      </c>
      <c r="Q56" t="b">
        <f t="shared" si="8"/>
        <v>0</v>
      </c>
      <c r="R56" t="b">
        <f t="shared" si="8"/>
        <v>0</v>
      </c>
      <c r="S56" t="b">
        <f t="shared" si="8"/>
        <v>0</v>
      </c>
      <c r="T56" t="b">
        <f t="shared" si="8"/>
        <v>0</v>
      </c>
      <c r="U56" t="b">
        <f t="shared" si="8"/>
        <v>0</v>
      </c>
      <c r="V56" t="b">
        <f t="shared" si="8"/>
        <v>0</v>
      </c>
      <c r="W56" t="b">
        <f t="shared" si="8"/>
        <v>0</v>
      </c>
      <c r="X56" t="b">
        <f t="shared" si="8"/>
        <v>0</v>
      </c>
    </row>
    <row r="57" spans="1:24" x14ac:dyDescent="0.35">
      <c r="A57" t="s">
        <v>82</v>
      </c>
      <c r="B57" cm="1">
        <f t="array" ref="B57:D57">_xlfn.LET(
_xlpm.SplitText, VALUE(_xlfn.TEXTSPLIT(A57," ")),
IF(ISERR(SUM(_xlpm.SplitText)),"",_xlpm.SplitText)
)</f>
        <v>1733923820</v>
      </c>
      <c r="C57">
        <v>1675290637</v>
      </c>
      <c r="D57">
        <v>30520902</v>
      </c>
      <c r="E57" t="b">
        <f t="shared" si="7"/>
        <v>0</v>
      </c>
      <c r="F57" t="b">
        <f t="shared" si="8"/>
        <v>0</v>
      </c>
      <c r="G57" t="b">
        <f t="shared" si="8"/>
        <v>0</v>
      </c>
      <c r="H57" t="b">
        <f t="shared" si="8"/>
        <v>0</v>
      </c>
      <c r="I57" t="b">
        <f t="shared" si="8"/>
        <v>0</v>
      </c>
      <c r="J57" t="b">
        <f t="shared" si="8"/>
        <v>0</v>
      </c>
      <c r="K57" t="b">
        <f t="shared" si="8"/>
        <v>0</v>
      </c>
      <c r="L57" t="b">
        <f t="shared" si="8"/>
        <v>0</v>
      </c>
      <c r="M57" t="b">
        <f t="shared" si="8"/>
        <v>0</v>
      </c>
      <c r="N57" t="b">
        <f t="shared" si="8"/>
        <v>0</v>
      </c>
      <c r="O57" t="b">
        <f t="shared" si="8"/>
        <v>0</v>
      </c>
      <c r="P57" t="b">
        <f t="shared" si="8"/>
        <v>0</v>
      </c>
      <c r="Q57" t="b">
        <f t="shared" si="8"/>
        <v>0</v>
      </c>
      <c r="R57" t="b">
        <f t="shared" si="8"/>
        <v>0</v>
      </c>
      <c r="S57" t="b">
        <f t="shared" si="8"/>
        <v>0</v>
      </c>
      <c r="T57" t="b">
        <f t="shared" si="8"/>
        <v>0</v>
      </c>
      <c r="U57" t="b">
        <f t="shared" si="8"/>
        <v>0</v>
      </c>
      <c r="V57" t="b">
        <f t="shared" si="8"/>
        <v>0</v>
      </c>
      <c r="W57" t="b">
        <f t="shared" si="8"/>
        <v>0</v>
      </c>
      <c r="X57" t="b">
        <f t="shared" si="8"/>
        <v>0</v>
      </c>
    </row>
    <row r="58" spans="1:24" x14ac:dyDescent="0.35">
      <c r="A58" t="s">
        <v>83</v>
      </c>
      <c r="B58" cm="1">
        <f t="array" ref="B58:D58">_xlfn.LET(
_xlpm.SplitText, VALUE(_xlfn.TEXTSPLIT(A58," ")),
IF(ISERR(SUM(_xlpm.SplitText)),"",_xlpm.SplitText)
)</f>
        <v>737202724</v>
      </c>
      <c r="C58">
        <v>21473714</v>
      </c>
      <c r="D58">
        <v>39645893</v>
      </c>
      <c r="E58" t="b">
        <f t="shared" si="7"/>
        <v>0</v>
      </c>
      <c r="F58" t="b">
        <f t="shared" si="8"/>
        <v>0</v>
      </c>
      <c r="G58" t="b">
        <f t="shared" si="8"/>
        <v>0</v>
      </c>
      <c r="H58" t="b">
        <f t="shared" si="8"/>
        <v>0</v>
      </c>
      <c r="I58" t="b">
        <f t="shared" si="8"/>
        <v>0</v>
      </c>
      <c r="J58" t="b">
        <f t="shared" si="8"/>
        <v>0</v>
      </c>
      <c r="K58" t="b">
        <f t="shared" si="8"/>
        <v>0</v>
      </c>
      <c r="L58" t="b">
        <f t="shared" si="8"/>
        <v>0</v>
      </c>
      <c r="M58" t="b">
        <f t="shared" si="8"/>
        <v>0</v>
      </c>
      <c r="N58" t="b">
        <f t="shared" si="8"/>
        <v>0</v>
      </c>
      <c r="O58" t="b">
        <f t="shared" si="8"/>
        <v>0</v>
      </c>
      <c r="P58" t="b">
        <f t="shared" si="8"/>
        <v>0</v>
      </c>
      <c r="Q58" t="b">
        <f t="shared" si="8"/>
        <v>0</v>
      </c>
      <c r="R58" t="b">
        <f t="shared" si="8"/>
        <v>0</v>
      </c>
      <c r="S58" t="b">
        <f t="shared" si="8"/>
        <v>0</v>
      </c>
      <c r="T58" t="b">
        <f t="shared" si="8"/>
        <v>0</v>
      </c>
      <c r="U58" t="b">
        <f t="shared" si="8"/>
        <v>0</v>
      </c>
      <c r="V58" t="b">
        <f t="shared" si="8"/>
        <v>0</v>
      </c>
      <c r="W58" t="b">
        <f t="shared" si="8"/>
        <v>0</v>
      </c>
      <c r="X58" t="b">
        <f t="shared" si="8"/>
        <v>0</v>
      </c>
    </row>
    <row r="59" spans="1:24" x14ac:dyDescent="0.35">
      <c r="A59" t="s">
        <v>84</v>
      </c>
      <c r="B59" cm="1">
        <f t="array" ref="B59:D59">_xlfn.LET(
_xlpm.SplitText, VALUE(_xlfn.TEXTSPLIT(A59," ")),
IF(ISERR(SUM(_xlpm.SplitText)),"",_xlpm.SplitText)
)</f>
        <v>2018304529</v>
      </c>
      <c r="C59">
        <v>2591683508</v>
      </c>
      <c r="D59">
        <v>479324653</v>
      </c>
      <c r="E59" t="b">
        <f t="shared" si="7"/>
        <v>0</v>
      </c>
      <c r="F59" t="b">
        <f t="shared" si="8"/>
        <v>0</v>
      </c>
      <c r="G59" t="b">
        <f t="shared" si="8"/>
        <v>0</v>
      </c>
      <c r="H59" t="b">
        <f t="shared" si="8"/>
        <v>0</v>
      </c>
      <c r="I59" t="b">
        <f t="shared" si="8"/>
        <v>0</v>
      </c>
      <c r="J59" t="b">
        <f t="shared" si="8"/>
        <v>0</v>
      </c>
      <c r="K59">
        <f t="shared" si="8"/>
        <v>2441825131</v>
      </c>
      <c r="L59" t="b">
        <f t="shared" si="8"/>
        <v>0</v>
      </c>
      <c r="M59" t="b">
        <f t="shared" si="8"/>
        <v>0</v>
      </c>
      <c r="N59" t="b">
        <f t="shared" si="8"/>
        <v>0</v>
      </c>
      <c r="O59" t="b">
        <f t="shared" si="8"/>
        <v>0</v>
      </c>
      <c r="P59" t="b">
        <f t="shared" si="8"/>
        <v>0</v>
      </c>
      <c r="Q59" t="b">
        <f t="shared" si="8"/>
        <v>0</v>
      </c>
      <c r="R59" t="b">
        <f t="shared" si="8"/>
        <v>0</v>
      </c>
      <c r="S59" t="b">
        <f t="shared" si="8"/>
        <v>0</v>
      </c>
      <c r="T59" t="b">
        <f t="shared" si="8"/>
        <v>0</v>
      </c>
      <c r="U59" t="b">
        <f t="shared" si="8"/>
        <v>0</v>
      </c>
      <c r="V59" t="b">
        <f t="shared" si="8"/>
        <v>0</v>
      </c>
      <c r="W59" t="b">
        <f t="shared" si="8"/>
        <v>0</v>
      </c>
      <c r="X59" t="b">
        <f t="shared" si="8"/>
        <v>0</v>
      </c>
    </row>
    <row r="60" spans="1:24" x14ac:dyDescent="0.35">
      <c r="A60" t="s">
        <v>85</v>
      </c>
      <c r="B60" cm="1">
        <f t="array" ref="B60:D60">_xlfn.LET(
_xlpm.SplitText, VALUE(_xlfn.TEXTSPLIT(A60," ")),
IF(ISERR(SUM(_xlpm.SplitText)),"",_xlpm.SplitText)
)</f>
        <v>798322331</v>
      </c>
      <c r="C60">
        <v>1705811539</v>
      </c>
      <c r="D60">
        <v>40906016</v>
      </c>
      <c r="E60" t="b">
        <f t="shared" si="7"/>
        <v>0</v>
      </c>
      <c r="F60" t="b">
        <f t="shared" si="8"/>
        <v>0</v>
      </c>
      <c r="G60" t="b">
        <f t="shared" si="8"/>
        <v>0</v>
      </c>
      <c r="H60" t="b">
        <f t="shared" si="8"/>
        <v>0</v>
      </c>
      <c r="I60" t="b">
        <f t="shared" si="8"/>
        <v>0</v>
      </c>
      <c r="J60" t="b">
        <f t="shared" si="8"/>
        <v>0</v>
      </c>
      <c r="K60" t="b">
        <f t="shared" si="8"/>
        <v>0</v>
      </c>
      <c r="L60" t="b">
        <f t="shared" si="8"/>
        <v>0</v>
      </c>
      <c r="M60" t="b">
        <f t="shared" si="8"/>
        <v>0</v>
      </c>
      <c r="N60" t="b">
        <f t="shared" si="8"/>
        <v>0</v>
      </c>
      <c r="O60" t="b">
        <f t="shared" si="8"/>
        <v>0</v>
      </c>
      <c r="P60" t="b">
        <f t="shared" si="8"/>
        <v>0</v>
      </c>
      <c r="Q60" t="b">
        <f t="shared" si="8"/>
        <v>0</v>
      </c>
      <c r="R60" t="b">
        <f t="shared" si="8"/>
        <v>0</v>
      </c>
      <c r="S60" t="b">
        <f t="shared" si="8"/>
        <v>0</v>
      </c>
      <c r="T60" t="b">
        <f t="shared" si="8"/>
        <v>0</v>
      </c>
      <c r="U60" t="b">
        <f t="shared" si="8"/>
        <v>0</v>
      </c>
      <c r="V60" t="b">
        <f t="shared" si="8"/>
        <v>0</v>
      </c>
      <c r="W60" t="b">
        <f t="shared" si="8"/>
        <v>0</v>
      </c>
      <c r="X60" t="b">
        <f t="shared" si="8"/>
        <v>0</v>
      </c>
    </row>
    <row r="61" spans="1:24" x14ac:dyDescent="0.35">
      <c r="A61" t="s">
        <v>86</v>
      </c>
      <c r="B61" cm="1">
        <f t="array" ref="B61:D61">_xlfn.LET(
_xlpm.SplitText, VALUE(_xlfn.TEXTSPLIT(A61," ")),
IF(ISERR(SUM(_xlpm.SplitText)),"",_xlpm.SplitText)
)</f>
        <v>0</v>
      </c>
      <c r="C61">
        <v>1260248808</v>
      </c>
      <c r="D61">
        <v>10669639</v>
      </c>
      <c r="E61" t="b">
        <f t="shared" si="7"/>
        <v>0</v>
      </c>
      <c r="F61" t="b">
        <f t="shared" si="8"/>
        <v>0</v>
      </c>
      <c r="G61" t="b">
        <f t="shared" si="8"/>
        <v>0</v>
      </c>
      <c r="H61" t="b">
        <f t="shared" si="8"/>
        <v>0</v>
      </c>
      <c r="I61" t="b">
        <f t="shared" si="8"/>
        <v>0</v>
      </c>
      <c r="J61" t="b">
        <f t="shared" si="8"/>
        <v>0</v>
      </c>
      <c r="K61" t="b">
        <f t="shared" si="8"/>
        <v>0</v>
      </c>
      <c r="L61" t="b">
        <f t="shared" si="8"/>
        <v>0</v>
      </c>
      <c r="M61" t="b">
        <f t="shared" si="8"/>
        <v>0</v>
      </c>
      <c r="N61" t="b">
        <f t="shared" si="8"/>
        <v>0</v>
      </c>
      <c r="O61" t="b">
        <f t="shared" si="8"/>
        <v>0</v>
      </c>
      <c r="P61" t="b">
        <f t="shared" si="8"/>
        <v>0</v>
      </c>
      <c r="Q61" t="b">
        <f t="shared" si="8"/>
        <v>0</v>
      </c>
      <c r="R61" t="b">
        <f t="shared" si="8"/>
        <v>0</v>
      </c>
      <c r="S61" t="b">
        <f t="shared" si="8"/>
        <v>0</v>
      </c>
      <c r="T61" t="b">
        <f t="shared" si="8"/>
        <v>0</v>
      </c>
      <c r="U61" t="b">
        <f t="shared" si="8"/>
        <v>0</v>
      </c>
      <c r="V61" t="b">
        <f t="shared" si="8"/>
        <v>0</v>
      </c>
      <c r="W61" t="b">
        <f t="shared" si="8"/>
        <v>0</v>
      </c>
      <c r="X61" t="b">
        <f t="shared" si="8"/>
        <v>0</v>
      </c>
    </row>
    <row r="62" spans="1:24" x14ac:dyDescent="0.35">
      <c r="A62" t="s">
        <v>87</v>
      </c>
      <c r="B62" cm="1">
        <f t="array" ref="B62:D62">_xlfn.LET(
_xlpm.SplitText, VALUE(_xlfn.TEXTSPLIT(A62," ")),
IF(ISERR(SUM(_xlpm.SplitText)),"",_xlpm.SplitText)
)</f>
        <v>980449474</v>
      </c>
      <c r="C62">
        <v>788478725</v>
      </c>
      <c r="D62">
        <v>628635</v>
      </c>
      <c r="E62" t="b">
        <f t="shared" si="7"/>
        <v>0</v>
      </c>
      <c r="F62" t="b">
        <f t="shared" si="8"/>
        <v>0</v>
      </c>
      <c r="G62" t="b">
        <f t="shared" si="8"/>
        <v>0</v>
      </c>
      <c r="H62" t="b">
        <f t="shared" si="8"/>
        <v>0</v>
      </c>
      <c r="I62" t="b">
        <f t="shared" si="8"/>
        <v>0</v>
      </c>
      <c r="J62" t="b">
        <f t="shared" si="8"/>
        <v>0</v>
      </c>
      <c r="K62" t="b">
        <f t="shared" si="8"/>
        <v>0</v>
      </c>
      <c r="L62" t="b">
        <f t="shared" si="8"/>
        <v>0</v>
      </c>
      <c r="M62" t="b">
        <f t="shared" si="8"/>
        <v>0</v>
      </c>
      <c r="N62" t="b">
        <f t="shared" si="8"/>
        <v>0</v>
      </c>
      <c r="O62" t="b">
        <f t="shared" si="8"/>
        <v>0</v>
      </c>
      <c r="P62" t="b">
        <f t="shared" si="8"/>
        <v>0</v>
      </c>
      <c r="Q62" t="b">
        <f t="shared" si="8"/>
        <v>0</v>
      </c>
      <c r="R62" t="b">
        <f t="shared" ref="F62:X71" si="9">_xlfn.LET(
_xlpm.OriginSeed,R$34,
_xlpm.Seedmap,R$35:R$69,
_xlpm.Remap, IF(AND($C62&lt;=_xlpm.OriginSeed,_xlpm.OriginSeed&lt;=($C62+$D62-1)),$B62+(_xlpm.OriginSeed-$C62),FALSE),
IF(ISNUMBER($B62), _xlpm.Remap, IF(MAX(_xlpm.Seedmap)=0,_xlpm.OriginSeed,MAX(_xlpm.Seedmap)))
)</f>
        <v>0</v>
      </c>
      <c r="S62" t="b">
        <f t="shared" si="9"/>
        <v>0</v>
      </c>
      <c r="T62" t="b">
        <f t="shared" si="9"/>
        <v>0</v>
      </c>
      <c r="U62" t="b">
        <f t="shared" si="9"/>
        <v>0</v>
      </c>
      <c r="V62" t="b">
        <f t="shared" si="9"/>
        <v>0</v>
      </c>
      <c r="W62" t="b">
        <f t="shared" si="9"/>
        <v>0</v>
      </c>
      <c r="X62" t="b">
        <f t="shared" si="9"/>
        <v>0</v>
      </c>
    </row>
    <row r="63" spans="1:24" x14ac:dyDescent="0.35">
      <c r="A63" t="s">
        <v>88</v>
      </c>
      <c r="B63" cm="1">
        <f t="array" ref="B63:D63">_xlfn.LET(
_xlpm.SplitText, VALUE(_xlfn.TEXTSPLIT(A63," ")),
IF(ISERR(SUM(_xlpm.SplitText)),"",_xlpm.SplitText)
)</f>
        <v>3002057287</v>
      </c>
      <c r="C63">
        <v>3223502167</v>
      </c>
      <c r="D63">
        <v>151630230</v>
      </c>
      <c r="E63" t="b">
        <f t="shared" si="7"/>
        <v>0</v>
      </c>
      <c r="F63" t="b">
        <f t="shared" si="9"/>
        <v>0</v>
      </c>
      <c r="G63" t="b">
        <f t="shared" si="9"/>
        <v>0</v>
      </c>
      <c r="H63" t="b">
        <f t="shared" si="9"/>
        <v>0</v>
      </c>
      <c r="I63" t="b">
        <f t="shared" si="9"/>
        <v>0</v>
      </c>
      <c r="J63" t="b">
        <f t="shared" si="9"/>
        <v>0</v>
      </c>
      <c r="K63" t="b">
        <f t="shared" si="9"/>
        <v>0</v>
      </c>
      <c r="L63" t="b">
        <f t="shared" si="9"/>
        <v>0</v>
      </c>
      <c r="M63">
        <f t="shared" si="9"/>
        <v>3047749076</v>
      </c>
      <c r="N63" t="b">
        <f t="shared" si="9"/>
        <v>0</v>
      </c>
      <c r="O63" t="b">
        <f t="shared" si="9"/>
        <v>0</v>
      </c>
      <c r="P63" t="b">
        <f t="shared" si="9"/>
        <v>0</v>
      </c>
      <c r="Q63" t="b">
        <f t="shared" si="9"/>
        <v>0</v>
      </c>
      <c r="R63" t="b">
        <f t="shared" si="9"/>
        <v>0</v>
      </c>
      <c r="S63" t="b">
        <f t="shared" si="9"/>
        <v>0</v>
      </c>
      <c r="T63" t="b">
        <f t="shared" si="9"/>
        <v>0</v>
      </c>
      <c r="U63" t="b">
        <f t="shared" si="9"/>
        <v>0</v>
      </c>
      <c r="V63" t="b">
        <f t="shared" si="9"/>
        <v>0</v>
      </c>
      <c r="W63" t="b">
        <f t="shared" si="9"/>
        <v>0</v>
      </c>
      <c r="X63" t="b">
        <f t="shared" si="9"/>
        <v>0</v>
      </c>
    </row>
    <row r="64" spans="1:24" x14ac:dyDescent="0.35">
      <c r="A64" t="s">
        <v>89</v>
      </c>
      <c r="B64" cm="1">
        <f t="array" ref="B64:D64">_xlfn.LET(
_xlpm.SplitText, VALUE(_xlfn.TEXTSPLIT(A64," ")),
IF(ISERR(SUM(_xlpm.SplitText)),"",_xlpm.SplitText)
)</f>
        <v>3829374290</v>
      </c>
      <c r="C64">
        <v>2226023431</v>
      </c>
      <c r="D64">
        <v>27419540</v>
      </c>
      <c r="E64" t="b">
        <f t="shared" si="7"/>
        <v>0</v>
      </c>
      <c r="F64" t="b">
        <f t="shared" si="9"/>
        <v>0</v>
      </c>
      <c r="G64" t="b">
        <f t="shared" si="9"/>
        <v>0</v>
      </c>
      <c r="H64" t="b">
        <f t="shared" si="9"/>
        <v>0</v>
      </c>
      <c r="I64" t="b">
        <f t="shared" si="9"/>
        <v>0</v>
      </c>
      <c r="J64" t="b">
        <f t="shared" si="9"/>
        <v>0</v>
      </c>
      <c r="K64" t="b">
        <f t="shared" si="9"/>
        <v>0</v>
      </c>
      <c r="L64" t="b">
        <f t="shared" si="9"/>
        <v>0</v>
      </c>
      <c r="M64" t="b">
        <f t="shared" si="9"/>
        <v>0</v>
      </c>
      <c r="N64" t="b">
        <f t="shared" si="9"/>
        <v>0</v>
      </c>
      <c r="O64" t="b">
        <f t="shared" si="9"/>
        <v>0</v>
      </c>
      <c r="P64" t="b">
        <f t="shared" si="9"/>
        <v>0</v>
      </c>
      <c r="Q64" t="b">
        <f t="shared" si="9"/>
        <v>0</v>
      </c>
      <c r="R64" t="b">
        <f t="shared" si="9"/>
        <v>0</v>
      </c>
      <c r="S64" t="b">
        <f t="shared" si="9"/>
        <v>0</v>
      </c>
      <c r="T64" t="b">
        <f t="shared" si="9"/>
        <v>0</v>
      </c>
      <c r="U64" t="b">
        <f t="shared" si="9"/>
        <v>0</v>
      </c>
      <c r="V64" t="b">
        <f t="shared" si="9"/>
        <v>0</v>
      </c>
      <c r="W64" t="b">
        <f t="shared" si="9"/>
        <v>0</v>
      </c>
      <c r="X64" t="b">
        <f t="shared" si="9"/>
        <v>0</v>
      </c>
    </row>
    <row r="65" spans="1:24" x14ac:dyDescent="0.35">
      <c r="A65" t="s">
        <v>90</v>
      </c>
      <c r="B65" cm="1">
        <f t="array" ref="B65:D65">_xlfn.LET(
_xlpm.SplitText, VALUE(_xlfn.TEXTSPLIT(A65," ")),
IF(ISERR(SUM(_xlpm.SplitText)),"",_xlpm.SplitText)
)</f>
        <v>348041680</v>
      </c>
      <c r="C65">
        <v>61119607</v>
      </c>
      <c r="D65">
        <v>38317339</v>
      </c>
      <c r="E65" t="b">
        <f t="shared" si="7"/>
        <v>0</v>
      </c>
      <c r="F65" t="b">
        <f t="shared" si="9"/>
        <v>0</v>
      </c>
      <c r="G65" t="b">
        <f t="shared" si="9"/>
        <v>0</v>
      </c>
      <c r="H65" t="b">
        <f t="shared" si="9"/>
        <v>0</v>
      </c>
      <c r="I65" t="b">
        <f t="shared" si="9"/>
        <v>0</v>
      </c>
      <c r="J65" t="b">
        <f t="shared" si="9"/>
        <v>0</v>
      </c>
      <c r="K65" t="b">
        <f t="shared" si="9"/>
        <v>0</v>
      </c>
      <c r="L65" t="b">
        <f t="shared" si="9"/>
        <v>0</v>
      </c>
      <c r="M65" t="b">
        <f t="shared" si="9"/>
        <v>0</v>
      </c>
      <c r="N65" t="b">
        <f t="shared" si="9"/>
        <v>0</v>
      </c>
      <c r="O65" t="b">
        <f t="shared" si="9"/>
        <v>0</v>
      </c>
      <c r="P65" t="b">
        <f t="shared" si="9"/>
        <v>0</v>
      </c>
      <c r="Q65" t="b">
        <f t="shared" si="9"/>
        <v>0</v>
      </c>
      <c r="R65" t="b">
        <f t="shared" si="9"/>
        <v>0</v>
      </c>
      <c r="S65" t="b">
        <f t="shared" si="9"/>
        <v>0</v>
      </c>
      <c r="T65" t="b">
        <f t="shared" si="9"/>
        <v>0</v>
      </c>
      <c r="U65" t="b">
        <f t="shared" si="9"/>
        <v>0</v>
      </c>
      <c r="V65" t="b">
        <f t="shared" si="9"/>
        <v>0</v>
      </c>
      <c r="W65" t="b">
        <f t="shared" si="9"/>
        <v>0</v>
      </c>
      <c r="X65" t="b">
        <f t="shared" si="9"/>
        <v>0</v>
      </c>
    </row>
    <row r="66" spans="1:24" x14ac:dyDescent="0.35">
      <c r="A66" t="s">
        <v>91</v>
      </c>
      <c r="B66" cm="1">
        <f t="array" ref="B66:D66">_xlfn.LET(
_xlpm.SplitText, VALUE(_xlfn.TEXTSPLIT(A66," ")),
IF(ISERR(SUM(_xlpm.SplitText)),"",_xlpm.SplitText)
)</f>
        <v>3856793830</v>
      </c>
      <c r="C66">
        <v>3071008161</v>
      </c>
      <c r="D66">
        <v>85379356</v>
      </c>
      <c r="E66" t="b">
        <f t="shared" si="7"/>
        <v>0</v>
      </c>
      <c r="F66" t="b">
        <f t="shared" si="9"/>
        <v>0</v>
      </c>
      <c r="G66" t="b">
        <f t="shared" si="9"/>
        <v>0</v>
      </c>
      <c r="H66" t="b">
        <f t="shared" si="9"/>
        <v>0</v>
      </c>
      <c r="I66" t="b">
        <f t="shared" si="9"/>
        <v>0</v>
      </c>
      <c r="J66" t="b">
        <f t="shared" si="9"/>
        <v>0</v>
      </c>
      <c r="K66" t="b">
        <f t="shared" si="9"/>
        <v>0</v>
      </c>
      <c r="L66" t="b">
        <f t="shared" si="9"/>
        <v>0</v>
      </c>
      <c r="M66" t="b">
        <f t="shared" si="9"/>
        <v>0</v>
      </c>
      <c r="N66" t="b">
        <f t="shared" si="9"/>
        <v>0</v>
      </c>
      <c r="O66" t="b">
        <f t="shared" si="9"/>
        <v>0</v>
      </c>
      <c r="P66" t="b">
        <f t="shared" si="9"/>
        <v>0</v>
      </c>
      <c r="Q66" t="b">
        <f t="shared" si="9"/>
        <v>0</v>
      </c>
      <c r="R66" t="b">
        <f t="shared" si="9"/>
        <v>0</v>
      </c>
      <c r="S66" t="b">
        <f t="shared" si="9"/>
        <v>0</v>
      </c>
      <c r="T66" t="b">
        <f t="shared" si="9"/>
        <v>0</v>
      </c>
      <c r="U66" t="b">
        <f t="shared" si="9"/>
        <v>0</v>
      </c>
      <c r="V66" t="b">
        <f t="shared" si="9"/>
        <v>0</v>
      </c>
      <c r="W66" t="b">
        <f t="shared" si="9"/>
        <v>0</v>
      </c>
      <c r="X66" t="b">
        <f t="shared" si="9"/>
        <v>0</v>
      </c>
    </row>
    <row r="67" spans="1:24" x14ac:dyDescent="0.35">
      <c r="A67" t="s">
        <v>92</v>
      </c>
      <c r="B67" cm="1">
        <f t="array" ref="B67:D67">_xlfn.LET(
_xlpm.SplitText, VALUE(_xlfn.TEXTSPLIT(A67," ")),
IF(ISERR(SUM(_xlpm.SplitText)),"",_xlpm.SplitText)
)</f>
        <v>1764444722</v>
      </c>
      <c r="C67">
        <v>1073569161</v>
      </c>
      <c r="D67">
        <v>186679647</v>
      </c>
      <c r="E67" t="b">
        <f t="shared" si="7"/>
        <v>0</v>
      </c>
      <c r="F67" t="b">
        <f t="shared" si="9"/>
        <v>0</v>
      </c>
      <c r="G67">
        <f t="shared" si="9"/>
        <v>1784078797</v>
      </c>
      <c r="H67" t="b">
        <f t="shared" si="9"/>
        <v>0</v>
      </c>
      <c r="I67" t="b">
        <f t="shared" si="9"/>
        <v>0</v>
      </c>
      <c r="J67" t="b">
        <f t="shared" si="9"/>
        <v>0</v>
      </c>
      <c r="K67" t="b">
        <f t="shared" si="9"/>
        <v>0</v>
      </c>
      <c r="L67" t="b">
        <f t="shared" si="9"/>
        <v>0</v>
      </c>
      <c r="M67" t="b">
        <f t="shared" si="9"/>
        <v>0</v>
      </c>
      <c r="N67" t="b">
        <f t="shared" si="9"/>
        <v>0</v>
      </c>
      <c r="O67" t="b">
        <f t="shared" si="9"/>
        <v>0</v>
      </c>
      <c r="P67" t="b">
        <f t="shared" si="9"/>
        <v>0</v>
      </c>
      <c r="Q67" t="b">
        <f t="shared" si="9"/>
        <v>0</v>
      </c>
      <c r="R67" t="b">
        <f t="shared" si="9"/>
        <v>0</v>
      </c>
      <c r="S67" t="b">
        <f t="shared" si="9"/>
        <v>0</v>
      </c>
      <c r="T67" t="b">
        <f t="shared" si="9"/>
        <v>0</v>
      </c>
      <c r="U67" t="b">
        <f t="shared" si="9"/>
        <v>0</v>
      </c>
      <c r="V67" t="b">
        <f t="shared" si="9"/>
        <v>0</v>
      </c>
      <c r="W67" t="b">
        <f t="shared" si="9"/>
        <v>0</v>
      </c>
      <c r="X67" t="b">
        <f t="shared" si="9"/>
        <v>0</v>
      </c>
    </row>
    <row r="68" spans="1:24" x14ac:dyDescent="0.35">
      <c r="A68" t="s">
        <v>93</v>
      </c>
      <c r="B68" cm="1">
        <f t="array" ref="B68:D68">_xlfn.LET(
_xlpm.SplitText, VALUE(_xlfn.TEXTSPLIT(A68," ")),
IF(ISERR(SUM(_xlpm.SplitText)),"",_xlpm.SplitText)
)</f>
        <v>4148361226</v>
      </c>
      <c r="C68">
        <v>2571076300</v>
      </c>
      <c r="D68">
        <v>20607208</v>
      </c>
      <c r="E68" t="b">
        <f t="shared" si="7"/>
        <v>0</v>
      </c>
      <c r="F68" t="b">
        <f t="shared" si="9"/>
        <v>0</v>
      </c>
      <c r="G68" t="b">
        <f t="shared" si="9"/>
        <v>0</v>
      </c>
      <c r="H68" t="b">
        <f t="shared" si="9"/>
        <v>0</v>
      </c>
      <c r="I68" t="b">
        <f t="shared" si="9"/>
        <v>0</v>
      </c>
      <c r="J68" t="b">
        <f t="shared" si="9"/>
        <v>0</v>
      </c>
      <c r="K68" t="b">
        <f t="shared" si="9"/>
        <v>0</v>
      </c>
      <c r="L68" t="b">
        <f t="shared" si="9"/>
        <v>0</v>
      </c>
      <c r="M68" t="b">
        <f t="shared" si="9"/>
        <v>0</v>
      </c>
      <c r="N68" t="b">
        <f t="shared" si="9"/>
        <v>0</v>
      </c>
      <c r="O68" t="b">
        <f t="shared" si="9"/>
        <v>0</v>
      </c>
      <c r="P68" t="b">
        <f t="shared" si="9"/>
        <v>0</v>
      </c>
      <c r="Q68" t="b">
        <f t="shared" si="9"/>
        <v>0</v>
      </c>
      <c r="R68" t="b">
        <f t="shared" si="9"/>
        <v>0</v>
      </c>
      <c r="S68" t="b">
        <f t="shared" si="9"/>
        <v>0</v>
      </c>
      <c r="T68" t="b">
        <f t="shared" si="9"/>
        <v>0</v>
      </c>
      <c r="U68" t="b">
        <f t="shared" si="9"/>
        <v>0</v>
      </c>
      <c r="V68" t="b">
        <f t="shared" si="9"/>
        <v>0</v>
      </c>
      <c r="W68" t="b">
        <f t="shared" si="9"/>
        <v>0</v>
      </c>
      <c r="X68" t="b">
        <f t="shared" si="9"/>
        <v>0</v>
      </c>
    </row>
    <row r="69" spans="1:24" x14ac:dyDescent="0.35">
      <c r="A69" t="s">
        <v>94</v>
      </c>
      <c r="B69" cm="1">
        <f t="array" ref="B69:D69">_xlfn.LET(
_xlpm.SplitText, VALUE(_xlfn.TEXTSPLIT(A69," ")),
IF(ISERR(SUM(_xlpm.SplitText)),"",_xlpm.SplitText)
)</f>
        <v>1255882851</v>
      </c>
      <c r="C69">
        <v>988111799</v>
      </c>
      <c r="D69">
        <v>85457362</v>
      </c>
      <c r="E69" t="b">
        <f t="shared" si="7"/>
        <v>0</v>
      </c>
      <c r="F69" t="b">
        <f t="shared" si="9"/>
        <v>0</v>
      </c>
      <c r="G69" t="b">
        <f t="shared" si="9"/>
        <v>0</v>
      </c>
      <c r="H69" t="b">
        <f t="shared" si="9"/>
        <v>0</v>
      </c>
      <c r="I69" t="b">
        <f t="shared" si="9"/>
        <v>0</v>
      </c>
      <c r="J69" t="b">
        <f t="shared" si="9"/>
        <v>0</v>
      </c>
      <c r="K69" t="b">
        <f t="shared" si="9"/>
        <v>0</v>
      </c>
      <c r="L69" t="b">
        <f t="shared" si="9"/>
        <v>0</v>
      </c>
      <c r="M69" t="b">
        <f t="shared" si="9"/>
        <v>0</v>
      </c>
      <c r="N69" t="b">
        <f t="shared" si="9"/>
        <v>0</v>
      </c>
      <c r="O69" t="b">
        <f t="shared" si="9"/>
        <v>0</v>
      </c>
      <c r="P69" t="b">
        <f t="shared" si="9"/>
        <v>0</v>
      </c>
      <c r="Q69" t="b">
        <f t="shared" si="9"/>
        <v>0</v>
      </c>
      <c r="R69" t="b">
        <f t="shared" si="9"/>
        <v>0</v>
      </c>
      <c r="S69" t="b">
        <f t="shared" si="9"/>
        <v>0</v>
      </c>
      <c r="T69" t="b">
        <f t="shared" si="9"/>
        <v>0</v>
      </c>
      <c r="U69">
        <f t="shared" si="9"/>
        <v>1273627725</v>
      </c>
      <c r="V69" t="b">
        <f t="shared" si="9"/>
        <v>0</v>
      </c>
      <c r="W69" t="b">
        <f t="shared" si="9"/>
        <v>0</v>
      </c>
      <c r="X69" t="b">
        <f t="shared" si="9"/>
        <v>0</v>
      </c>
    </row>
    <row r="70" spans="1:24" x14ac:dyDescent="0.35">
      <c r="B70" t="str" cm="1">
        <f t="array" ref="B70">_xlfn.LET(
_xlpm.SplitText, VALUE(_xlfn.TEXTSPLIT(A70," ")),
IF(ISERR(SUM(_xlpm.SplitText)),"",_xlpm.SplitText)
)</f>
        <v/>
      </c>
      <c r="E70">
        <f t="shared" si="7"/>
        <v>474683836</v>
      </c>
      <c r="F70">
        <f t="shared" si="9"/>
        <v>467039442</v>
      </c>
      <c r="G70">
        <f t="shared" si="9"/>
        <v>1784078797</v>
      </c>
      <c r="H70">
        <f t="shared" si="9"/>
        <v>1415511862</v>
      </c>
      <c r="I70">
        <f t="shared" si="9"/>
        <v>1453622016</v>
      </c>
      <c r="J70">
        <f t="shared" si="9"/>
        <v>428749070</v>
      </c>
      <c r="K70">
        <f t="shared" si="9"/>
        <v>2441825131</v>
      </c>
      <c r="L70">
        <f t="shared" si="9"/>
        <v>432307700</v>
      </c>
      <c r="M70">
        <f t="shared" si="9"/>
        <v>3047749076</v>
      </c>
      <c r="N70">
        <f t="shared" si="9"/>
        <v>478718337</v>
      </c>
      <c r="O70">
        <f t="shared" si="9"/>
        <v>160683685</v>
      </c>
      <c r="P70">
        <f t="shared" si="9"/>
        <v>567651451</v>
      </c>
      <c r="Q70">
        <f t="shared" si="9"/>
        <v>1063537661</v>
      </c>
      <c r="R70">
        <f t="shared" si="9"/>
        <v>1444693118</v>
      </c>
      <c r="S70">
        <f t="shared" si="9"/>
        <v>2574989351</v>
      </c>
      <c r="T70">
        <f t="shared" si="9"/>
        <v>788715695</v>
      </c>
      <c r="U70">
        <f t="shared" si="9"/>
        <v>1273627725</v>
      </c>
      <c r="V70">
        <f t="shared" si="9"/>
        <v>1410285650</v>
      </c>
      <c r="W70">
        <f t="shared" si="9"/>
        <v>1155353480</v>
      </c>
      <c r="X70">
        <f t="shared" si="9"/>
        <v>442045530</v>
      </c>
    </row>
    <row r="71" spans="1:24" x14ac:dyDescent="0.35">
      <c r="A71" t="s">
        <v>13</v>
      </c>
      <c r="B71" t="str" cm="1">
        <f t="array" ref="B71">_xlfn.LET(
_xlpm.SplitText, VALUE(_xlfn.TEXTSPLIT(A71," ")),
IF(ISERR(SUM(_xlpm.SplitText)),"",_xlpm.SplitText)
)</f>
        <v/>
      </c>
      <c r="E71">
        <f t="shared" si="7"/>
        <v>474683836</v>
      </c>
      <c r="F71">
        <f t="shared" si="9"/>
        <v>467039442</v>
      </c>
      <c r="G71">
        <f t="shared" si="9"/>
        <v>1784078797</v>
      </c>
      <c r="H71">
        <f t="shared" si="9"/>
        <v>1415511862</v>
      </c>
      <c r="I71">
        <f t="shared" si="9"/>
        <v>1453622016</v>
      </c>
      <c r="J71">
        <f t="shared" si="9"/>
        <v>428749070</v>
      </c>
      <c r="K71">
        <f t="shared" si="9"/>
        <v>2441825131</v>
      </c>
      <c r="L71">
        <f t="shared" si="9"/>
        <v>432307700</v>
      </c>
      <c r="M71">
        <f t="shared" si="9"/>
        <v>3047749076</v>
      </c>
      <c r="N71">
        <f t="shared" si="9"/>
        <v>478718337</v>
      </c>
      <c r="O71">
        <f t="shared" si="9"/>
        <v>160683685</v>
      </c>
      <c r="P71">
        <f t="shared" si="9"/>
        <v>567651451</v>
      </c>
      <c r="Q71">
        <f t="shared" si="9"/>
        <v>1063537661</v>
      </c>
      <c r="R71">
        <f t="shared" si="9"/>
        <v>1444693118</v>
      </c>
      <c r="S71">
        <f t="shared" si="9"/>
        <v>2574989351</v>
      </c>
      <c r="T71">
        <f t="shared" si="9"/>
        <v>788715695</v>
      </c>
      <c r="U71">
        <f t="shared" si="9"/>
        <v>1273627725</v>
      </c>
      <c r="V71">
        <f t="shared" si="9"/>
        <v>1410285650</v>
      </c>
      <c r="W71">
        <f t="shared" si="9"/>
        <v>1155353480</v>
      </c>
      <c r="X71">
        <f t="shared" si="9"/>
        <v>442045530</v>
      </c>
    </row>
    <row r="72" spans="1:24" x14ac:dyDescent="0.35">
      <c r="A72" t="s">
        <v>95</v>
      </c>
      <c r="B72" cm="1">
        <f t="array" ref="B72:D72">_xlfn.LET(
_xlpm.SplitText, VALUE(_xlfn.TEXTSPLIT(A72," ")),
IF(ISERR(SUM(_xlpm.SplitText)),"",_xlpm.SplitText)
)</f>
        <v>3143216572</v>
      </c>
      <c r="C72">
        <v>2396957585</v>
      </c>
      <c r="D72">
        <v>46085818</v>
      </c>
      <c r="E72" t="b">
        <f>_xlfn.LET(
_xlpm.OriginSeed,E$71,
_xlpm.Seedmap,E$72:E$116,
_xlpm.Remap, IF(AND($C72&lt;=_xlpm.OriginSeed,_xlpm.OriginSeed&lt;=($C72+$D72-1)),$B72+(_xlpm.OriginSeed-$C72),FALSE),
IF(ISNUMBER($B72), _xlpm.Remap, IF(MAX(_xlpm.Seedmap)=0,_xlpm.OriginSeed,MAX(_xlpm.Seedmap)))
)</f>
        <v>0</v>
      </c>
      <c r="F72" t="b">
        <f t="shared" ref="F72:X86" si="10">_xlfn.LET(
_xlpm.OriginSeed,F$71,
_xlpm.Seedmap,F$72:F$116,
_xlpm.Remap, IF(AND($C72&lt;=_xlpm.OriginSeed,_xlpm.OriginSeed&lt;=($C72+$D72-1)),$B72+(_xlpm.OriginSeed-$C72),FALSE),
IF(ISNUMBER($B72), _xlpm.Remap, IF(MAX(_xlpm.Seedmap)=0,_xlpm.OriginSeed,MAX(_xlpm.Seedmap)))
)</f>
        <v>0</v>
      </c>
      <c r="G72" t="b">
        <f t="shared" si="10"/>
        <v>0</v>
      </c>
      <c r="H72" t="b">
        <f t="shared" si="10"/>
        <v>0</v>
      </c>
      <c r="I72" t="b">
        <f t="shared" si="10"/>
        <v>0</v>
      </c>
      <c r="J72" t="b">
        <f t="shared" si="10"/>
        <v>0</v>
      </c>
      <c r="K72">
        <f t="shared" si="10"/>
        <v>3188084118</v>
      </c>
      <c r="L72" t="b">
        <f t="shared" si="10"/>
        <v>0</v>
      </c>
      <c r="M72" t="b">
        <f t="shared" si="10"/>
        <v>0</v>
      </c>
      <c r="N72" t="b">
        <f t="shared" si="10"/>
        <v>0</v>
      </c>
      <c r="O72" t="b">
        <f t="shared" si="10"/>
        <v>0</v>
      </c>
      <c r="P72" t="b">
        <f t="shared" si="10"/>
        <v>0</v>
      </c>
      <c r="Q72" t="b">
        <f t="shared" si="10"/>
        <v>0</v>
      </c>
      <c r="R72" t="b">
        <f t="shared" si="10"/>
        <v>0</v>
      </c>
      <c r="S72" t="b">
        <f t="shared" si="10"/>
        <v>0</v>
      </c>
      <c r="T72" t="b">
        <f t="shared" si="10"/>
        <v>0</v>
      </c>
      <c r="U72" t="b">
        <f t="shared" si="10"/>
        <v>0</v>
      </c>
      <c r="V72" t="b">
        <f t="shared" si="10"/>
        <v>0</v>
      </c>
      <c r="W72" t="b">
        <f t="shared" si="10"/>
        <v>0</v>
      </c>
      <c r="X72" t="b">
        <f t="shared" si="10"/>
        <v>0</v>
      </c>
    </row>
    <row r="73" spans="1:24" x14ac:dyDescent="0.35">
      <c r="A73" t="s">
        <v>96</v>
      </c>
      <c r="B73" cm="1">
        <f t="array" ref="B73:D73">_xlfn.LET(
_xlpm.SplitText, VALUE(_xlfn.TEXTSPLIT(A73," ")),
IF(ISERR(SUM(_xlpm.SplitText)),"",_xlpm.SplitText)
)</f>
        <v>2930160319</v>
      </c>
      <c r="C73">
        <v>3087666064</v>
      </c>
      <c r="D73">
        <v>82806318</v>
      </c>
      <c r="E73" t="b">
        <f t="shared" ref="E73:T119" si="11">_xlfn.LET(
_xlpm.OriginSeed,E$71,
_xlpm.Seedmap,E$72:E$116,
_xlpm.Remap, IF(AND($C73&lt;=_xlpm.OriginSeed,_xlpm.OriginSeed&lt;=($C73+$D73-1)),$B73+(_xlpm.OriginSeed-$C73),FALSE),
IF(ISNUMBER($B73), _xlpm.Remap, IF(MAX(_xlpm.Seedmap)=0,_xlpm.OriginSeed,MAX(_xlpm.Seedmap)))
)</f>
        <v>0</v>
      </c>
      <c r="F73" t="b">
        <f t="shared" si="11"/>
        <v>0</v>
      </c>
      <c r="G73" t="b">
        <f t="shared" si="11"/>
        <v>0</v>
      </c>
      <c r="H73" t="b">
        <f t="shared" si="11"/>
        <v>0</v>
      </c>
      <c r="I73" t="b">
        <f t="shared" si="11"/>
        <v>0</v>
      </c>
      <c r="J73" t="b">
        <f t="shared" si="11"/>
        <v>0</v>
      </c>
      <c r="K73" t="b">
        <f t="shared" si="11"/>
        <v>0</v>
      </c>
      <c r="L73" t="b">
        <f t="shared" si="11"/>
        <v>0</v>
      </c>
      <c r="M73" t="b">
        <f t="shared" si="11"/>
        <v>0</v>
      </c>
      <c r="N73" t="b">
        <f t="shared" si="11"/>
        <v>0</v>
      </c>
      <c r="O73" t="b">
        <f t="shared" si="11"/>
        <v>0</v>
      </c>
      <c r="P73" t="b">
        <f t="shared" si="11"/>
        <v>0</v>
      </c>
      <c r="Q73" t="b">
        <f t="shared" si="11"/>
        <v>0</v>
      </c>
      <c r="R73" t="b">
        <f t="shared" si="11"/>
        <v>0</v>
      </c>
      <c r="S73" t="b">
        <f t="shared" si="11"/>
        <v>0</v>
      </c>
      <c r="T73" t="b">
        <f t="shared" si="11"/>
        <v>0</v>
      </c>
      <c r="U73" t="b">
        <f t="shared" si="10"/>
        <v>0</v>
      </c>
      <c r="V73" t="b">
        <f t="shared" si="10"/>
        <v>0</v>
      </c>
      <c r="W73" t="b">
        <f t="shared" si="10"/>
        <v>0</v>
      </c>
      <c r="X73" t="b">
        <f t="shared" si="10"/>
        <v>0</v>
      </c>
    </row>
    <row r="74" spans="1:24" x14ac:dyDescent="0.35">
      <c r="A74" t="s">
        <v>97</v>
      </c>
      <c r="B74" cm="1">
        <f t="array" ref="B74:D74">_xlfn.LET(
_xlpm.SplitText, VALUE(_xlfn.TEXTSPLIT(A74," ")),
IF(ISERR(SUM(_xlpm.SplitText)),"",_xlpm.SplitText)
)</f>
        <v>3012966637</v>
      </c>
      <c r="C74">
        <v>3275730008</v>
      </c>
      <c r="D74">
        <v>11481558</v>
      </c>
      <c r="E74" t="b">
        <f t="shared" si="11"/>
        <v>0</v>
      </c>
      <c r="F74" t="b">
        <f t="shared" si="10"/>
        <v>0</v>
      </c>
      <c r="G74" t="b">
        <f t="shared" si="10"/>
        <v>0</v>
      </c>
      <c r="H74" t="b">
        <f t="shared" si="10"/>
        <v>0</v>
      </c>
      <c r="I74" t="b">
        <f t="shared" si="10"/>
        <v>0</v>
      </c>
      <c r="J74" t="b">
        <f t="shared" si="10"/>
        <v>0</v>
      </c>
      <c r="K74" t="b">
        <f t="shared" si="10"/>
        <v>0</v>
      </c>
      <c r="L74" t="b">
        <f t="shared" si="10"/>
        <v>0</v>
      </c>
      <c r="M74" t="b">
        <f t="shared" si="10"/>
        <v>0</v>
      </c>
      <c r="N74" t="b">
        <f t="shared" si="10"/>
        <v>0</v>
      </c>
      <c r="O74" t="b">
        <f t="shared" si="10"/>
        <v>0</v>
      </c>
      <c r="P74" t="b">
        <f t="shared" si="10"/>
        <v>0</v>
      </c>
      <c r="Q74" t="b">
        <f t="shared" si="10"/>
        <v>0</v>
      </c>
      <c r="R74" t="b">
        <f t="shared" si="10"/>
        <v>0</v>
      </c>
      <c r="S74" t="b">
        <f t="shared" si="10"/>
        <v>0</v>
      </c>
      <c r="T74" t="b">
        <f t="shared" si="10"/>
        <v>0</v>
      </c>
      <c r="U74" t="b">
        <f t="shared" si="10"/>
        <v>0</v>
      </c>
      <c r="V74" t="b">
        <f t="shared" si="10"/>
        <v>0</v>
      </c>
      <c r="W74" t="b">
        <f t="shared" si="10"/>
        <v>0</v>
      </c>
      <c r="X74" t="b">
        <f t="shared" si="10"/>
        <v>0</v>
      </c>
    </row>
    <row r="75" spans="1:24" x14ac:dyDescent="0.35">
      <c r="A75" t="s">
        <v>98</v>
      </c>
      <c r="B75" cm="1">
        <f t="array" ref="B75:D75">_xlfn.LET(
_xlpm.SplitText, VALUE(_xlfn.TEXTSPLIT(A75," ")),
IF(ISERR(SUM(_xlpm.SplitText)),"",_xlpm.SplitText)
)</f>
        <v>1791164654</v>
      </c>
      <c r="C75">
        <v>628261856</v>
      </c>
      <c r="D75">
        <v>251676187</v>
      </c>
      <c r="E75" t="b">
        <f t="shared" si="11"/>
        <v>0</v>
      </c>
      <c r="F75" t="b">
        <f t="shared" si="10"/>
        <v>0</v>
      </c>
      <c r="G75" t="b">
        <f t="shared" si="10"/>
        <v>0</v>
      </c>
      <c r="H75" t="b">
        <f t="shared" si="10"/>
        <v>0</v>
      </c>
      <c r="I75" t="b">
        <f t="shared" si="10"/>
        <v>0</v>
      </c>
      <c r="J75" t="b">
        <f t="shared" si="10"/>
        <v>0</v>
      </c>
      <c r="K75" t="b">
        <f t="shared" si="10"/>
        <v>0</v>
      </c>
      <c r="L75" t="b">
        <f t="shared" si="10"/>
        <v>0</v>
      </c>
      <c r="M75" t="b">
        <f t="shared" si="10"/>
        <v>0</v>
      </c>
      <c r="N75" t="b">
        <f t="shared" si="10"/>
        <v>0</v>
      </c>
      <c r="O75" t="b">
        <f t="shared" si="10"/>
        <v>0</v>
      </c>
      <c r="P75" t="b">
        <f t="shared" si="10"/>
        <v>0</v>
      </c>
      <c r="Q75" t="b">
        <f t="shared" si="10"/>
        <v>0</v>
      </c>
      <c r="R75" t="b">
        <f t="shared" si="10"/>
        <v>0</v>
      </c>
      <c r="S75" t="b">
        <f t="shared" si="10"/>
        <v>0</v>
      </c>
      <c r="T75">
        <f t="shared" si="10"/>
        <v>1951618493</v>
      </c>
      <c r="U75" t="b">
        <f t="shared" si="10"/>
        <v>0</v>
      </c>
      <c r="V75" t="b">
        <f t="shared" si="10"/>
        <v>0</v>
      </c>
      <c r="W75" t="b">
        <f t="shared" si="10"/>
        <v>0</v>
      </c>
      <c r="X75" t="b">
        <f t="shared" si="10"/>
        <v>0</v>
      </c>
    </row>
    <row r="76" spans="1:24" x14ac:dyDescent="0.35">
      <c r="A76" t="s">
        <v>99</v>
      </c>
      <c r="B76" cm="1">
        <f t="array" ref="B76:D76">_xlfn.LET(
_xlpm.SplitText, VALUE(_xlfn.TEXTSPLIT(A76," ")),
IF(ISERR(SUM(_xlpm.SplitText)),"",_xlpm.SplitText)
)</f>
        <v>1156959152</v>
      </c>
      <c r="C76">
        <v>1008045214</v>
      </c>
      <c r="D76">
        <v>174725983</v>
      </c>
      <c r="E76" t="b">
        <f t="shared" si="11"/>
        <v>0</v>
      </c>
      <c r="F76" t="b">
        <f t="shared" si="10"/>
        <v>0</v>
      </c>
      <c r="G76" t="b">
        <f t="shared" si="10"/>
        <v>0</v>
      </c>
      <c r="H76" t="b">
        <f t="shared" si="10"/>
        <v>0</v>
      </c>
      <c r="I76" t="b">
        <f t="shared" si="10"/>
        <v>0</v>
      </c>
      <c r="J76" t="b">
        <f t="shared" si="10"/>
        <v>0</v>
      </c>
      <c r="K76" t="b">
        <f t="shared" si="10"/>
        <v>0</v>
      </c>
      <c r="L76" t="b">
        <f t="shared" si="10"/>
        <v>0</v>
      </c>
      <c r="M76" t="b">
        <f t="shared" si="10"/>
        <v>0</v>
      </c>
      <c r="N76" t="b">
        <f t="shared" si="10"/>
        <v>0</v>
      </c>
      <c r="O76" t="b">
        <f t="shared" si="10"/>
        <v>0</v>
      </c>
      <c r="P76" t="b">
        <f t="shared" si="10"/>
        <v>0</v>
      </c>
      <c r="Q76">
        <f t="shared" si="10"/>
        <v>1212451599</v>
      </c>
      <c r="R76" t="b">
        <f t="shared" si="10"/>
        <v>0</v>
      </c>
      <c r="S76" t="b">
        <f t="shared" si="10"/>
        <v>0</v>
      </c>
      <c r="T76" t="b">
        <f t="shared" si="10"/>
        <v>0</v>
      </c>
      <c r="U76" t="b">
        <f t="shared" si="10"/>
        <v>0</v>
      </c>
      <c r="V76" t="b">
        <f t="shared" si="10"/>
        <v>0</v>
      </c>
      <c r="W76">
        <f t="shared" si="10"/>
        <v>1304267418</v>
      </c>
      <c r="X76" t="b">
        <f t="shared" si="10"/>
        <v>0</v>
      </c>
    </row>
    <row r="77" spans="1:24" x14ac:dyDescent="0.35">
      <c r="A77" t="s">
        <v>100</v>
      </c>
      <c r="B77" cm="1">
        <f t="array" ref="B77:D77">_xlfn.LET(
_xlpm.SplitText, VALUE(_xlfn.TEXTSPLIT(A77," ")),
IF(ISERR(SUM(_xlpm.SplitText)),"",_xlpm.SplitText)
)</f>
        <v>3597974089</v>
      </c>
      <c r="C77">
        <v>4238330323</v>
      </c>
      <c r="D77">
        <v>56636973</v>
      </c>
      <c r="E77" t="b">
        <f t="shared" si="11"/>
        <v>0</v>
      </c>
      <c r="F77" t="b">
        <f t="shared" si="10"/>
        <v>0</v>
      </c>
      <c r="G77" t="b">
        <f t="shared" si="10"/>
        <v>0</v>
      </c>
      <c r="H77" t="b">
        <f t="shared" si="10"/>
        <v>0</v>
      </c>
      <c r="I77" t="b">
        <f t="shared" si="10"/>
        <v>0</v>
      </c>
      <c r="J77" t="b">
        <f t="shared" si="10"/>
        <v>0</v>
      </c>
      <c r="K77" t="b">
        <f t="shared" si="10"/>
        <v>0</v>
      </c>
      <c r="L77" t="b">
        <f t="shared" si="10"/>
        <v>0</v>
      </c>
      <c r="M77" t="b">
        <f t="shared" si="10"/>
        <v>0</v>
      </c>
      <c r="N77" t="b">
        <f t="shared" si="10"/>
        <v>0</v>
      </c>
      <c r="O77" t="b">
        <f t="shared" si="10"/>
        <v>0</v>
      </c>
      <c r="P77" t="b">
        <f t="shared" si="10"/>
        <v>0</v>
      </c>
      <c r="Q77" t="b">
        <f t="shared" si="10"/>
        <v>0</v>
      </c>
      <c r="R77" t="b">
        <f t="shared" si="10"/>
        <v>0</v>
      </c>
      <c r="S77" t="b">
        <f t="shared" si="10"/>
        <v>0</v>
      </c>
      <c r="T77" t="b">
        <f t="shared" si="10"/>
        <v>0</v>
      </c>
      <c r="U77" t="b">
        <f t="shared" si="10"/>
        <v>0</v>
      </c>
      <c r="V77" t="b">
        <f t="shared" si="10"/>
        <v>0</v>
      </c>
      <c r="W77" t="b">
        <f t="shared" si="10"/>
        <v>0</v>
      </c>
      <c r="X77" t="b">
        <f t="shared" si="10"/>
        <v>0</v>
      </c>
    </row>
    <row r="78" spans="1:24" x14ac:dyDescent="0.35">
      <c r="A78" t="s">
        <v>101</v>
      </c>
      <c r="B78" cm="1">
        <f t="array" ref="B78:D78">_xlfn.LET(
_xlpm.SplitText, VALUE(_xlfn.TEXTSPLIT(A78," ")),
IF(ISERR(SUM(_xlpm.SplitText)),"",_xlpm.SplitText)
)</f>
        <v>2659665097</v>
      </c>
      <c r="C78">
        <v>3287211566</v>
      </c>
      <c r="D78">
        <v>62612544</v>
      </c>
      <c r="E78" t="b">
        <f t="shared" si="11"/>
        <v>0</v>
      </c>
      <c r="F78" t="b">
        <f t="shared" si="10"/>
        <v>0</v>
      </c>
      <c r="G78" t="b">
        <f t="shared" si="10"/>
        <v>0</v>
      </c>
      <c r="H78" t="b">
        <f t="shared" si="10"/>
        <v>0</v>
      </c>
      <c r="I78" t="b">
        <f t="shared" si="10"/>
        <v>0</v>
      </c>
      <c r="J78" t="b">
        <f t="shared" si="10"/>
        <v>0</v>
      </c>
      <c r="K78" t="b">
        <f t="shared" si="10"/>
        <v>0</v>
      </c>
      <c r="L78" t="b">
        <f t="shared" si="10"/>
        <v>0</v>
      </c>
      <c r="M78" t="b">
        <f t="shared" si="10"/>
        <v>0</v>
      </c>
      <c r="N78" t="b">
        <f t="shared" si="10"/>
        <v>0</v>
      </c>
      <c r="O78" t="b">
        <f t="shared" si="10"/>
        <v>0</v>
      </c>
      <c r="P78" t="b">
        <f t="shared" si="10"/>
        <v>0</v>
      </c>
      <c r="Q78" t="b">
        <f t="shared" si="10"/>
        <v>0</v>
      </c>
      <c r="R78" t="b">
        <f t="shared" si="10"/>
        <v>0</v>
      </c>
      <c r="S78" t="b">
        <f t="shared" si="10"/>
        <v>0</v>
      </c>
      <c r="T78" t="b">
        <f t="shared" si="10"/>
        <v>0</v>
      </c>
      <c r="U78" t="b">
        <f t="shared" si="10"/>
        <v>0</v>
      </c>
      <c r="V78" t="b">
        <f t="shared" si="10"/>
        <v>0</v>
      </c>
      <c r="W78" t="b">
        <f t="shared" si="10"/>
        <v>0</v>
      </c>
      <c r="X78" t="b">
        <f t="shared" si="10"/>
        <v>0</v>
      </c>
    </row>
    <row r="79" spans="1:24" x14ac:dyDescent="0.35">
      <c r="A79" t="s">
        <v>102</v>
      </c>
      <c r="B79" cm="1">
        <f t="array" ref="B79:D79">_xlfn.LET(
_xlpm.SplitText, VALUE(_xlfn.TEXTSPLIT(A79," ")),
IF(ISERR(SUM(_xlpm.SplitText)),"",_xlpm.SplitText)
)</f>
        <v>489714994</v>
      </c>
      <c r="C79">
        <v>0</v>
      </c>
      <c r="D79">
        <v>304501033</v>
      </c>
      <c r="E79" t="b">
        <f t="shared" si="11"/>
        <v>0</v>
      </c>
      <c r="F79" t="b">
        <f t="shared" si="10"/>
        <v>0</v>
      </c>
      <c r="G79" t="b">
        <f t="shared" si="10"/>
        <v>0</v>
      </c>
      <c r="H79" t="b">
        <f t="shared" si="10"/>
        <v>0</v>
      </c>
      <c r="I79" t="b">
        <f t="shared" si="10"/>
        <v>0</v>
      </c>
      <c r="J79" t="b">
        <f t="shared" si="10"/>
        <v>0</v>
      </c>
      <c r="K79" t="b">
        <f t="shared" si="10"/>
        <v>0</v>
      </c>
      <c r="L79" t="b">
        <f t="shared" si="10"/>
        <v>0</v>
      </c>
      <c r="M79" t="b">
        <f t="shared" si="10"/>
        <v>0</v>
      </c>
      <c r="N79" t="b">
        <f t="shared" si="10"/>
        <v>0</v>
      </c>
      <c r="O79">
        <f t="shared" si="10"/>
        <v>650398679</v>
      </c>
      <c r="P79" t="b">
        <f t="shared" si="10"/>
        <v>0</v>
      </c>
      <c r="Q79" t="b">
        <f t="shared" si="10"/>
        <v>0</v>
      </c>
      <c r="R79" t="b">
        <f t="shared" si="10"/>
        <v>0</v>
      </c>
      <c r="S79" t="b">
        <f t="shared" si="10"/>
        <v>0</v>
      </c>
      <c r="T79" t="b">
        <f t="shared" si="10"/>
        <v>0</v>
      </c>
      <c r="U79" t="b">
        <f t="shared" si="10"/>
        <v>0</v>
      </c>
      <c r="V79" t="b">
        <f t="shared" si="10"/>
        <v>0</v>
      </c>
      <c r="W79" t="b">
        <f t="shared" si="10"/>
        <v>0</v>
      </c>
      <c r="X79" t="b">
        <f t="shared" si="10"/>
        <v>0</v>
      </c>
    </row>
    <row r="80" spans="1:24" x14ac:dyDescent="0.35">
      <c r="A80" t="s">
        <v>103</v>
      </c>
      <c r="B80" cm="1">
        <f t="array" ref="B80:D80">_xlfn.LET(
_xlpm.SplitText, VALUE(_xlfn.TEXTSPLIT(A80," ")),
IF(ISERR(SUM(_xlpm.SplitText)),"",_xlpm.SplitText)
)</f>
        <v>2323644539</v>
      </c>
      <c r="C80">
        <v>2017991146</v>
      </c>
      <c r="D80">
        <v>71374674</v>
      </c>
      <c r="E80" t="b">
        <f t="shared" si="11"/>
        <v>0</v>
      </c>
      <c r="F80" t="b">
        <f t="shared" si="10"/>
        <v>0</v>
      </c>
      <c r="G80" t="b">
        <f t="shared" si="10"/>
        <v>0</v>
      </c>
      <c r="H80" t="b">
        <f t="shared" si="10"/>
        <v>0</v>
      </c>
      <c r="I80" t="b">
        <f t="shared" si="10"/>
        <v>0</v>
      </c>
      <c r="J80" t="b">
        <f t="shared" si="10"/>
        <v>0</v>
      </c>
      <c r="K80" t="b">
        <f t="shared" si="10"/>
        <v>0</v>
      </c>
      <c r="L80" t="b">
        <f t="shared" si="10"/>
        <v>0</v>
      </c>
      <c r="M80" t="b">
        <f t="shared" si="10"/>
        <v>0</v>
      </c>
      <c r="N80" t="b">
        <f t="shared" si="10"/>
        <v>0</v>
      </c>
      <c r="O80" t="b">
        <f t="shared" si="10"/>
        <v>0</v>
      </c>
      <c r="P80" t="b">
        <f t="shared" si="10"/>
        <v>0</v>
      </c>
      <c r="Q80" t="b">
        <f t="shared" si="10"/>
        <v>0</v>
      </c>
      <c r="R80" t="b">
        <f t="shared" si="10"/>
        <v>0</v>
      </c>
      <c r="S80" t="b">
        <f t="shared" si="10"/>
        <v>0</v>
      </c>
      <c r="T80" t="b">
        <f t="shared" si="10"/>
        <v>0</v>
      </c>
      <c r="U80" t="b">
        <f t="shared" si="10"/>
        <v>0</v>
      </c>
      <c r="V80" t="b">
        <f t="shared" si="10"/>
        <v>0</v>
      </c>
      <c r="W80" t="b">
        <f t="shared" si="10"/>
        <v>0</v>
      </c>
      <c r="X80" t="b">
        <f t="shared" si="10"/>
        <v>0</v>
      </c>
    </row>
    <row r="81" spans="1:24" x14ac:dyDescent="0.35">
      <c r="A81" t="s">
        <v>104</v>
      </c>
      <c r="B81" cm="1">
        <f t="array" ref="B81:D81">_xlfn.LET(
_xlpm.SplitText, VALUE(_xlfn.TEXTSPLIT(A81," ")),
IF(ISERR(SUM(_xlpm.SplitText)),"",_xlpm.SplitText)
)</f>
        <v>2611713237</v>
      </c>
      <c r="C81">
        <v>3480351863</v>
      </c>
      <c r="D81">
        <v>47951860</v>
      </c>
      <c r="E81" t="b">
        <f t="shared" si="11"/>
        <v>0</v>
      </c>
      <c r="F81" t="b">
        <f t="shared" si="10"/>
        <v>0</v>
      </c>
      <c r="G81" t="b">
        <f t="shared" si="10"/>
        <v>0</v>
      </c>
      <c r="H81" t="b">
        <f t="shared" si="10"/>
        <v>0</v>
      </c>
      <c r="I81" t="b">
        <f t="shared" si="10"/>
        <v>0</v>
      </c>
      <c r="J81" t="b">
        <f t="shared" si="10"/>
        <v>0</v>
      </c>
      <c r="K81" t="b">
        <f t="shared" si="10"/>
        <v>0</v>
      </c>
      <c r="L81" t="b">
        <f t="shared" si="10"/>
        <v>0</v>
      </c>
      <c r="M81" t="b">
        <f t="shared" si="10"/>
        <v>0</v>
      </c>
      <c r="N81" t="b">
        <f t="shared" si="10"/>
        <v>0</v>
      </c>
      <c r="O81" t="b">
        <f t="shared" si="10"/>
        <v>0</v>
      </c>
      <c r="P81" t="b">
        <f t="shared" si="10"/>
        <v>0</v>
      </c>
      <c r="Q81" t="b">
        <f t="shared" si="10"/>
        <v>0</v>
      </c>
      <c r="R81" t="b">
        <f t="shared" si="10"/>
        <v>0</v>
      </c>
      <c r="S81" t="b">
        <f t="shared" si="10"/>
        <v>0</v>
      </c>
      <c r="T81" t="b">
        <f t="shared" si="10"/>
        <v>0</v>
      </c>
      <c r="U81" t="b">
        <f t="shared" si="10"/>
        <v>0</v>
      </c>
      <c r="V81" t="b">
        <f t="shared" si="10"/>
        <v>0</v>
      </c>
      <c r="W81" t="b">
        <f t="shared" si="10"/>
        <v>0</v>
      </c>
      <c r="X81" t="b">
        <f t="shared" si="10"/>
        <v>0</v>
      </c>
    </row>
    <row r="82" spans="1:24" x14ac:dyDescent="0.35">
      <c r="A82" t="s">
        <v>105</v>
      </c>
      <c r="B82" cm="1">
        <f t="array" ref="B82:D82">_xlfn.LET(
_xlpm.SplitText, VALUE(_xlfn.TEXTSPLIT(A82," ")),
IF(ISERR(SUM(_xlpm.SplitText)),"",_xlpm.SplitText)
)</f>
        <v>4135255968</v>
      </c>
      <c r="C82">
        <v>3931716786</v>
      </c>
      <c r="D82">
        <v>159711328</v>
      </c>
      <c r="E82" t="b">
        <f t="shared" si="11"/>
        <v>0</v>
      </c>
      <c r="F82" t="b">
        <f t="shared" si="10"/>
        <v>0</v>
      </c>
      <c r="G82" t="b">
        <f t="shared" si="10"/>
        <v>0</v>
      </c>
      <c r="H82" t="b">
        <f t="shared" si="10"/>
        <v>0</v>
      </c>
      <c r="I82" t="b">
        <f t="shared" si="10"/>
        <v>0</v>
      </c>
      <c r="J82" t="b">
        <f t="shared" si="10"/>
        <v>0</v>
      </c>
      <c r="K82" t="b">
        <f t="shared" si="10"/>
        <v>0</v>
      </c>
      <c r="L82" t="b">
        <f t="shared" si="10"/>
        <v>0</v>
      </c>
      <c r="M82" t="b">
        <f t="shared" si="10"/>
        <v>0</v>
      </c>
      <c r="N82" t="b">
        <f t="shared" si="10"/>
        <v>0</v>
      </c>
      <c r="O82" t="b">
        <f t="shared" si="10"/>
        <v>0</v>
      </c>
      <c r="P82" t="b">
        <f t="shared" si="10"/>
        <v>0</v>
      </c>
      <c r="Q82" t="b">
        <f t="shared" si="10"/>
        <v>0</v>
      </c>
      <c r="R82" t="b">
        <f t="shared" si="10"/>
        <v>0</v>
      </c>
      <c r="S82" t="b">
        <f t="shared" si="10"/>
        <v>0</v>
      </c>
      <c r="T82" t="b">
        <f t="shared" si="10"/>
        <v>0</v>
      </c>
      <c r="U82" t="b">
        <f t="shared" si="10"/>
        <v>0</v>
      </c>
      <c r="V82" t="b">
        <f t="shared" si="10"/>
        <v>0</v>
      </c>
      <c r="W82" t="b">
        <f t="shared" si="10"/>
        <v>0</v>
      </c>
      <c r="X82" t="b">
        <f t="shared" si="10"/>
        <v>0</v>
      </c>
    </row>
    <row r="83" spans="1:24" x14ac:dyDescent="0.35">
      <c r="A83" t="s">
        <v>106</v>
      </c>
      <c r="B83" cm="1">
        <f t="array" ref="B83:D83">_xlfn.LET(
_xlpm.SplitText, VALUE(_xlfn.TEXTSPLIT(A83," ")),
IF(ISERR(SUM(_xlpm.SplitText)),"",_xlpm.SplitText)
)</f>
        <v>1331685135</v>
      </c>
      <c r="C83">
        <v>879938043</v>
      </c>
      <c r="D83">
        <v>128107171</v>
      </c>
      <c r="E83" t="b">
        <f t="shared" si="11"/>
        <v>0</v>
      </c>
      <c r="F83" t="b">
        <f t="shared" si="10"/>
        <v>0</v>
      </c>
      <c r="G83" t="b">
        <f t="shared" si="10"/>
        <v>0</v>
      </c>
      <c r="H83" t="b">
        <f t="shared" si="10"/>
        <v>0</v>
      </c>
      <c r="I83" t="b">
        <f t="shared" si="10"/>
        <v>0</v>
      </c>
      <c r="J83" t="b">
        <f t="shared" si="10"/>
        <v>0</v>
      </c>
      <c r="K83" t="b">
        <f t="shared" si="10"/>
        <v>0</v>
      </c>
      <c r="L83" t="b">
        <f t="shared" si="10"/>
        <v>0</v>
      </c>
      <c r="M83" t="b">
        <f t="shared" si="10"/>
        <v>0</v>
      </c>
      <c r="N83" t="b">
        <f t="shared" si="10"/>
        <v>0</v>
      </c>
      <c r="O83" t="b">
        <f t="shared" si="10"/>
        <v>0</v>
      </c>
      <c r="P83" t="b">
        <f t="shared" si="10"/>
        <v>0</v>
      </c>
      <c r="Q83" t="b">
        <f t="shared" si="10"/>
        <v>0</v>
      </c>
      <c r="R83" t="b">
        <f t="shared" si="10"/>
        <v>0</v>
      </c>
      <c r="S83" t="b">
        <f t="shared" si="10"/>
        <v>0</v>
      </c>
      <c r="T83" t="b">
        <f t="shared" si="10"/>
        <v>0</v>
      </c>
      <c r="U83" t="b">
        <f t="shared" si="10"/>
        <v>0</v>
      </c>
      <c r="V83" t="b">
        <f t="shared" si="10"/>
        <v>0</v>
      </c>
      <c r="W83" t="b">
        <f t="shared" si="10"/>
        <v>0</v>
      </c>
      <c r="X83" t="b">
        <f t="shared" si="10"/>
        <v>0</v>
      </c>
    </row>
    <row r="84" spans="1:24" x14ac:dyDescent="0.35">
      <c r="A84" t="s">
        <v>107</v>
      </c>
      <c r="B84" cm="1">
        <f t="array" ref="B84:D84">_xlfn.LET(
_xlpm.SplitText, VALUE(_xlfn.TEXTSPLIT(A84," ")),
IF(ISERR(SUM(_xlpm.SplitText)),"",_xlpm.SplitText)
)</f>
        <v>2396957585</v>
      </c>
      <c r="C84">
        <v>2748883399</v>
      </c>
      <c r="D84">
        <v>70018348</v>
      </c>
      <c r="E84" t="b">
        <f t="shared" si="11"/>
        <v>0</v>
      </c>
      <c r="F84" t="b">
        <f t="shared" si="10"/>
        <v>0</v>
      </c>
      <c r="G84" t="b">
        <f t="shared" si="10"/>
        <v>0</v>
      </c>
      <c r="H84" t="b">
        <f t="shared" si="10"/>
        <v>0</v>
      </c>
      <c r="I84" t="b">
        <f t="shared" si="10"/>
        <v>0</v>
      </c>
      <c r="J84" t="b">
        <f t="shared" si="10"/>
        <v>0</v>
      </c>
      <c r="K84" t="b">
        <f t="shared" si="10"/>
        <v>0</v>
      </c>
      <c r="L84" t="b">
        <f t="shared" si="10"/>
        <v>0</v>
      </c>
      <c r="M84" t="b">
        <f t="shared" si="10"/>
        <v>0</v>
      </c>
      <c r="N84" t="b">
        <f t="shared" si="10"/>
        <v>0</v>
      </c>
      <c r="O84" t="b">
        <f t="shared" si="10"/>
        <v>0</v>
      </c>
      <c r="P84" t="b">
        <f t="shared" si="10"/>
        <v>0</v>
      </c>
      <c r="Q84" t="b">
        <f t="shared" si="10"/>
        <v>0</v>
      </c>
      <c r="R84" t="b">
        <f t="shared" si="10"/>
        <v>0</v>
      </c>
      <c r="S84" t="b">
        <f t="shared" si="10"/>
        <v>0</v>
      </c>
      <c r="T84" t="b">
        <f t="shared" si="10"/>
        <v>0</v>
      </c>
      <c r="U84" t="b">
        <f t="shared" si="10"/>
        <v>0</v>
      </c>
      <c r="V84" t="b">
        <f t="shared" si="10"/>
        <v>0</v>
      </c>
      <c r="W84" t="b">
        <f t="shared" si="10"/>
        <v>0</v>
      </c>
      <c r="X84" t="b">
        <f t="shared" si="10"/>
        <v>0</v>
      </c>
    </row>
    <row r="85" spans="1:24" x14ac:dyDescent="0.35">
      <c r="A85" t="s">
        <v>108</v>
      </c>
      <c r="B85" cm="1">
        <f t="array" ref="B85:D85">_xlfn.LET(
_xlpm.SplitText, VALUE(_xlfn.TEXTSPLIT(A85," ")),
IF(ISERR(SUM(_xlpm.SplitText)),"",_xlpm.SplitText)
)</f>
        <v>408833803</v>
      </c>
      <c r="C85">
        <v>1297158141</v>
      </c>
      <c r="D85">
        <v>80881191</v>
      </c>
      <c r="E85" t="b">
        <f t="shared" si="11"/>
        <v>0</v>
      </c>
      <c r="F85" t="b">
        <f t="shared" si="10"/>
        <v>0</v>
      </c>
      <c r="G85" t="b">
        <f t="shared" si="10"/>
        <v>0</v>
      </c>
      <c r="H85" t="b">
        <f t="shared" si="10"/>
        <v>0</v>
      </c>
      <c r="I85" t="b">
        <f t="shared" si="10"/>
        <v>0</v>
      </c>
      <c r="J85" t="b">
        <f t="shared" si="10"/>
        <v>0</v>
      </c>
      <c r="K85" t="b">
        <f t="shared" si="10"/>
        <v>0</v>
      </c>
      <c r="L85" t="b">
        <f t="shared" si="10"/>
        <v>0</v>
      </c>
      <c r="M85" t="b">
        <f t="shared" si="10"/>
        <v>0</v>
      </c>
      <c r="N85" t="b">
        <f t="shared" si="10"/>
        <v>0</v>
      </c>
      <c r="O85" t="b">
        <f t="shared" si="10"/>
        <v>0</v>
      </c>
      <c r="P85" t="b">
        <f t="shared" si="10"/>
        <v>0</v>
      </c>
      <c r="Q85" t="b">
        <f t="shared" si="10"/>
        <v>0</v>
      </c>
      <c r="R85" t="b">
        <f t="shared" si="10"/>
        <v>0</v>
      </c>
      <c r="S85" t="b">
        <f t="shared" si="10"/>
        <v>0</v>
      </c>
      <c r="T85" t="b">
        <f t="shared" si="10"/>
        <v>0</v>
      </c>
      <c r="U85" t="b">
        <f t="shared" si="10"/>
        <v>0</v>
      </c>
      <c r="V85" t="b">
        <f t="shared" si="10"/>
        <v>0</v>
      </c>
      <c r="W85" t="b">
        <f t="shared" si="10"/>
        <v>0</v>
      </c>
      <c r="X85" t="b">
        <f t="shared" si="10"/>
        <v>0</v>
      </c>
    </row>
    <row r="86" spans="1:24" x14ac:dyDescent="0.35">
      <c r="A86" t="s">
        <v>109</v>
      </c>
      <c r="B86" cm="1">
        <f t="array" ref="B86:D86">_xlfn.LET(
_xlpm.SplitText, VALUE(_xlfn.TEXTSPLIT(A86," ")),
IF(ISERR(SUM(_xlpm.SplitText)),"",_xlpm.SplitText)
)</f>
        <v>1469631779</v>
      </c>
      <c r="C86">
        <v>1182771197</v>
      </c>
      <c r="D86">
        <v>103330914</v>
      </c>
      <c r="E86" t="b">
        <f t="shared" si="11"/>
        <v>0</v>
      </c>
      <c r="F86" t="b">
        <f t="shared" si="10"/>
        <v>0</v>
      </c>
      <c r="G86" t="b">
        <f t="shared" si="10"/>
        <v>0</v>
      </c>
      <c r="H86" t="b">
        <f t="shared" si="10"/>
        <v>0</v>
      </c>
      <c r="I86" t="b">
        <f t="shared" si="10"/>
        <v>0</v>
      </c>
      <c r="J86" t="b">
        <f t="shared" ref="F86:X99" si="12">_xlfn.LET(
_xlpm.OriginSeed,J$71,
_xlpm.Seedmap,J$72:J$116,
_xlpm.Remap, IF(AND($C86&lt;=_xlpm.OriginSeed,_xlpm.OriginSeed&lt;=($C86+$D86-1)),$B86+(_xlpm.OriginSeed-$C86),FALSE),
IF(ISNUMBER($B86), _xlpm.Remap, IF(MAX(_xlpm.Seedmap)=0,_xlpm.OriginSeed,MAX(_xlpm.Seedmap)))
)</f>
        <v>0</v>
      </c>
      <c r="K86" t="b">
        <f t="shared" si="12"/>
        <v>0</v>
      </c>
      <c r="L86" t="b">
        <f t="shared" si="12"/>
        <v>0</v>
      </c>
      <c r="M86" t="b">
        <f t="shared" si="12"/>
        <v>0</v>
      </c>
      <c r="N86" t="b">
        <f t="shared" si="12"/>
        <v>0</v>
      </c>
      <c r="O86" t="b">
        <f t="shared" si="12"/>
        <v>0</v>
      </c>
      <c r="P86" t="b">
        <f t="shared" si="12"/>
        <v>0</v>
      </c>
      <c r="Q86" t="b">
        <f t="shared" si="12"/>
        <v>0</v>
      </c>
      <c r="R86" t="b">
        <f t="shared" si="12"/>
        <v>0</v>
      </c>
      <c r="S86" t="b">
        <f t="shared" si="12"/>
        <v>0</v>
      </c>
      <c r="T86" t="b">
        <f t="shared" si="12"/>
        <v>0</v>
      </c>
      <c r="U86">
        <f t="shared" si="12"/>
        <v>1560488307</v>
      </c>
      <c r="V86" t="b">
        <f t="shared" si="12"/>
        <v>0</v>
      </c>
      <c r="W86" t="b">
        <f t="shared" si="12"/>
        <v>0</v>
      </c>
      <c r="X86" t="b">
        <f t="shared" si="12"/>
        <v>0</v>
      </c>
    </row>
    <row r="87" spans="1:24" x14ac:dyDescent="0.35">
      <c r="A87" t="s">
        <v>110</v>
      </c>
      <c r="B87" cm="1">
        <f t="array" ref="B87:D87">_xlfn.LET(
_xlpm.SplitText, VALUE(_xlfn.TEXTSPLIT(A87," ")),
IF(ISERR(SUM(_xlpm.SplitText)),"",_xlpm.SplitText)
)</f>
        <v>4004728215</v>
      </c>
      <c r="C87">
        <v>3349824110</v>
      </c>
      <c r="D87">
        <v>58812180</v>
      </c>
      <c r="E87" t="b">
        <f t="shared" si="11"/>
        <v>0</v>
      </c>
      <c r="F87" t="b">
        <f t="shared" si="12"/>
        <v>0</v>
      </c>
      <c r="G87" t="b">
        <f t="shared" si="12"/>
        <v>0</v>
      </c>
      <c r="H87" t="b">
        <f t="shared" si="12"/>
        <v>0</v>
      </c>
      <c r="I87" t="b">
        <f t="shared" si="12"/>
        <v>0</v>
      </c>
      <c r="J87" t="b">
        <f t="shared" si="12"/>
        <v>0</v>
      </c>
      <c r="K87" t="b">
        <f t="shared" si="12"/>
        <v>0</v>
      </c>
      <c r="L87" t="b">
        <f t="shared" si="12"/>
        <v>0</v>
      </c>
      <c r="M87" t="b">
        <f t="shared" si="12"/>
        <v>0</v>
      </c>
      <c r="N87" t="b">
        <f t="shared" si="12"/>
        <v>0</v>
      </c>
      <c r="O87" t="b">
        <f t="shared" si="12"/>
        <v>0</v>
      </c>
      <c r="P87" t="b">
        <f t="shared" si="12"/>
        <v>0</v>
      </c>
      <c r="Q87" t="b">
        <f t="shared" si="12"/>
        <v>0</v>
      </c>
      <c r="R87" t="b">
        <f t="shared" si="12"/>
        <v>0</v>
      </c>
      <c r="S87" t="b">
        <f t="shared" si="12"/>
        <v>0</v>
      </c>
      <c r="T87" t="b">
        <f t="shared" si="12"/>
        <v>0</v>
      </c>
      <c r="U87" t="b">
        <f t="shared" si="12"/>
        <v>0</v>
      </c>
      <c r="V87" t="b">
        <f t="shared" si="12"/>
        <v>0</v>
      </c>
      <c r="W87" t="b">
        <f t="shared" si="12"/>
        <v>0</v>
      </c>
      <c r="X87" t="b">
        <f t="shared" si="12"/>
        <v>0</v>
      </c>
    </row>
    <row r="88" spans="1:24" x14ac:dyDescent="0.35">
      <c r="A88" t="s">
        <v>111</v>
      </c>
      <c r="B88" cm="1">
        <f t="array" ref="B88:D88">_xlfn.LET(
_xlpm.SplitText, VALUE(_xlfn.TEXTSPLIT(A88," ")),
IF(ISERR(SUM(_xlpm.SplitText)),"",_xlpm.SplitText)
)</f>
        <v>1012078485</v>
      </c>
      <c r="C88">
        <v>2008335392</v>
      </c>
      <c r="D88">
        <v>9655754</v>
      </c>
      <c r="E88" t="b">
        <f t="shared" si="11"/>
        <v>0</v>
      </c>
      <c r="F88" t="b">
        <f t="shared" si="12"/>
        <v>0</v>
      </c>
      <c r="G88" t="b">
        <f t="shared" si="12"/>
        <v>0</v>
      </c>
      <c r="H88" t="b">
        <f t="shared" si="12"/>
        <v>0</v>
      </c>
      <c r="I88" t="b">
        <f t="shared" si="12"/>
        <v>0</v>
      </c>
      <c r="J88" t="b">
        <f t="shared" si="12"/>
        <v>0</v>
      </c>
      <c r="K88" t="b">
        <f t="shared" si="12"/>
        <v>0</v>
      </c>
      <c r="L88" t="b">
        <f t="shared" si="12"/>
        <v>0</v>
      </c>
      <c r="M88" t="b">
        <f t="shared" si="12"/>
        <v>0</v>
      </c>
      <c r="N88" t="b">
        <f t="shared" si="12"/>
        <v>0</v>
      </c>
      <c r="O88" t="b">
        <f t="shared" si="12"/>
        <v>0</v>
      </c>
      <c r="P88" t="b">
        <f t="shared" si="12"/>
        <v>0</v>
      </c>
      <c r="Q88" t="b">
        <f t="shared" si="12"/>
        <v>0</v>
      </c>
      <c r="R88" t="b">
        <f t="shared" si="12"/>
        <v>0</v>
      </c>
      <c r="S88" t="b">
        <f t="shared" si="12"/>
        <v>0</v>
      </c>
      <c r="T88" t="b">
        <f t="shared" si="12"/>
        <v>0</v>
      </c>
      <c r="U88" t="b">
        <f t="shared" si="12"/>
        <v>0</v>
      </c>
      <c r="V88" t="b">
        <f t="shared" si="12"/>
        <v>0</v>
      </c>
      <c r="W88" t="b">
        <f t="shared" si="12"/>
        <v>0</v>
      </c>
      <c r="X88" t="b">
        <f t="shared" si="12"/>
        <v>0</v>
      </c>
    </row>
    <row r="89" spans="1:24" x14ac:dyDescent="0.35">
      <c r="A89" t="s">
        <v>112</v>
      </c>
      <c r="B89" cm="1">
        <f t="array" ref="B89:D89">_xlfn.LET(
_xlpm.SplitText, VALUE(_xlfn.TEXTSPLIT(A89," ")),
IF(ISERR(SUM(_xlpm.SplitText)),"",_xlpm.SplitText)
)</f>
        <v>3024448195</v>
      </c>
      <c r="C89">
        <v>2932857654</v>
      </c>
      <c r="D89">
        <v>118768377</v>
      </c>
      <c r="E89" t="b">
        <f t="shared" si="11"/>
        <v>0</v>
      </c>
      <c r="F89" t="b">
        <f t="shared" si="12"/>
        <v>0</v>
      </c>
      <c r="G89" t="b">
        <f t="shared" si="12"/>
        <v>0</v>
      </c>
      <c r="H89" t="b">
        <f t="shared" si="12"/>
        <v>0</v>
      </c>
      <c r="I89" t="b">
        <f t="shared" si="12"/>
        <v>0</v>
      </c>
      <c r="J89" t="b">
        <f t="shared" si="12"/>
        <v>0</v>
      </c>
      <c r="K89" t="b">
        <f t="shared" si="12"/>
        <v>0</v>
      </c>
      <c r="L89" t="b">
        <f t="shared" si="12"/>
        <v>0</v>
      </c>
      <c r="M89">
        <f t="shared" si="12"/>
        <v>3139339617</v>
      </c>
      <c r="N89" t="b">
        <f t="shared" si="12"/>
        <v>0</v>
      </c>
      <c r="O89" t="b">
        <f t="shared" si="12"/>
        <v>0</v>
      </c>
      <c r="P89" t="b">
        <f t="shared" si="12"/>
        <v>0</v>
      </c>
      <c r="Q89" t="b">
        <f t="shared" si="12"/>
        <v>0</v>
      </c>
      <c r="R89" t="b">
        <f t="shared" si="12"/>
        <v>0</v>
      </c>
      <c r="S89" t="b">
        <f t="shared" si="12"/>
        <v>0</v>
      </c>
      <c r="T89" t="b">
        <f t="shared" si="12"/>
        <v>0</v>
      </c>
      <c r="U89" t="b">
        <f t="shared" si="12"/>
        <v>0</v>
      </c>
      <c r="V89" t="b">
        <f t="shared" si="12"/>
        <v>0</v>
      </c>
      <c r="W89" t="b">
        <f t="shared" si="12"/>
        <v>0</v>
      </c>
      <c r="X89" t="b">
        <f t="shared" si="12"/>
        <v>0</v>
      </c>
    </row>
    <row r="90" spans="1:24" x14ac:dyDescent="0.35">
      <c r="A90" t="s">
        <v>113</v>
      </c>
      <c r="B90" cm="1">
        <f t="array" ref="B90:D90">_xlfn.LET(
_xlpm.SplitText, VALUE(_xlfn.TEXTSPLIT(A90," ")),
IF(ISERR(SUM(_xlpm.SplitText)),"",_xlpm.SplitText)
)</f>
        <v>192304632</v>
      </c>
      <c r="C90">
        <v>2089365820</v>
      </c>
      <c r="D90">
        <v>87451432</v>
      </c>
      <c r="E90" t="b">
        <f t="shared" si="11"/>
        <v>0</v>
      </c>
      <c r="F90" t="b">
        <f t="shared" si="12"/>
        <v>0</v>
      </c>
      <c r="G90" t="b">
        <f t="shared" si="12"/>
        <v>0</v>
      </c>
      <c r="H90" t="b">
        <f t="shared" si="12"/>
        <v>0</v>
      </c>
      <c r="I90" t="b">
        <f t="shared" si="12"/>
        <v>0</v>
      </c>
      <c r="J90" t="b">
        <f t="shared" si="12"/>
        <v>0</v>
      </c>
      <c r="K90" t="b">
        <f t="shared" si="12"/>
        <v>0</v>
      </c>
      <c r="L90" t="b">
        <f t="shared" si="12"/>
        <v>0</v>
      </c>
      <c r="M90" t="b">
        <f t="shared" si="12"/>
        <v>0</v>
      </c>
      <c r="N90" t="b">
        <f t="shared" si="12"/>
        <v>0</v>
      </c>
      <c r="O90" t="b">
        <f t="shared" si="12"/>
        <v>0</v>
      </c>
      <c r="P90" t="b">
        <f t="shared" si="12"/>
        <v>0</v>
      </c>
      <c r="Q90" t="b">
        <f t="shared" si="12"/>
        <v>0</v>
      </c>
      <c r="R90" t="b">
        <f t="shared" si="12"/>
        <v>0</v>
      </c>
      <c r="S90" t="b">
        <f t="shared" si="12"/>
        <v>0</v>
      </c>
      <c r="T90" t="b">
        <f t="shared" si="12"/>
        <v>0</v>
      </c>
      <c r="U90" t="b">
        <f t="shared" si="12"/>
        <v>0</v>
      </c>
      <c r="V90" t="b">
        <f t="shared" si="12"/>
        <v>0</v>
      </c>
      <c r="W90" t="b">
        <f t="shared" si="12"/>
        <v>0</v>
      </c>
      <c r="X90" t="b">
        <f t="shared" si="12"/>
        <v>0</v>
      </c>
    </row>
    <row r="91" spans="1:24" x14ac:dyDescent="0.35">
      <c r="A91" t="s">
        <v>114</v>
      </c>
      <c r="B91" cm="1">
        <f t="array" ref="B91:D91">_xlfn.LET(
_xlpm.SplitText, VALUE(_xlfn.TEXTSPLIT(A91," ")),
IF(ISERR(SUM(_xlpm.SplitText)),"",_xlpm.SplitText)
)</f>
        <v>4063540395</v>
      </c>
      <c r="C91">
        <v>3408636290</v>
      </c>
      <c r="D91">
        <v>71715573</v>
      </c>
      <c r="E91" t="b">
        <f t="shared" si="11"/>
        <v>0</v>
      </c>
      <c r="F91" t="b">
        <f t="shared" si="12"/>
        <v>0</v>
      </c>
      <c r="G91" t="b">
        <f t="shared" si="12"/>
        <v>0</v>
      </c>
      <c r="H91" t="b">
        <f t="shared" si="12"/>
        <v>0</v>
      </c>
      <c r="I91" t="b">
        <f t="shared" si="12"/>
        <v>0</v>
      </c>
      <c r="J91" t="b">
        <f t="shared" si="12"/>
        <v>0</v>
      </c>
      <c r="K91" t="b">
        <f t="shared" si="12"/>
        <v>0</v>
      </c>
      <c r="L91" t="b">
        <f t="shared" si="12"/>
        <v>0</v>
      </c>
      <c r="M91" t="b">
        <f t="shared" si="12"/>
        <v>0</v>
      </c>
      <c r="N91" t="b">
        <f t="shared" si="12"/>
        <v>0</v>
      </c>
      <c r="O91" t="b">
        <f t="shared" si="12"/>
        <v>0</v>
      </c>
      <c r="P91" t="b">
        <f t="shared" si="12"/>
        <v>0</v>
      </c>
      <c r="Q91" t="b">
        <f t="shared" si="12"/>
        <v>0</v>
      </c>
      <c r="R91" t="b">
        <f t="shared" si="12"/>
        <v>0</v>
      </c>
      <c r="S91" t="b">
        <f t="shared" si="12"/>
        <v>0</v>
      </c>
      <c r="T91" t="b">
        <f t="shared" si="12"/>
        <v>0</v>
      </c>
      <c r="U91" t="b">
        <f t="shared" si="12"/>
        <v>0</v>
      </c>
      <c r="V91" t="b">
        <f t="shared" si="12"/>
        <v>0</v>
      </c>
      <c r="W91" t="b">
        <f t="shared" si="12"/>
        <v>0</v>
      </c>
      <c r="X91" t="b">
        <f t="shared" si="12"/>
        <v>0</v>
      </c>
    </row>
    <row r="92" spans="1:24" x14ac:dyDescent="0.35">
      <c r="A92" t="s">
        <v>115</v>
      </c>
      <c r="B92" cm="1">
        <f t="array" ref="B92:D92">_xlfn.LET(
_xlpm.SplitText, VALUE(_xlfn.TEXTSPLIT(A92," ")),
IF(ISERR(SUM(_xlpm.SplitText)),"",_xlpm.SplitText)
)</f>
        <v>3823753472</v>
      </c>
      <c r="C92">
        <v>2665304126</v>
      </c>
      <c r="D92">
        <v>83579273</v>
      </c>
      <c r="E92" t="b">
        <f t="shared" si="11"/>
        <v>0</v>
      </c>
      <c r="F92" t="b">
        <f t="shared" si="12"/>
        <v>0</v>
      </c>
      <c r="G92" t="b">
        <f t="shared" si="12"/>
        <v>0</v>
      </c>
      <c r="H92" t="b">
        <f t="shared" si="12"/>
        <v>0</v>
      </c>
      <c r="I92" t="b">
        <f t="shared" si="12"/>
        <v>0</v>
      </c>
      <c r="J92" t="b">
        <f t="shared" si="12"/>
        <v>0</v>
      </c>
      <c r="K92" t="b">
        <f t="shared" si="12"/>
        <v>0</v>
      </c>
      <c r="L92" t="b">
        <f t="shared" si="12"/>
        <v>0</v>
      </c>
      <c r="M92" t="b">
        <f t="shared" si="12"/>
        <v>0</v>
      </c>
      <c r="N92" t="b">
        <f t="shared" si="12"/>
        <v>0</v>
      </c>
      <c r="O92" t="b">
        <f t="shared" si="12"/>
        <v>0</v>
      </c>
      <c r="P92" t="b">
        <f t="shared" si="12"/>
        <v>0</v>
      </c>
      <c r="Q92" t="b">
        <f t="shared" si="12"/>
        <v>0</v>
      </c>
      <c r="R92" t="b">
        <f t="shared" si="12"/>
        <v>0</v>
      </c>
      <c r="S92" t="b">
        <f t="shared" si="12"/>
        <v>0</v>
      </c>
      <c r="T92" t="b">
        <f t="shared" si="12"/>
        <v>0</v>
      </c>
      <c r="U92" t="b">
        <f t="shared" si="12"/>
        <v>0</v>
      </c>
      <c r="V92" t="b">
        <f t="shared" si="12"/>
        <v>0</v>
      </c>
      <c r="W92" t="b">
        <f t="shared" si="12"/>
        <v>0</v>
      </c>
      <c r="X92" t="b">
        <f t="shared" si="12"/>
        <v>0</v>
      </c>
    </row>
    <row r="93" spans="1:24" x14ac:dyDescent="0.35">
      <c r="A93" t="s">
        <v>116</v>
      </c>
      <c r="B93" cm="1">
        <f t="array" ref="B93:D93">_xlfn.LET(
_xlpm.SplitText, VALUE(_xlfn.TEXTSPLIT(A93," ")),
IF(ISERR(SUM(_xlpm.SplitText)),"",_xlpm.SplitText)
)</f>
        <v>117236420</v>
      </c>
      <c r="C93">
        <v>1933267180</v>
      </c>
      <c r="D93">
        <v>75068212</v>
      </c>
      <c r="E93" t="b">
        <f t="shared" si="11"/>
        <v>0</v>
      </c>
      <c r="F93" t="b">
        <f t="shared" si="12"/>
        <v>0</v>
      </c>
      <c r="G93" t="b">
        <f t="shared" si="12"/>
        <v>0</v>
      </c>
      <c r="H93" t="b">
        <f t="shared" si="12"/>
        <v>0</v>
      </c>
      <c r="I93" t="b">
        <f t="shared" si="12"/>
        <v>0</v>
      </c>
      <c r="J93" t="b">
        <f t="shared" si="12"/>
        <v>0</v>
      </c>
      <c r="K93" t="b">
        <f t="shared" si="12"/>
        <v>0</v>
      </c>
      <c r="L93" t="b">
        <f t="shared" si="12"/>
        <v>0</v>
      </c>
      <c r="M93" t="b">
        <f t="shared" si="12"/>
        <v>0</v>
      </c>
      <c r="N93" t="b">
        <f t="shared" si="12"/>
        <v>0</v>
      </c>
      <c r="O93" t="b">
        <f t="shared" si="12"/>
        <v>0</v>
      </c>
      <c r="P93" t="b">
        <f t="shared" si="12"/>
        <v>0</v>
      </c>
      <c r="Q93" t="b">
        <f t="shared" si="12"/>
        <v>0</v>
      </c>
      <c r="R93" t="b">
        <f t="shared" si="12"/>
        <v>0</v>
      </c>
      <c r="S93" t="b">
        <f t="shared" si="12"/>
        <v>0</v>
      </c>
      <c r="T93" t="b">
        <f t="shared" si="12"/>
        <v>0</v>
      </c>
      <c r="U93" t="b">
        <f t="shared" si="12"/>
        <v>0</v>
      </c>
      <c r="V93" t="b">
        <f t="shared" si="12"/>
        <v>0</v>
      </c>
      <c r="W93" t="b">
        <f t="shared" si="12"/>
        <v>0</v>
      </c>
      <c r="X93" t="b">
        <f t="shared" si="12"/>
        <v>0</v>
      </c>
    </row>
    <row r="94" spans="1:24" x14ac:dyDescent="0.35">
      <c r="A94" t="s">
        <v>117</v>
      </c>
      <c r="B94" cm="1">
        <f t="array" ref="B94:D94">_xlfn.LET(
_xlpm.SplitText, VALUE(_xlfn.TEXTSPLIT(A94," ")),
IF(ISERR(SUM(_xlpm.SplitText)),"",_xlpm.SplitText)
)</f>
        <v>2218325460</v>
      </c>
      <c r="C94">
        <v>1378039332</v>
      </c>
      <c r="D94">
        <v>105319079</v>
      </c>
      <c r="E94" t="b">
        <f t="shared" si="11"/>
        <v>0</v>
      </c>
      <c r="F94" t="b">
        <f t="shared" si="12"/>
        <v>0</v>
      </c>
      <c r="G94" t="b">
        <f t="shared" si="12"/>
        <v>0</v>
      </c>
      <c r="H94">
        <f t="shared" si="12"/>
        <v>2255797990</v>
      </c>
      <c r="I94">
        <f t="shared" si="12"/>
        <v>2293908144</v>
      </c>
      <c r="J94" t="b">
        <f t="shared" si="12"/>
        <v>0</v>
      </c>
      <c r="K94" t="b">
        <f t="shared" si="12"/>
        <v>0</v>
      </c>
      <c r="L94" t="b">
        <f t="shared" si="12"/>
        <v>0</v>
      </c>
      <c r="M94" t="b">
        <f t="shared" si="12"/>
        <v>0</v>
      </c>
      <c r="N94" t="b">
        <f t="shared" si="12"/>
        <v>0</v>
      </c>
      <c r="O94" t="b">
        <f t="shared" si="12"/>
        <v>0</v>
      </c>
      <c r="P94" t="b">
        <f t="shared" si="12"/>
        <v>0</v>
      </c>
      <c r="Q94" t="b">
        <f t="shared" si="12"/>
        <v>0</v>
      </c>
      <c r="R94">
        <f t="shared" si="12"/>
        <v>2284979246</v>
      </c>
      <c r="S94" t="b">
        <f t="shared" si="12"/>
        <v>0</v>
      </c>
      <c r="T94" t="b">
        <f t="shared" si="12"/>
        <v>0</v>
      </c>
      <c r="U94" t="b">
        <f t="shared" si="12"/>
        <v>0</v>
      </c>
      <c r="V94">
        <f t="shared" si="12"/>
        <v>2250571778</v>
      </c>
      <c r="W94" t="b">
        <f t="shared" si="12"/>
        <v>0</v>
      </c>
      <c r="X94" t="b">
        <f t="shared" si="12"/>
        <v>0</v>
      </c>
    </row>
    <row r="95" spans="1:24" x14ac:dyDescent="0.35">
      <c r="A95" t="s">
        <v>118</v>
      </c>
      <c r="B95" cm="1">
        <f t="array" ref="B95:D95">_xlfn.LET(
_xlpm.SplitText, VALUE(_xlfn.TEXTSPLIT(A95," ")),
IF(ISERR(SUM(_xlpm.SplitText)),"",_xlpm.SplitText)
)</f>
        <v>2722277641</v>
      </c>
      <c r="C95">
        <v>3170472382</v>
      </c>
      <c r="D95">
        <v>32223106</v>
      </c>
      <c r="E95" t="b">
        <f t="shared" si="11"/>
        <v>0</v>
      </c>
      <c r="F95" t="b">
        <f t="shared" si="12"/>
        <v>0</v>
      </c>
      <c r="G95" t="b">
        <f t="shared" si="12"/>
        <v>0</v>
      </c>
      <c r="H95" t="b">
        <f t="shared" si="12"/>
        <v>0</v>
      </c>
      <c r="I95" t="b">
        <f t="shared" si="12"/>
        <v>0</v>
      </c>
      <c r="J95" t="b">
        <f t="shared" si="12"/>
        <v>0</v>
      </c>
      <c r="K95" t="b">
        <f t="shared" si="12"/>
        <v>0</v>
      </c>
      <c r="L95" t="b">
        <f t="shared" si="12"/>
        <v>0</v>
      </c>
      <c r="M95" t="b">
        <f t="shared" si="12"/>
        <v>0</v>
      </c>
      <c r="N95" t="b">
        <f t="shared" si="12"/>
        <v>0</v>
      </c>
      <c r="O95" t="b">
        <f t="shared" si="12"/>
        <v>0</v>
      </c>
      <c r="P95" t="b">
        <f t="shared" si="12"/>
        <v>0</v>
      </c>
      <c r="Q95" t="b">
        <f t="shared" si="12"/>
        <v>0</v>
      </c>
      <c r="R95" t="b">
        <f t="shared" si="12"/>
        <v>0</v>
      </c>
      <c r="S95" t="b">
        <f t="shared" si="12"/>
        <v>0</v>
      </c>
      <c r="T95" t="b">
        <f t="shared" si="12"/>
        <v>0</v>
      </c>
      <c r="U95" t="b">
        <f t="shared" si="12"/>
        <v>0</v>
      </c>
      <c r="V95" t="b">
        <f t="shared" si="12"/>
        <v>0</v>
      </c>
      <c r="W95" t="b">
        <f t="shared" si="12"/>
        <v>0</v>
      </c>
      <c r="X95" t="b">
        <f t="shared" si="12"/>
        <v>0</v>
      </c>
    </row>
    <row r="96" spans="1:24" x14ac:dyDescent="0.35">
      <c r="A96" t="s">
        <v>119</v>
      </c>
      <c r="B96" cm="1">
        <f t="array" ref="B96:D96">_xlfn.LET(
_xlpm.SplitText, VALUE(_xlfn.TEXTSPLIT(A96," ")),
IF(ISERR(SUM(_xlpm.SplitText)),"",_xlpm.SplitText)
)</f>
        <v>1459792306</v>
      </c>
      <c r="C96">
        <v>618379493</v>
      </c>
      <c r="D96">
        <v>9839473</v>
      </c>
      <c r="E96" t="b">
        <f t="shared" si="11"/>
        <v>0</v>
      </c>
      <c r="F96" t="b">
        <f t="shared" si="12"/>
        <v>0</v>
      </c>
      <c r="G96" t="b">
        <f t="shared" si="12"/>
        <v>0</v>
      </c>
      <c r="H96" t="b">
        <f t="shared" si="12"/>
        <v>0</v>
      </c>
      <c r="I96" t="b">
        <f t="shared" si="12"/>
        <v>0</v>
      </c>
      <c r="J96" t="b">
        <f t="shared" si="12"/>
        <v>0</v>
      </c>
      <c r="K96" t="b">
        <f t="shared" si="12"/>
        <v>0</v>
      </c>
      <c r="L96" t="b">
        <f t="shared" si="12"/>
        <v>0</v>
      </c>
      <c r="M96" t="b">
        <f t="shared" si="12"/>
        <v>0</v>
      </c>
      <c r="N96" t="b">
        <f t="shared" si="12"/>
        <v>0</v>
      </c>
      <c r="O96" t="b">
        <f t="shared" si="12"/>
        <v>0</v>
      </c>
      <c r="P96" t="b">
        <f t="shared" si="12"/>
        <v>0</v>
      </c>
      <c r="Q96" t="b">
        <f t="shared" si="12"/>
        <v>0</v>
      </c>
      <c r="R96" t="b">
        <f t="shared" si="12"/>
        <v>0</v>
      </c>
      <c r="S96" t="b">
        <f t="shared" si="12"/>
        <v>0</v>
      </c>
      <c r="T96" t="b">
        <f t="shared" si="12"/>
        <v>0</v>
      </c>
      <c r="U96" t="b">
        <f t="shared" si="12"/>
        <v>0</v>
      </c>
      <c r="V96" t="b">
        <f t="shared" si="12"/>
        <v>0</v>
      </c>
      <c r="W96" t="b">
        <f t="shared" si="12"/>
        <v>0</v>
      </c>
      <c r="X96" t="b">
        <f t="shared" si="12"/>
        <v>0</v>
      </c>
    </row>
    <row r="97" spans="1:24" x14ac:dyDescent="0.35">
      <c r="A97" t="s">
        <v>120</v>
      </c>
      <c r="B97" cm="1">
        <f t="array" ref="B97:D97">_xlfn.LET(
_xlpm.SplitText, VALUE(_xlfn.TEXTSPLIT(A97," ")),
IF(ISERR(SUM(_xlpm.SplitText)),"",_xlpm.SplitText)
)</f>
        <v>3225342423</v>
      </c>
      <c r="C97">
        <v>3528303723</v>
      </c>
      <c r="D97">
        <v>55360789</v>
      </c>
      <c r="E97" t="b">
        <f t="shared" si="11"/>
        <v>0</v>
      </c>
      <c r="F97" t="b">
        <f t="shared" si="12"/>
        <v>0</v>
      </c>
      <c r="G97" t="b">
        <f t="shared" si="12"/>
        <v>0</v>
      </c>
      <c r="H97" t="b">
        <f t="shared" si="12"/>
        <v>0</v>
      </c>
      <c r="I97" t="b">
        <f t="shared" si="12"/>
        <v>0</v>
      </c>
      <c r="J97" t="b">
        <f t="shared" si="12"/>
        <v>0</v>
      </c>
      <c r="K97" t="b">
        <f t="shared" si="12"/>
        <v>0</v>
      </c>
      <c r="L97" t="b">
        <f t="shared" si="12"/>
        <v>0</v>
      </c>
      <c r="M97" t="b">
        <f t="shared" si="12"/>
        <v>0</v>
      </c>
      <c r="N97" t="b">
        <f t="shared" si="12"/>
        <v>0</v>
      </c>
      <c r="O97" t="b">
        <f t="shared" si="12"/>
        <v>0</v>
      </c>
      <c r="P97" t="b">
        <f t="shared" si="12"/>
        <v>0</v>
      </c>
      <c r="Q97" t="b">
        <f t="shared" si="12"/>
        <v>0</v>
      </c>
      <c r="R97" t="b">
        <f t="shared" si="12"/>
        <v>0</v>
      </c>
      <c r="S97" t="b">
        <f t="shared" si="12"/>
        <v>0</v>
      </c>
      <c r="T97" t="b">
        <f t="shared" si="12"/>
        <v>0</v>
      </c>
      <c r="U97" t="b">
        <f t="shared" si="12"/>
        <v>0</v>
      </c>
      <c r="V97" t="b">
        <f t="shared" si="12"/>
        <v>0</v>
      </c>
      <c r="W97" t="b">
        <f t="shared" si="12"/>
        <v>0</v>
      </c>
      <c r="X97" t="b">
        <f t="shared" si="12"/>
        <v>0</v>
      </c>
    </row>
    <row r="98" spans="1:24" x14ac:dyDescent="0.35">
      <c r="A98" t="s">
        <v>121</v>
      </c>
      <c r="B98" cm="1">
        <f t="array" ref="B98:D98">_xlfn.LET(
_xlpm.SplitText, VALUE(_xlfn.TEXTSPLIT(A98," ")),
IF(ISERR(SUM(_xlpm.SplitText)),"",_xlpm.SplitText)
)</f>
        <v>901528396</v>
      </c>
      <c r="C98">
        <v>304501033</v>
      </c>
      <c r="D98">
        <v>110507199</v>
      </c>
      <c r="E98" t="b">
        <f t="shared" si="11"/>
        <v>0</v>
      </c>
      <c r="F98" t="b">
        <f t="shared" si="12"/>
        <v>0</v>
      </c>
      <c r="G98" t="b">
        <f t="shared" si="12"/>
        <v>0</v>
      </c>
      <c r="H98" t="b">
        <f t="shared" si="12"/>
        <v>0</v>
      </c>
      <c r="I98" t="b">
        <f t="shared" si="12"/>
        <v>0</v>
      </c>
      <c r="J98" t="b">
        <f t="shared" si="12"/>
        <v>0</v>
      </c>
      <c r="K98" t="b">
        <f t="shared" si="12"/>
        <v>0</v>
      </c>
      <c r="L98" t="b">
        <f t="shared" si="12"/>
        <v>0</v>
      </c>
      <c r="M98" t="b">
        <f t="shared" si="12"/>
        <v>0</v>
      </c>
      <c r="N98" t="b">
        <f t="shared" si="12"/>
        <v>0</v>
      </c>
      <c r="O98" t="b">
        <f t="shared" si="12"/>
        <v>0</v>
      </c>
      <c r="P98" t="b">
        <f t="shared" si="12"/>
        <v>0</v>
      </c>
      <c r="Q98" t="b">
        <f t="shared" si="12"/>
        <v>0</v>
      </c>
      <c r="R98" t="b">
        <f t="shared" si="12"/>
        <v>0</v>
      </c>
      <c r="S98" t="b">
        <f t="shared" si="12"/>
        <v>0</v>
      </c>
      <c r="T98" t="b">
        <f t="shared" si="12"/>
        <v>0</v>
      </c>
      <c r="U98" t="b">
        <f t="shared" si="12"/>
        <v>0</v>
      </c>
      <c r="V98" t="b">
        <f t="shared" si="12"/>
        <v>0</v>
      </c>
      <c r="W98" t="b">
        <f t="shared" si="12"/>
        <v>0</v>
      </c>
      <c r="X98" t="b">
        <f t="shared" si="12"/>
        <v>0</v>
      </c>
    </row>
    <row r="99" spans="1:24" x14ac:dyDescent="0.35">
      <c r="A99" t="s">
        <v>122</v>
      </c>
      <c r="B99" cm="1">
        <f t="array" ref="B99:D99">_xlfn.LET(
_xlpm.SplitText, VALUE(_xlfn.TEXTSPLIT(A99," ")),
IF(ISERR(SUM(_xlpm.SplitText)),"",_xlpm.SplitText)
)</f>
        <v>3654611062</v>
      </c>
      <c r="C99">
        <v>2471800766</v>
      </c>
      <c r="D99">
        <v>96107890</v>
      </c>
      <c r="E99" t="b">
        <f t="shared" si="11"/>
        <v>0</v>
      </c>
      <c r="F99" t="b">
        <f t="shared" si="12"/>
        <v>0</v>
      </c>
      <c r="G99" t="b">
        <f t="shared" si="12"/>
        <v>0</v>
      </c>
      <c r="H99" t="b">
        <f t="shared" si="12"/>
        <v>0</v>
      </c>
      <c r="I99" t="b">
        <f t="shared" si="12"/>
        <v>0</v>
      </c>
      <c r="J99" t="b">
        <f t="shared" si="12"/>
        <v>0</v>
      </c>
      <c r="K99" t="b">
        <f t="shared" si="12"/>
        <v>0</v>
      </c>
      <c r="L99" t="b">
        <f t="shared" si="12"/>
        <v>0</v>
      </c>
      <c r="M99" t="b">
        <f t="shared" si="12"/>
        <v>0</v>
      </c>
      <c r="N99" t="b">
        <f t="shared" si="12"/>
        <v>0</v>
      </c>
      <c r="O99" t="b">
        <f t="shared" si="12"/>
        <v>0</v>
      </c>
      <c r="P99" t="b">
        <f t="shared" si="12"/>
        <v>0</v>
      </c>
      <c r="Q99" t="b">
        <f t="shared" si="12"/>
        <v>0</v>
      </c>
      <c r="R99" t="b">
        <f t="shared" ref="F99:X113" si="13">_xlfn.LET(
_xlpm.OriginSeed,R$71,
_xlpm.Seedmap,R$72:R$116,
_xlpm.Remap, IF(AND($C99&lt;=_xlpm.OriginSeed,_xlpm.OriginSeed&lt;=($C99+$D99-1)),$B99+(_xlpm.OriginSeed-$C99),FALSE),
IF(ISNUMBER($B99), _xlpm.Remap, IF(MAX(_xlpm.Seedmap)=0,_xlpm.OriginSeed,MAX(_xlpm.Seedmap)))
)</f>
        <v>0</v>
      </c>
      <c r="S99" t="b">
        <f t="shared" si="13"/>
        <v>0</v>
      </c>
      <c r="T99" t="b">
        <f t="shared" si="13"/>
        <v>0</v>
      </c>
      <c r="U99" t="b">
        <f t="shared" si="13"/>
        <v>0</v>
      </c>
      <c r="V99" t="b">
        <f t="shared" si="13"/>
        <v>0</v>
      </c>
      <c r="W99" t="b">
        <f t="shared" si="13"/>
        <v>0</v>
      </c>
      <c r="X99" t="b">
        <f t="shared" si="13"/>
        <v>0</v>
      </c>
    </row>
    <row r="100" spans="1:24" x14ac:dyDescent="0.35">
      <c r="A100" t="s">
        <v>123</v>
      </c>
      <c r="B100" cm="1">
        <f t="array" ref="B100:D100">_xlfn.LET(
_xlpm.SplitText, VALUE(_xlfn.TEXTSPLIT(A100," ")),
IF(ISERR(SUM(_xlpm.SplitText)),"",_xlpm.SplitText)
)</f>
        <v>1012035595</v>
      </c>
      <c r="C100">
        <v>628218966</v>
      </c>
      <c r="D100">
        <v>42890</v>
      </c>
      <c r="E100" t="b">
        <f t="shared" si="11"/>
        <v>0</v>
      </c>
      <c r="F100" t="b">
        <f t="shared" si="13"/>
        <v>0</v>
      </c>
      <c r="G100" t="b">
        <f t="shared" si="13"/>
        <v>0</v>
      </c>
      <c r="H100" t="b">
        <f t="shared" si="13"/>
        <v>0</v>
      </c>
      <c r="I100" t="b">
        <f t="shared" si="13"/>
        <v>0</v>
      </c>
      <c r="J100" t="b">
        <f t="shared" si="13"/>
        <v>0</v>
      </c>
      <c r="K100" t="b">
        <f t="shared" si="13"/>
        <v>0</v>
      </c>
      <c r="L100" t="b">
        <f t="shared" si="13"/>
        <v>0</v>
      </c>
      <c r="M100" t="b">
        <f t="shared" si="13"/>
        <v>0</v>
      </c>
      <c r="N100" t="b">
        <f t="shared" si="13"/>
        <v>0</v>
      </c>
      <c r="O100" t="b">
        <f t="shared" si="13"/>
        <v>0</v>
      </c>
      <c r="P100" t="b">
        <f t="shared" si="13"/>
        <v>0</v>
      </c>
      <c r="Q100" t="b">
        <f t="shared" si="13"/>
        <v>0</v>
      </c>
      <c r="R100" t="b">
        <f t="shared" si="13"/>
        <v>0</v>
      </c>
      <c r="S100" t="b">
        <f t="shared" si="13"/>
        <v>0</v>
      </c>
      <c r="T100" t="b">
        <f t="shared" si="13"/>
        <v>0</v>
      </c>
      <c r="U100" t="b">
        <f t="shared" si="13"/>
        <v>0</v>
      </c>
      <c r="V100" t="b">
        <f t="shared" si="13"/>
        <v>0</v>
      </c>
      <c r="W100" t="b">
        <f t="shared" si="13"/>
        <v>0</v>
      </c>
      <c r="X100" t="b">
        <f t="shared" si="13"/>
        <v>0</v>
      </c>
    </row>
    <row r="101" spans="1:24" x14ac:dyDescent="0.35">
      <c r="A101" t="s">
        <v>124</v>
      </c>
      <c r="B101" cm="1">
        <f t="array" ref="B101:D101">_xlfn.LET(
_xlpm.SplitText, VALUE(_xlfn.TEXTSPLIT(A101," ")),
IF(ISERR(SUM(_xlpm.SplitText)),"",_xlpm.SplitText)
)</f>
        <v>1118925110</v>
      </c>
      <c r="C101">
        <v>1719748519</v>
      </c>
      <c r="D101">
        <v>38034042</v>
      </c>
      <c r="E101" t="b">
        <f t="shared" si="11"/>
        <v>0</v>
      </c>
      <c r="F101" t="b">
        <f t="shared" si="13"/>
        <v>0</v>
      </c>
      <c r="G101" t="b">
        <f t="shared" si="13"/>
        <v>0</v>
      </c>
      <c r="H101" t="b">
        <f t="shared" si="13"/>
        <v>0</v>
      </c>
      <c r="I101" t="b">
        <f t="shared" si="13"/>
        <v>0</v>
      </c>
      <c r="J101" t="b">
        <f t="shared" si="13"/>
        <v>0</v>
      </c>
      <c r="K101" t="b">
        <f t="shared" si="13"/>
        <v>0</v>
      </c>
      <c r="L101" t="b">
        <f t="shared" si="13"/>
        <v>0</v>
      </c>
      <c r="M101" t="b">
        <f t="shared" si="13"/>
        <v>0</v>
      </c>
      <c r="N101" t="b">
        <f t="shared" si="13"/>
        <v>0</v>
      </c>
      <c r="O101" t="b">
        <f t="shared" si="13"/>
        <v>0</v>
      </c>
      <c r="P101" t="b">
        <f t="shared" si="13"/>
        <v>0</v>
      </c>
      <c r="Q101" t="b">
        <f t="shared" si="13"/>
        <v>0</v>
      </c>
      <c r="R101" t="b">
        <f t="shared" si="13"/>
        <v>0</v>
      </c>
      <c r="S101" t="b">
        <f t="shared" si="13"/>
        <v>0</v>
      </c>
      <c r="T101" t="b">
        <f t="shared" si="13"/>
        <v>0</v>
      </c>
      <c r="U101" t="b">
        <f t="shared" si="13"/>
        <v>0</v>
      </c>
      <c r="V101" t="b">
        <f t="shared" si="13"/>
        <v>0</v>
      </c>
      <c r="W101" t="b">
        <f t="shared" si="13"/>
        <v>0</v>
      </c>
      <c r="X101" t="b">
        <f t="shared" si="13"/>
        <v>0</v>
      </c>
    </row>
    <row r="102" spans="1:24" x14ac:dyDescent="0.35">
      <c r="A102" t="s">
        <v>125</v>
      </c>
      <c r="B102" cm="1">
        <f t="array" ref="B102:D102">_xlfn.LET(
_xlpm.SplitText, VALUE(_xlfn.TEXTSPLIT(A102," ")),
IF(ISERR(SUM(_xlpm.SplitText)),"",_xlpm.SplitText)
)</f>
        <v>3907332745</v>
      </c>
      <c r="C102">
        <v>2567908656</v>
      </c>
      <c r="D102">
        <v>97395470</v>
      </c>
      <c r="E102" t="b">
        <f t="shared" si="11"/>
        <v>0</v>
      </c>
      <c r="F102" t="b">
        <f t="shared" si="13"/>
        <v>0</v>
      </c>
      <c r="G102" t="b">
        <f t="shared" si="13"/>
        <v>0</v>
      </c>
      <c r="H102" t="b">
        <f t="shared" si="13"/>
        <v>0</v>
      </c>
      <c r="I102" t="b">
        <f t="shared" si="13"/>
        <v>0</v>
      </c>
      <c r="J102" t="b">
        <f t="shared" si="13"/>
        <v>0</v>
      </c>
      <c r="K102" t="b">
        <f t="shared" si="13"/>
        <v>0</v>
      </c>
      <c r="L102" t="b">
        <f t="shared" si="13"/>
        <v>0</v>
      </c>
      <c r="M102" t="b">
        <f t="shared" si="13"/>
        <v>0</v>
      </c>
      <c r="N102" t="b">
        <f t="shared" si="13"/>
        <v>0</v>
      </c>
      <c r="O102" t="b">
        <f t="shared" si="13"/>
        <v>0</v>
      </c>
      <c r="P102" t="b">
        <f t="shared" si="13"/>
        <v>0</v>
      </c>
      <c r="Q102" t="b">
        <f t="shared" si="13"/>
        <v>0</v>
      </c>
      <c r="R102" t="b">
        <f t="shared" si="13"/>
        <v>0</v>
      </c>
      <c r="S102">
        <f t="shared" si="13"/>
        <v>3914413440</v>
      </c>
      <c r="T102" t="b">
        <f t="shared" si="13"/>
        <v>0</v>
      </c>
      <c r="U102" t="b">
        <f t="shared" si="13"/>
        <v>0</v>
      </c>
      <c r="V102" t="b">
        <f t="shared" si="13"/>
        <v>0</v>
      </c>
      <c r="W102" t="b">
        <f t="shared" si="13"/>
        <v>0</v>
      </c>
      <c r="X102" t="b">
        <f t="shared" si="13"/>
        <v>0</v>
      </c>
    </row>
    <row r="103" spans="1:24" x14ac:dyDescent="0.35">
      <c r="A103" t="s">
        <v>126</v>
      </c>
      <c r="B103" cm="1">
        <f t="array" ref="B103:D103">_xlfn.LET(
_xlpm.SplitText, VALUE(_xlfn.TEXTSPLIT(A103," ")),
IF(ISERR(SUM(_xlpm.SplitText)),"",_xlpm.SplitText)
)</f>
        <v>2466975933</v>
      </c>
      <c r="C103">
        <v>3786979482</v>
      </c>
      <c r="D103">
        <v>144737304</v>
      </c>
      <c r="E103" t="b">
        <f t="shared" si="11"/>
        <v>0</v>
      </c>
      <c r="F103" t="b">
        <f t="shared" si="13"/>
        <v>0</v>
      </c>
      <c r="G103" t="b">
        <f t="shared" si="13"/>
        <v>0</v>
      </c>
      <c r="H103" t="b">
        <f t="shared" si="13"/>
        <v>0</v>
      </c>
      <c r="I103" t="b">
        <f t="shared" si="13"/>
        <v>0</v>
      </c>
      <c r="J103" t="b">
        <f t="shared" si="13"/>
        <v>0</v>
      </c>
      <c r="K103" t="b">
        <f t="shared" si="13"/>
        <v>0</v>
      </c>
      <c r="L103" t="b">
        <f t="shared" si="13"/>
        <v>0</v>
      </c>
      <c r="M103" t="b">
        <f t="shared" si="13"/>
        <v>0</v>
      </c>
      <c r="N103" t="b">
        <f t="shared" si="13"/>
        <v>0</v>
      </c>
      <c r="O103" t="b">
        <f t="shared" si="13"/>
        <v>0</v>
      </c>
      <c r="P103" t="b">
        <f t="shared" si="13"/>
        <v>0</v>
      </c>
      <c r="Q103" t="b">
        <f t="shared" si="13"/>
        <v>0</v>
      </c>
      <c r="R103" t="b">
        <f t="shared" si="13"/>
        <v>0</v>
      </c>
      <c r="S103" t="b">
        <f t="shared" si="13"/>
        <v>0</v>
      </c>
      <c r="T103" t="b">
        <f t="shared" si="13"/>
        <v>0</v>
      </c>
      <c r="U103" t="b">
        <f t="shared" si="13"/>
        <v>0</v>
      </c>
      <c r="V103" t="b">
        <f t="shared" si="13"/>
        <v>0</v>
      </c>
      <c r="W103" t="b">
        <f t="shared" si="13"/>
        <v>0</v>
      </c>
      <c r="X103" t="b">
        <f t="shared" si="13"/>
        <v>0</v>
      </c>
    </row>
    <row r="104" spans="1:24" x14ac:dyDescent="0.35">
      <c r="A104" t="s">
        <v>127</v>
      </c>
      <c r="B104" cm="1">
        <f t="array" ref="B104:D104">_xlfn.LET(
_xlpm.SplitText, VALUE(_xlfn.TEXTSPLIT(A104," ")),
IF(ISERR(SUM(_xlpm.SplitText)),"",_xlpm.SplitText)
)</f>
        <v>794216027</v>
      </c>
      <c r="C104">
        <v>1612436150</v>
      </c>
      <c r="D104">
        <v>107312369</v>
      </c>
      <c r="E104" t="b">
        <f t="shared" si="11"/>
        <v>0</v>
      </c>
      <c r="F104" t="b">
        <f t="shared" si="13"/>
        <v>0</v>
      </c>
      <c r="G104" t="b">
        <f t="shared" si="13"/>
        <v>0</v>
      </c>
      <c r="H104" t="b">
        <f t="shared" si="13"/>
        <v>0</v>
      </c>
      <c r="I104" t="b">
        <f t="shared" si="13"/>
        <v>0</v>
      </c>
      <c r="J104" t="b">
        <f t="shared" si="13"/>
        <v>0</v>
      </c>
      <c r="K104" t="b">
        <f t="shared" si="13"/>
        <v>0</v>
      </c>
      <c r="L104" t="b">
        <f t="shared" si="13"/>
        <v>0</v>
      </c>
      <c r="M104" t="b">
        <f t="shared" si="13"/>
        <v>0</v>
      </c>
      <c r="N104" t="b">
        <f t="shared" si="13"/>
        <v>0</v>
      </c>
      <c r="O104" t="b">
        <f t="shared" si="13"/>
        <v>0</v>
      </c>
      <c r="P104" t="b">
        <f t="shared" si="13"/>
        <v>0</v>
      </c>
      <c r="Q104" t="b">
        <f t="shared" si="13"/>
        <v>0</v>
      </c>
      <c r="R104" t="b">
        <f t="shared" si="13"/>
        <v>0</v>
      </c>
      <c r="S104" t="b">
        <f t="shared" si="13"/>
        <v>0</v>
      </c>
      <c r="T104" t="b">
        <f t="shared" si="13"/>
        <v>0</v>
      </c>
      <c r="U104" t="b">
        <f t="shared" si="13"/>
        <v>0</v>
      </c>
      <c r="V104" t="b">
        <f t="shared" si="13"/>
        <v>0</v>
      </c>
      <c r="W104" t="b">
        <f t="shared" si="13"/>
        <v>0</v>
      </c>
      <c r="X104" t="b">
        <f t="shared" si="13"/>
        <v>0</v>
      </c>
    </row>
    <row r="105" spans="1:24" x14ac:dyDescent="0.35">
      <c r="A105" t="s">
        <v>128</v>
      </c>
      <c r="B105" cm="1">
        <f t="array" ref="B105:D105">_xlfn.LET(
_xlpm.SplitText, VALUE(_xlfn.TEXTSPLIT(A105," ")),
IF(ISERR(SUM(_xlpm.SplitText)),"",_xlpm.SplitText)
)</f>
        <v>2901402956</v>
      </c>
      <c r="C105">
        <v>2443043403</v>
      </c>
      <c r="D105">
        <v>28757363</v>
      </c>
      <c r="E105" t="b">
        <f t="shared" si="11"/>
        <v>0</v>
      </c>
      <c r="F105" t="b">
        <f t="shared" si="13"/>
        <v>0</v>
      </c>
      <c r="G105" t="b">
        <f t="shared" si="13"/>
        <v>0</v>
      </c>
      <c r="H105" t="b">
        <f t="shared" si="13"/>
        <v>0</v>
      </c>
      <c r="I105" t="b">
        <f t="shared" si="13"/>
        <v>0</v>
      </c>
      <c r="J105" t="b">
        <f t="shared" si="13"/>
        <v>0</v>
      </c>
      <c r="K105" t="b">
        <f t="shared" si="13"/>
        <v>0</v>
      </c>
      <c r="L105" t="b">
        <f t="shared" si="13"/>
        <v>0</v>
      </c>
      <c r="M105" t="b">
        <f t="shared" si="13"/>
        <v>0</v>
      </c>
      <c r="N105" t="b">
        <f t="shared" si="13"/>
        <v>0</v>
      </c>
      <c r="O105" t="b">
        <f t="shared" si="13"/>
        <v>0</v>
      </c>
      <c r="P105" t="b">
        <f t="shared" si="13"/>
        <v>0</v>
      </c>
      <c r="Q105" t="b">
        <f t="shared" si="13"/>
        <v>0</v>
      </c>
      <c r="R105" t="b">
        <f t="shared" si="13"/>
        <v>0</v>
      </c>
      <c r="S105" t="b">
        <f t="shared" si="13"/>
        <v>0</v>
      </c>
      <c r="T105" t="b">
        <f t="shared" si="13"/>
        <v>0</v>
      </c>
      <c r="U105" t="b">
        <f t="shared" si="13"/>
        <v>0</v>
      </c>
      <c r="V105" t="b">
        <f t="shared" si="13"/>
        <v>0</v>
      </c>
      <c r="W105" t="b">
        <f t="shared" si="13"/>
        <v>0</v>
      </c>
      <c r="X105" t="b">
        <f t="shared" si="13"/>
        <v>0</v>
      </c>
    </row>
    <row r="106" spans="1:24" x14ac:dyDescent="0.35">
      <c r="A106" t="s">
        <v>129</v>
      </c>
      <c r="B106" cm="1">
        <f t="array" ref="B106:D106">_xlfn.LET(
_xlpm.SplitText, VALUE(_xlfn.TEXTSPLIT(A106," ")),
IF(ISERR(SUM(_xlpm.SplitText)),"",_xlpm.SplitText)
)</f>
        <v>0</v>
      </c>
      <c r="C106">
        <v>415008232</v>
      </c>
      <c r="D106">
        <v>117236420</v>
      </c>
      <c r="E106">
        <f t="shared" si="11"/>
        <v>59675604</v>
      </c>
      <c r="F106">
        <f t="shared" si="13"/>
        <v>52031210</v>
      </c>
      <c r="G106" t="b">
        <f t="shared" si="13"/>
        <v>0</v>
      </c>
      <c r="H106" t="b">
        <f t="shared" si="13"/>
        <v>0</v>
      </c>
      <c r="I106" t="b">
        <f t="shared" si="13"/>
        <v>0</v>
      </c>
      <c r="J106">
        <f t="shared" si="13"/>
        <v>13740838</v>
      </c>
      <c r="K106" t="b">
        <f t="shared" si="13"/>
        <v>0</v>
      </c>
      <c r="L106">
        <f t="shared" si="13"/>
        <v>17299468</v>
      </c>
      <c r="M106" t="b">
        <f t="shared" si="13"/>
        <v>0</v>
      </c>
      <c r="N106">
        <f t="shared" si="13"/>
        <v>63710105</v>
      </c>
      <c r="O106" t="b">
        <f t="shared" si="13"/>
        <v>0</v>
      </c>
      <c r="P106" t="b">
        <f t="shared" si="13"/>
        <v>0</v>
      </c>
      <c r="Q106" t="b">
        <f t="shared" si="13"/>
        <v>0</v>
      </c>
      <c r="R106" t="b">
        <f t="shared" si="13"/>
        <v>0</v>
      </c>
      <c r="S106" t="b">
        <f t="shared" si="13"/>
        <v>0</v>
      </c>
      <c r="T106" t="b">
        <f t="shared" si="13"/>
        <v>0</v>
      </c>
      <c r="U106" t="b">
        <f t="shared" si="13"/>
        <v>0</v>
      </c>
      <c r="V106" t="b">
        <f t="shared" si="13"/>
        <v>0</v>
      </c>
      <c r="W106" t="b">
        <f t="shared" si="13"/>
        <v>0</v>
      </c>
      <c r="X106">
        <f t="shared" si="13"/>
        <v>27037298</v>
      </c>
    </row>
    <row r="107" spans="1:24" x14ac:dyDescent="0.35">
      <c r="A107" t="s">
        <v>130</v>
      </c>
      <c r="B107" cm="1">
        <f t="array" ref="B107:D107">_xlfn.LET(
_xlpm.SplitText, VALUE(_xlfn.TEXTSPLIT(A107," ")),
IF(ISERR(SUM(_xlpm.SplitText)),"",_xlpm.SplitText)
)</f>
        <v>3750718952</v>
      </c>
      <c r="C107">
        <v>3202695488</v>
      </c>
      <c r="D107">
        <v>73034520</v>
      </c>
      <c r="E107" t="b">
        <f t="shared" si="11"/>
        <v>0</v>
      </c>
      <c r="F107" t="b">
        <f t="shared" si="13"/>
        <v>0</v>
      </c>
      <c r="G107" t="b">
        <f t="shared" si="13"/>
        <v>0</v>
      </c>
      <c r="H107" t="b">
        <f t="shared" si="13"/>
        <v>0</v>
      </c>
      <c r="I107" t="b">
        <f t="shared" si="13"/>
        <v>0</v>
      </c>
      <c r="J107" t="b">
        <f t="shared" si="13"/>
        <v>0</v>
      </c>
      <c r="K107" t="b">
        <f t="shared" si="13"/>
        <v>0</v>
      </c>
      <c r="L107" t="b">
        <f t="shared" si="13"/>
        <v>0</v>
      </c>
      <c r="M107" t="b">
        <f t="shared" si="13"/>
        <v>0</v>
      </c>
      <c r="N107" t="b">
        <f t="shared" si="13"/>
        <v>0</v>
      </c>
      <c r="O107" t="b">
        <f t="shared" si="13"/>
        <v>0</v>
      </c>
      <c r="P107" t="b">
        <f t="shared" si="13"/>
        <v>0</v>
      </c>
      <c r="Q107" t="b">
        <f t="shared" si="13"/>
        <v>0</v>
      </c>
      <c r="R107" t="b">
        <f t="shared" si="13"/>
        <v>0</v>
      </c>
      <c r="S107" t="b">
        <f t="shared" si="13"/>
        <v>0</v>
      </c>
      <c r="T107" t="b">
        <f t="shared" si="13"/>
        <v>0</v>
      </c>
      <c r="U107" t="b">
        <f t="shared" si="13"/>
        <v>0</v>
      </c>
      <c r="V107" t="b">
        <f t="shared" si="13"/>
        <v>0</v>
      </c>
      <c r="W107" t="b">
        <f t="shared" si="13"/>
        <v>0</v>
      </c>
      <c r="X107" t="b">
        <f t="shared" si="13"/>
        <v>0</v>
      </c>
    </row>
    <row r="108" spans="1:24" x14ac:dyDescent="0.35">
      <c r="A108" t="s">
        <v>131</v>
      </c>
      <c r="B108" cm="1">
        <f t="array" ref="B108:D108">_xlfn.LET(
_xlpm.SplitText, VALUE(_xlfn.TEXTSPLIT(A108," ")),
IF(ISERR(SUM(_xlpm.SplitText)),"",_xlpm.SplitText)
)</f>
        <v>3189302390</v>
      </c>
      <c r="C108">
        <v>3051626031</v>
      </c>
      <c r="D108">
        <v>36040033</v>
      </c>
      <c r="E108" t="b">
        <f t="shared" si="11"/>
        <v>0</v>
      </c>
      <c r="F108" t="b">
        <f t="shared" si="13"/>
        <v>0</v>
      </c>
      <c r="G108" t="b">
        <f t="shared" si="13"/>
        <v>0</v>
      </c>
      <c r="H108" t="b">
        <f t="shared" si="13"/>
        <v>0</v>
      </c>
      <c r="I108" t="b">
        <f t="shared" si="13"/>
        <v>0</v>
      </c>
      <c r="J108" t="b">
        <f t="shared" si="13"/>
        <v>0</v>
      </c>
      <c r="K108" t="b">
        <f t="shared" si="13"/>
        <v>0</v>
      </c>
      <c r="L108" t="b">
        <f t="shared" si="13"/>
        <v>0</v>
      </c>
      <c r="M108" t="b">
        <f t="shared" si="13"/>
        <v>0</v>
      </c>
      <c r="N108" t="b">
        <f t="shared" si="13"/>
        <v>0</v>
      </c>
      <c r="O108" t="b">
        <f t="shared" si="13"/>
        <v>0</v>
      </c>
      <c r="P108" t="b">
        <f t="shared" si="13"/>
        <v>0</v>
      </c>
      <c r="Q108" t="b">
        <f t="shared" si="13"/>
        <v>0</v>
      </c>
      <c r="R108" t="b">
        <f t="shared" si="13"/>
        <v>0</v>
      </c>
      <c r="S108" t="b">
        <f t="shared" si="13"/>
        <v>0</v>
      </c>
      <c r="T108" t="b">
        <f t="shared" si="13"/>
        <v>0</v>
      </c>
      <c r="U108" t="b">
        <f t="shared" si="13"/>
        <v>0</v>
      </c>
      <c r="V108" t="b">
        <f t="shared" si="13"/>
        <v>0</v>
      </c>
      <c r="W108" t="b">
        <f t="shared" si="13"/>
        <v>0</v>
      </c>
      <c r="X108" t="b">
        <f t="shared" si="13"/>
        <v>0</v>
      </c>
    </row>
    <row r="109" spans="1:24" x14ac:dyDescent="0.35">
      <c r="A109" t="s">
        <v>132</v>
      </c>
      <c r="B109" cm="1">
        <f t="array" ref="B109:D109">_xlfn.LET(
_xlpm.SplitText, VALUE(_xlfn.TEXTSPLIT(A109," ")),
IF(ISERR(SUM(_xlpm.SplitText)),"",_xlpm.SplitText)
)</f>
        <v>3394659119</v>
      </c>
      <c r="C109">
        <v>3583664512</v>
      </c>
      <c r="D109">
        <v>203314970</v>
      </c>
      <c r="E109" t="b">
        <f t="shared" si="11"/>
        <v>0</v>
      </c>
      <c r="F109" t="b">
        <f t="shared" si="13"/>
        <v>0</v>
      </c>
      <c r="G109" t="b">
        <f t="shared" si="13"/>
        <v>0</v>
      </c>
      <c r="H109" t="b">
        <f t="shared" si="13"/>
        <v>0</v>
      </c>
      <c r="I109" t="b">
        <f t="shared" si="13"/>
        <v>0</v>
      </c>
      <c r="J109" t="b">
        <f t="shared" si="13"/>
        <v>0</v>
      </c>
      <c r="K109" t="b">
        <f t="shared" si="13"/>
        <v>0</v>
      </c>
      <c r="L109" t="b">
        <f t="shared" si="13"/>
        <v>0</v>
      </c>
      <c r="M109" t="b">
        <f t="shared" si="13"/>
        <v>0</v>
      </c>
      <c r="N109" t="b">
        <f t="shared" si="13"/>
        <v>0</v>
      </c>
      <c r="O109" t="b">
        <f t="shared" si="13"/>
        <v>0</v>
      </c>
      <c r="P109" t="b">
        <f t="shared" si="13"/>
        <v>0</v>
      </c>
      <c r="Q109" t="b">
        <f t="shared" si="13"/>
        <v>0</v>
      </c>
      <c r="R109" t="b">
        <f t="shared" si="13"/>
        <v>0</v>
      </c>
      <c r="S109" t="b">
        <f t="shared" si="13"/>
        <v>0</v>
      </c>
      <c r="T109" t="b">
        <f t="shared" si="13"/>
        <v>0</v>
      </c>
      <c r="U109" t="b">
        <f t="shared" si="13"/>
        <v>0</v>
      </c>
      <c r="V109" t="b">
        <f t="shared" si="13"/>
        <v>0</v>
      </c>
      <c r="W109" t="b">
        <f t="shared" si="13"/>
        <v>0</v>
      </c>
      <c r="X109" t="b">
        <f t="shared" si="13"/>
        <v>0</v>
      </c>
    </row>
    <row r="110" spans="1:24" x14ac:dyDescent="0.35">
      <c r="A110" t="s">
        <v>133</v>
      </c>
      <c r="B110" cm="1">
        <f t="array" ref="B110:D110">_xlfn.LET(
_xlpm.SplitText, VALUE(_xlfn.TEXTSPLIT(A110," ")),
IF(ISERR(SUM(_xlpm.SplitText)),"",_xlpm.SplitText)
)</f>
        <v>2754500747</v>
      </c>
      <c r="C110">
        <v>4091428114</v>
      </c>
      <c r="D110">
        <v>146902209</v>
      </c>
      <c r="E110" t="b">
        <f t="shared" si="11"/>
        <v>0</v>
      </c>
      <c r="F110" t="b">
        <f t="shared" si="13"/>
        <v>0</v>
      </c>
      <c r="G110" t="b">
        <f t="shared" si="13"/>
        <v>0</v>
      </c>
      <c r="H110" t="b">
        <f t="shared" si="13"/>
        <v>0</v>
      </c>
      <c r="I110" t="b">
        <f t="shared" si="13"/>
        <v>0</v>
      </c>
      <c r="J110" t="b">
        <f t="shared" si="13"/>
        <v>0</v>
      </c>
      <c r="K110" t="b">
        <f t="shared" si="13"/>
        <v>0</v>
      </c>
      <c r="L110" t="b">
        <f t="shared" si="13"/>
        <v>0</v>
      </c>
      <c r="M110" t="b">
        <f t="shared" si="13"/>
        <v>0</v>
      </c>
      <c r="N110" t="b">
        <f t="shared" si="13"/>
        <v>0</v>
      </c>
      <c r="O110" t="b">
        <f t="shared" si="13"/>
        <v>0</v>
      </c>
      <c r="P110" t="b">
        <f t="shared" si="13"/>
        <v>0</v>
      </c>
      <c r="Q110" t="b">
        <f t="shared" si="13"/>
        <v>0</v>
      </c>
      <c r="R110" t="b">
        <f t="shared" si="13"/>
        <v>0</v>
      </c>
      <c r="S110" t="b">
        <f t="shared" si="13"/>
        <v>0</v>
      </c>
      <c r="T110" t="b">
        <f t="shared" si="13"/>
        <v>0</v>
      </c>
      <c r="U110" t="b">
        <f t="shared" si="13"/>
        <v>0</v>
      </c>
      <c r="V110" t="b">
        <f t="shared" si="13"/>
        <v>0</v>
      </c>
      <c r="W110" t="b">
        <f t="shared" si="13"/>
        <v>0</v>
      </c>
      <c r="X110" t="b">
        <f t="shared" si="13"/>
        <v>0</v>
      </c>
    </row>
    <row r="111" spans="1:24" x14ac:dyDescent="0.35">
      <c r="A111" t="s">
        <v>134</v>
      </c>
      <c r="B111" cm="1">
        <f t="array" ref="B111:D111">_xlfn.LET(
_xlpm.SplitText, VALUE(_xlfn.TEXTSPLIT(A111," ")),
IF(ISERR(SUM(_xlpm.SplitText)),"",_xlpm.SplitText)
)</f>
        <v>2042840841</v>
      </c>
      <c r="C111">
        <v>1757782561</v>
      </c>
      <c r="D111">
        <v>175484619</v>
      </c>
      <c r="E111" t="b">
        <f t="shared" si="11"/>
        <v>0</v>
      </c>
      <c r="F111" t="b">
        <f t="shared" si="13"/>
        <v>0</v>
      </c>
      <c r="G111">
        <f t="shared" si="13"/>
        <v>2069137077</v>
      </c>
      <c r="H111" t="b">
        <f t="shared" si="13"/>
        <v>0</v>
      </c>
      <c r="I111" t="b">
        <f t="shared" si="13"/>
        <v>0</v>
      </c>
      <c r="J111" t="b">
        <f t="shared" si="13"/>
        <v>0</v>
      </c>
      <c r="K111" t="b">
        <f t="shared" si="13"/>
        <v>0</v>
      </c>
      <c r="L111" t="b">
        <f t="shared" si="13"/>
        <v>0</v>
      </c>
      <c r="M111" t="b">
        <f t="shared" si="13"/>
        <v>0</v>
      </c>
      <c r="N111" t="b">
        <f t="shared" si="13"/>
        <v>0</v>
      </c>
      <c r="O111" t="b">
        <f t="shared" si="13"/>
        <v>0</v>
      </c>
      <c r="P111" t="b">
        <f t="shared" si="13"/>
        <v>0</v>
      </c>
      <c r="Q111" t="b">
        <f t="shared" si="13"/>
        <v>0</v>
      </c>
      <c r="R111" t="b">
        <f t="shared" si="13"/>
        <v>0</v>
      </c>
      <c r="S111" t="b">
        <f t="shared" si="13"/>
        <v>0</v>
      </c>
      <c r="T111" t="b">
        <f t="shared" si="13"/>
        <v>0</v>
      </c>
      <c r="U111" t="b">
        <f t="shared" si="13"/>
        <v>0</v>
      </c>
      <c r="V111" t="b">
        <f t="shared" si="13"/>
        <v>0</v>
      </c>
      <c r="W111" t="b">
        <f t="shared" si="13"/>
        <v>0</v>
      </c>
      <c r="X111" t="b">
        <f t="shared" si="13"/>
        <v>0</v>
      </c>
    </row>
    <row r="112" spans="1:24" x14ac:dyDescent="0.35">
      <c r="A112" t="s">
        <v>135</v>
      </c>
      <c r="B112" cm="1">
        <f t="array" ref="B112:D112">_xlfn.LET(
_xlpm.SplitText, VALUE(_xlfn.TEXTSPLIT(A112," ")),
IF(ISERR(SUM(_xlpm.SplitText)),"",_xlpm.SplitText)
)</f>
        <v>3280703212</v>
      </c>
      <c r="C112">
        <v>2818901747</v>
      </c>
      <c r="D112">
        <v>113955907</v>
      </c>
      <c r="E112" t="b">
        <f t="shared" si="11"/>
        <v>0</v>
      </c>
      <c r="F112" t="b">
        <f t="shared" si="13"/>
        <v>0</v>
      </c>
      <c r="G112" t="b">
        <f t="shared" si="13"/>
        <v>0</v>
      </c>
      <c r="H112" t="b">
        <f t="shared" si="13"/>
        <v>0</v>
      </c>
      <c r="I112" t="b">
        <f t="shared" si="13"/>
        <v>0</v>
      </c>
      <c r="J112" t="b">
        <f t="shared" si="13"/>
        <v>0</v>
      </c>
      <c r="K112" t="b">
        <f t="shared" si="13"/>
        <v>0</v>
      </c>
      <c r="L112" t="b">
        <f t="shared" si="13"/>
        <v>0</v>
      </c>
      <c r="M112" t="b">
        <f t="shared" si="13"/>
        <v>0</v>
      </c>
      <c r="N112" t="b">
        <f t="shared" si="13"/>
        <v>0</v>
      </c>
      <c r="O112" t="b">
        <f t="shared" si="13"/>
        <v>0</v>
      </c>
      <c r="P112" t="b">
        <f t="shared" si="13"/>
        <v>0</v>
      </c>
      <c r="Q112" t="b">
        <f t="shared" si="13"/>
        <v>0</v>
      </c>
      <c r="R112" t="b">
        <f t="shared" si="13"/>
        <v>0</v>
      </c>
      <c r="S112" t="b">
        <f t="shared" si="13"/>
        <v>0</v>
      </c>
      <c r="T112" t="b">
        <f t="shared" si="13"/>
        <v>0</v>
      </c>
      <c r="U112" t="b">
        <f t="shared" si="13"/>
        <v>0</v>
      </c>
      <c r="V112" t="b">
        <f t="shared" si="13"/>
        <v>0</v>
      </c>
      <c r="W112" t="b">
        <f t="shared" si="13"/>
        <v>0</v>
      </c>
      <c r="X112" t="b">
        <f t="shared" si="13"/>
        <v>0</v>
      </c>
    </row>
    <row r="113" spans="1:24" x14ac:dyDescent="0.35">
      <c r="A113" t="s">
        <v>136</v>
      </c>
      <c r="B113" cm="1">
        <f t="array" ref="B113:D113">_xlfn.LET(
_xlpm.SplitText, VALUE(_xlfn.TEXTSPLIT(A113," ")),
IF(ISERR(SUM(_xlpm.SplitText)),"",_xlpm.SplitText)
)</f>
        <v>1021734239</v>
      </c>
      <c r="C113">
        <v>532244652</v>
      </c>
      <c r="D113">
        <v>86134841</v>
      </c>
      <c r="E113" t="b">
        <f t="shared" si="11"/>
        <v>0</v>
      </c>
      <c r="F113" t="b">
        <f t="shared" si="13"/>
        <v>0</v>
      </c>
      <c r="G113" t="b">
        <f t="shared" ref="F113:X118" si="14">_xlfn.LET(
_xlpm.OriginSeed,G$71,
_xlpm.Seedmap,G$72:G$116,
_xlpm.Remap, IF(AND($C113&lt;=_xlpm.OriginSeed,_xlpm.OriginSeed&lt;=($C113+$D113-1)),$B113+(_xlpm.OriginSeed-$C113),FALSE),
IF(ISNUMBER($B113), _xlpm.Remap, IF(MAX(_xlpm.Seedmap)=0,_xlpm.OriginSeed,MAX(_xlpm.Seedmap)))
)</f>
        <v>0</v>
      </c>
      <c r="H113" t="b">
        <f t="shared" si="14"/>
        <v>0</v>
      </c>
      <c r="I113" t="b">
        <f t="shared" si="14"/>
        <v>0</v>
      </c>
      <c r="J113" t="b">
        <f t="shared" si="14"/>
        <v>0</v>
      </c>
      <c r="K113" t="b">
        <f t="shared" si="14"/>
        <v>0</v>
      </c>
      <c r="L113" t="b">
        <f t="shared" si="14"/>
        <v>0</v>
      </c>
      <c r="M113" t="b">
        <f t="shared" si="14"/>
        <v>0</v>
      </c>
      <c r="N113" t="b">
        <f t="shared" si="14"/>
        <v>0</v>
      </c>
      <c r="O113" t="b">
        <f t="shared" si="14"/>
        <v>0</v>
      </c>
      <c r="P113">
        <f t="shared" si="14"/>
        <v>1057141038</v>
      </c>
      <c r="Q113" t="b">
        <f t="shared" si="14"/>
        <v>0</v>
      </c>
      <c r="R113" t="b">
        <f t="shared" si="14"/>
        <v>0</v>
      </c>
      <c r="S113" t="b">
        <f t="shared" si="14"/>
        <v>0</v>
      </c>
      <c r="T113" t="b">
        <f t="shared" si="14"/>
        <v>0</v>
      </c>
      <c r="U113" t="b">
        <f t="shared" si="14"/>
        <v>0</v>
      </c>
      <c r="V113" t="b">
        <f t="shared" si="14"/>
        <v>0</v>
      </c>
      <c r="W113" t="b">
        <f t="shared" si="14"/>
        <v>0</v>
      </c>
      <c r="X113" t="b">
        <f t="shared" si="14"/>
        <v>0</v>
      </c>
    </row>
    <row r="114" spans="1:24" x14ac:dyDescent="0.35">
      <c r="A114" t="s">
        <v>137</v>
      </c>
      <c r="B114" cm="1">
        <f t="array" ref="B114:D114">_xlfn.LET(
_xlpm.SplitText, VALUE(_xlfn.TEXTSPLIT(A114," ")),
IF(ISERR(SUM(_xlpm.SplitText)),"",_xlpm.SplitText)
)</f>
        <v>279756064</v>
      </c>
      <c r="C114">
        <v>1483358411</v>
      </c>
      <c r="D114">
        <v>129077739</v>
      </c>
      <c r="E114" t="b">
        <f t="shared" si="11"/>
        <v>0</v>
      </c>
      <c r="F114" t="b">
        <f t="shared" si="14"/>
        <v>0</v>
      </c>
      <c r="G114" t="b">
        <f t="shared" si="14"/>
        <v>0</v>
      </c>
      <c r="H114" t="b">
        <f t="shared" si="14"/>
        <v>0</v>
      </c>
      <c r="I114" t="b">
        <f t="shared" si="14"/>
        <v>0</v>
      </c>
      <c r="J114" t="b">
        <f t="shared" si="14"/>
        <v>0</v>
      </c>
      <c r="K114" t="b">
        <f t="shared" si="14"/>
        <v>0</v>
      </c>
      <c r="L114" t="b">
        <f t="shared" si="14"/>
        <v>0</v>
      </c>
      <c r="M114" t="b">
        <f t="shared" si="14"/>
        <v>0</v>
      </c>
      <c r="N114" t="b">
        <f t="shared" si="14"/>
        <v>0</v>
      </c>
      <c r="O114" t="b">
        <f t="shared" si="14"/>
        <v>0</v>
      </c>
      <c r="P114" t="b">
        <f t="shared" si="14"/>
        <v>0</v>
      </c>
      <c r="Q114" t="b">
        <f t="shared" si="14"/>
        <v>0</v>
      </c>
      <c r="R114" t="b">
        <f t="shared" si="14"/>
        <v>0</v>
      </c>
      <c r="S114" t="b">
        <f t="shared" si="14"/>
        <v>0</v>
      </c>
      <c r="T114" t="b">
        <f t="shared" si="14"/>
        <v>0</v>
      </c>
      <c r="U114" t="b">
        <f t="shared" si="14"/>
        <v>0</v>
      </c>
      <c r="V114" t="b">
        <f t="shared" si="14"/>
        <v>0</v>
      </c>
      <c r="W114" t="b">
        <f t="shared" si="14"/>
        <v>0</v>
      </c>
      <c r="X114" t="b">
        <f t="shared" si="14"/>
        <v>0</v>
      </c>
    </row>
    <row r="115" spans="1:24" x14ac:dyDescent="0.35">
      <c r="A115" t="s">
        <v>138</v>
      </c>
      <c r="B115" cm="1">
        <f t="array" ref="B115:D115">_xlfn.LET(
_xlpm.SplitText, VALUE(_xlfn.TEXTSPLIT(A115," ")),
IF(ISERR(SUM(_xlpm.SplitText)),"",_xlpm.SplitText)
)</f>
        <v>1572962693</v>
      </c>
      <c r="C115">
        <v>2176817252</v>
      </c>
      <c r="D115">
        <v>218201961</v>
      </c>
      <c r="E115" t="b">
        <f t="shared" si="11"/>
        <v>0</v>
      </c>
      <c r="F115" t="b">
        <f t="shared" si="14"/>
        <v>0</v>
      </c>
      <c r="G115" t="b">
        <f t="shared" si="14"/>
        <v>0</v>
      </c>
      <c r="H115" t="b">
        <f t="shared" si="14"/>
        <v>0</v>
      </c>
      <c r="I115" t="b">
        <f t="shared" si="14"/>
        <v>0</v>
      </c>
      <c r="J115" t="b">
        <f t="shared" si="14"/>
        <v>0</v>
      </c>
      <c r="K115" t="b">
        <f t="shared" si="14"/>
        <v>0</v>
      </c>
      <c r="L115" t="b">
        <f t="shared" si="14"/>
        <v>0</v>
      </c>
      <c r="M115" t="b">
        <f t="shared" si="14"/>
        <v>0</v>
      </c>
      <c r="N115" t="b">
        <f t="shared" si="14"/>
        <v>0</v>
      </c>
      <c r="O115" t="b">
        <f t="shared" si="14"/>
        <v>0</v>
      </c>
      <c r="P115" t="b">
        <f t="shared" si="14"/>
        <v>0</v>
      </c>
      <c r="Q115" t="b">
        <f t="shared" si="14"/>
        <v>0</v>
      </c>
      <c r="R115" t="b">
        <f t="shared" si="14"/>
        <v>0</v>
      </c>
      <c r="S115" t="b">
        <f t="shared" si="14"/>
        <v>0</v>
      </c>
      <c r="T115" t="b">
        <f t="shared" si="14"/>
        <v>0</v>
      </c>
      <c r="U115" t="b">
        <f t="shared" si="14"/>
        <v>0</v>
      </c>
      <c r="V115" t="b">
        <f t="shared" si="14"/>
        <v>0</v>
      </c>
      <c r="W115" t="b">
        <f t="shared" si="14"/>
        <v>0</v>
      </c>
      <c r="X115" t="b">
        <f t="shared" si="14"/>
        <v>0</v>
      </c>
    </row>
    <row r="116" spans="1:24" x14ac:dyDescent="0.35">
      <c r="A116" t="s">
        <v>139</v>
      </c>
      <c r="B116" cm="1">
        <f t="array" ref="B116:D116">_xlfn.LET(
_xlpm.SplitText, VALUE(_xlfn.TEXTSPLIT(A116," ")),
IF(ISERR(SUM(_xlpm.SplitText)),"",_xlpm.SplitText)
)</f>
        <v>1107869080</v>
      </c>
      <c r="C116">
        <v>1286102111</v>
      </c>
      <c r="D116">
        <v>11056030</v>
      </c>
      <c r="E116" t="b">
        <f t="shared" si="11"/>
        <v>0</v>
      </c>
      <c r="F116" t="b">
        <f t="shared" si="14"/>
        <v>0</v>
      </c>
      <c r="G116" t="b">
        <f t="shared" si="14"/>
        <v>0</v>
      </c>
      <c r="H116" t="b">
        <f t="shared" si="14"/>
        <v>0</v>
      </c>
      <c r="I116" t="b">
        <f t="shared" si="14"/>
        <v>0</v>
      </c>
      <c r="J116" t="b">
        <f t="shared" si="14"/>
        <v>0</v>
      </c>
      <c r="K116" t="b">
        <f t="shared" si="14"/>
        <v>0</v>
      </c>
      <c r="L116" t="b">
        <f t="shared" si="14"/>
        <v>0</v>
      </c>
      <c r="M116" t="b">
        <f t="shared" si="14"/>
        <v>0</v>
      </c>
      <c r="N116" t="b">
        <f t="shared" si="14"/>
        <v>0</v>
      </c>
      <c r="O116" t="b">
        <f t="shared" si="14"/>
        <v>0</v>
      </c>
      <c r="P116" t="b">
        <f t="shared" si="14"/>
        <v>0</v>
      </c>
      <c r="Q116" t="b">
        <f t="shared" si="14"/>
        <v>0</v>
      </c>
      <c r="R116" t="b">
        <f t="shared" si="14"/>
        <v>0</v>
      </c>
      <c r="S116" t="b">
        <f t="shared" si="14"/>
        <v>0</v>
      </c>
      <c r="T116" t="b">
        <f t="shared" si="14"/>
        <v>0</v>
      </c>
      <c r="U116" t="b">
        <f t="shared" si="14"/>
        <v>0</v>
      </c>
      <c r="V116" t="b">
        <f t="shared" si="14"/>
        <v>0</v>
      </c>
      <c r="W116" t="b">
        <f t="shared" si="14"/>
        <v>0</v>
      </c>
      <c r="X116" t="b">
        <f t="shared" si="14"/>
        <v>0</v>
      </c>
    </row>
    <row r="117" spans="1:24" x14ac:dyDescent="0.35">
      <c r="B117" t="str" cm="1">
        <f t="array" ref="B117">_xlfn.LET(
_xlpm.SplitText, VALUE(_xlfn.TEXTSPLIT(A117," ")),
IF(ISERR(SUM(_xlpm.SplitText)),"",_xlpm.SplitText)
)</f>
        <v/>
      </c>
      <c r="E117">
        <f t="shared" si="11"/>
        <v>59675604</v>
      </c>
      <c r="F117">
        <f t="shared" si="14"/>
        <v>52031210</v>
      </c>
      <c r="G117">
        <f t="shared" si="14"/>
        <v>2069137077</v>
      </c>
      <c r="H117">
        <f t="shared" si="14"/>
        <v>2255797990</v>
      </c>
      <c r="I117">
        <f t="shared" si="14"/>
        <v>2293908144</v>
      </c>
      <c r="J117">
        <f t="shared" si="14"/>
        <v>13740838</v>
      </c>
      <c r="K117">
        <f t="shared" si="14"/>
        <v>3188084118</v>
      </c>
      <c r="L117">
        <f t="shared" si="14"/>
        <v>17299468</v>
      </c>
      <c r="M117">
        <f t="shared" si="14"/>
        <v>3139339617</v>
      </c>
      <c r="N117">
        <f t="shared" si="14"/>
        <v>63710105</v>
      </c>
      <c r="O117">
        <f t="shared" si="14"/>
        <v>650398679</v>
      </c>
      <c r="P117">
        <f t="shared" si="14"/>
        <v>1057141038</v>
      </c>
      <c r="Q117">
        <f t="shared" si="14"/>
        <v>1212451599</v>
      </c>
      <c r="R117">
        <f t="shared" si="14"/>
        <v>2284979246</v>
      </c>
      <c r="S117">
        <f t="shared" si="14"/>
        <v>3914413440</v>
      </c>
      <c r="T117">
        <f t="shared" si="14"/>
        <v>1951618493</v>
      </c>
      <c r="U117">
        <f t="shared" si="14"/>
        <v>1560488307</v>
      </c>
      <c r="V117">
        <f t="shared" si="14"/>
        <v>2250571778</v>
      </c>
      <c r="W117">
        <f t="shared" si="14"/>
        <v>1304267418</v>
      </c>
      <c r="X117">
        <f t="shared" si="14"/>
        <v>27037298</v>
      </c>
    </row>
    <row r="118" spans="1:24" x14ac:dyDescent="0.35">
      <c r="A118" t="s">
        <v>16</v>
      </c>
      <c r="B118" t="str" cm="1">
        <f t="array" ref="B118">_xlfn.LET(
_xlpm.SplitText, VALUE(_xlfn.TEXTSPLIT(A118," ")),
IF(ISERR(SUM(_xlpm.SplitText)),"",_xlpm.SplitText)
)</f>
        <v/>
      </c>
      <c r="E118">
        <f t="shared" si="11"/>
        <v>59675604</v>
      </c>
      <c r="F118">
        <f t="shared" si="14"/>
        <v>52031210</v>
      </c>
      <c r="G118">
        <f t="shared" si="14"/>
        <v>2069137077</v>
      </c>
      <c r="H118">
        <f t="shared" si="14"/>
        <v>2255797990</v>
      </c>
      <c r="I118">
        <f t="shared" si="14"/>
        <v>2293908144</v>
      </c>
      <c r="J118">
        <f t="shared" si="14"/>
        <v>13740838</v>
      </c>
      <c r="K118">
        <f t="shared" si="14"/>
        <v>3188084118</v>
      </c>
      <c r="L118">
        <f t="shared" si="14"/>
        <v>17299468</v>
      </c>
      <c r="M118">
        <f t="shared" si="14"/>
        <v>3139339617</v>
      </c>
      <c r="N118">
        <f t="shared" si="14"/>
        <v>63710105</v>
      </c>
      <c r="O118">
        <f t="shared" si="14"/>
        <v>650398679</v>
      </c>
      <c r="P118">
        <f t="shared" si="14"/>
        <v>1057141038</v>
      </c>
      <c r="Q118">
        <f t="shared" si="14"/>
        <v>1212451599</v>
      </c>
      <c r="R118">
        <f t="shared" si="14"/>
        <v>2284979246</v>
      </c>
      <c r="S118">
        <f t="shared" si="14"/>
        <v>3914413440</v>
      </c>
      <c r="T118">
        <f t="shared" si="14"/>
        <v>1951618493</v>
      </c>
      <c r="U118">
        <f t="shared" si="14"/>
        <v>1560488307</v>
      </c>
      <c r="V118">
        <f t="shared" si="14"/>
        <v>2250571778</v>
      </c>
      <c r="W118">
        <f t="shared" si="14"/>
        <v>1304267418</v>
      </c>
      <c r="X118">
        <f t="shared" si="14"/>
        <v>27037298</v>
      </c>
    </row>
    <row r="119" spans="1:24" x14ac:dyDescent="0.35">
      <c r="A119" t="s">
        <v>140</v>
      </c>
      <c r="B119" cm="1">
        <f t="array" ref="B119:D119">_xlfn.LET(
_xlpm.SplitText, VALUE(_xlfn.TEXTSPLIT(A119," ")),
IF(ISERR(SUM(_xlpm.SplitText)),"",_xlpm.SplitText)
)</f>
        <v>1609050489</v>
      </c>
      <c r="C119">
        <v>2309171782</v>
      </c>
      <c r="D119">
        <v>372577802</v>
      </c>
      <c r="E119" t="b">
        <f>_xlfn.LET(
_xlpm.OriginSeed,E$118,
_xlpm.Seedmap,E$119:E$132,
_xlpm.Remap, IF(AND($C119&lt;=_xlpm.OriginSeed,_xlpm.OriginSeed&lt;=($C119+$D119-1)),$B119+(_xlpm.OriginSeed-$C119),FALSE),
IF(ISNUMBER($B119), _xlpm.Remap, IF(MAX(_xlpm.Seedmap)=0,_xlpm.OriginSeed,MAX(_xlpm.Seedmap)))
)</f>
        <v>0</v>
      </c>
      <c r="F119" t="b">
        <f t="shared" ref="F119:X133" si="15">_xlfn.LET(
_xlpm.OriginSeed,F$118,
_xlpm.Seedmap,F$119:F$132,
_xlpm.Remap, IF(AND($C119&lt;=_xlpm.OriginSeed,_xlpm.OriginSeed&lt;=($C119+$D119-1)),$B119+(_xlpm.OriginSeed-$C119),FALSE),
IF(ISNUMBER($B119), _xlpm.Remap, IF(MAX(_xlpm.Seedmap)=0,_xlpm.OriginSeed,MAX(_xlpm.Seedmap)))
)</f>
        <v>0</v>
      </c>
      <c r="G119" t="b">
        <f t="shared" si="15"/>
        <v>0</v>
      </c>
      <c r="H119" t="b">
        <f t="shared" si="15"/>
        <v>0</v>
      </c>
      <c r="I119" t="b">
        <f t="shared" si="15"/>
        <v>0</v>
      </c>
      <c r="J119" t="b">
        <f t="shared" si="15"/>
        <v>0</v>
      </c>
      <c r="K119" t="b">
        <f t="shared" si="15"/>
        <v>0</v>
      </c>
      <c r="L119" t="b">
        <f t="shared" si="15"/>
        <v>0</v>
      </c>
      <c r="M119" t="b">
        <f t="shared" si="15"/>
        <v>0</v>
      </c>
      <c r="N119" t="b">
        <f t="shared" si="15"/>
        <v>0</v>
      </c>
      <c r="O119" t="b">
        <f t="shared" si="15"/>
        <v>0</v>
      </c>
      <c r="P119" t="b">
        <f t="shared" si="15"/>
        <v>0</v>
      </c>
      <c r="Q119" t="b">
        <f t="shared" si="15"/>
        <v>0</v>
      </c>
      <c r="R119" t="b">
        <f t="shared" si="15"/>
        <v>0</v>
      </c>
      <c r="S119" t="b">
        <f t="shared" si="15"/>
        <v>0</v>
      </c>
      <c r="T119" t="b">
        <f t="shared" si="15"/>
        <v>0</v>
      </c>
      <c r="U119" t="b">
        <f t="shared" si="15"/>
        <v>0</v>
      </c>
      <c r="V119" t="b">
        <f t="shared" si="15"/>
        <v>0</v>
      </c>
      <c r="W119" t="b">
        <f t="shared" si="15"/>
        <v>0</v>
      </c>
      <c r="X119" t="b">
        <f t="shared" si="15"/>
        <v>0</v>
      </c>
    </row>
    <row r="120" spans="1:24" x14ac:dyDescent="0.35">
      <c r="A120" t="s">
        <v>141</v>
      </c>
      <c r="B120" cm="1">
        <f t="array" ref="B120:D120">_xlfn.LET(
_xlpm.SplitText, VALUE(_xlfn.TEXTSPLIT(A120," ")),
IF(ISERR(SUM(_xlpm.SplitText)),"",_xlpm.SplitText)
)</f>
        <v>2023682469</v>
      </c>
      <c r="C120">
        <v>2836643763</v>
      </c>
      <c r="D120">
        <v>897111138</v>
      </c>
      <c r="E120" t="b">
        <f t="shared" ref="E120:T135" si="16">_xlfn.LET(
_xlpm.OriginSeed,E$118,
_xlpm.Seedmap,E$119:E$132,
_xlpm.Remap, IF(AND($C120&lt;=_xlpm.OriginSeed,_xlpm.OriginSeed&lt;=($C120+$D120-1)),$B120+(_xlpm.OriginSeed-$C120),FALSE),
IF(ISNUMBER($B120), _xlpm.Remap, IF(MAX(_xlpm.Seedmap)=0,_xlpm.OriginSeed,MAX(_xlpm.Seedmap)))
)</f>
        <v>0</v>
      </c>
      <c r="F120" t="b">
        <f t="shared" si="16"/>
        <v>0</v>
      </c>
      <c r="G120" t="b">
        <f t="shared" si="16"/>
        <v>0</v>
      </c>
      <c r="H120" t="b">
        <f t="shared" si="16"/>
        <v>0</v>
      </c>
      <c r="I120" t="b">
        <f t="shared" si="16"/>
        <v>0</v>
      </c>
      <c r="J120" t="b">
        <f t="shared" si="16"/>
        <v>0</v>
      </c>
      <c r="K120">
        <f t="shared" si="16"/>
        <v>2375122824</v>
      </c>
      <c r="L120" t="b">
        <f t="shared" si="16"/>
        <v>0</v>
      </c>
      <c r="M120">
        <f t="shared" si="16"/>
        <v>2326378323</v>
      </c>
      <c r="N120" t="b">
        <f t="shared" si="16"/>
        <v>0</v>
      </c>
      <c r="O120" t="b">
        <f t="shared" si="16"/>
        <v>0</v>
      </c>
      <c r="P120" t="b">
        <f t="shared" si="16"/>
        <v>0</v>
      </c>
      <c r="Q120" t="b">
        <f t="shared" si="16"/>
        <v>0</v>
      </c>
      <c r="R120" t="b">
        <f t="shared" si="16"/>
        <v>0</v>
      </c>
      <c r="S120" t="b">
        <f t="shared" si="16"/>
        <v>0</v>
      </c>
      <c r="T120" t="b">
        <f t="shared" si="16"/>
        <v>0</v>
      </c>
      <c r="U120" t="b">
        <f t="shared" si="15"/>
        <v>0</v>
      </c>
      <c r="V120" t="b">
        <f t="shared" si="15"/>
        <v>0</v>
      </c>
      <c r="W120" t="b">
        <f t="shared" si="15"/>
        <v>0</v>
      </c>
      <c r="X120" t="b">
        <f t="shared" si="15"/>
        <v>0</v>
      </c>
    </row>
    <row r="121" spans="1:24" x14ac:dyDescent="0.35">
      <c r="A121" t="s">
        <v>142</v>
      </c>
      <c r="B121" cm="1">
        <f t="array" ref="B121:D121">_xlfn.LET(
_xlpm.SplitText, VALUE(_xlfn.TEXTSPLIT(A121," ")),
IF(ISERR(SUM(_xlpm.SplitText)),"",_xlpm.SplitText)
)</f>
        <v>834447570</v>
      </c>
      <c r="C121">
        <v>143604042</v>
      </c>
      <c r="D121">
        <v>411534753</v>
      </c>
      <c r="E121" t="b">
        <f t="shared" si="16"/>
        <v>0</v>
      </c>
      <c r="F121" t="b">
        <f t="shared" si="15"/>
        <v>0</v>
      </c>
      <c r="G121" t="b">
        <f t="shared" si="15"/>
        <v>0</v>
      </c>
      <c r="H121" t="b">
        <f t="shared" si="15"/>
        <v>0</v>
      </c>
      <c r="I121" t="b">
        <f t="shared" si="15"/>
        <v>0</v>
      </c>
      <c r="J121" t="b">
        <f t="shared" si="15"/>
        <v>0</v>
      </c>
      <c r="K121" t="b">
        <f t="shared" si="15"/>
        <v>0</v>
      </c>
      <c r="L121" t="b">
        <f t="shared" si="15"/>
        <v>0</v>
      </c>
      <c r="M121" t="b">
        <f t="shared" si="15"/>
        <v>0</v>
      </c>
      <c r="N121" t="b">
        <f t="shared" si="15"/>
        <v>0</v>
      </c>
      <c r="O121" t="b">
        <f t="shared" si="15"/>
        <v>0</v>
      </c>
      <c r="P121" t="b">
        <f t="shared" si="15"/>
        <v>0</v>
      </c>
      <c r="Q121" t="b">
        <f t="shared" si="15"/>
        <v>0</v>
      </c>
      <c r="R121" t="b">
        <f t="shared" si="15"/>
        <v>0</v>
      </c>
      <c r="S121" t="b">
        <f t="shared" si="15"/>
        <v>0</v>
      </c>
      <c r="T121" t="b">
        <f t="shared" si="15"/>
        <v>0</v>
      </c>
      <c r="U121" t="b">
        <f t="shared" si="15"/>
        <v>0</v>
      </c>
      <c r="V121" t="b">
        <f t="shared" si="15"/>
        <v>0</v>
      </c>
      <c r="W121" t="b">
        <f t="shared" si="15"/>
        <v>0</v>
      </c>
      <c r="X121" t="b">
        <f t="shared" si="15"/>
        <v>0</v>
      </c>
    </row>
    <row r="122" spans="1:24" x14ac:dyDescent="0.35">
      <c r="A122" t="s">
        <v>143</v>
      </c>
      <c r="B122" cm="1">
        <f t="array" ref="B122:D122">_xlfn.LET(
_xlpm.SplitText, VALUE(_xlfn.TEXTSPLIT(A122," ")),
IF(ISERR(SUM(_xlpm.SplitText)),"",_xlpm.SplitText)
)</f>
        <v>428779503</v>
      </c>
      <c r="C122">
        <v>1217157762</v>
      </c>
      <c r="D122">
        <v>28824561</v>
      </c>
      <c r="E122" t="b">
        <f t="shared" si="16"/>
        <v>0</v>
      </c>
      <c r="F122" t="b">
        <f t="shared" si="15"/>
        <v>0</v>
      </c>
      <c r="G122" t="b">
        <f t="shared" si="15"/>
        <v>0</v>
      </c>
      <c r="H122" t="b">
        <f t="shared" si="15"/>
        <v>0</v>
      </c>
      <c r="I122" t="b">
        <f t="shared" si="15"/>
        <v>0</v>
      </c>
      <c r="J122" t="b">
        <f t="shared" si="15"/>
        <v>0</v>
      </c>
      <c r="K122" t="b">
        <f t="shared" si="15"/>
        <v>0</v>
      </c>
      <c r="L122" t="b">
        <f t="shared" si="15"/>
        <v>0</v>
      </c>
      <c r="M122" t="b">
        <f t="shared" si="15"/>
        <v>0</v>
      </c>
      <c r="N122" t="b">
        <f t="shared" si="15"/>
        <v>0</v>
      </c>
      <c r="O122" t="b">
        <f t="shared" si="15"/>
        <v>0</v>
      </c>
      <c r="P122" t="b">
        <f t="shared" si="15"/>
        <v>0</v>
      </c>
      <c r="Q122" t="b">
        <f t="shared" si="15"/>
        <v>0</v>
      </c>
      <c r="R122" t="b">
        <f t="shared" si="15"/>
        <v>0</v>
      </c>
      <c r="S122" t="b">
        <f t="shared" si="15"/>
        <v>0</v>
      </c>
      <c r="T122" t="b">
        <f t="shared" si="15"/>
        <v>0</v>
      </c>
      <c r="U122" t="b">
        <f t="shared" si="15"/>
        <v>0</v>
      </c>
      <c r="V122" t="b">
        <f t="shared" si="15"/>
        <v>0</v>
      </c>
      <c r="W122" t="b">
        <f t="shared" si="15"/>
        <v>0</v>
      </c>
      <c r="X122" t="b">
        <f t="shared" si="15"/>
        <v>0</v>
      </c>
    </row>
    <row r="123" spans="1:24" x14ac:dyDescent="0.35">
      <c r="A123" t="s">
        <v>144</v>
      </c>
      <c r="B123" cm="1">
        <f t="array" ref="B123:D123">_xlfn.LET(
_xlpm.SplitText, VALUE(_xlfn.TEXTSPLIT(A123," ")),
IF(ISERR(SUM(_xlpm.SplitText)),"",_xlpm.SplitText)
)</f>
        <v>143604042</v>
      </c>
      <c r="C123">
        <v>931982301</v>
      </c>
      <c r="D123">
        <v>108906615</v>
      </c>
      <c r="E123" t="b">
        <f t="shared" si="16"/>
        <v>0</v>
      </c>
      <c r="F123" t="b">
        <f t="shared" si="15"/>
        <v>0</v>
      </c>
      <c r="G123" t="b">
        <f t="shared" si="15"/>
        <v>0</v>
      </c>
      <c r="H123" t="b">
        <f t="shared" si="15"/>
        <v>0</v>
      </c>
      <c r="I123" t="b">
        <f t="shared" si="15"/>
        <v>0</v>
      </c>
      <c r="J123" t="b">
        <f t="shared" si="15"/>
        <v>0</v>
      </c>
      <c r="K123" t="b">
        <f t="shared" si="15"/>
        <v>0</v>
      </c>
      <c r="L123" t="b">
        <f t="shared" si="15"/>
        <v>0</v>
      </c>
      <c r="M123" t="b">
        <f t="shared" si="15"/>
        <v>0</v>
      </c>
      <c r="N123" t="b">
        <f t="shared" si="15"/>
        <v>0</v>
      </c>
      <c r="O123" t="b">
        <f t="shared" si="15"/>
        <v>0</v>
      </c>
      <c r="P123" t="b">
        <f t="shared" si="15"/>
        <v>0</v>
      </c>
      <c r="Q123" t="b">
        <f t="shared" si="15"/>
        <v>0</v>
      </c>
      <c r="R123" t="b">
        <f t="shared" si="15"/>
        <v>0</v>
      </c>
      <c r="S123" t="b">
        <f t="shared" si="15"/>
        <v>0</v>
      </c>
      <c r="T123" t="b">
        <f t="shared" si="15"/>
        <v>0</v>
      </c>
      <c r="U123" t="b">
        <f t="shared" si="15"/>
        <v>0</v>
      </c>
      <c r="V123" t="b">
        <f t="shared" si="15"/>
        <v>0</v>
      </c>
      <c r="W123" t="b">
        <f t="shared" si="15"/>
        <v>0</v>
      </c>
      <c r="X123" t="b">
        <f t="shared" si="15"/>
        <v>0</v>
      </c>
    </row>
    <row r="124" spans="1:24" x14ac:dyDescent="0.35">
      <c r="A124" t="s">
        <v>145</v>
      </c>
      <c r="B124" cm="1">
        <f t="array" ref="B124:D124">_xlfn.LET(
_xlpm.SplitText, VALUE(_xlfn.TEXTSPLIT(A124," ")),
IF(ISERR(SUM(_xlpm.SplitText)),"",_xlpm.SplitText)
)</f>
        <v>252510657</v>
      </c>
      <c r="C124">
        <v>1040888916</v>
      </c>
      <c r="D124">
        <v>176268846</v>
      </c>
      <c r="E124" t="b">
        <f t="shared" si="16"/>
        <v>0</v>
      </c>
      <c r="F124" t="b">
        <f t="shared" si="15"/>
        <v>0</v>
      </c>
      <c r="G124" t="b">
        <f t="shared" si="15"/>
        <v>0</v>
      </c>
      <c r="H124" t="b">
        <f t="shared" si="15"/>
        <v>0</v>
      </c>
      <c r="I124" t="b">
        <f t="shared" si="15"/>
        <v>0</v>
      </c>
      <c r="J124" t="b">
        <f t="shared" si="15"/>
        <v>0</v>
      </c>
      <c r="K124" t="b">
        <f t="shared" si="15"/>
        <v>0</v>
      </c>
      <c r="L124" t="b">
        <f t="shared" si="15"/>
        <v>0</v>
      </c>
      <c r="M124" t="b">
        <f t="shared" si="15"/>
        <v>0</v>
      </c>
      <c r="N124" t="b">
        <f t="shared" si="15"/>
        <v>0</v>
      </c>
      <c r="O124" t="b">
        <f t="shared" si="15"/>
        <v>0</v>
      </c>
      <c r="P124">
        <f t="shared" si="15"/>
        <v>268762779</v>
      </c>
      <c r="Q124">
        <f t="shared" si="15"/>
        <v>424073340</v>
      </c>
      <c r="R124" t="b">
        <f t="shared" si="15"/>
        <v>0</v>
      </c>
      <c r="S124" t="b">
        <f t="shared" si="15"/>
        <v>0</v>
      </c>
      <c r="T124" t="b">
        <f t="shared" si="15"/>
        <v>0</v>
      </c>
      <c r="U124" t="b">
        <f t="shared" si="15"/>
        <v>0</v>
      </c>
      <c r="V124" t="b">
        <f t="shared" si="15"/>
        <v>0</v>
      </c>
      <c r="W124" t="b">
        <f t="shared" si="15"/>
        <v>0</v>
      </c>
      <c r="X124" t="b">
        <f t="shared" si="15"/>
        <v>0</v>
      </c>
    </row>
    <row r="125" spans="1:24" x14ac:dyDescent="0.35">
      <c r="A125" t="s">
        <v>146</v>
      </c>
      <c r="B125" cm="1">
        <f t="array" ref="B125:D125">_xlfn.LET(
_xlpm.SplitText, VALUE(_xlfn.TEXTSPLIT(A125," ")),
IF(ISERR(SUM(_xlpm.SplitText)),"",_xlpm.SplitText)
)</f>
        <v>3431278062</v>
      </c>
      <c r="C125">
        <v>1484221851</v>
      </c>
      <c r="D125">
        <v>471209429</v>
      </c>
      <c r="E125" t="b">
        <f t="shared" si="16"/>
        <v>0</v>
      </c>
      <c r="F125" t="b">
        <f t="shared" si="15"/>
        <v>0</v>
      </c>
      <c r="G125" t="b">
        <f t="shared" si="15"/>
        <v>0</v>
      </c>
      <c r="H125" t="b">
        <f t="shared" si="15"/>
        <v>0</v>
      </c>
      <c r="I125" t="b">
        <f t="shared" si="15"/>
        <v>0</v>
      </c>
      <c r="J125" t="b">
        <f t="shared" si="15"/>
        <v>0</v>
      </c>
      <c r="K125" t="b">
        <f t="shared" si="15"/>
        <v>0</v>
      </c>
      <c r="L125" t="b">
        <f t="shared" si="15"/>
        <v>0</v>
      </c>
      <c r="M125" t="b">
        <f t="shared" si="15"/>
        <v>0</v>
      </c>
      <c r="N125" t="b">
        <f t="shared" si="15"/>
        <v>0</v>
      </c>
      <c r="O125" t="b">
        <f t="shared" si="15"/>
        <v>0</v>
      </c>
      <c r="P125" t="b">
        <f t="shared" si="15"/>
        <v>0</v>
      </c>
      <c r="Q125" t="b">
        <f t="shared" si="15"/>
        <v>0</v>
      </c>
      <c r="R125" t="b">
        <f t="shared" si="15"/>
        <v>0</v>
      </c>
      <c r="S125" t="b">
        <f t="shared" si="15"/>
        <v>0</v>
      </c>
      <c r="T125">
        <f t="shared" si="15"/>
        <v>3898674704</v>
      </c>
      <c r="U125">
        <f t="shared" si="15"/>
        <v>3507544518</v>
      </c>
      <c r="V125" t="b">
        <f t="shared" si="15"/>
        <v>0</v>
      </c>
      <c r="W125" t="b">
        <f t="shared" si="15"/>
        <v>0</v>
      </c>
      <c r="X125" t="b">
        <f t="shared" si="15"/>
        <v>0</v>
      </c>
    </row>
    <row r="126" spans="1:24" x14ac:dyDescent="0.35">
      <c r="A126" t="s">
        <v>147</v>
      </c>
      <c r="B126" cm="1">
        <f t="array" ref="B126:D126">_xlfn.LET(
_xlpm.SplitText, VALUE(_xlfn.TEXTSPLIT(A126," ")),
IF(ISERR(SUM(_xlpm.SplitText)),"",_xlpm.SplitText)
)</f>
        <v>1981628291</v>
      </c>
      <c r="C126">
        <v>3733754901</v>
      </c>
      <c r="D126">
        <v>42054178</v>
      </c>
      <c r="E126" t="b">
        <f t="shared" si="16"/>
        <v>0</v>
      </c>
      <c r="F126" t="b">
        <f t="shared" si="15"/>
        <v>0</v>
      </c>
      <c r="G126" t="b">
        <f t="shared" si="15"/>
        <v>0</v>
      </c>
      <c r="H126" t="b">
        <f t="shared" si="15"/>
        <v>0</v>
      </c>
      <c r="I126" t="b">
        <f t="shared" si="15"/>
        <v>0</v>
      </c>
      <c r="J126" t="b">
        <f t="shared" si="15"/>
        <v>0</v>
      </c>
      <c r="K126" t="b">
        <f t="shared" si="15"/>
        <v>0</v>
      </c>
      <c r="L126" t="b">
        <f t="shared" si="15"/>
        <v>0</v>
      </c>
      <c r="M126" t="b">
        <f t="shared" si="15"/>
        <v>0</v>
      </c>
      <c r="N126" t="b">
        <f t="shared" si="15"/>
        <v>0</v>
      </c>
      <c r="O126" t="b">
        <f t="shared" si="15"/>
        <v>0</v>
      </c>
      <c r="P126" t="b">
        <f t="shared" si="15"/>
        <v>0</v>
      </c>
      <c r="Q126" t="b">
        <f t="shared" si="15"/>
        <v>0</v>
      </c>
      <c r="R126" t="b">
        <f t="shared" si="15"/>
        <v>0</v>
      </c>
      <c r="S126" t="b">
        <f t="shared" si="15"/>
        <v>0</v>
      </c>
      <c r="T126" t="b">
        <f t="shared" si="15"/>
        <v>0</v>
      </c>
      <c r="U126" t="b">
        <f t="shared" si="15"/>
        <v>0</v>
      </c>
      <c r="V126" t="b">
        <f t="shared" si="15"/>
        <v>0</v>
      </c>
      <c r="W126" t="b">
        <f t="shared" si="15"/>
        <v>0</v>
      </c>
      <c r="X126" t="b">
        <f t="shared" si="15"/>
        <v>0</v>
      </c>
    </row>
    <row r="127" spans="1:24" x14ac:dyDescent="0.35">
      <c r="A127" t="s">
        <v>148</v>
      </c>
      <c r="B127" cm="1">
        <f t="array" ref="B127:D127">_xlfn.LET(
_xlpm.SplitText, VALUE(_xlfn.TEXTSPLIT(A127," ")),
IF(ISERR(SUM(_xlpm.SplitText)),"",_xlpm.SplitText)
)</f>
        <v>4140073117</v>
      </c>
      <c r="C127">
        <v>2681749584</v>
      </c>
      <c r="D127">
        <v>154894179</v>
      </c>
      <c r="E127" t="b">
        <f t="shared" si="16"/>
        <v>0</v>
      </c>
      <c r="F127" t="b">
        <f t="shared" si="15"/>
        <v>0</v>
      </c>
      <c r="G127" t="b">
        <f t="shared" si="15"/>
        <v>0</v>
      </c>
      <c r="H127" t="b">
        <f t="shared" si="15"/>
        <v>0</v>
      </c>
      <c r="I127" t="b">
        <f t="shared" si="15"/>
        <v>0</v>
      </c>
      <c r="J127" t="b">
        <f t="shared" si="15"/>
        <v>0</v>
      </c>
      <c r="K127" t="b">
        <f t="shared" si="15"/>
        <v>0</v>
      </c>
      <c r="L127" t="b">
        <f t="shared" si="15"/>
        <v>0</v>
      </c>
      <c r="M127" t="b">
        <f t="shared" si="15"/>
        <v>0</v>
      </c>
      <c r="N127" t="b">
        <f t="shared" si="15"/>
        <v>0</v>
      </c>
      <c r="O127" t="b">
        <f t="shared" si="15"/>
        <v>0</v>
      </c>
      <c r="P127" t="b">
        <f t="shared" si="15"/>
        <v>0</v>
      </c>
      <c r="Q127" t="b">
        <f t="shared" si="15"/>
        <v>0</v>
      </c>
      <c r="R127" t="b">
        <f t="shared" si="15"/>
        <v>0</v>
      </c>
      <c r="S127" t="b">
        <f t="shared" si="15"/>
        <v>0</v>
      </c>
      <c r="T127" t="b">
        <f t="shared" si="15"/>
        <v>0</v>
      </c>
      <c r="U127" t="b">
        <f t="shared" si="15"/>
        <v>0</v>
      </c>
      <c r="V127" t="b">
        <f t="shared" si="15"/>
        <v>0</v>
      </c>
      <c r="W127" t="b">
        <f t="shared" si="15"/>
        <v>0</v>
      </c>
      <c r="X127" t="b">
        <f t="shared" si="15"/>
        <v>0</v>
      </c>
    </row>
    <row r="128" spans="1:24" x14ac:dyDescent="0.35">
      <c r="A128" t="s">
        <v>149</v>
      </c>
      <c r="B128" cm="1">
        <f t="array" ref="B128:D128">_xlfn.LET(
_xlpm.SplitText, VALUE(_xlfn.TEXTSPLIT(A128," ")),
IF(ISERR(SUM(_xlpm.SplitText)),"",_xlpm.SplitText)
)</f>
        <v>1484221851</v>
      </c>
      <c r="C128">
        <v>4170138658</v>
      </c>
      <c r="D128">
        <v>124828638</v>
      </c>
      <c r="E128" t="b">
        <f t="shared" si="16"/>
        <v>0</v>
      </c>
      <c r="F128" t="b">
        <f t="shared" si="15"/>
        <v>0</v>
      </c>
      <c r="G128" t="b">
        <f t="shared" si="15"/>
        <v>0</v>
      </c>
      <c r="H128" t="b">
        <f t="shared" si="15"/>
        <v>0</v>
      </c>
      <c r="I128" t="b">
        <f t="shared" si="15"/>
        <v>0</v>
      </c>
      <c r="J128" t="b">
        <f t="shared" si="15"/>
        <v>0</v>
      </c>
      <c r="K128" t="b">
        <f t="shared" si="15"/>
        <v>0</v>
      </c>
      <c r="L128" t="b">
        <f t="shared" si="15"/>
        <v>0</v>
      </c>
      <c r="M128" t="b">
        <f t="shared" si="15"/>
        <v>0</v>
      </c>
      <c r="N128" t="b">
        <f t="shared" si="15"/>
        <v>0</v>
      </c>
      <c r="O128" t="b">
        <f t="shared" si="15"/>
        <v>0</v>
      </c>
      <c r="P128" t="b">
        <f t="shared" si="15"/>
        <v>0</v>
      </c>
      <c r="Q128" t="b">
        <f t="shared" si="15"/>
        <v>0</v>
      </c>
      <c r="R128" t="b">
        <f t="shared" si="15"/>
        <v>0</v>
      </c>
      <c r="S128" t="b">
        <f t="shared" si="15"/>
        <v>0</v>
      </c>
      <c r="T128" t="b">
        <f t="shared" si="15"/>
        <v>0</v>
      </c>
      <c r="U128" t="b">
        <f t="shared" si="15"/>
        <v>0</v>
      </c>
      <c r="V128" t="b">
        <f t="shared" si="15"/>
        <v>0</v>
      </c>
      <c r="W128" t="b">
        <f t="shared" si="15"/>
        <v>0</v>
      </c>
      <c r="X128" t="b">
        <f t="shared" si="15"/>
        <v>0</v>
      </c>
    </row>
    <row r="129" spans="1:24" x14ac:dyDescent="0.35">
      <c r="A129" t="s">
        <v>150</v>
      </c>
      <c r="B129" cm="1">
        <f t="array" ref="B129:D129">_xlfn.LET(
_xlpm.SplitText, VALUE(_xlfn.TEXTSPLIT(A129," ")),
IF(ISERR(SUM(_xlpm.SplitText)),"",_xlpm.SplitText)
)</f>
        <v>3902487491</v>
      </c>
      <c r="C129">
        <v>1955431280</v>
      </c>
      <c r="D129">
        <v>237585626</v>
      </c>
      <c r="E129" t="b">
        <f t="shared" si="16"/>
        <v>0</v>
      </c>
      <c r="F129" t="b">
        <f t="shared" si="15"/>
        <v>0</v>
      </c>
      <c r="G129">
        <f t="shared" si="15"/>
        <v>4016193288</v>
      </c>
      <c r="H129" t="b">
        <f t="shared" si="15"/>
        <v>0</v>
      </c>
      <c r="I129" t="b">
        <f t="shared" si="15"/>
        <v>0</v>
      </c>
      <c r="J129" t="b">
        <f t="shared" si="15"/>
        <v>0</v>
      </c>
      <c r="K129" t="b">
        <f t="shared" si="15"/>
        <v>0</v>
      </c>
      <c r="L129" t="b">
        <f t="shared" si="15"/>
        <v>0</v>
      </c>
      <c r="M129" t="b">
        <f t="shared" si="15"/>
        <v>0</v>
      </c>
      <c r="N129" t="b">
        <f t="shared" si="15"/>
        <v>0</v>
      </c>
      <c r="O129" t="b">
        <f t="shared" si="15"/>
        <v>0</v>
      </c>
      <c r="P129" t="b">
        <f t="shared" si="15"/>
        <v>0</v>
      </c>
      <c r="Q129" t="b">
        <f t="shared" si="15"/>
        <v>0</v>
      </c>
      <c r="R129" t="b">
        <f t="shared" si="15"/>
        <v>0</v>
      </c>
      <c r="S129" t="b">
        <f t="shared" si="15"/>
        <v>0</v>
      </c>
      <c r="T129" t="b">
        <f t="shared" si="15"/>
        <v>0</v>
      </c>
      <c r="U129" t="b">
        <f t="shared" si="15"/>
        <v>0</v>
      </c>
      <c r="V129" t="b">
        <f t="shared" si="15"/>
        <v>0</v>
      </c>
      <c r="W129" t="b">
        <f t="shared" si="15"/>
        <v>0</v>
      </c>
      <c r="X129" t="b">
        <f t="shared" si="15"/>
        <v>0</v>
      </c>
    </row>
    <row r="130" spans="1:24" x14ac:dyDescent="0.35">
      <c r="A130" t="s">
        <v>151</v>
      </c>
      <c r="B130" cm="1">
        <f t="array" ref="B130:D130">_xlfn.LET(
_xlpm.SplitText, VALUE(_xlfn.TEXTSPLIT(A130," ")),
IF(ISERR(SUM(_xlpm.SplitText)),"",_xlpm.SplitText)
)</f>
        <v>457604064</v>
      </c>
      <c r="C130">
        <v>555138795</v>
      </c>
      <c r="D130">
        <v>376843506</v>
      </c>
      <c r="E130" t="b">
        <f t="shared" si="16"/>
        <v>0</v>
      </c>
      <c r="F130" t="b">
        <f t="shared" si="15"/>
        <v>0</v>
      </c>
      <c r="G130" t="b">
        <f t="shared" si="15"/>
        <v>0</v>
      </c>
      <c r="H130" t="b">
        <f t="shared" si="15"/>
        <v>0</v>
      </c>
      <c r="I130" t="b">
        <f t="shared" si="15"/>
        <v>0</v>
      </c>
      <c r="J130" t="b">
        <f t="shared" si="15"/>
        <v>0</v>
      </c>
      <c r="K130" t="b">
        <f t="shared" si="15"/>
        <v>0</v>
      </c>
      <c r="L130" t="b">
        <f t="shared" si="15"/>
        <v>0</v>
      </c>
      <c r="M130" t="b">
        <f t="shared" si="15"/>
        <v>0</v>
      </c>
      <c r="N130" t="b">
        <f t="shared" si="15"/>
        <v>0</v>
      </c>
      <c r="O130">
        <f t="shared" si="15"/>
        <v>552863948</v>
      </c>
      <c r="P130" t="b">
        <f t="shared" si="15"/>
        <v>0</v>
      </c>
      <c r="Q130" t="b">
        <f t="shared" si="15"/>
        <v>0</v>
      </c>
      <c r="R130" t="b">
        <f t="shared" si="15"/>
        <v>0</v>
      </c>
      <c r="S130" t="b">
        <f t="shared" si="15"/>
        <v>0</v>
      </c>
      <c r="T130" t="b">
        <f t="shared" si="15"/>
        <v>0</v>
      </c>
      <c r="U130" t="b">
        <f t="shared" si="15"/>
        <v>0</v>
      </c>
      <c r="V130" t="b">
        <f t="shared" si="15"/>
        <v>0</v>
      </c>
      <c r="W130" t="b">
        <f t="shared" si="15"/>
        <v>0</v>
      </c>
      <c r="X130" t="b">
        <f t="shared" si="15"/>
        <v>0</v>
      </c>
    </row>
    <row r="131" spans="1:24" x14ac:dyDescent="0.35">
      <c r="A131" t="s">
        <v>152</v>
      </c>
      <c r="B131" cm="1">
        <f t="array" ref="B131:D131">_xlfn.LET(
_xlpm.SplitText, VALUE(_xlfn.TEXTSPLIT(A131," ")),
IF(ISERR(SUM(_xlpm.SplitText)),"",_xlpm.SplitText)
)</f>
        <v>3036948483</v>
      </c>
      <c r="C131">
        <v>3775809079</v>
      </c>
      <c r="D131">
        <v>394329579</v>
      </c>
      <c r="E131" t="b">
        <f t="shared" si="16"/>
        <v>0</v>
      </c>
      <c r="F131" t="b">
        <f t="shared" si="15"/>
        <v>0</v>
      </c>
      <c r="G131" t="b">
        <f t="shared" si="15"/>
        <v>0</v>
      </c>
      <c r="H131" t="b">
        <f t="shared" si="15"/>
        <v>0</v>
      </c>
      <c r="I131" t="b">
        <f t="shared" si="15"/>
        <v>0</v>
      </c>
      <c r="J131" t="b">
        <f t="shared" si="15"/>
        <v>0</v>
      </c>
      <c r="K131" t="b">
        <f t="shared" si="15"/>
        <v>0</v>
      </c>
      <c r="L131" t="b">
        <f t="shared" si="15"/>
        <v>0</v>
      </c>
      <c r="M131" t="b">
        <f t="shared" si="15"/>
        <v>0</v>
      </c>
      <c r="N131" t="b">
        <f t="shared" si="15"/>
        <v>0</v>
      </c>
      <c r="O131" t="b">
        <f t="shared" si="15"/>
        <v>0</v>
      </c>
      <c r="P131" t="b">
        <f t="shared" si="15"/>
        <v>0</v>
      </c>
      <c r="Q131" t="b">
        <f t="shared" si="15"/>
        <v>0</v>
      </c>
      <c r="R131" t="b">
        <f t="shared" si="15"/>
        <v>0</v>
      </c>
      <c r="S131">
        <f t="shared" si="15"/>
        <v>3175552844</v>
      </c>
      <c r="T131" t="b">
        <f t="shared" si="15"/>
        <v>0</v>
      </c>
      <c r="U131" t="b">
        <f t="shared" si="15"/>
        <v>0</v>
      </c>
      <c r="V131" t="b">
        <f t="shared" si="15"/>
        <v>0</v>
      </c>
      <c r="W131" t="b">
        <f t="shared" si="15"/>
        <v>0</v>
      </c>
      <c r="X131" t="b">
        <f t="shared" si="15"/>
        <v>0</v>
      </c>
    </row>
    <row r="132" spans="1:24" x14ac:dyDescent="0.35">
      <c r="A132" t="s">
        <v>153</v>
      </c>
      <c r="B132" cm="1">
        <f t="array" ref="B132:D132">_xlfn.LET(
_xlpm.SplitText, VALUE(_xlfn.TEXTSPLIT(A132," ")),
IF(ISERR(SUM(_xlpm.SplitText)),"",_xlpm.SplitText)
)</f>
        <v>2920793607</v>
      </c>
      <c r="C132">
        <v>2193016906</v>
      </c>
      <c r="D132">
        <v>116154876</v>
      </c>
      <c r="E132" t="b">
        <f t="shared" si="16"/>
        <v>0</v>
      </c>
      <c r="F132" t="b">
        <f t="shared" si="15"/>
        <v>0</v>
      </c>
      <c r="G132" t="b">
        <f t="shared" si="15"/>
        <v>0</v>
      </c>
      <c r="H132">
        <f t="shared" si="15"/>
        <v>2983574691</v>
      </c>
      <c r="I132">
        <f t="shared" si="15"/>
        <v>3021684845</v>
      </c>
      <c r="J132" t="b">
        <f t="shared" si="15"/>
        <v>0</v>
      </c>
      <c r="K132" t="b">
        <f t="shared" si="15"/>
        <v>0</v>
      </c>
      <c r="L132" t="b">
        <f t="shared" si="15"/>
        <v>0</v>
      </c>
      <c r="M132" t="b">
        <f t="shared" si="15"/>
        <v>0</v>
      </c>
      <c r="N132" t="b">
        <f t="shared" si="15"/>
        <v>0</v>
      </c>
      <c r="O132" t="b">
        <f t="shared" si="15"/>
        <v>0</v>
      </c>
      <c r="P132" t="b">
        <f t="shared" si="15"/>
        <v>0</v>
      </c>
      <c r="Q132" t="b">
        <f t="shared" si="15"/>
        <v>0</v>
      </c>
      <c r="R132">
        <f t="shared" si="15"/>
        <v>3012755947</v>
      </c>
      <c r="S132" t="b">
        <f t="shared" si="15"/>
        <v>0</v>
      </c>
      <c r="T132" t="b">
        <f t="shared" si="15"/>
        <v>0</v>
      </c>
      <c r="U132" t="b">
        <f t="shared" si="15"/>
        <v>0</v>
      </c>
      <c r="V132">
        <f t="shared" si="15"/>
        <v>2978348479</v>
      </c>
      <c r="W132" t="b">
        <f t="shared" si="15"/>
        <v>0</v>
      </c>
      <c r="X132" t="b">
        <f t="shared" si="15"/>
        <v>0</v>
      </c>
    </row>
    <row r="133" spans="1:24" x14ac:dyDescent="0.35">
      <c r="B133" t="str" cm="1">
        <f t="array" ref="B133">_xlfn.LET(
_xlpm.SplitText, VALUE(_xlfn.TEXTSPLIT(A133," ")),
IF(ISERR(SUM(_xlpm.SplitText)),"",_xlpm.SplitText)
)</f>
        <v/>
      </c>
      <c r="E133">
        <f t="shared" si="16"/>
        <v>59675604</v>
      </c>
      <c r="F133">
        <f t="shared" si="15"/>
        <v>52031210</v>
      </c>
      <c r="G133">
        <f t="shared" si="15"/>
        <v>4016193288</v>
      </c>
      <c r="H133">
        <f t="shared" si="15"/>
        <v>2983574691</v>
      </c>
      <c r="I133">
        <f t="shared" si="15"/>
        <v>3021684845</v>
      </c>
      <c r="J133">
        <f t="shared" ref="F133:X134" si="17">_xlfn.LET(
_xlpm.OriginSeed,J$118,
_xlpm.Seedmap,J$119:J$132,
_xlpm.Remap, IF(AND($C133&lt;=_xlpm.OriginSeed,_xlpm.OriginSeed&lt;=($C133+$D133-1)),$B133+(_xlpm.OriginSeed-$C133),FALSE),
IF(ISNUMBER($B133), _xlpm.Remap, IF(MAX(_xlpm.Seedmap)=0,_xlpm.OriginSeed,MAX(_xlpm.Seedmap)))
)</f>
        <v>13740838</v>
      </c>
      <c r="K133">
        <f t="shared" si="17"/>
        <v>2375122824</v>
      </c>
      <c r="L133">
        <f t="shared" si="17"/>
        <v>17299468</v>
      </c>
      <c r="M133">
        <f t="shared" si="17"/>
        <v>2326378323</v>
      </c>
      <c r="N133">
        <f t="shared" si="17"/>
        <v>63710105</v>
      </c>
      <c r="O133">
        <f t="shared" si="17"/>
        <v>552863948</v>
      </c>
      <c r="P133">
        <f t="shared" si="17"/>
        <v>268762779</v>
      </c>
      <c r="Q133">
        <f t="shared" si="17"/>
        <v>424073340</v>
      </c>
      <c r="R133">
        <f t="shared" si="17"/>
        <v>3012755947</v>
      </c>
      <c r="S133">
        <f t="shared" si="17"/>
        <v>3175552844</v>
      </c>
      <c r="T133">
        <f t="shared" si="17"/>
        <v>3898674704</v>
      </c>
      <c r="U133">
        <f t="shared" si="17"/>
        <v>3507544518</v>
      </c>
      <c r="V133">
        <f t="shared" si="17"/>
        <v>2978348479</v>
      </c>
      <c r="W133">
        <f t="shared" si="17"/>
        <v>1304267418</v>
      </c>
      <c r="X133">
        <f t="shared" si="17"/>
        <v>27037298</v>
      </c>
    </row>
    <row r="134" spans="1:24" x14ac:dyDescent="0.35">
      <c r="A134" t="s">
        <v>20</v>
      </c>
      <c r="B134" t="str" cm="1">
        <f t="array" ref="B134">_xlfn.LET(
_xlpm.SplitText, VALUE(_xlfn.TEXTSPLIT(A134," ")),
IF(ISERR(SUM(_xlpm.SplitText)),"",_xlpm.SplitText)
)</f>
        <v/>
      </c>
      <c r="E134">
        <f t="shared" si="16"/>
        <v>59675604</v>
      </c>
      <c r="F134">
        <f t="shared" si="17"/>
        <v>52031210</v>
      </c>
      <c r="G134">
        <f t="shared" si="17"/>
        <v>4016193288</v>
      </c>
      <c r="H134">
        <f t="shared" si="17"/>
        <v>2983574691</v>
      </c>
      <c r="I134">
        <f t="shared" si="17"/>
        <v>3021684845</v>
      </c>
      <c r="J134">
        <f t="shared" si="17"/>
        <v>13740838</v>
      </c>
      <c r="K134">
        <f t="shared" si="17"/>
        <v>2375122824</v>
      </c>
      <c r="L134">
        <f t="shared" si="17"/>
        <v>17299468</v>
      </c>
      <c r="M134">
        <f t="shared" si="17"/>
        <v>2326378323</v>
      </c>
      <c r="N134">
        <f t="shared" si="17"/>
        <v>63710105</v>
      </c>
      <c r="O134">
        <f t="shared" si="17"/>
        <v>552863948</v>
      </c>
      <c r="P134">
        <f t="shared" si="17"/>
        <v>268762779</v>
      </c>
      <c r="Q134">
        <f t="shared" si="17"/>
        <v>424073340</v>
      </c>
      <c r="R134">
        <f t="shared" si="17"/>
        <v>3012755947</v>
      </c>
      <c r="S134">
        <f t="shared" si="17"/>
        <v>3175552844</v>
      </c>
      <c r="T134">
        <f t="shared" si="17"/>
        <v>3898674704</v>
      </c>
      <c r="U134">
        <f t="shared" si="17"/>
        <v>3507544518</v>
      </c>
      <c r="V134">
        <f t="shared" si="17"/>
        <v>2978348479</v>
      </c>
      <c r="W134">
        <f t="shared" si="17"/>
        <v>1304267418</v>
      </c>
      <c r="X134">
        <f t="shared" si="17"/>
        <v>27037298</v>
      </c>
    </row>
    <row r="135" spans="1:24" x14ac:dyDescent="0.35">
      <c r="A135" t="s">
        <v>154</v>
      </c>
      <c r="B135" cm="1">
        <f t="array" ref="B135:D135">_xlfn.LET(
_xlpm.SplitText, VALUE(_xlfn.TEXTSPLIT(A135," ")),
IF(ISERR(SUM(_xlpm.SplitText)),"",_xlpm.SplitText)
)</f>
        <v>1348484361</v>
      </c>
      <c r="C135">
        <v>0</v>
      </c>
      <c r="D135">
        <v>45849582</v>
      </c>
      <c r="E135" t="b">
        <f>_xlfn.LET(
_xlpm.OriginSeed,E$134,
_xlpm.Seedmap,E$135:E$162,
_xlpm.Remap, IF(AND($C135&lt;=_xlpm.OriginSeed,_xlpm.OriginSeed&lt;=($C135+$D135-1)),$B135+(_xlpm.OriginSeed-$C135),FALSE),
IF(ISNUMBER($B135), _xlpm.Remap, IF(MAX(_xlpm.Seedmap)=0,_xlpm.OriginSeed,MAX(_xlpm.Seedmap)))
)</f>
        <v>0</v>
      </c>
      <c r="F135" t="b">
        <f t="shared" ref="F135:X149" si="18">_xlfn.LET(
_xlpm.OriginSeed,F$134,
_xlpm.Seedmap,F$135:F$162,
_xlpm.Remap, IF(AND($C135&lt;=_xlpm.OriginSeed,_xlpm.OriginSeed&lt;=($C135+$D135-1)),$B135+(_xlpm.OriginSeed-$C135),FALSE),
IF(ISNUMBER($B135), _xlpm.Remap, IF(MAX(_xlpm.Seedmap)=0,_xlpm.OriginSeed,MAX(_xlpm.Seedmap)))
)</f>
        <v>0</v>
      </c>
      <c r="G135" t="b">
        <f t="shared" si="18"/>
        <v>0</v>
      </c>
      <c r="H135" t="b">
        <f t="shared" si="18"/>
        <v>0</v>
      </c>
      <c r="I135" t="b">
        <f t="shared" si="18"/>
        <v>0</v>
      </c>
      <c r="J135">
        <f t="shared" si="18"/>
        <v>1362225199</v>
      </c>
      <c r="K135" t="b">
        <f t="shared" si="18"/>
        <v>0</v>
      </c>
      <c r="L135">
        <f t="shared" si="18"/>
        <v>1365783829</v>
      </c>
      <c r="M135" t="b">
        <f t="shared" si="18"/>
        <v>0</v>
      </c>
      <c r="N135" t="b">
        <f t="shared" si="18"/>
        <v>0</v>
      </c>
      <c r="O135" t="b">
        <f t="shared" si="18"/>
        <v>0</v>
      </c>
      <c r="P135" t="b">
        <f t="shared" si="18"/>
        <v>0</v>
      </c>
      <c r="Q135" t="b">
        <f t="shared" si="18"/>
        <v>0</v>
      </c>
      <c r="R135" t="b">
        <f t="shared" si="18"/>
        <v>0</v>
      </c>
      <c r="S135" t="b">
        <f t="shared" si="18"/>
        <v>0</v>
      </c>
      <c r="T135" t="b">
        <f t="shared" si="18"/>
        <v>0</v>
      </c>
      <c r="U135" t="b">
        <f t="shared" si="18"/>
        <v>0</v>
      </c>
      <c r="V135" t="b">
        <f t="shared" si="18"/>
        <v>0</v>
      </c>
      <c r="W135" t="b">
        <f t="shared" si="18"/>
        <v>0</v>
      </c>
      <c r="X135">
        <f t="shared" si="18"/>
        <v>1375521659</v>
      </c>
    </row>
    <row r="136" spans="1:24" x14ac:dyDescent="0.35">
      <c r="A136" t="s">
        <v>155</v>
      </c>
      <c r="B136" cm="1">
        <f t="array" ref="B136:D136">_xlfn.LET(
_xlpm.SplitText, VALUE(_xlfn.TEXTSPLIT(A136," ")),
IF(ISERR(SUM(_xlpm.SplitText)),"",_xlpm.SplitText)
)</f>
        <v>1394333943</v>
      </c>
      <c r="C136">
        <v>726347262</v>
      </c>
      <c r="D136">
        <v>166590764</v>
      </c>
      <c r="E136" t="b">
        <f t="shared" ref="E136:T165" si="19">_xlfn.LET(
_xlpm.OriginSeed,E$134,
_xlpm.Seedmap,E$135:E$162,
_xlpm.Remap, IF(AND($C136&lt;=_xlpm.OriginSeed,_xlpm.OriginSeed&lt;=($C136+$D136-1)),$B136+(_xlpm.OriginSeed-$C136),FALSE),
IF(ISNUMBER($B136), _xlpm.Remap, IF(MAX(_xlpm.Seedmap)=0,_xlpm.OriginSeed,MAX(_xlpm.Seedmap)))
)</f>
        <v>0</v>
      </c>
      <c r="F136" t="b">
        <f t="shared" si="19"/>
        <v>0</v>
      </c>
      <c r="G136" t="b">
        <f t="shared" si="19"/>
        <v>0</v>
      </c>
      <c r="H136" t="b">
        <f t="shared" si="19"/>
        <v>0</v>
      </c>
      <c r="I136" t="b">
        <f t="shared" si="19"/>
        <v>0</v>
      </c>
      <c r="J136" t="b">
        <f t="shared" si="19"/>
        <v>0</v>
      </c>
      <c r="K136" t="b">
        <f t="shared" si="19"/>
        <v>0</v>
      </c>
      <c r="L136" t="b">
        <f t="shared" si="19"/>
        <v>0</v>
      </c>
      <c r="M136" t="b">
        <f t="shared" si="19"/>
        <v>0</v>
      </c>
      <c r="N136" t="b">
        <f t="shared" si="19"/>
        <v>0</v>
      </c>
      <c r="O136" t="b">
        <f t="shared" si="19"/>
        <v>0</v>
      </c>
      <c r="P136" t="b">
        <f t="shared" si="19"/>
        <v>0</v>
      </c>
      <c r="Q136" t="b">
        <f t="shared" si="19"/>
        <v>0</v>
      </c>
      <c r="R136" t="b">
        <f t="shared" si="19"/>
        <v>0</v>
      </c>
      <c r="S136" t="b">
        <f t="shared" si="19"/>
        <v>0</v>
      </c>
      <c r="T136" t="b">
        <f t="shared" si="19"/>
        <v>0</v>
      </c>
      <c r="U136" t="b">
        <f t="shared" si="18"/>
        <v>0</v>
      </c>
      <c r="V136" t="b">
        <f t="shared" si="18"/>
        <v>0</v>
      </c>
      <c r="W136" t="b">
        <f t="shared" si="18"/>
        <v>0</v>
      </c>
      <c r="X136" t="b">
        <f t="shared" si="18"/>
        <v>0</v>
      </c>
    </row>
    <row r="137" spans="1:24" x14ac:dyDescent="0.35">
      <c r="A137" t="s">
        <v>156</v>
      </c>
      <c r="B137" cm="1">
        <f t="array" ref="B137:D137">_xlfn.LET(
_xlpm.SplitText, VALUE(_xlfn.TEXTSPLIT(A137," ")),
IF(ISERR(SUM(_xlpm.SplitText)),"",_xlpm.SplitText)
)</f>
        <v>1797084784</v>
      </c>
      <c r="C137">
        <v>3346946555</v>
      </c>
      <c r="D137">
        <v>119105515</v>
      </c>
      <c r="E137" t="b">
        <f t="shared" si="19"/>
        <v>0</v>
      </c>
      <c r="F137" t="b">
        <f t="shared" si="18"/>
        <v>0</v>
      </c>
      <c r="G137" t="b">
        <f t="shared" si="18"/>
        <v>0</v>
      </c>
      <c r="H137" t="b">
        <f t="shared" si="18"/>
        <v>0</v>
      </c>
      <c r="I137" t="b">
        <f t="shared" si="18"/>
        <v>0</v>
      </c>
      <c r="J137" t="b">
        <f t="shared" si="18"/>
        <v>0</v>
      </c>
      <c r="K137" t="b">
        <f t="shared" si="18"/>
        <v>0</v>
      </c>
      <c r="L137" t="b">
        <f t="shared" si="18"/>
        <v>0</v>
      </c>
      <c r="M137" t="b">
        <f t="shared" si="18"/>
        <v>0</v>
      </c>
      <c r="N137" t="b">
        <f t="shared" si="18"/>
        <v>0</v>
      </c>
      <c r="O137" t="b">
        <f t="shared" si="18"/>
        <v>0</v>
      </c>
      <c r="P137" t="b">
        <f t="shared" si="18"/>
        <v>0</v>
      </c>
      <c r="Q137" t="b">
        <f t="shared" si="18"/>
        <v>0</v>
      </c>
      <c r="R137" t="b">
        <f t="shared" si="18"/>
        <v>0</v>
      </c>
      <c r="S137" t="b">
        <f t="shared" si="18"/>
        <v>0</v>
      </c>
      <c r="T137" t="b">
        <f t="shared" si="18"/>
        <v>0</v>
      </c>
      <c r="U137" t="b">
        <f t="shared" si="18"/>
        <v>0</v>
      </c>
      <c r="V137" t="b">
        <f t="shared" si="18"/>
        <v>0</v>
      </c>
      <c r="W137" t="b">
        <f t="shared" si="18"/>
        <v>0</v>
      </c>
      <c r="X137" t="b">
        <f t="shared" si="18"/>
        <v>0</v>
      </c>
    </row>
    <row r="138" spans="1:24" x14ac:dyDescent="0.35">
      <c r="A138" t="s">
        <v>157</v>
      </c>
      <c r="B138" cm="1">
        <f t="array" ref="B138:D138">_xlfn.LET(
_xlpm.SplitText, VALUE(_xlfn.TEXTSPLIT(A138," ")),
IF(ISERR(SUM(_xlpm.SplitText)),"",_xlpm.SplitText)
)</f>
        <v>1163891565</v>
      </c>
      <c r="C138">
        <v>1265639794</v>
      </c>
      <c r="D138">
        <v>165909682</v>
      </c>
      <c r="E138" t="b">
        <f t="shared" si="19"/>
        <v>0</v>
      </c>
      <c r="F138" t="b">
        <f t="shared" si="18"/>
        <v>0</v>
      </c>
      <c r="G138" t="b">
        <f t="shared" si="18"/>
        <v>0</v>
      </c>
      <c r="H138" t="b">
        <f t="shared" si="18"/>
        <v>0</v>
      </c>
      <c r="I138" t="b">
        <f t="shared" si="18"/>
        <v>0</v>
      </c>
      <c r="J138" t="b">
        <f t="shared" si="18"/>
        <v>0</v>
      </c>
      <c r="K138" t="b">
        <f t="shared" si="18"/>
        <v>0</v>
      </c>
      <c r="L138" t="b">
        <f t="shared" si="18"/>
        <v>0</v>
      </c>
      <c r="M138" t="b">
        <f t="shared" si="18"/>
        <v>0</v>
      </c>
      <c r="N138" t="b">
        <f t="shared" si="18"/>
        <v>0</v>
      </c>
      <c r="O138" t="b">
        <f t="shared" si="18"/>
        <v>0</v>
      </c>
      <c r="P138" t="b">
        <f t="shared" si="18"/>
        <v>0</v>
      </c>
      <c r="Q138" t="b">
        <f t="shared" si="18"/>
        <v>0</v>
      </c>
      <c r="R138" t="b">
        <f t="shared" si="18"/>
        <v>0</v>
      </c>
      <c r="S138" t="b">
        <f t="shared" si="18"/>
        <v>0</v>
      </c>
      <c r="T138" t="b">
        <f t="shared" si="18"/>
        <v>0</v>
      </c>
      <c r="U138" t="b">
        <f t="shared" si="18"/>
        <v>0</v>
      </c>
      <c r="V138" t="b">
        <f t="shared" si="18"/>
        <v>0</v>
      </c>
      <c r="W138">
        <f t="shared" si="18"/>
        <v>1202519189</v>
      </c>
      <c r="X138" t="b">
        <f t="shared" si="18"/>
        <v>0</v>
      </c>
    </row>
    <row r="139" spans="1:24" x14ac:dyDescent="0.35">
      <c r="A139" t="s">
        <v>158</v>
      </c>
      <c r="B139" cm="1">
        <f t="array" ref="B139:D139">_xlfn.LET(
_xlpm.SplitText, VALUE(_xlfn.TEXTSPLIT(A139," ")),
IF(ISERR(SUM(_xlpm.SplitText)),"",_xlpm.SplitText)
)</f>
        <v>2199751891</v>
      </c>
      <c r="C139">
        <v>3274125222</v>
      </c>
      <c r="D139">
        <v>72821333</v>
      </c>
      <c r="E139" t="b">
        <f t="shared" si="19"/>
        <v>0</v>
      </c>
      <c r="F139" t="b">
        <f t="shared" si="18"/>
        <v>0</v>
      </c>
      <c r="G139" t="b">
        <f t="shared" si="18"/>
        <v>0</v>
      </c>
      <c r="H139" t="b">
        <f t="shared" si="18"/>
        <v>0</v>
      </c>
      <c r="I139" t="b">
        <f t="shared" si="18"/>
        <v>0</v>
      </c>
      <c r="J139" t="b">
        <f t="shared" si="18"/>
        <v>0</v>
      </c>
      <c r="K139" t="b">
        <f t="shared" si="18"/>
        <v>0</v>
      </c>
      <c r="L139" t="b">
        <f t="shared" si="18"/>
        <v>0</v>
      </c>
      <c r="M139" t="b">
        <f t="shared" si="18"/>
        <v>0</v>
      </c>
      <c r="N139" t="b">
        <f t="shared" si="18"/>
        <v>0</v>
      </c>
      <c r="O139" t="b">
        <f t="shared" si="18"/>
        <v>0</v>
      </c>
      <c r="P139" t="b">
        <f t="shared" si="18"/>
        <v>0</v>
      </c>
      <c r="Q139" t="b">
        <f t="shared" si="18"/>
        <v>0</v>
      </c>
      <c r="R139" t="b">
        <f t="shared" si="18"/>
        <v>0</v>
      </c>
      <c r="S139" t="b">
        <f t="shared" si="18"/>
        <v>0</v>
      </c>
      <c r="T139" t="b">
        <f t="shared" si="18"/>
        <v>0</v>
      </c>
      <c r="U139" t="b">
        <f t="shared" si="18"/>
        <v>0</v>
      </c>
      <c r="V139" t="b">
        <f t="shared" si="18"/>
        <v>0</v>
      </c>
      <c r="W139" t="b">
        <f t="shared" si="18"/>
        <v>0</v>
      </c>
      <c r="X139" t="b">
        <f t="shared" si="18"/>
        <v>0</v>
      </c>
    </row>
    <row r="140" spans="1:24" x14ac:dyDescent="0.35">
      <c r="A140" t="s">
        <v>159</v>
      </c>
      <c r="B140" cm="1">
        <f t="array" ref="B140:D140">_xlfn.LET(
_xlpm.SplitText, VALUE(_xlfn.TEXTSPLIT(A140," ")),
IF(ISERR(SUM(_xlpm.SplitText)),"",_xlpm.SplitText)
)</f>
        <v>4012454029</v>
      </c>
      <c r="C140">
        <v>2231107899</v>
      </c>
      <c r="D140">
        <v>181228118</v>
      </c>
      <c r="E140" t="b">
        <f t="shared" si="19"/>
        <v>0</v>
      </c>
      <c r="F140" t="b">
        <f t="shared" si="18"/>
        <v>0</v>
      </c>
      <c r="G140" t="b">
        <f t="shared" si="18"/>
        <v>0</v>
      </c>
      <c r="H140" t="b">
        <f t="shared" si="18"/>
        <v>0</v>
      </c>
      <c r="I140" t="b">
        <f t="shared" si="18"/>
        <v>0</v>
      </c>
      <c r="J140" t="b">
        <f t="shared" si="18"/>
        <v>0</v>
      </c>
      <c r="K140">
        <f t="shared" si="18"/>
        <v>4156468954</v>
      </c>
      <c r="L140" t="b">
        <f t="shared" si="18"/>
        <v>0</v>
      </c>
      <c r="M140">
        <f t="shared" si="18"/>
        <v>4107724453</v>
      </c>
      <c r="N140" t="b">
        <f t="shared" si="18"/>
        <v>0</v>
      </c>
      <c r="O140" t="b">
        <f t="shared" si="18"/>
        <v>0</v>
      </c>
      <c r="P140" t="b">
        <f t="shared" si="18"/>
        <v>0</v>
      </c>
      <c r="Q140" t="b">
        <f t="shared" si="18"/>
        <v>0</v>
      </c>
      <c r="R140" t="b">
        <f t="shared" si="18"/>
        <v>0</v>
      </c>
      <c r="S140" t="b">
        <f t="shared" si="18"/>
        <v>0</v>
      </c>
      <c r="T140" t="b">
        <f t="shared" si="18"/>
        <v>0</v>
      </c>
      <c r="U140" t="b">
        <f t="shared" si="18"/>
        <v>0</v>
      </c>
      <c r="V140" t="b">
        <f t="shared" si="18"/>
        <v>0</v>
      </c>
      <c r="W140" t="b">
        <f t="shared" si="18"/>
        <v>0</v>
      </c>
      <c r="X140" t="b">
        <f t="shared" si="18"/>
        <v>0</v>
      </c>
    </row>
    <row r="141" spans="1:24" x14ac:dyDescent="0.35">
      <c r="A141" t="s">
        <v>160</v>
      </c>
      <c r="B141" cm="1">
        <f t="array" ref="B141:D141">_xlfn.LET(
_xlpm.SplitText, VALUE(_xlfn.TEXTSPLIT(A141," ")),
IF(ISERR(SUM(_xlpm.SplitText)),"",_xlpm.SplitText)
)</f>
        <v>1008425725</v>
      </c>
      <c r="C141">
        <v>207338839</v>
      </c>
      <c r="D141">
        <v>56688993</v>
      </c>
      <c r="E141" t="b">
        <f t="shared" si="19"/>
        <v>0</v>
      </c>
      <c r="F141" t="b">
        <f t="shared" si="18"/>
        <v>0</v>
      </c>
      <c r="G141" t="b">
        <f t="shared" si="18"/>
        <v>0</v>
      </c>
      <c r="H141" t="b">
        <f t="shared" si="18"/>
        <v>0</v>
      </c>
      <c r="I141" t="b">
        <f t="shared" si="18"/>
        <v>0</v>
      </c>
      <c r="J141" t="b">
        <f t="shared" si="18"/>
        <v>0</v>
      </c>
      <c r="K141" t="b">
        <f t="shared" si="18"/>
        <v>0</v>
      </c>
      <c r="L141" t="b">
        <f t="shared" si="18"/>
        <v>0</v>
      </c>
      <c r="M141" t="b">
        <f t="shared" si="18"/>
        <v>0</v>
      </c>
      <c r="N141" t="b">
        <f t="shared" si="18"/>
        <v>0</v>
      </c>
      <c r="O141" t="b">
        <f t="shared" si="18"/>
        <v>0</v>
      </c>
      <c r="P141" t="b">
        <f t="shared" si="18"/>
        <v>0</v>
      </c>
      <c r="Q141" t="b">
        <f t="shared" si="18"/>
        <v>0</v>
      </c>
      <c r="R141" t="b">
        <f t="shared" si="18"/>
        <v>0</v>
      </c>
      <c r="S141" t="b">
        <f t="shared" si="18"/>
        <v>0</v>
      </c>
      <c r="T141" t="b">
        <f t="shared" si="18"/>
        <v>0</v>
      </c>
      <c r="U141" t="b">
        <f t="shared" si="18"/>
        <v>0</v>
      </c>
      <c r="V141" t="b">
        <f t="shared" si="18"/>
        <v>0</v>
      </c>
      <c r="W141" t="b">
        <f t="shared" si="18"/>
        <v>0</v>
      </c>
      <c r="X141" t="b">
        <f t="shared" si="18"/>
        <v>0</v>
      </c>
    </row>
    <row r="142" spans="1:24" x14ac:dyDescent="0.35">
      <c r="A142" t="s">
        <v>161</v>
      </c>
      <c r="B142" cm="1">
        <f t="array" ref="B142:D142">_xlfn.LET(
_xlpm.SplitText, VALUE(_xlfn.TEXTSPLIT(A142," ")),
IF(ISERR(SUM(_xlpm.SplitText)),"",_xlpm.SplitText)
)</f>
        <v>2322219090</v>
      </c>
      <c r="C142">
        <v>3174539335</v>
      </c>
      <c r="D142">
        <v>24543729</v>
      </c>
      <c r="E142" t="b">
        <f t="shared" si="19"/>
        <v>0</v>
      </c>
      <c r="F142" t="b">
        <f t="shared" si="18"/>
        <v>0</v>
      </c>
      <c r="G142" t="b">
        <f t="shared" si="18"/>
        <v>0</v>
      </c>
      <c r="H142" t="b">
        <f t="shared" si="18"/>
        <v>0</v>
      </c>
      <c r="I142" t="b">
        <f t="shared" si="18"/>
        <v>0</v>
      </c>
      <c r="J142" t="b">
        <f t="shared" si="18"/>
        <v>0</v>
      </c>
      <c r="K142" t="b">
        <f t="shared" si="18"/>
        <v>0</v>
      </c>
      <c r="L142" t="b">
        <f t="shared" si="18"/>
        <v>0</v>
      </c>
      <c r="M142" t="b">
        <f t="shared" si="18"/>
        <v>0</v>
      </c>
      <c r="N142" t="b">
        <f t="shared" si="18"/>
        <v>0</v>
      </c>
      <c r="O142" t="b">
        <f t="shared" si="18"/>
        <v>0</v>
      </c>
      <c r="P142" t="b">
        <f t="shared" si="18"/>
        <v>0</v>
      </c>
      <c r="Q142" t="b">
        <f t="shared" si="18"/>
        <v>0</v>
      </c>
      <c r="R142" t="b">
        <f t="shared" si="18"/>
        <v>0</v>
      </c>
      <c r="S142">
        <f t="shared" si="18"/>
        <v>2323232599</v>
      </c>
      <c r="T142" t="b">
        <f t="shared" si="18"/>
        <v>0</v>
      </c>
      <c r="U142" t="b">
        <f t="shared" si="18"/>
        <v>0</v>
      </c>
      <c r="V142" t="b">
        <f t="shared" si="18"/>
        <v>0</v>
      </c>
      <c r="W142" t="b">
        <f t="shared" si="18"/>
        <v>0</v>
      </c>
      <c r="X142" t="b">
        <f t="shared" si="18"/>
        <v>0</v>
      </c>
    </row>
    <row r="143" spans="1:24" x14ac:dyDescent="0.35">
      <c r="A143" t="s">
        <v>162</v>
      </c>
      <c r="B143" cm="1">
        <f t="array" ref="B143:D143">_xlfn.LET(
_xlpm.SplitText, VALUE(_xlfn.TEXTSPLIT(A143," ")),
IF(ISERR(SUM(_xlpm.SplitText)),"",_xlpm.SplitText)
)</f>
        <v>3987057737</v>
      </c>
      <c r="C143">
        <v>3199083064</v>
      </c>
      <c r="D143">
        <v>25396292</v>
      </c>
      <c r="E143" t="b">
        <f t="shared" si="19"/>
        <v>0</v>
      </c>
      <c r="F143" t="b">
        <f t="shared" si="18"/>
        <v>0</v>
      </c>
      <c r="G143" t="b">
        <f t="shared" si="18"/>
        <v>0</v>
      </c>
      <c r="H143" t="b">
        <f t="shared" si="18"/>
        <v>0</v>
      </c>
      <c r="I143" t="b">
        <f t="shared" si="18"/>
        <v>0</v>
      </c>
      <c r="J143" t="b">
        <f t="shared" si="18"/>
        <v>0</v>
      </c>
      <c r="K143" t="b">
        <f t="shared" si="18"/>
        <v>0</v>
      </c>
      <c r="L143" t="b">
        <f t="shared" si="18"/>
        <v>0</v>
      </c>
      <c r="M143" t="b">
        <f t="shared" si="18"/>
        <v>0</v>
      </c>
      <c r="N143" t="b">
        <f t="shared" si="18"/>
        <v>0</v>
      </c>
      <c r="O143" t="b">
        <f t="shared" si="18"/>
        <v>0</v>
      </c>
      <c r="P143" t="b">
        <f t="shared" si="18"/>
        <v>0</v>
      </c>
      <c r="Q143" t="b">
        <f t="shared" si="18"/>
        <v>0</v>
      </c>
      <c r="R143" t="b">
        <f t="shared" si="18"/>
        <v>0</v>
      </c>
      <c r="S143" t="b">
        <f t="shared" si="18"/>
        <v>0</v>
      </c>
      <c r="T143" t="b">
        <f t="shared" si="18"/>
        <v>0</v>
      </c>
      <c r="U143" t="b">
        <f t="shared" si="18"/>
        <v>0</v>
      </c>
      <c r="V143" t="b">
        <f t="shared" si="18"/>
        <v>0</v>
      </c>
      <c r="W143" t="b">
        <f t="shared" si="18"/>
        <v>0</v>
      </c>
      <c r="X143" t="b">
        <f t="shared" si="18"/>
        <v>0</v>
      </c>
    </row>
    <row r="144" spans="1:24" x14ac:dyDescent="0.35">
      <c r="A144" t="s">
        <v>163</v>
      </c>
      <c r="B144" cm="1">
        <f t="array" ref="B144:D144">_xlfn.LET(
_xlpm.SplitText, VALUE(_xlfn.TEXTSPLIT(A144," ")),
IF(ISERR(SUM(_xlpm.SplitText)),"",_xlpm.SplitText)
)</f>
        <v>1560924707</v>
      </c>
      <c r="C144">
        <v>45849582</v>
      </c>
      <c r="D144">
        <v>62712410</v>
      </c>
      <c r="E144">
        <f t="shared" si="19"/>
        <v>1574750729</v>
      </c>
      <c r="F144">
        <f t="shared" si="18"/>
        <v>1567106335</v>
      </c>
      <c r="G144" t="b">
        <f t="shared" si="18"/>
        <v>0</v>
      </c>
      <c r="H144" t="b">
        <f t="shared" si="18"/>
        <v>0</v>
      </c>
      <c r="I144" t="b">
        <f t="shared" si="18"/>
        <v>0</v>
      </c>
      <c r="J144" t="b">
        <f t="shared" si="18"/>
        <v>0</v>
      </c>
      <c r="K144" t="b">
        <f t="shared" si="18"/>
        <v>0</v>
      </c>
      <c r="L144" t="b">
        <f t="shared" si="18"/>
        <v>0</v>
      </c>
      <c r="M144" t="b">
        <f t="shared" si="18"/>
        <v>0</v>
      </c>
      <c r="N144">
        <f t="shared" si="18"/>
        <v>1578785230</v>
      </c>
      <c r="O144" t="b">
        <f t="shared" si="18"/>
        <v>0</v>
      </c>
      <c r="P144" t="b">
        <f t="shared" si="18"/>
        <v>0</v>
      </c>
      <c r="Q144" t="b">
        <f t="shared" si="18"/>
        <v>0</v>
      </c>
      <c r="R144" t="b">
        <f t="shared" si="18"/>
        <v>0</v>
      </c>
      <c r="S144" t="b">
        <f t="shared" si="18"/>
        <v>0</v>
      </c>
      <c r="T144" t="b">
        <f t="shared" si="18"/>
        <v>0</v>
      </c>
      <c r="U144" t="b">
        <f t="shared" si="18"/>
        <v>0</v>
      </c>
      <c r="V144" t="b">
        <f t="shared" si="18"/>
        <v>0</v>
      </c>
      <c r="W144" t="b">
        <f t="shared" si="18"/>
        <v>0</v>
      </c>
      <c r="X144" t="b">
        <f t="shared" si="18"/>
        <v>0</v>
      </c>
    </row>
    <row r="145" spans="1:24" x14ac:dyDescent="0.35">
      <c r="A145" t="s">
        <v>164</v>
      </c>
      <c r="B145" cm="1">
        <f t="array" ref="B145:D145">_xlfn.LET(
_xlpm.SplitText, VALUE(_xlfn.TEXTSPLIT(A145," ")),
IF(ISERR(SUM(_xlpm.SplitText)),"",_xlpm.SplitText)
)</f>
        <v>3424140824</v>
      </c>
      <c r="C145">
        <v>1837299459</v>
      </c>
      <c r="D145">
        <v>190417072</v>
      </c>
      <c r="E145" t="b">
        <f t="shared" si="19"/>
        <v>0</v>
      </c>
      <c r="F145" t="b">
        <f t="shared" si="18"/>
        <v>0</v>
      </c>
      <c r="G145" t="b">
        <f t="shared" si="18"/>
        <v>0</v>
      </c>
      <c r="H145" t="b">
        <f t="shared" si="18"/>
        <v>0</v>
      </c>
      <c r="I145" t="b">
        <f t="shared" si="18"/>
        <v>0</v>
      </c>
      <c r="J145" t="b">
        <f t="shared" si="18"/>
        <v>0</v>
      </c>
      <c r="K145" t="b">
        <f t="shared" si="18"/>
        <v>0</v>
      </c>
      <c r="L145" t="b">
        <f t="shared" si="18"/>
        <v>0</v>
      </c>
      <c r="M145" t="b">
        <f t="shared" si="18"/>
        <v>0</v>
      </c>
      <c r="N145" t="b">
        <f t="shared" si="18"/>
        <v>0</v>
      </c>
      <c r="O145" t="b">
        <f t="shared" si="18"/>
        <v>0</v>
      </c>
      <c r="P145" t="b">
        <f t="shared" si="18"/>
        <v>0</v>
      </c>
      <c r="Q145" t="b">
        <f t="shared" si="18"/>
        <v>0</v>
      </c>
      <c r="R145" t="b">
        <f t="shared" si="18"/>
        <v>0</v>
      </c>
      <c r="S145" t="b">
        <f t="shared" si="18"/>
        <v>0</v>
      </c>
      <c r="T145" t="b">
        <f t="shared" si="18"/>
        <v>0</v>
      </c>
      <c r="U145" t="b">
        <f t="shared" si="18"/>
        <v>0</v>
      </c>
      <c r="V145" t="b">
        <f t="shared" si="18"/>
        <v>0</v>
      </c>
      <c r="W145" t="b">
        <f t="shared" si="18"/>
        <v>0</v>
      </c>
      <c r="X145" t="b">
        <f t="shared" si="18"/>
        <v>0</v>
      </c>
    </row>
    <row r="146" spans="1:24" x14ac:dyDescent="0.35">
      <c r="A146" t="s">
        <v>165</v>
      </c>
      <c r="B146" cm="1">
        <f t="array" ref="B146:D146">_xlfn.LET(
_xlpm.SplitText, VALUE(_xlfn.TEXTSPLIT(A146," ")),
IF(ISERR(SUM(_xlpm.SplitText)),"",_xlpm.SplitText)
)</f>
        <v>2272573224</v>
      </c>
      <c r="C146">
        <v>3224479356</v>
      </c>
      <c r="D146">
        <v>27702302</v>
      </c>
      <c r="E146" t="b">
        <f t="shared" si="19"/>
        <v>0</v>
      </c>
      <c r="F146" t="b">
        <f t="shared" si="18"/>
        <v>0</v>
      </c>
      <c r="G146" t="b">
        <f t="shared" si="18"/>
        <v>0</v>
      </c>
      <c r="H146" t="b">
        <f t="shared" si="18"/>
        <v>0</v>
      </c>
      <c r="I146" t="b">
        <f t="shared" si="18"/>
        <v>0</v>
      </c>
      <c r="J146" t="b">
        <f t="shared" si="18"/>
        <v>0</v>
      </c>
      <c r="K146" t="b">
        <f t="shared" si="18"/>
        <v>0</v>
      </c>
      <c r="L146" t="b">
        <f t="shared" si="18"/>
        <v>0</v>
      </c>
      <c r="M146" t="b">
        <f t="shared" si="18"/>
        <v>0</v>
      </c>
      <c r="N146" t="b">
        <f t="shared" si="18"/>
        <v>0</v>
      </c>
      <c r="O146" t="b">
        <f t="shared" si="18"/>
        <v>0</v>
      </c>
      <c r="P146" t="b">
        <f t="shared" si="18"/>
        <v>0</v>
      </c>
      <c r="Q146" t="b">
        <f t="shared" si="18"/>
        <v>0</v>
      </c>
      <c r="R146" t="b">
        <f t="shared" si="18"/>
        <v>0</v>
      </c>
      <c r="S146" t="b">
        <f t="shared" si="18"/>
        <v>0</v>
      </c>
      <c r="T146" t="b">
        <f t="shared" si="18"/>
        <v>0</v>
      </c>
      <c r="U146" t="b">
        <f t="shared" si="18"/>
        <v>0</v>
      </c>
      <c r="V146" t="b">
        <f t="shared" si="18"/>
        <v>0</v>
      </c>
      <c r="W146" t="b">
        <f t="shared" si="18"/>
        <v>0</v>
      </c>
      <c r="X146" t="b">
        <f t="shared" si="18"/>
        <v>0</v>
      </c>
    </row>
    <row r="147" spans="1:24" x14ac:dyDescent="0.35">
      <c r="A147" t="s">
        <v>166</v>
      </c>
      <c r="B147" cm="1">
        <f t="array" ref="B147:D147">_xlfn.LET(
_xlpm.SplitText, VALUE(_xlfn.TEXTSPLIT(A147," ")),
IF(ISERR(SUM(_xlpm.SplitText)),"",_xlpm.SplitText)
)</f>
        <v>2346762819</v>
      </c>
      <c r="C147">
        <v>2412336017</v>
      </c>
      <c r="D147">
        <v>518856401</v>
      </c>
      <c r="E147" t="b">
        <f t="shared" si="19"/>
        <v>0</v>
      </c>
      <c r="F147" t="b">
        <f t="shared" si="18"/>
        <v>0</v>
      </c>
      <c r="G147" t="b">
        <f t="shared" si="18"/>
        <v>0</v>
      </c>
      <c r="H147" t="b">
        <f t="shared" si="18"/>
        <v>0</v>
      </c>
      <c r="I147" t="b">
        <f t="shared" si="18"/>
        <v>0</v>
      </c>
      <c r="J147" t="b">
        <f t="shared" si="18"/>
        <v>0</v>
      </c>
      <c r="K147" t="b">
        <f t="shared" si="18"/>
        <v>0</v>
      </c>
      <c r="L147" t="b">
        <f t="shared" si="18"/>
        <v>0</v>
      </c>
      <c r="M147" t="b">
        <f t="shared" si="18"/>
        <v>0</v>
      </c>
      <c r="N147" t="b">
        <f t="shared" si="18"/>
        <v>0</v>
      </c>
      <c r="O147" t="b">
        <f t="shared" si="18"/>
        <v>0</v>
      </c>
      <c r="P147" t="b">
        <f t="shared" si="18"/>
        <v>0</v>
      </c>
      <c r="Q147" t="b">
        <f t="shared" si="18"/>
        <v>0</v>
      </c>
      <c r="R147" t="b">
        <f t="shared" si="18"/>
        <v>0</v>
      </c>
      <c r="S147" t="b">
        <f t="shared" si="18"/>
        <v>0</v>
      </c>
      <c r="T147" t="b">
        <f t="shared" si="18"/>
        <v>0</v>
      </c>
      <c r="U147" t="b">
        <f t="shared" si="18"/>
        <v>0</v>
      </c>
      <c r="V147" t="b">
        <f t="shared" si="18"/>
        <v>0</v>
      </c>
      <c r="W147" t="b">
        <f t="shared" si="18"/>
        <v>0</v>
      </c>
      <c r="X147" t="b">
        <f t="shared" si="18"/>
        <v>0</v>
      </c>
    </row>
    <row r="148" spans="1:24" x14ac:dyDescent="0.35">
      <c r="A148" t="s">
        <v>167</v>
      </c>
      <c r="B148" cm="1">
        <f t="array" ref="B148:D148">_xlfn.LET(
_xlpm.SplitText, VALUE(_xlfn.TEXTSPLIT(A148," ")),
IF(ISERR(SUM(_xlpm.SplitText)),"",_xlpm.SplitText)
)</f>
        <v>329181964</v>
      </c>
      <c r="C148">
        <v>1432789749</v>
      </c>
      <c r="D148">
        <v>172164254</v>
      </c>
      <c r="E148" t="b">
        <f t="shared" si="19"/>
        <v>0</v>
      </c>
      <c r="F148" t="b">
        <f t="shared" si="18"/>
        <v>0</v>
      </c>
      <c r="G148" t="b">
        <f t="shared" si="18"/>
        <v>0</v>
      </c>
      <c r="H148" t="b">
        <f t="shared" si="18"/>
        <v>0</v>
      </c>
      <c r="I148" t="b">
        <f t="shared" si="18"/>
        <v>0</v>
      </c>
      <c r="J148" t="b">
        <f t="shared" si="18"/>
        <v>0</v>
      </c>
      <c r="K148" t="b">
        <f t="shared" si="18"/>
        <v>0</v>
      </c>
      <c r="L148" t="b">
        <f t="shared" si="18"/>
        <v>0</v>
      </c>
      <c r="M148" t="b">
        <f t="shared" si="18"/>
        <v>0</v>
      </c>
      <c r="N148" t="b">
        <f t="shared" si="18"/>
        <v>0</v>
      </c>
      <c r="O148" t="b">
        <f t="shared" si="18"/>
        <v>0</v>
      </c>
      <c r="P148" t="b">
        <f t="shared" si="18"/>
        <v>0</v>
      </c>
      <c r="Q148" t="b">
        <f t="shared" si="18"/>
        <v>0</v>
      </c>
      <c r="R148" t="b">
        <f t="shared" si="18"/>
        <v>0</v>
      </c>
      <c r="S148" t="b">
        <f t="shared" si="18"/>
        <v>0</v>
      </c>
      <c r="T148" t="b">
        <f t="shared" si="18"/>
        <v>0</v>
      </c>
      <c r="U148" t="b">
        <f t="shared" si="18"/>
        <v>0</v>
      </c>
      <c r="V148" t="b">
        <f t="shared" si="18"/>
        <v>0</v>
      </c>
      <c r="W148" t="b">
        <f t="shared" si="18"/>
        <v>0</v>
      </c>
      <c r="X148" t="b">
        <f t="shared" si="18"/>
        <v>0</v>
      </c>
    </row>
    <row r="149" spans="1:24" x14ac:dyDescent="0.35">
      <c r="A149" t="s">
        <v>168</v>
      </c>
      <c r="B149" cm="1">
        <f t="array" ref="B149:D149">_xlfn.LET(
_xlpm.SplitText, VALUE(_xlfn.TEXTSPLIT(A149," ")),
IF(ISERR(SUM(_xlpm.SplitText)),"",_xlpm.SplitText)
)</f>
        <v>3783666369</v>
      </c>
      <c r="C149">
        <v>2027716531</v>
      </c>
      <c r="D149">
        <v>203391368</v>
      </c>
      <c r="E149" t="b">
        <f t="shared" si="19"/>
        <v>0</v>
      </c>
      <c r="F149" t="b">
        <f t="shared" si="18"/>
        <v>0</v>
      </c>
      <c r="G149" t="b">
        <f t="shared" si="18"/>
        <v>0</v>
      </c>
      <c r="H149" t="b">
        <f t="shared" si="18"/>
        <v>0</v>
      </c>
      <c r="I149" t="b">
        <f t="shared" si="18"/>
        <v>0</v>
      </c>
      <c r="J149" t="b">
        <f t="shared" ref="F149:X162" si="20">_xlfn.LET(
_xlpm.OriginSeed,J$134,
_xlpm.Seedmap,J$135:J$162,
_xlpm.Remap, IF(AND($C149&lt;=_xlpm.OriginSeed,_xlpm.OriginSeed&lt;=($C149+$D149-1)),$B149+(_xlpm.OriginSeed-$C149),FALSE),
IF(ISNUMBER($B149), _xlpm.Remap, IF(MAX(_xlpm.Seedmap)=0,_xlpm.OriginSeed,MAX(_xlpm.Seedmap)))
)</f>
        <v>0</v>
      </c>
      <c r="K149" t="b">
        <f t="shared" si="20"/>
        <v>0</v>
      </c>
      <c r="L149" t="b">
        <f t="shared" si="20"/>
        <v>0</v>
      </c>
      <c r="M149" t="b">
        <f t="shared" si="20"/>
        <v>0</v>
      </c>
      <c r="N149" t="b">
        <f t="shared" si="20"/>
        <v>0</v>
      </c>
      <c r="O149" t="b">
        <f t="shared" si="20"/>
        <v>0</v>
      </c>
      <c r="P149" t="b">
        <f t="shared" si="20"/>
        <v>0</v>
      </c>
      <c r="Q149" t="b">
        <f t="shared" si="20"/>
        <v>0</v>
      </c>
      <c r="R149" t="b">
        <f t="shared" si="20"/>
        <v>0</v>
      </c>
      <c r="S149" t="b">
        <f t="shared" si="20"/>
        <v>0</v>
      </c>
      <c r="T149" t="b">
        <f t="shared" si="20"/>
        <v>0</v>
      </c>
      <c r="U149" t="b">
        <f t="shared" si="20"/>
        <v>0</v>
      </c>
      <c r="V149" t="b">
        <f t="shared" si="20"/>
        <v>0</v>
      </c>
      <c r="W149" t="b">
        <f t="shared" si="20"/>
        <v>0</v>
      </c>
      <c r="X149" t="b">
        <f t="shared" si="20"/>
        <v>0</v>
      </c>
    </row>
    <row r="150" spans="1:24" x14ac:dyDescent="0.35">
      <c r="A150" t="s">
        <v>169</v>
      </c>
      <c r="B150" cm="1">
        <f t="array" ref="B150:D150">_xlfn.LET(
_xlpm.SplitText, VALUE(_xlfn.TEXTSPLIT(A150," ")),
IF(ISERR(SUM(_xlpm.SplitText)),"",_xlpm.SplitText)
)</f>
        <v>753484930</v>
      </c>
      <c r="C150">
        <v>471406467</v>
      </c>
      <c r="D150">
        <v>254940795</v>
      </c>
      <c r="E150" t="b">
        <f t="shared" si="19"/>
        <v>0</v>
      </c>
      <c r="F150" t="b">
        <f t="shared" si="20"/>
        <v>0</v>
      </c>
      <c r="G150" t="b">
        <f t="shared" si="20"/>
        <v>0</v>
      </c>
      <c r="H150" t="b">
        <f t="shared" si="20"/>
        <v>0</v>
      </c>
      <c r="I150" t="b">
        <f t="shared" si="20"/>
        <v>0</v>
      </c>
      <c r="J150" t="b">
        <f t="shared" si="20"/>
        <v>0</v>
      </c>
      <c r="K150" t="b">
        <f t="shared" si="20"/>
        <v>0</v>
      </c>
      <c r="L150" t="b">
        <f t="shared" si="20"/>
        <v>0</v>
      </c>
      <c r="M150" t="b">
        <f t="shared" si="20"/>
        <v>0</v>
      </c>
      <c r="N150" t="b">
        <f t="shared" si="20"/>
        <v>0</v>
      </c>
      <c r="O150">
        <f t="shared" si="20"/>
        <v>834942411</v>
      </c>
      <c r="P150" t="b">
        <f t="shared" si="20"/>
        <v>0</v>
      </c>
      <c r="Q150" t="b">
        <f t="shared" si="20"/>
        <v>0</v>
      </c>
      <c r="R150" t="b">
        <f t="shared" si="20"/>
        <v>0</v>
      </c>
      <c r="S150" t="b">
        <f t="shared" si="20"/>
        <v>0</v>
      </c>
      <c r="T150" t="b">
        <f t="shared" si="20"/>
        <v>0</v>
      </c>
      <c r="U150" t="b">
        <f t="shared" si="20"/>
        <v>0</v>
      </c>
      <c r="V150" t="b">
        <f t="shared" si="20"/>
        <v>0</v>
      </c>
      <c r="W150" t="b">
        <f t="shared" si="20"/>
        <v>0</v>
      </c>
      <c r="X150" t="b">
        <f t="shared" si="20"/>
        <v>0</v>
      </c>
    </row>
    <row r="151" spans="1:24" x14ac:dyDescent="0.35">
      <c r="A151" t="s">
        <v>170</v>
      </c>
      <c r="B151" cm="1">
        <f t="array" ref="B151:D151">_xlfn.LET(
_xlpm.SplitText, VALUE(_xlfn.TEXTSPLIT(A151," ")),
IF(ISERR(SUM(_xlpm.SplitText)),"",_xlpm.SplitText)
)</f>
        <v>1916190299</v>
      </c>
      <c r="C151">
        <v>2931192418</v>
      </c>
      <c r="D151">
        <v>243346917</v>
      </c>
      <c r="E151" t="b">
        <f t="shared" si="19"/>
        <v>0</v>
      </c>
      <c r="F151" t="b">
        <f t="shared" si="20"/>
        <v>0</v>
      </c>
      <c r="G151" t="b">
        <f t="shared" si="20"/>
        <v>0</v>
      </c>
      <c r="H151">
        <f t="shared" si="20"/>
        <v>1968572572</v>
      </c>
      <c r="I151">
        <f t="shared" si="20"/>
        <v>2006682726</v>
      </c>
      <c r="J151" t="b">
        <f t="shared" si="20"/>
        <v>0</v>
      </c>
      <c r="K151" t="b">
        <f t="shared" si="20"/>
        <v>0</v>
      </c>
      <c r="L151" t="b">
        <f t="shared" si="20"/>
        <v>0</v>
      </c>
      <c r="M151" t="b">
        <f t="shared" si="20"/>
        <v>0</v>
      </c>
      <c r="N151" t="b">
        <f t="shared" si="20"/>
        <v>0</v>
      </c>
      <c r="O151" t="b">
        <f t="shared" si="20"/>
        <v>0</v>
      </c>
      <c r="P151" t="b">
        <f t="shared" si="20"/>
        <v>0</v>
      </c>
      <c r="Q151" t="b">
        <f t="shared" si="20"/>
        <v>0</v>
      </c>
      <c r="R151">
        <f t="shared" si="20"/>
        <v>1997753828</v>
      </c>
      <c r="S151" t="b">
        <f t="shared" si="20"/>
        <v>0</v>
      </c>
      <c r="T151" t="b">
        <f t="shared" si="20"/>
        <v>0</v>
      </c>
      <c r="U151" t="b">
        <f t="shared" si="20"/>
        <v>0</v>
      </c>
      <c r="V151">
        <f t="shared" si="20"/>
        <v>1963346360</v>
      </c>
      <c r="W151" t="b">
        <f t="shared" si="20"/>
        <v>0</v>
      </c>
      <c r="X151" t="b">
        <f t="shared" si="20"/>
        <v>0</v>
      </c>
    </row>
    <row r="152" spans="1:24" x14ac:dyDescent="0.35">
      <c r="A152" t="s">
        <v>171</v>
      </c>
      <c r="B152" cm="1">
        <f t="array" ref="B152:D152">_xlfn.LET(
_xlpm.SplitText, VALUE(_xlfn.TEXTSPLIT(A152," ")),
IF(ISERR(SUM(_xlpm.SplitText)),"",_xlpm.SplitText)
)</f>
        <v>501346218</v>
      </c>
      <c r="C152">
        <v>892938026</v>
      </c>
      <c r="D152">
        <v>44760077</v>
      </c>
      <c r="E152" t="b">
        <f t="shared" si="19"/>
        <v>0</v>
      </c>
      <c r="F152" t="b">
        <f t="shared" si="20"/>
        <v>0</v>
      </c>
      <c r="G152" t="b">
        <f t="shared" si="20"/>
        <v>0</v>
      </c>
      <c r="H152" t="b">
        <f t="shared" si="20"/>
        <v>0</v>
      </c>
      <c r="I152" t="b">
        <f t="shared" si="20"/>
        <v>0</v>
      </c>
      <c r="J152" t="b">
        <f t="shared" si="20"/>
        <v>0</v>
      </c>
      <c r="K152" t="b">
        <f t="shared" si="20"/>
        <v>0</v>
      </c>
      <c r="L152" t="b">
        <f t="shared" si="20"/>
        <v>0</v>
      </c>
      <c r="M152" t="b">
        <f t="shared" si="20"/>
        <v>0</v>
      </c>
      <c r="N152" t="b">
        <f t="shared" si="20"/>
        <v>0</v>
      </c>
      <c r="O152" t="b">
        <f t="shared" si="20"/>
        <v>0</v>
      </c>
      <c r="P152" t="b">
        <f t="shared" si="20"/>
        <v>0</v>
      </c>
      <c r="Q152" t="b">
        <f t="shared" si="20"/>
        <v>0</v>
      </c>
      <c r="R152" t="b">
        <f t="shared" si="20"/>
        <v>0</v>
      </c>
      <c r="S152" t="b">
        <f t="shared" si="20"/>
        <v>0</v>
      </c>
      <c r="T152" t="b">
        <f t="shared" si="20"/>
        <v>0</v>
      </c>
      <c r="U152" t="b">
        <f t="shared" si="20"/>
        <v>0</v>
      </c>
      <c r="V152" t="b">
        <f t="shared" si="20"/>
        <v>0</v>
      </c>
      <c r="W152" t="b">
        <f t="shared" si="20"/>
        <v>0</v>
      </c>
      <c r="X152" t="b">
        <f t="shared" si="20"/>
        <v>0</v>
      </c>
    </row>
    <row r="153" spans="1:24" x14ac:dyDescent="0.35">
      <c r="A153" t="s">
        <v>172</v>
      </c>
      <c r="B153" cm="1">
        <f t="array" ref="B153:D153">_xlfn.LET(
_xlpm.SplitText, VALUE(_xlfn.TEXTSPLIT(A153," ")),
IF(ISERR(SUM(_xlpm.SplitText)),"",_xlpm.SplitText)
)</f>
        <v>1329801247</v>
      </c>
      <c r="C153">
        <v>1604954003</v>
      </c>
      <c r="D153">
        <v>18683114</v>
      </c>
      <c r="E153" t="b">
        <f t="shared" si="19"/>
        <v>0</v>
      </c>
      <c r="F153" t="b">
        <f t="shared" si="20"/>
        <v>0</v>
      </c>
      <c r="G153" t="b">
        <f t="shared" si="20"/>
        <v>0</v>
      </c>
      <c r="H153" t="b">
        <f t="shared" si="20"/>
        <v>0</v>
      </c>
      <c r="I153" t="b">
        <f t="shared" si="20"/>
        <v>0</v>
      </c>
      <c r="J153" t="b">
        <f t="shared" si="20"/>
        <v>0</v>
      </c>
      <c r="K153" t="b">
        <f t="shared" si="20"/>
        <v>0</v>
      </c>
      <c r="L153" t="b">
        <f t="shared" si="20"/>
        <v>0</v>
      </c>
      <c r="M153" t="b">
        <f t="shared" si="20"/>
        <v>0</v>
      </c>
      <c r="N153" t="b">
        <f t="shared" si="20"/>
        <v>0</v>
      </c>
      <c r="O153" t="b">
        <f t="shared" si="20"/>
        <v>0</v>
      </c>
      <c r="P153" t="b">
        <f t="shared" si="20"/>
        <v>0</v>
      </c>
      <c r="Q153" t="b">
        <f t="shared" si="20"/>
        <v>0</v>
      </c>
      <c r="R153" t="b">
        <f t="shared" si="20"/>
        <v>0</v>
      </c>
      <c r="S153" t="b">
        <f t="shared" si="20"/>
        <v>0</v>
      </c>
      <c r="T153" t="b">
        <f t="shared" si="20"/>
        <v>0</v>
      </c>
      <c r="U153" t="b">
        <f t="shared" si="20"/>
        <v>0</v>
      </c>
      <c r="V153" t="b">
        <f t="shared" si="20"/>
        <v>0</v>
      </c>
      <c r="W153" t="b">
        <f t="shared" si="20"/>
        <v>0</v>
      </c>
      <c r="X153" t="b">
        <f t="shared" si="20"/>
        <v>0</v>
      </c>
    </row>
    <row r="154" spans="1:24" x14ac:dyDescent="0.35">
      <c r="A154" t="s">
        <v>173</v>
      </c>
      <c r="B154" cm="1">
        <f t="array" ref="B154:D154">_xlfn.LET(
_xlpm.SplitText, VALUE(_xlfn.TEXTSPLIT(A154," ")),
IF(ISERR(SUM(_xlpm.SplitText)),"",_xlpm.SplitText)
)</f>
        <v>2865619220</v>
      </c>
      <c r="C154">
        <v>3567337219</v>
      </c>
      <c r="D154">
        <v>558521604</v>
      </c>
      <c r="E154" t="b">
        <f t="shared" si="19"/>
        <v>0</v>
      </c>
      <c r="F154" t="b">
        <f t="shared" si="20"/>
        <v>0</v>
      </c>
      <c r="G154">
        <f t="shared" si="20"/>
        <v>3314475289</v>
      </c>
      <c r="H154" t="b">
        <f t="shared" si="20"/>
        <v>0</v>
      </c>
      <c r="I154" t="b">
        <f t="shared" si="20"/>
        <v>0</v>
      </c>
      <c r="J154" t="b">
        <f t="shared" si="20"/>
        <v>0</v>
      </c>
      <c r="K154" t="b">
        <f t="shared" si="20"/>
        <v>0</v>
      </c>
      <c r="L154" t="b">
        <f t="shared" si="20"/>
        <v>0</v>
      </c>
      <c r="M154" t="b">
        <f t="shared" si="20"/>
        <v>0</v>
      </c>
      <c r="N154" t="b">
        <f t="shared" si="20"/>
        <v>0</v>
      </c>
      <c r="O154" t="b">
        <f t="shared" si="20"/>
        <v>0</v>
      </c>
      <c r="P154" t="b">
        <f t="shared" si="20"/>
        <v>0</v>
      </c>
      <c r="Q154" t="b">
        <f t="shared" si="20"/>
        <v>0</v>
      </c>
      <c r="R154" t="b">
        <f t="shared" si="20"/>
        <v>0</v>
      </c>
      <c r="S154" t="b">
        <f t="shared" si="20"/>
        <v>0</v>
      </c>
      <c r="T154">
        <f t="shared" si="20"/>
        <v>3196956705</v>
      </c>
      <c r="U154" t="b">
        <f t="shared" si="20"/>
        <v>0</v>
      </c>
      <c r="V154" t="b">
        <f t="shared" si="20"/>
        <v>0</v>
      </c>
      <c r="W154" t="b">
        <f t="shared" si="20"/>
        <v>0</v>
      </c>
      <c r="X154" t="b">
        <f t="shared" si="20"/>
        <v>0</v>
      </c>
    </row>
    <row r="155" spans="1:24" x14ac:dyDescent="0.35">
      <c r="A155" t="s">
        <v>174</v>
      </c>
      <c r="B155" cm="1">
        <f t="array" ref="B155:D155">_xlfn.LET(
_xlpm.SplitText, VALUE(_xlfn.TEXTSPLIT(A155," ")),
IF(ISERR(SUM(_xlpm.SplitText)),"",_xlpm.SplitText)
)</f>
        <v>546106295</v>
      </c>
      <c r="C155">
        <v>264027832</v>
      </c>
      <c r="D155">
        <v>207378635</v>
      </c>
      <c r="E155" t="b">
        <f t="shared" si="19"/>
        <v>0</v>
      </c>
      <c r="F155" t="b">
        <f t="shared" si="20"/>
        <v>0</v>
      </c>
      <c r="G155" t="b">
        <f t="shared" si="20"/>
        <v>0</v>
      </c>
      <c r="H155" t="b">
        <f t="shared" si="20"/>
        <v>0</v>
      </c>
      <c r="I155" t="b">
        <f t="shared" si="20"/>
        <v>0</v>
      </c>
      <c r="J155" t="b">
        <f t="shared" si="20"/>
        <v>0</v>
      </c>
      <c r="K155" t="b">
        <f t="shared" si="20"/>
        <v>0</v>
      </c>
      <c r="L155" t="b">
        <f t="shared" si="20"/>
        <v>0</v>
      </c>
      <c r="M155" t="b">
        <f t="shared" si="20"/>
        <v>0</v>
      </c>
      <c r="N155" t="b">
        <f t="shared" si="20"/>
        <v>0</v>
      </c>
      <c r="O155" t="b">
        <f t="shared" si="20"/>
        <v>0</v>
      </c>
      <c r="P155">
        <f t="shared" si="20"/>
        <v>550841242</v>
      </c>
      <c r="Q155">
        <f t="shared" si="20"/>
        <v>706151803</v>
      </c>
      <c r="R155" t="b">
        <f t="shared" si="20"/>
        <v>0</v>
      </c>
      <c r="S155" t="b">
        <f t="shared" si="20"/>
        <v>0</v>
      </c>
      <c r="T155" t="b">
        <f t="shared" si="20"/>
        <v>0</v>
      </c>
      <c r="U155" t="b">
        <f t="shared" si="20"/>
        <v>0</v>
      </c>
      <c r="V155" t="b">
        <f t="shared" si="20"/>
        <v>0</v>
      </c>
      <c r="W155" t="b">
        <f t="shared" si="20"/>
        <v>0</v>
      </c>
      <c r="X155" t="b">
        <f t="shared" si="20"/>
        <v>0</v>
      </c>
    </row>
    <row r="156" spans="1:24" x14ac:dyDescent="0.35">
      <c r="A156" t="s">
        <v>175</v>
      </c>
      <c r="B156" cm="1">
        <f t="array" ref="B156:D156">_xlfn.LET(
_xlpm.SplitText, VALUE(_xlfn.TEXTSPLIT(A156," ")),
IF(ISERR(SUM(_xlpm.SplitText)),"",_xlpm.SplitText)
)</f>
        <v>2300275526</v>
      </c>
      <c r="C156">
        <v>3252181658</v>
      </c>
      <c r="D156">
        <v>21943564</v>
      </c>
      <c r="E156" t="b">
        <f t="shared" si="19"/>
        <v>0</v>
      </c>
      <c r="F156" t="b">
        <f t="shared" si="20"/>
        <v>0</v>
      </c>
      <c r="G156" t="b">
        <f t="shared" si="20"/>
        <v>0</v>
      </c>
      <c r="H156" t="b">
        <f t="shared" si="20"/>
        <v>0</v>
      </c>
      <c r="I156" t="b">
        <f t="shared" si="20"/>
        <v>0</v>
      </c>
      <c r="J156" t="b">
        <f t="shared" si="20"/>
        <v>0</v>
      </c>
      <c r="K156" t="b">
        <f t="shared" si="20"/>
        <v>0</v>
      </c>
      <c r="L156" t="b">
        <f t="shared" si="20"/>
        <v>0</v>
      </c>
      <c r="M156" t="b">
        <f t="shared" si="20"/>
        <v>0</v>
      </c>
      <c r="N156" t="b">
        <f t="shared" si="20"/>
        <v>0</v>
      </c>
      <c r="O156" t="b">
        <f t="shared" si="20"/>
        <v>0</v>
      </c>
      <c r="P156" t="b">
        <f t="shared" si="20"/>
        <v>0</v>
      </c>
      <c r="Q156" t="b">
        <f t="shared" si="20"/>
        <v>0</v>
      </c>
      <c r="R156" t="b">
        <f t="shared" si="20"/>
        <v>0</v>
      </c>
      <c r="S156" t="b">
        <f t="shared" si="20"/>
        <v>0</v>
      </c>
      <c r="T156" t="b">
        <f t="shared" si="20"/>
        <v>0</v>
      </c>
      <c r="U156" t="b">
        <f t="shared" si="20"/>
        <v>0</v>
      </c>
      <c r="V156" t="b">
        <f t="shared" si="20"/>
        <v>0</v>
      </c>
      <c r="W156" t="b">
        <f t="shared" si="20"/>
        <v>0</v>
      </c>
      <c r="X156" t="b">
        <f t="shared" si="20"/>
        <v>0</v>
      </c>
    </row>
    <row r="157" spans="1:24" x14ac:dyDescent="0.35">
      <c r="A157" t="s">
        <v>176</v>
      </c>
      <c r="B157" cm="1">
        <f t="array" ref="B157:D157">_xlfn.LET(
_xlpm.SplitText, VALUE(_xlfn.TEXTSPLIT(A157," ")),
IF(ISERR(SUM(_xlpm.SplitText)),"",_xlpm.SplitText)
)</f>
        <v>4193682147</v>
      </c>
      <c r="C157">
        <v>3466052070</v>
      </c>
      <c r="D157">
        <v>101285149</v>
      </c>
      <c r="E157" t="b">
        <f t="shared" si="19"/>
        <v>0</v>
      </c>
      <c r="F157" t="b">
        <f t="shared" si="20"/>
        <v>0</v>
      </c>
      <c r="G157" t="b">
        <f t="shared" si="20"/>
        <v>0</v>
      </c>
      <c r="H157" t="b">
        <f t="shared" si="20"/>
        <v>0</v>
      </c>
      <c r="I157" t="b">
        <f t="shared" si="20"/>
        <v>0</v>
      </c>
      <c r="J157" t="b">
        <f t="shared" si="20"/>
        <v>0</v>
      </c>
      <c r="K157" t="b">
        <f t="shared" si="20"/>
        <v>0</v>
      </c>
      <c r="L157" t="b">
        <f t="shared" si="20"/>
        <v>0</v>
      </c>
      <c r="M157" t="b">
        <f t="shared" si="20"/>
        <v>0</v>
      </c>
      <c r="N157" t="b">
        <f t="shared" si="20"/>
        <v>0</v>
      </c>
      <c r="O157" t="b">
        <f t="shared" si="20"/>
        <v>0</v>
      </c>
      <c r="P157" t="b">
        <f t="shared" si="20"/>
        <v>0</v>
      </c>
      <c r="Q157" t="b">
        <f t="shared" si="20"/>
        <v>0</v>
      </c>
      <c r="R157" t="b">
        <f t="shared" si="20"/>
        <v>0</v>
      </c>
      <c r="S157" t="b">
        <f t="shared" si="20"/>
        <v>0</v>
      </c>
      <c r="T157" t="b">
        <f t="shared" si="20"/>
        <v>0</v>
      </c>
      <c r="U157">
        <f t="shared" si="20"/>
        <v>4235174595</v>
      </c>
      <c r="V157" t="b">
        <f t="shared" si="20"/>
        <v>0</v>
      </c>
      <c r="W157" t="b">
        <f t="shared" si="20"/>
        <v>0</v>
      </c>
      <c r="X157" t="b">
        <f t="shared" si="20"/>
        <v>0</v>
      </c>
    </row>
    <row r="158" spans="1:24" x14ac:dyDescent="0.35">
      <c r="A158" t="s">
        <v>177</v>
      </c>
      <c r="B158" cm="1">
        <f t="array" ref="B158:D158">_xlfn.LET(
_xlpm.SplitText, VALUE(_xlfn.TEXTSPLIT(A158," ")),
IF(ISERR(SUM(_xlpm.SplitText)),"",_xlpm.SplitText)
)</f>
        <v>327941691</v>
      </c>
      <c r="C158">
        <v>1431549476</v>
      </c>
      <c r="D158">
        <v>1240273</v>
      </c>
      <c r="E158" t="b">
        <f t="shared" si="19"/>
        <v>0</v>
      </c>
      <c r="F158" t="b">
        <f t="shared" si="20"/>
        <v>0</v>
      </c>
      <c r="G158" t="b">
        <f t="shared" si="20"/>
        <v>0</v>
      </c>
      <c r="H158" t="b">
        <f t="shared" si="20"/>
        <v>0</v>
      </c>
      <c r="I158" t="b">
        <f t="shared" si="20"/>
        <v>0</v>
      </c>
      <c r="J158" t="b">
        <f t="shared" si="20"/>
        <v>0</v>
      </c>
      <c r="K158" t="b">
        <f t="shared" si="20"/>
        <v>0</v>
      </c>
      <c r="L158" t="b">
        <f t="shared" si="20"/>
        <v>0</v>
      </c>
      <c r="M158" t="b">
        <f t="shared" si="20"/>
        <v>0</v>
      </c>
      <c r="N158" t="b">
        <f t="shared" si="20"/>
        <v>0</v>
      </c>
      <c r="O158" t="b">
        <f t="shared" si="20"/>
        <v>0</v>
      </c>
      <c r="P158" t="b">
        <f t="shared" si="20"/>
        <v>0</v>
      </c>
      <c r="Q158" t="b">
        <f t="shared" si="20"/>
        <v>0</v>
      </c>
      <c r="R158" t="b">
        <f t="shared" si="20"/>
        <v>0</v>
      </c>
      <c r="S158" t="b">
        <f t="shared" si="20"/>
        <v>0</v>
      </c>
      <c r="T158" t="b">
        <f t="shared" si="20"/>
        <v>0</v>
      </c>
      <c r="U158" t="b">
        <f t="shared" si="20"/>
        <v>0</v>
      </c>
      <c r="V158" t="b">
        <f t="shared" si="20"/>
        <v>0</v>
      </c>
      <c r="W158" t="b">
        <f t="shared" si="20"/>
        <v>0</v>
      </c>
      <c r="X158" t="b">
        <f t="shared" si="20"/>
        <v>0</v>
      </c>
    </row>
    <row r="159" spans="1:24" x14ac:dyDescent="0.35">
      <c r="A159" t="s">
        <v>178</v>
      </c>
      <c r="B159" cm="1">
        <f t="array" ref="B159:D159">_xlfn.LET(
_xlpm.SplitText, VALUE(_xlfn.TEXTSPLIT(A159," ")),
IF(ISERR(SUM(_xlpm.SplitText)),"",_xlpm.SplitText)
)</f>
        <v>0</v>
      </c>
      <c r="C159">
        <v>937698103</v>
      </c>
      <c r="D159">
        <v>327941691</v>
      </c>
      <c r="E159" t="b">
        <f t="shared" si="19"/>
        <v>0</v>
      </c>
      <c r="F159" t="b">
        <f t="shared" si="20"/>
        <v>0</v>
      </c>
      <c r="G159" t="b">
        <f t="shared" si="20"/>
        <v>0</v>
      </c>
      <c r="H159" t="b">
        <f t="shared" si="20"/>
        <v>0</v>
      </c>
      <c r="I159" t="b">
        <f t="shared" si="20"/>
        <v>0</v>
      </c>
      <c r="J159" t="b">
        <f t="shared" si="20"/>
        <v>0</v>
      </c>
      <c r="K159" t="b">
        <f t="shared" si="20"/>
        <v>0</v>
      </c>
      <c r="L159" t="b">
        <f t="shared" si="20"/>
        <v>0</v>
      </c>
      <c r="M159" t="b">
        <f t="shared" si="20"/>
        <v>0</v>
      </c>
      <c r="N159" t="b">
        <f t="shared" si="20"/>
        <v>0</v>
      </c>
      <c r="O159" t="b">
        <f t="shared" si="20"/>
        <v>0</v>
      </c>
      <c r="P159" t="b">
        <f t="shared" si="20"/>
        <v>0</v>
      </c>
      <c r="Q159" t="b">
        <f t="shared" si="20"/>
        <v>0</v>
      </c>
      <c r="R159" t="b">
        <f t="shared" si="20"/>
        <v>0</v>
      </c>
      <c r="S159" t="b">
        <f t="shared" si="20"/>
        <v>0</v>
      </c>
      <c r="T159" t="b">
        <f t="shared" si="20"/>
        <v>0</v>
      </c>
      <c r="U159" t="b">
        <f t="shared" si="20"/>
        <v>0</v>
      </c>
      <c r="V159" t="b">
        <f t="shared" si="20"/>
        <v>0</v>
      </c>
      <c r="W159" t="b">
        <f t="shared" si="20"/>
        <v>0</v>
      </c>
      <c r="X159" t="b">
        <f t="shared" si="20"/>
        <v>0</v>
      </c>
    </row>
    <row r="160" spans="1:24" x14ac:dyDescent="0.35">
      <c r="A160" t="s">
        <v>179</v>
      </c>
      <c r="B160" cm="1">
        <f t="array" ref="B160:D160">_xlfn.LET(
_xlpm.SplitText, VALUE(_xlfn.TEXTSPLIT(A160," ")),
IF(ISERR(SUM(_xlpm.SplitText)),"",_xlpm.SplitText)
)</f>
        <v>2159537216</v>
      </c>
      <c r="C160">
        <v>1797084784</v>
      </c>
      <c r="D160">
        <v>40214675</v>
      </c>
      <c r="E160" t="b">
        <f t="shared" si="19"/>
        <v>0</v>
      </c>
      <c r="F160" t="b">
        <f t="shared" si="20"/>
        <v>0</v>
      </c>
      <c r="G160" t="b">
        <f t="shared" si="20"/>
        <v>0</v>
      </c>
      <c r="H160" t="b">
        <f t="shared" si="20"/>
        <v>0</v>
      </c>
      <c r="I160" t="b">
        <f t="shared" si="20"/>
        <v>0</v>
      </c>
      <c r="J160" t="b">
        <f t="shared" si="20"/>
        <v>0</v>
      </c>
      <c r="K160" t="b">
        <f t="shared" si="20"/>
        <v>0</v>
      </c>
      <c r="L160" t="b">
        <f t="shared" si="20"/>
        <v>0</v>
      </c>
      <c r="M160" t="b">
        <f t="shared" si="20"/>
        <v>0</v>
      </c>
      <c r="N160" t="b">
        <f t="shared" si="20"/>
        <v>0</v>
      </c>
      <c r="O160" t="b">
        <f t="shared" si="20"/>
        <v>0</v>
      </c>
      <c r="P160" t="b">
        <f t="shared" si="20"/>
        <v>0</v>
      </c>
      <c r="Q160" t="b">
        <f t="shared" si="20"/>
        <v>0</v>
      </c>
      <c r="R160" t="b">
        <f t="shared" si="20"/>
        <v>0</v>
      </c>
      <c r="S160" t="b">
        <f t="shared" si="20"/>
        <v>0</v>
      </c>
      <c r="T160" t="b">
        <f t="shared" si="20"/>
        <v>0</v>
      </c>
      <c r="U160" t="b">
        <f t="shared" si="20"/>
        <v>0</v>
      </c>
      <c r="V160" t="b">
        <f t="shared" si="20"/>
        <v>0</v>
      </c>
      <c r="W160" t="b">
        <f t="shared" si="20"/>
        <v>0</v>
      </c>
      <c r="X160" t="b">
        <f t="shared" si="20"/>
        <v>0</v>
      </c>
    </row>
    <row r="161" spans="1:24" x14ac:dyDescent="0.35">
      <c r="A161" t="s">
        <v>180</v>
      </c>
      <c r="B161" cm="1">
        <f t="array" ref="B161:D161">_xlfn.LET(
_xlpm.SplitText, VALUE(_xlfn.TEXTSPLIT(A161," ")),
IF(ISERR(SUM(_xlpm.SplitText)),"",_xlpm.SplitText)
)</f>
        <v>3614557896</v>
      </c>
      <c r="C161">
        <v>4125858823</v>
      </c>
      <c r="D161">
        <v>169108473</v>
      </c>
      <c r="E161" t="b">
        <f t="shared" si="19"/>
        <v>0</v>
      </c>
      <c r="F161" t="b">
        <f t="shared" si="20"/>
        <v>0</v>
      </c>
      <c r="G161" t="b">
        <f t="shared" si="20"/>
        <v>0</v>
      </c>
      <c r="H161" t="b">
        <f t="shared" si="20"/>
        <v>0</v>
      </c>
      <c r="I161" t="b">
        <f t="shared" si="20"/>
        <v>0</v>
      </c>
      <c r="J161" t="b">
        <f t="shared" si="20"/>
        <v>0</v>
      </c>
      <c r="K161" t="b">
        <f t="shared" si="20"/>
        <v>0</v>
      </c>
      <c r="L161" t="b">
        <f t="shared" si="20"/>
        <v>0</v>
      </c>
      <c r="M161" t="b">
        <f t="shared" si="20"/>
        <v>0</v>
      </c>
      <c r="N161" t="b">
        <f t="shared" si="20"/>
        <v>0</v>
      </c>
      <c r="O161" t="b">
        <f t="shared" si="20"/>
        <v>0</v>
      </c>
      <c r="P161" t="b">
        <f t="shared" si="20"/>
        <v>0</v>
      </c>
      <c r="Q161" t="b">
        <f t="shared" si="20"/>
        <v>0</v>
      </c>
      <c r="R161" t="b">
        <f t="shared" si="20"/>
        <v>0</v>
      </c>
      <c r="S161" t="b">
        <f t="shared" si="20"/>
        <v>0</v>
      </c>
      <c r="T161" t="b">
        <f t="shared" si="20"/>
        <v>0</v>
      </c>
      <c r="U161" t="b">
        <f t="shared" si="20"/>
        <v>0</v>
      </c>
      <c r="V161" t="b">
        <f t="shared" si="20"/>
        <v>0</v>
      </c>
      <c r="W161" t="b">
        <f t="shared" si="20"/>
        <v>0</v>
      </c>
      <c r="X161" t="b">
        <f t="shared" si="20"/>
        <v>0</v>
      </c>
    </row>
    <row r="162" spans="1:24" x14ac:dyDescent="0.35">
      <c r="A162" t="s">
        <v>181</v>
      </c>
      <c r="B162" cm="1">
        <f t="array" ref="B162:D162">_xlfn.LET(
_xlpm.SplitText, VALUE(_xlfn.TEXTSPLIT(A162," ")),
IF(ISERR(SUM(_xlpm.SplitText)),"",_xlpm.SplitText)
)</f>
        <v>1065114718</v>
      </c>
      <c r="C162">
        <v>108561992</v>
      </c>
      <c r="D162">
        <v>98776847</v>
      </c>
      <c r="E162" t="b">
        <f t="shared" si="19"/>
        <v>0</v>
      </c>
      <c r="F162" t="b">
        <f t="shared" si="20"/>
        <v>0</v>
      </c>
      <c r="G162" t="b">
        <f t="shared" si="20"/>
        <v>0</v>
      </c>
      <c r="H162" t="b">
        <f t="shared" si="20"/>
        <v>0</v>
      </c>
      <c r="I162" t="b">
        <f t="shared" si="20"/>
        <v>0</v>
      </c>
      <c r="J162" t="b">
        <f t="shared" si="20"/>
        <v>0</v>
      </c>
      <c r="K162" t="b">
        <f t="shared" si="20"/>
        <v>0</v>
      </c>
      <c r="L162" t="b">
        <f t="shared" si="20"/>
        <v>0</v>
      </c>
      <c r="M162" t="b">
        <f t="shared" si="20"/>
        <v>0</v>
      </c>
      <c r="N162" t="b">
        <f t="shared" si="20"/>
        <v>0</v>
      </c>
      <c r="O162" t="b">
        <f t="shared" si="20"/>
        <v>0</v>
      </c>
      <c r="P162" t="b">
        <f t="shared" si="20"/>
        <v>0</v>
      </c>
      <c r="Q162" t="b">
        <f t="shared" si="20"/>
        <v>0</v>
      </c>
      <c r="R162" t="b">
        <f t="shared" ref="F162:X164" si="21">_xlfn.LET(
_xlpm.OriginSeed,R$134,
_xlpm.Seedmap,R$135:R$162,
_xlpm.Remap, IF(AND($C162&lt;=_xlpm.OriginSeed,_xlpm.OriginSeed&lt;=($C162+$D162-1)),$B162+(_xlpm.OriginSeed-$C162),FALSE),
IF(ISNUMBER($B162), _xlpm.Remap, IF(MAX(_xlpm.Seedmap)=0,_xlpm.OriginSeed,MAX(_xlpm.Seedmap)))
)</f>
        <v>0</v>
      </c>
      <c r="S162" t="b">
        <f t="shared" si="21"/>
        <v>0</v>
      </c>
      <c r="T162" t="b">
        <f t="shared" si="21"/>
        <v>0</v>
      </c>
      <c r="U162" t="b">
        <f t="shared" si="21"/>
        <v>0</v>
      </c>
      <c r="V162" t="b">
        <f t="shared" si="21"/>
        <v>0</v>
      </c>
      <c r="W162" t="b">
        <f t="shared" si="21"/>
        <v>0</v>
      </c>
      <c r="X162" t="b">
        <f t="shared" si="21"/>
        <v>0</v>
      </c>
    </row>
    <row r="163" spans="1:24" x14ac:dyDescent="0.35">
      <c r="B163" t="str" cm="1">
        <f t="array" ref="B163">_xlfn.LET(
_xlpm.SplitText, VALUE(_xlfn.TEXTSPLIT(A163," ")),
IF(ISERR(SUM(_xlpm.SplitText)),"",_xlpm.SplitText)
)</f>
        <v/>
      </c>
      <c r="E163">
        <f t="shared" si="19"/>
        <v>1574750729</v>
      </c>
      <c r="F163">
        <f t="shared" si="21"/>
        <v>1567106335</v>
      </c>
      <c r="G163">
        <f t="shared" si="21"/>
        <v>3314475289</v>
      </c>
      <c r="H163">
        <f t="shared" si="21"/>
        <v>1968572572</v>
      </c>
      <c r="I163">
        <f t="shared" si="21"/>
        <v>2006682726</v>
      </c>
      <c r="J163">
        <f t="shared" si="21"/>
        <v>1362225199</v>
      </c>
      <c r="K163">
        <f t="shared" si="21"/>
        <v>4156468954</v>
      </c>
      <c r="L163">
        <f t="shared" si="21"/>
        <v>1365783829</v>
      </c>
      <c r="M163">
        <f t="shared" si="21"/>
        <v>4107724453</v>
      </c>
      <c r="N163">
        <f t="shared" si="21"/>
        <v>1578785230</v>
      </c>
      <c r="O163">
        <f t="shared" si="21"/>
        <v>834942411</v>
      </c>
      <c r="P163">
        <f t="shared" si="21"/>
        <v>550841242</v>
      </c>
      <c r="Q163">
        <f t="shared" si="21"/>
        <v>706151803</v>
      </c>
      <c r="R163">
        <f t="shared" si="21"/>
        <v>1997753828</v>
      </c>
      <c r="S163">
        <f t="shared" si="21"/>
        <v>2323232599</v>
      </c>
      <c r="T163">
        <f t="shared" si="21"/>
        <v>3196956705</v>
      </c>
      <c r="U163">
        <f t="shared" si="21"/>
        <v>4235174595</v>
      </c>
      <c r="V163">
        <f t="shared" si="21"/>
        <v>1963346360</v>
      </c>
      <c r="W163">
        <f t="shared" si="21"/>
        <v>1202519189</v>
      </c>
      <c r="X163">
        <f t="shared" si="21"/>
        <v>1375521659</v>
      </c>
    </row>
    <row r="164" spans="1:24" x14ac:dyDescent="0.35">
      <c r="A164" t="s">
        <v>23</v>
      </c>
      <c r="B164" t="str" cm="1">
        <f t="array" ref="B164">_xlfn.LET(
_xlpm.SplitText, VALUE(_xlfn.TEXTSPLIT(A164," ")),
IF(ISERR(SUM(_xlpm.SplitText)),"",_xlpm.SplitText)
)</f>
        <v/>
      </c>
      <c r="E164">
        <f t="shared" si="19"/>
        <v>1574750729</v>
      </c>
      <c r="F164">
        <f t="shared" si="21"/>
        <v>1567106335</v>
      </c>
      <c r="G164">
        <f t="shared" si="21"/>
        <v>3314475289</v>
      </c>
      <c r="H164">
        <f t="shared" si="21"/>
        <v>1968572572</v>
      </c>
      <c r="I164">
        <f t="shared" si="21"/>
        <v>2006682726</v>
      </c>
      <c r="J164">
        <f t="shared" si="21"/>
        <v>1362225199</v>
      </c>
      <c r="K164">
        <f t="shared" si="21"/>
        <v>4156468954</v>
      </c>
      <c r="L164">
        <f t="shared" si="21"/>
        <v>1365783829</v>
      </c>
      <c r="M164">
        <f t="shared" si="21"/>
        <v>4107724453</v>
      </c>
      <c r="N164">
        <f t="shared" si="21"/>
        <v>1578785230</v>
      </c>
      <c r="O164">
        <f t="shared" si="21"/>
        <v>834942411</v>
      </c>
      <c r="P164">
        <f t="shared" si="21"/>
        <v>550841242</v>
      </c>
      <c r="Q164">
        <f t="shared" si="21"/>
        <v>706151803</v>
      </c>
      <c r="R164">
        <f t="shared" si="21"/>
        <v>1997753828</v>
      </c>
      <c r="S164">
        <f t="shared" si="21"/>
        <v>2323232599</v>
      </c>
      <c r="T164">
        <f t="shared" si="21"/>
        <v>3196956705</v>
      </c>
      <c r="U164">
        <f t="shared" si="21"/>
        <v>4235174595</v>
      </c>
      <c r="V164">
        <f t="shared" si="21"/>
        <v>1963346360</v>
      </c>
      <c r="W164">
        <f t="shared" si="21"/>
        <v>1202519189</v>
      </c>
      <c r="X164">
        <f t="shared" si="21"/>
        <v>1375521659</v>
      </c>
    </row>
    <row r="165" spans="1:24" x14ac:dyDescent="0.35">
      <c r="A165" t="s">
        <v>182</v>
      </c>
      <c r="B165" cm="1">
        <f t="array" ref="B165:D165">_xlfn.LET(
_xlpm.SplitText, VALUE(_xlfn.TEXTSPLIT(A165," ")),
IF(ISERR(SUM(_xlpm.SplitText)),"",_xlpm.SplitText)
)</f>
        <v>440744287</v>
      </c>
      <c r="C165">
        <v>1133551978</v>
      </c>
      <c r="D165">
        <v>536306564</v>
      </c>
      <c r="E165">
        <f>_xlfn.LET(
_xlpm.OriginSeed,E$164,
_xlpm.Seedmap,E$165:E$175,
_xlpm.Remap, IF(AND($C165&lt;=_xlpm.OriginSeed,_xlpm.OriginSeed&lt;=($C165+$D165-1)),$B165+(_xlpm.OriginSeed-$C165),FALSE),
IF(ISNUMBER($B165), _xlpm.Remap, IF(MAX(_xlpm.Seedmap)=0,_xlpm.OriginSeed,MAX(_xlpm.Seedmap)))
)</f>
        <v>881943038</v>
      </c>
      <c r="F165">
        <f t="shared" ref="F165:X176" si="22">_xlfn.LET(
_xlpm.OriginSeed,F$164,
_xlpm.Seedmap,F$165:F$175,
_xlpm.Remap, IF(AND($C165&lt;=_xlpm.OriginSeed,_xlpm.OriginSeed&lt;=($C165+$D165-1)),$B165+(_xlpm.OriginSeed-$C165),FALSE),
IF(ISNUMBER($B165), _xlpm.Remap, IF(MAX(_xlpm.Seedmap)=0,_xlpm.OriginSeed,MAX(_xlpm.Seedmap)))
)</f>
        <v>874298644</v>
      </c>
      <c r="G165" t="b">
        <f t="shared" si="22"/>
        <v>0</v>
      </c>
      <c r="H165" t="b">
        <f t="shared" si="22"/>
        <v>0</v>
      </c>
      <c r="I165" t="b">
        <f t="shared" si="22"/>
        <v>0</v>
      </c>
      <c r="J165">
        <f t="shared" si="22"/>
        <v>669417508</v>
      </c>
      <c r="K165" t="b">
        <f t="shared" si="22"/>
        <v>0</v>
      </c>
      <c r="L165">
        <f t="shared" si="22"/>
        <v>672976138</v>
      </c>
      <c r="M165" t="b">
        <f t="shared" si="22"/>
        <v>0</v>
      </c>
      <c r="N165">
        <f t="shared" si="22"/>
        <v>885977539</v>
      </c>
      <c r="O165" t="b">
        <f t="shared" si="22"/>
        <v>0</v>
      </c>
      <c r="P165" t="b">
        <f t="shared" si="22"/>
        <v>0</v>
      </c>
      <c r="Q165" t="b">
        <f t="shared" si="22"/>
        <v>0</v>
      </c>
      <c r="R165" t="b">
        <f t="shared" si="22"/>
        <v>0</v>
      </c>
      <c r="S165" t="b">
        <f t="shared" si="22"/>
        <v>0</v>
      </c>
      <c r="T165" t="b">
        <f t="shared" si="22"/>
        <v>0</v>
      </c>
      <c r="U165" t="b">
        <f t="shared" si="22"/>
        <v>0</v>
      </c>
      <c r="V165" t="b">
        <f t="shared" si="22"/>
        <v>0</v>
      </c>
      <c r="W165">
        <f t="shared" si="22"/>
        <v>509711498</v>
      </c>
      <c r="X165">
        <f t="shared" si="22"/>
        <v>682713968</v>
      </c>
    </row>
    <row r="166" spans="1:24" x14ac:dyDescent="0.35">
      <c r="A166" t="s">
        <v>183</v>
      </c>
      <c r="B166" cm="1">
        <f t="array" ref="B166:D166">_xlfn.LET(
_xlpm.SplitText, VALUE(_xlfn.TEXTSPLIT(A166," ")),
IF(ISERR(SUM(_xlpm.SplitText)),"",_xlpm.SplitText)
)</f>
        <v>4042633851</v>
      </c>
      <c r="C166">
        <v>4000620330</v>
      </c>
      <c r="D166">
        <v>37465866</v>
      </c>
      <c r="E166" t="b">
        <f t="shared" ref="E166:T176" si="23">_xlfn.LET(
_xlpm.OriginSeed,E$164,
_xlpm.Seedmap,E$165:E$175,
_xlpm.Remap, IF(AND($C166&lt;=_xlpm.OriginSeed,_xlpm.OriginSeed&lt;=($C166+$D166-1)),$B166+(_xlpm.OriginSeed-$C166),FALSE),
IF(ISNUMBER($B166), _xlpm.Remap, IF(MAX(_xlpm.Seedmap)=0,_xlpm.OriginSeed,MAX(_xlpm.Seedmap)))
)</f>
        <v>0</v>
      </c>
      <c r="F166" t="b">
        <f t="shared" si="23"/>
        <v>0</v>
      </c>
      <c r="G166" t="b">
        <f t="shared" si="23"/>
        <v>0</v>
      </c>
      <c r="H166" t="b">
        <f t="shared" si="23"/>
        <v>0</v>
      </c>
      <c r="I166" t="b">
        <f t="shared" si="23"/>
        <v>0</v>
      </c>
      <c r="J166" t="b">
        <f t="shared" si="23"/>
        <v>0</v>
      </c>
      <c r="K166" t="b">
        <f t="shared" si="23"/>
        <v>0</v>
      </c>
      <c r="L166" t="b">
        <f t="shared" si="23"/>
        <v>0</v>
      </c>
      <c r="M166" t="b">
        <f t="shared" si="23"/>
        <v>0</v>
      </c>
      <c r="N166" t="b">
        <f t="shared" si="23"/>
        <v>0</v>
      </c>
      <c r="O166" t="b">
        <f t="shared" si="23"/>
        <v>0</v>
      </c>
      <c r="P166" t="b">
        <f t="shared" si="23"/>
        <v>0</v>
      </c>
      <c r="Q166" t="b">
        <f t="shared" si="23"/>
        <v>0</v>
      </c>
      <c r="R166" t="b">
        <f t="shared" si="23"/>
        <v>0</v>
      </c>
      <c r="S166" t="b">
        <f t="shared" si="23"/>
        <v>0</v>
      </c>
      <c r="T166" t="b">
        <f t="shared" si="23"/>
        <v>0</v>
      </c>
      <c r="U166" t="b">
        <f t="shared" si="22"/>
        <v>0</v>
      </c>
      <c r="V166" t="b">
        <f t="shared" si="22"/>
        <v>0</v>
      </c>
      <c r="W166" t="b">
        <f t="shared" si="22"/>
        <v>0</v>
      </c>
      <c r="X166" t="b">
        <f t="shared" si="22"/>
        <v>0</v>
      </c>
    </row>
    <row r="167" spans="1:24" x14ac:dyDescent="0.35">
      <c r="A167" t="s">
        <v>184</v>
      </c>
      <c r="B167" cm="1">
        <f t="array" ref="B167:D167">_xlfn.LET(
_xlpm.SplitText, VALUE(_xlfn.TEXTSPLIT(A167," ")),
IF(ISERR(SUM(_xlpm.SplitText)),"",_xlpm.SplitText)
)</f>
        <v>977050851</v>
      </c>
      <c r="C167">
        <v>1669858542</v>
      </c>
      <c r="D167">
        <v>136276424</v>
      </c>
      <c r="E167" t="b">
        <f t="shared" si="23"/>
        <v>0</v>
      </c>
      <c r="F167" t="b">
        <f t="shared" si="22"/>
        <v>0</v>
      </c>
      <c r="G167" t="b">
        <f t="shared" si="22"/>
        <v>0</v>
      </c>
      <c r="H167" t="b">
        <f t="shared" si="22"/>
        <v>0</v>
      </c>
      <c r="I167" t="b">
        <f t="shared" si="22"/>
        <v>0</v>
      </c>
      <c r="J167" t="b">
        <f t="shared" si="22"/>
        <v>0</v>
      </c>
      <c r="K167" t="b">
        <f t="shared" si="22"/>
        <v>0</v>
      </c>
      <c r="L167" t="b">
        <f t="shared" si="22"/>
        <v>0</v>
      </c>
      <c r="M167" t="b">
        <f t="shared" si="22"/>
        <v>0</v>
      </c>
      <c r="N167" t="b">
        <f t="shared" si="22"/>
        <v>0</v>
      </c>
      <c r="O167" t="b">
        <f t="shared" si="22"/>
        <v>0</v>
      </c>
      <c r="P167" t="b">
        <f t="shared" si="22"/>
        <v>0</v>
      </c>
      <c r="Q167" t="b">
        <f t="shared" si="22"/>
        <v>0</v>
      </c>
      <c r="R167" t="b">
        <f t="shared" si="22"/>
        <v>0</v>
      </c>
      <c r="S167" t="b">
        <f t="shared" si="22"/>
        <v>0</v>
      </c>
      <c r="T167" t="b">
        <f t="shared" si="22"/>
        <v>0</v>
      </c>
      <c r="U167" t="b">
        <f t="shared" si="22"/>
        <v>0</v>
      </c>
      <c r="V167" t="b">
        <f t="shared" si="22"/>
        <v>0</v>
      </c>
      <c r="W167" t="b">
        <f t="shared" si="22"/>
        <v>0</v>
      </c>
      <c r="X167" t="b">
        <f t="shared" si="22"/>
        <v>0</v>
      </c>
    </row>
    <row r="168" spans="1:24" x14ac:dyDescent="0.35">
      <c r="A168" t="s">
        <v>185</v>
      </c>
      <c r="B168" cm="1">
        <f t="array" ref="B168:D168">_xlfn.LET(
_xlpm.SplitText, VALUE(_xlfn.TEXTSPLIT(A168," ")),
IF(ISERR(SUM(_xlpm.SplitText)),"",_xlpm.SplitText)
)</f>
        <v>2136551597</v>
      </c>
      <c r="C168">
        <v>4038086196</v>
      </c>
      <c r="D168">
        <v>256881100</v>
      </c>
      <c r="E168" t="b">
        <f t="shared" si="23"/>
        <v>0</v>
      </c>
      <c r="F168" t="b">
        <f t="shared" si="22"/>
        <v>0</v>
      </c>
      <c r="G168" t="b">
        <f t="shared" si="22"/>
        <v>0</v>
      </c>
      <c r="H168" t="b">
        <f t="shared" si="22"/>
        <v>0</v>
      </c>
      <c r="I168" t="b">
        <f t="shared" si="22"/>
        <v>0</v>
      </c>
      <c r="J168" t="b">
        <f t="shared" si="22"/>
        <v>0</v>
      </c>
      <c r="K168">
        <f t="shared" si="22"/>
        <v>2254934355</v>
      </c>
      <c r="L168" t="b">
        <f t="shared" si="22"/>
        <v>0</v>
      </c>
      <c r="M168">
        <f t="shared" si="22"/>
        <v>2206189854</v>
      </c>
      <c r="N168" t="b">
        <f t="shared" si="22"/>
        <v>0</v>
      </c>
      <c r="O168" t="b">
        <f t="shared" si="22"/>
        <v>0</v>
      </c>
      <c r="P168" t="b">
        <f t="shared" si="22"/>
        <v>0</v>
      </c>
      <c r="Q168" t="b">
        <f t="shared" si="22"/>
        <v>0</v>
      </c>
      <c r="R168" t="b">
        <f t="shared" si="22"/>
        <v>0</v>
      </c>
      <c r="S168" t="b">
        <f t="shared" si="22"/>
        <v>0</v>
      </c>
      <c r="T168" t="b">
        <f t="shared" si="22"/>
        <v>0</v>
      </c>
      <c r="U168">
        <f t="shared" si="22"/>
        <v>2333639996</v>
      </c>
      <c r="V168" t="b">
        <f t="shared" si="22"/>
        <v>0</v>
      </c>
      <c r="W168" t="b">
        <f t="shared" si="22"/>
        <v>0</v>
      </c>
      <c r="X168" t="b">
        <f t="shared" si="22"/>
        <v>0</v>
      </c>
    </row>
    <row r="169" spans="1:24" x14ac:dyDescent="0.35">
      <c r="A169" t="s">
        <v>186</v>
      </c>
      <c r="B169" cm="1">
        <f t="array" ref="B169:D169">_xlfn.LET(
_xlpm.SplitText, VALUE(_xlfn.TEXTSPLIT(A169," ")),
IF(ISERR(SUM(_xlpm.SplitText)),"",_xlpm.SplitText)
)</f>
        <v>198620952</v>
      </c>
      <c r="C169">
        <v>0</v>
      </c>
      <c r="D169">
        <v>242123335</v>
      </c>
      <c r="E169" t="b">
        <f t="shared" si="23"/>
        <v>0</v>
      </c>
      <c r="F169" t="b">
        <f t="shared" si="22"/>
        <v>0</v>
      </c>
      <c r="G169" t="b">
        <f t="shared" si="22"/>
        <v>0</v>
      </c>
      <c r="H169" t="b">
        <f t="shared" si="22"/>
        <v>0</v>
      </c>
      <c r="I169" t="b">
        <f t="shared" si="22"/>
        <v>0</v>
      </c>
      <c r="J169" t="b">
        <f t="shared" si="22"/>
        <v>0</v>
      </c>
      <c r="K169" t="b">
        <f t="shared" si="22"/>
        <v>0</v>
      </c>
      <c r="L169" t="b">
        <f t="shared" si="22"/>
        <v>0</v>
      </c>
      <c r="M169" t="b">
        <f t="shared" si="22"/>
        <v>0</v>
      </c>
      <c r="N169" t="b">
        <f t="shared" si="22"/>
        <v>0</v>
      </c>
      <c r="O169" t="b">
        <f t="shared" si="22"/>
        <v>0</v>
      </c>
      <c r="P169" t="b">
        <f t="shared" si="22"/>
        <v>0</v>
      </c>
      <c r="Q169" t="b">
        <f t="shared" si="22"/>
        <v>0</v>
      </c>
      <c r="R169" t="b">
        <f t="shared" si="22"/>
        <v>0</v>
      </c>
      <c r="S169" t="b">
        <f t="shared" si="22"/>
        <v>0</v>
      </c>
      <c r="T169" t="b">
        <f t="shared" si="22"/>
        <v>0</v>
      </c>
      <c r="U169" t="b">
        <f t="shared" si="22"/>
        <v>0</v>
      </c>
      <c r="V169" t="b">
        <f t="shared" si="22"/>
        <v>0</v>
      </c>
      <c r="W169" t="b">
        <f t="shared" si="22"/>
        <v>0</v>
      </c>
      <c r="X169" t="b">
        <f t="shared" si="22"/>
        <v>0</v>
      </c>
    </row>
    <row r="170" spans="1:24" x14ac:dyDescent="0.35">
      <c r="A170" t="s">
        <v>187</v>
      </c>
      <c r="B170" cm="1">
        <f t="array" ref="B170:D170">_xlfn.LET(
_xlpm.SplitText, VALUE(_xlfn.TEXTSPLIT(A170," ")),
IF(ISERR(SUM(_xlpm.SplitText)),"",_xlpm.SplitText)
)</f>
        <v>1113327275</v>
      </c>
      <c r="C170">
        <v>242123335</v>
      </c>
      <c r="D170">
        <v>891428643</v>
      </c>
      <c r="E170" t="b">
        <f t="shared" si="23"/>
        <v>0</v>
      </c>
      <c r="F170" t="b">
        <f t="shared" si="22"/>
        <v>0</v>
      </c>
      <c r="G170" t="b">
        <f t="shared" si="22"/>
        <v>0</v>
      </c>
      <c r="H170" t="b">
        <f t="shared" si="22"/>
        <v>0</v>
      </c>
      <c r="I170" t="b">
        <f t="shared" si="22"/>
        <v>0</v>
      </c>
      <c r="J170" t="b">
        <f t="shared" si="22"/>
        <v>0</v>
      </c>
      <c r="K170" t="b">
        <f t="shared" si="22"/>
        <v>0</v>
      </c>
      <c r="L170" t="b">
        <f t="shared" si="22"/>
        <v>0</v>
      </c>
      <c r="M170" t="b">
        <f t="shared" si="22"/>
        <v>0</v>
      </c>
      <c r="N170" t="b">
        <f t="shared" si="22"/>
        <v>0</v>
      </c>
      <c r="O170">
        <f t="shared" si="22"/>
        <v>1706146351</v>
      </c>
      <c r="P170">
        <f t="shared" si="22"/>
        <v>1422045182</v>
      </c>
      <c r="Q170">
        <f t="shared" si="22"/>
        <v>1577355743</v>
      </c>
      <c r="R170" t="b">
        <f t="shared" si="22"/>
        <v>0</v>
      </c>
      <c r="S170" t="b">
        <f t="shared" si="22"/>
        <v>0</v>
      </c>
      <c r="T170" t="b">
        <f t="shared" si="22"/>
        <v>0</v>
      </c>
      <c r="U170" t="b">
        <f t="shared" si="22"/>
        <v>0</v>
      </c>
      <c r="V170" t="b">
        <f t="shared" si="22"/>
        <v>0</v>
      </c>
      <c r="W170" t="b">
        <f t="shared" si="22"/>
        <v>0</v>
      </c>
      <c r="X170" t="b">
        <f t="shared" si="22"/>
        <v>0</v>
      </c>
    </row>
    <row r="171" spans="1:24" x14ac:dyDescent="0.35">
      <c r="A171" t="s">
        <v>188</v>
      </c>
      <c r="B171" cm="1">
        <f t="array" ref="B171:D171">_xlfn.LET(
_xlpm.SplitText, VALUE(_xlfn.TEXTSPLIT(A171," ")),
IF(ISERR(SUM(_xlpm.SplitText)),"",_xlpm.SplitText)
)</f>
        <v>4080099717</v>
      </c>
      <c r="C171">
        <v>3802748040</v>
      </c>
      <c r="D171">
        <v>197872290</v>
      </c>
      <c r="E171" t="b">
        <f t="shared" si="23"/>
        <v>0</v>
      </c>
      <c r="F171" t="b">
        <f t="shared" si="22"/>
        <v>0</v>
      </c>
      <c r="G171" t="b">
        <f t="shared" si="22"/>
        <v>0</v>
      </c>
      <c r="H171" t="b">
        <f t="shared" si="22"/>
        <v>0</v>
      </c>
      <c r="I171" t="b">
        <f t="shared" si="22"/>
        <v>0</v>
      </c>
      <c r="J171" t="b">
        <f t="shared" si="22"/>
        <v>0</v>
      </c>
      <c r="K171" t="b">
        <f t="shared" si="22"/>
        <v>0</v>
      </c>
      <c r="L171" t="b">
        <f t="shared" si="22"/>
        <v>0</v>
      </c>
      <c r="M171" t="b">
        <f t="shared" si="22"/>
        <v>0</v>
      </c>
      <c r="N171" t="b">
        <f t="shared" si="22"/>
        <v>0</v>
      </c>
      <c r="O171" t="b">
        <f t="shared" si="22"/>
        <v>0</v>
      </c>
      <c r="P171" t="b">
        <f t="shared" si="22"/>
        <v>0</v>
      </c>
      <c r="Q171" t="b">
        <f t="shared" si="22"/>
        <v>0</v>
      </c>
      <c r="R171" t="b">
        <f t="shared" si="22"/>
        <v>0</v>
      </c>
      <c r="S171" t="b">
        <f t="shared" si="22"/>
        <v>0</v>
      </c>
      <c r="T171" t="b">
        <f t="shared" si="22"/>
        <v>0</v>
      </c>
      <c r="U171" t="b">
        <f t="shared" si="22"/>
        <v>0</v>
      </c>
      <c r="V171" t="b">
        <f t="shared" si="22"/>
        <v>0</v>
      </c>
      <c r="W171" t="b">
        <f t="shared" si="22"/>
        <v>0</v>
      </c>
      <c r="X171" t="b">
        <f t="shared" si="22"/>
        <v>0</v>
      </c>
    </row>
    <row r="172" spans="1:24" x14ac:dyDescent="0.35">
      <c r="A172" t="s">
        <v>189</v>
      </c>
      <c r="B172" cm="1">
        <f t="array" ref="B172:D172">_xlfn.LET(
_xlpm.SplitText, VALUE(_xlfn.TEXTSPLIT(A172," ")),
IF(ISERR(SUM(_xlpm.SplitText)),"",_xlpm.SplitText)
)</f>
        <v>2695699324</v>
      </c>
      <c r="C172">
        <v>2136551597</v>
      </c>
      <c r="D172">
        <v>1346934527</v>
      </c>
      <c r="E172" t="b">
        <f t="shared" si="23"/>
        <v>0</v>
      </c>
      <c r="F172" t="b">
        <f t="shared" si="22"/>
        <v>0</v>
      </c>
      <c r="G172">
        <f t="shared" si="22"/>
        <v>3873623016</v>
      </c>
      <c r="H172" t="b">
        <f t="shared" si="22"/>
        <v>0</v>
      </c>
      <c r="I172" t="b">
        <f t="shared" si="22"/>
        <v>0</v>
      </c>
      <c r="J172" t="b">
        <f t="shared" si="22"/>
        <v>0</v>
      </c>
      <c r="K172" t="b">
        <f t="shared" si="22"/>
        <v>0</v>
      </c>
      <c r="L172" t="b">
        <f t="shared" si="22"/>
        <v>0</v>
      </c>
      <c r="M172" t="b">
        <f t="shared" si="22"/>
        <v>0</v>
      </c>
      <c r="N172" t="b">
        <f t="shared" si="22"/>
        <v>0</v>
      </c>
      <c r="O172" t="b">
        <f t="shared" si="22"/>
        <v>0</v>
      </c>
      <c r="P172" t="b">
        <f t="shared" si="22"/>
        <v>0</v>
      </c>
      <c r="Q172" t="b">
        <f t="shared" si="22"/>
        <v>0</v>
      </c>
      <c r="R172" t="b">
        <f t="shared" si="22"/>
        <v>0</v>
      </c>
      <c r="S172">
        <f t="shared" si="22"/>
        <v>2882380326</v>
      </c>
      <c r="T172">
        <f t="shared" si="22"/>
        <v>3756104432</v>
      </c>
      <c r="U172" t="b">
        <f t="shared" si="22"/>
        <v>0</v>
      </c>
      <c r="V172" t="b">
        <f t="shared" si="22"/>
        <v>0</v>
      </c>
      <c r="W172" t="b">
        <f t="shared" si="22"/>
        <v>0</v>
      </c>
      <c r="X172" t="b">
        <f t="shared" si="22"/>
        <v>0</v>
      </c>
    </row>
    <row r="173" spans="1:24" x14ac:dyDescent="0.35">
      <c r="A173" t="s">
        <v>190</v>
      </c>
      <c r="B173" cm="1">
        <f t="array" ref="B173:D173">_xlfn.LET(
_xlpm.SplitText, VALUE(_xlfn.TEXTSPLIT(A173," ")),
IF(ISERR(SUM(_xlpm.SplitText)),"",_xlpm.SplitText)
)</f>
        <v>4277972007</v>
      </c>
      <c r="C173">
        <v>3785752751</v>
      </c>
      <c r="D173">
        <v>16995289</v>
      </c>
      <c r="E173" t="b">
        <f t="shared" si="23"/>
        <v>0</v>
      </c>
      <c r="F173" t="b">
        <f t="shared" si="22"/>
        <v>0</v>
      </c>
      <c r="G173" t="b">
        <f t="shared" si="22"/>
        <v>0</v>
      </c>
      <c r="H173" t="b">
        <f t="shared" si="22"/>
        <v>0</v>
      </c>
      <c r="I173" t="b">
        <f t="shared" si="22"/>
        <v>0</v>
      </c>
      <c r="J173" t="b">
        <f t="shared" si="22"/>
        <v>0</v>
      </c>
      <c r="K173" t="b">
        <f t="shared" si="22"/>
        <v>0</v>
      </c>
      <c r="L173" t="b">
        <f t="shared" si="22"/>
        <v>0</v>
      </c>
      <c r="M173" t="b">
        <f t="shared" si="22"/>
        <v>0</v>
      </c>
      <c r="N173" t="b">
        <f t="shared" si="22"/>
        <v>0</v>
      </c>
      <c r="O173" t="b">
        <f t="shared" si="22"/>
        <v>0</v>
      </c>
      <c r="P173" t="b">
        <f t="shared" si="22"/>
        <v>0</v>
      </c>
      <c r="Q173" t="b">
        <f t="shared" si="22"/>
        <v>0</v>
      </c>
      <c r="R173" t="b">
        <f t="shared" si="22"/>
        <v>0</v>
      </c>
      <c r="S173" t="b">
        <f t="shared" si="22"/>
        <v>0</v>
      </c>
      <c r="T173" t="b">
        <f t="shared" si="22"/>
        <v>0</v>
      </c>
      <c r="U173" t="b">
        <f t="shared" si="22"/>
        <v>0</v>
      </c>
      <c r="V173" t="b">
        <f t="shared" si="22"/>
        <v>0</v>
      </c>
      <c r="W173" t="b">
        <f t="shared" si="22"/>
        <v>0</v>
      </c>
      <c r="X173" t="b">
        <f t="shared" si="22"/>
        <v>0</v>
      </c>
    </row>
    <row r="174" spans="1:24" x14ac:dyDescent="0.35">
      <c r="A174" t="s">
        <v>191</v>
      </c>
      <c r="B174" cm="1">
        <f t="array" ref="B174:D174">_xlfn.LET(
_xlpm.SplitText, VALUE(_xlfn.TEXTSPLIT(A174," ")),
IF(ISERR(SUM(_xlpm.SplitText)),"",_xlpm.SplitText)
)</f>
        <v>2393432697</v>
      </c>
      <c r="C174">
        <v>3483486124</v>
      </c>
      <c r="D174">
        <v>302266627</v>
      </c>
      <c r="E174" t="b">
        <f t="shared" si="23"/>
        <v>0</v>
      </c>
      <c r="F174" t="b">
        <f t="shared" si="22"/>
        <v>0</v>
      </c>
      <c r="G174" t="b">
        <f t="shared" si="22"/>
        <v>0</v>
      </c>
      <c r="H174" t="b">
        <f t="shared" si="22"/>
        <v>0</v>
      </c>
      <c r="I174" t="b">
        <f t="shared" si="22"/>
        <v>0</v>
      </c>
      <c r="J174" t="b">
        <f t="shared" si="22"/>
        <v>0</v>
      </c>
      <c r="K174" t="b">
        <f t="shared" si="22"/>
        <v>0</v>
      </c>
      <c r="L174" t="b">
        <f t="shared" si="22"/>
        <v>0</v>
      </c>
      <c r="M174" t="b">
        <f t="shared" si="22"/>
        <v>0</v>
      </c>
      <c r="N174" t="b">
        <f t="shared" si="22"/>
        <v>0</v>
      </c>
      <c r="O174" t="b">
        <f t="shared" si="22"/>
        <v>0</v>
      </c>
      <c r="P174" t="b">
        <f t="shared" si="22"/>
        <v>0</v>
      </c>
      <c r="Q174" t="b">
        <f t="shared" si="22"/>
        <v>0</v>
      </c>
      <c r="R174" t="b">
        <f t="shared" si="22"/>
        <v>0</v>
      </c>
      <c r="S174" t="b">
        <f t="shared" si="22"/>
        <v>0</v>
      </c>
      <c r="T174" t="b">
        <f t="shared" si="22"/>
        <v>0</v>
      </c>
      <c r="U174" t="b">
        <f t="shared" si="22"/>
        <v>0</v>
      </c>
      <c r="V174" t="b">
        <f t="shared" si="22"/>
        <v>0</v>
      </c>
      <c r="W174" t="b">
        <f t="shared" si="22"/>
        <v>0</v>
      </c>
      <c r="X174" t="b">
        <f t="shared" si="22"/>
        <v>0</v>
      </c>
    </row>
    <row r="175" spans="1:24" x14ac:dyDescent="0.35">
      <c r="A175" t="s">
        <v>192</v>
      </c>
      <c r="B175" cm="1">
        <f t="array" ref="B175:D175">_xlfn.LET(
_xlpm.SplitText, VALUE(_xlfn.TEXTSPLIT(A175," ")),
IF(ISERR(SUM(_xlpm.SplitText)),"",_xlpm.SplitText)
)</f>
        <v>0</v>
      </c>
      <c r="C175">
        <v>1806134966</v>
      </c>
      <c r="D175">
        <v>198620952</v>
      </c>
      <c r="E175" t="b">
        <f t="shared" si="23"/>
        <v>0</v>
      </c>
      <c r="F175" t="b">
        <f t="shared" si="22"/>
        <v>0</v>
      </c>
      <c r="G175" t="b">
        <f t="shared" si="22"/>
        <v>0</v>
      </c>
      <c r="H175">
        <f t="shared" si="22"/>
        <v>162437606</v>
      </c>
      <c r="I175" t="b">
        <f t="shared" si="22"/>
        <v>0</v>
      </c>
      <c r="J175" t="b">
        <f t="shared" si="22"/>
        <v>0</v>
      </c>
      <c r="K175" t="b">
        <f t="shared" si="22"/>
        <v>0</v>
      </c>
      <c r="L175" t="b">
        <f t="shared" si="22"/>
        <v>0</v>
      </c>
      <c r="M175" t="b">
        <f t="shared" si="22"/>
        <v>0</v>
      </c>
      <c r="N175" t="b">
        <f t="shared" si="22"/>
        <v>0</v>
      </c>
      <c r="O175" t="b">
        <f t="shared" si="22"/>
        <v>0</v>
      </c>
      <c r="P175" t="b">
        <f t="shared" si="22"/>
        <v>0</v>
      </c>
      <c r="Q175" t="b">
        <f t="shared" si="22"/>
        <v>0</v>
      </c>
      <c r="R175">
        <f t="shared" si="22"/>
        <v>191618862</v>
      </c>
      <c r="S175" t="b">
        <f t="shared" si="22"/>
        <v>0</v>
      </c>
      <c r="T175" t="b">
        <f t="shared" si="22"/>
        <v>0</v>
      </c>
      <c r="U175" t="b">
        <f t="shared" si="22"/>
        <v>0</v>
      </c>
      <c r="V175">
        <f t="shared" si="22"/>
        <v>157211394</v>
      </c>
      <c r="W175" t="b">
        <f t="shared" si="22"/>
        <v>0</v>
      </c>
      <c r="X175" t="b">
        <f t="shared" si="22"/>
        <v>0</v>
      </c>
    </row>
    <row r="176" spans="1:24" x14ac:dyDescent="0.35">
      <c r="E176">
        <f t="shared" si="23"/>
        <v>881943038</v>
      </c>
      <c r="F176">
        <f t="shared" si="22"/>
        <v>874298644</v>
      </c>
      <c r="G176">
        <f t="shared" si="22"/>
        <v>3873623016</v>
      </c>
      <c r="H176">
        <f t="shared" si="22"/>
        <v>162437606</v>
      </c>
      <c r="I176">
        <f t="shared" si="22"/>
        <v>2006682726</v>
      </c>
      <c r="J176">
        <f t="shared" si="22"/>
        <v>669417508</v>
      </c>
      <c r="K176">
        <f t="shared" si="22"/>
        <v>2254934355</v>
      </c>
      <c r="L176">
        <f t="shared" si="22"/>
        <v>672976138</v>
      </c>
      <c r="M176">
        <f t="shared" si="22"/>
        <v>2206189854</v>
      </c>
      <c r="N176">
        <f t="shared" si="22"/>
        <v>885977539</v>
      </c>
      <c r="O176">
        <f t="shared" si="22"/>
        <v>1706146351</v>
      </c>
      <c r="P176">
        <f t="shared" si="22"/>
        <v>1422045182</v>
      </c>
      <c r="Q176">
        <f t="shared" si="22"/>
        <v>1577355743</v>
      </c>
      <c r="R176">
        <f t="shared" si="22"/>
        <v>191618862</v>
      </c>
      <c r="S176">
        <f t="shared" si="22"/>
        <v>2882380326</v>
      </c>
      <c r="T176">
        <f t="shared" si="22"/>
        <v>3756104432</v>
      </c>
      <c r="U176">
        <f t="shared" si="22"/>
        <v>2333639996</v>
      </c>
      <c r="V176">
        <f t="shared" si="22"/>
        <v>157211394</v>
      </c>
      <c r="W176">
        <f t="shared" si="22"/>
        <v>509711498</v>
      </c>
      <c r="X176">
        <f t="shared" si="22"/>
        <v>682713968</v>
      </c>
    </row>
  </sheetData>
  <mergeCells count="1"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29C7-8A55-4782-8629-49F97C78124D}">
  <dimension ref="A1:G34"/>
  <sheetViews>
    <sheetView workbookViewId="0">
      <selection activeCell="C14" sqref="C14"/>
    </sheetView>
  </sheetViews>
  <sheetFormatPr defaultRowHeight="14.5" x14ac:dyDescent="0.35"/>
  <cols>
    <col min="1" max="1" width="28.54296875" customWidth="1"/>
    <col min="2" max="2" width="13.26953125" style="4" customWidth="1"/>
    <col min="3" max="3" width="13.26953125" style="5" customWidth="1"/>
    <col min="4" max="4" width="13.26953125" style="6" customWidth="1"/>
    <col min="5" max="5" width="14.1796875" style="4" customWidth="1"/>
    <col min="6" max="6" width="14.1796875" style="5" customWidth="1"/>
    <col min="7" max="7" width="14.1796875" style="6" customWidth="1"/>
  </cols>
  <sheetData>
    <row r="1" spans="1:7" s="11" customFormat="1" ht="15" thickBot="1" x14ac:dyDescent="0.4">
      <c r="A1" s="7" t="s">
        <v>26</v>
      </c>
      <c r="B1" s="8" t="s">
        <v>31</v>
      </c>
      <c r="C1" s="9" t="s">
        <v>30</v>
      </c>
      <c r="D1" s="10" t="s">
        <v>29</v>
      </c>
      <c r="E1" s="8" t="s">
        <v>27</v>
      </c>
      <c r="F1" s="9" t="s">
        <v>28</v>
      </c>
      <c r="G1" s="10" t="s">
        <v>194</v>
      </c>
    </row>
    <row r="2" spans="1:7" x14ac:dyDescent="0.35">
      <c r="A2" t="s">
        <v>0</v>
      </c>
      <c r="B2" s="4" t="str" cm="1">
        <f t="array" ref="B2">_xlfn.LET(
_xlpm.SplitText, VALUE(_xlfn.TEXTSPLIT(A2," ")),
IF(ISERR(SUM(_xlpm.SplitText)),"",_xlpm.SplitText)
)</f>
        <v/>
      </c>
      <c r="E2" s="4" t="str">
        <f>IF(B2="","",C2)</f>
        <v/>
      </c>
      <c r="F2" s="5" t="str">
        <f>IF(B2="","",C2+D2-1)</f>
        <v/>
      </c>
      <c r="G2" s="6" t="str">
        <f>IF(B2="","",B2-C2)</f>
        <v/>
      </c>
    </row>
    <row r="3" spans="1:7" x14ac:dyDescent="0.35">
      <c r="B3" s="4" t="str" cm="1">
        <f t="array" ref="B3">_xlfn.LET(
_xlpm.SplitText, VALUE(_xlfn.TEXTSPLIT(A3," ")),
IF(ISERR(SUM(_xlpm.SplitText)),"",_xlpm.SplitText)
)</f>
        <v/>
      </c>
      <c r="E3" s="4" t="str">
        <f t="shared" ref="E3:E34" si="0">IF(B3="","",C3)</f>
        <v/>
      </c>
      <c r="F3" s="5" t="str">
        <f t="shared" ref="F3:F34" si="1">IF(B3="","",C3+D3-1)</f>
        <v/>
      </c>
      <c r="G3" s="6" t="str">
        <f t="shared" ref="G3:G34" si="2">IF(B3="","",B3-C3)</f>
        <v/>
      </c>
    </row>
    <row r="4" spans="1:7" x14ac:dyDescent="0.35">
      <c r="A4" t="s">
        <v>1</v>
      </c>
      <c r="B4" s="4" t="str" cm="1">
        <f t="array" ref="B4">_xlfn.LET(
_xlpm.SplitText, VALUE(_xlfn.TEXTSPLIT(A4," ")),
IF(ISERR(SUM(_xlpm.SplitText)),"",_xlpm.SplitText)
)</f>
        <v/>
      </c>
      <c r="E4" s="4" t="str">
        <f t="shared" si="0"/>
        <v/>
      </c>
      <c r="F4" s="5" t="str">
        <f t="shared" si="1"/>
        <v/>
      </c>
      <c r="G4" s="6" t="str">
        <f t="shared" si="2"/>
        <v/>
      </c>
    </row>
    <row r="5" spans="1:7" x14ac:dyDescent="0.35">
      <c r="A5" t="s">
        <v>2</v>
      </c>
      <c r="B5" s="4" cm="1">
        <f t="array" ref="B5:D5">_xlfn.LET(
_xlpm.SplitText, VALUE(_xlfn.TEXTSPLIT(A5," ")),
IF(ISERR(SUM(_xlpm.SplitText)),"",_xlpm.SplitText)
)</f>
        <v>50</v>
      </c>
      <c r="C5" s="5">
        <v>98</v>
      </c>
      <c r="D5" s="6">
        <v>2</v>
      </c>
      <c r="E5" s="4">
        <f t="shared" si="0"/>
        <v>98</v>
      </c>
      <c r="F5" s="5">
        <f t="shared" si="1"/>
        <v>99</v>
      </c>
      <c r="G5" s="6">
        <f t="shared" si="2"/>
        <v>-48</v>
      </c>
    </row>
    <row r="6" spans="1:7" x14ac:dyDescent="0.35">
      <c r="A6" t="s">
        <v>3</v>
      </c>
      <c r="B6" s="4" cm="1">
        <f t="array" ref="B6:D6">_xlfn.LET(
_xlpm.SplitText, VALUE(_xlfn.TEXTSPLIT(A6," ")),
IF(ISERR(SUM(_xlpm.SplitText)),"",_xlpm.SplitText)
)</f>
        <v>52</v>
      </c>
      <c r="C6" s="5">
        <v>50</v>
      </c>
      <c r="D6" s="6">
        <v>48</v>
      </c>
      <c r="E6" s="4">
        <f t="shared" si="0"/>
        <v>50</v>
      </c>
      <c r="F6" s="5">
        <f t="shared" si="1"/>
        <v>97</v>
      </c>
      <c r="G6" s="6">
        <f t="shared" si="2"/>
        <v>2</v>
      </c>
    </row>
    <row r="7" spans="1:7" x14ac:dyDescent="0.35">
      <c r="E7" s="4" t="str">
        <f t="shared" si="0"/>
        <v/>
      </c>
      <c r="F7" s="5" t="str">
        <f t="shared" si="1"/>
        <v/>
      </c>
      <c r="G7" s="6" t="str">
        <f t="shared" si="2"/>
        <v/>
      </c>
    </row>
    <row r="8" spans="1:7" x14ac:dyDescent="0.35">
      <c r="A8" t="s">
        <v>4</v>
      </c>
      <c r="B8" s="4" t="str" cm="1">
        <f t="array" ref="B8">_xlfn.LET(
_xlpm.SplitText, VALUE(_xlfn.TEXTSPLIT(A8," ")),
IF(ISERR(SUM(_xlpm.SplitText)),"",_xlpm.SplitText)
)</f>
        <v/>
      </c>
      <c r="E8" s="4" t="str">
        <f t="shared" si="0"/>
        <v/>
      </c>
      <c r="F8" s="5" t="str">
        <f t="shared" si="1"/>
        <v/>
      </c>
      <c r="G8" s="6" t="str">
        <f t="shared" si="2"/>
        <v/>
      </c>
    </row>
    <row r="9" spans="1:7" x14ac:dyDescent="0.35">
      <c r="A9" t="s">
        <v>5</v>
      </c>
      <c r="B9" s="4" cm="1">
        <f t="array" ref="B9:D9">_xlfn.LET(
_xlpm.SplitText, VALUE(_xlfn.TEXTSPLIT(A9," ")),
IF(ISERR(SUM(_xlpm.SplitText)),"",_xlpm.SplitText)
)</f>
        <v>0</v>
      </c>
      <c r="C9" s="5">
        <v>15</v>
      </c>
      <c r="D9" s="6">
        <v>37</v>
      </c>
      <c r="E9" s="4">
        <f t="shared" si="0"/>
        <v>15</v>
      </c>
      <c r="F9" s="5">
        <f t="shared" si="1"/>
        <v>51</v>
      </c>
      <c r="G9" s="6">
        <f t="shared" si="2"/>
        <v>-15</v>
      </c>
    </row>
    <row r="10" spans="1:7" x14ac:dyDescent="0.35">
      <c r="A10" t="s">
        <v>6</v>
      </c>
      <c r="B10" s="4" cm="1">
        <f t="array" ref="B10:D10">_xlfn.LET(
_xlpm.SplitText, VALUE(_xlfn.TEXTSPLIT(A10," ")),
IF(ISERR(SUM(_xlpm.SplitText)),"",_xlpm.SplitText)
)</f>
        <v>37</v>
      </c>
      <c r="C10" s="5">
        <v>52</v>
      </c>
      <c r="D10" s="6">
        <v>2</v>
      </c>
      <c r="E10" s="4">
        <f t="shared" si="0"/>
        <v>52</v>
      </c>
      <c r="F10" s="5">
        <f t="shared" si="1"/>
        <v>53</v>
      </c>
      <c r="G10" s="6">
        <f t="shared" si="2"/>
        <v>-15</v>
      </c>
    </row>
    <row r="11" spans="1:7" x14ac:dyDescent="0.35">
      <c r="A11" t="s">
        <v>7</v>
      </c>
      <c r="B11" s="4" cm="1">
        <f t="array" ref="B11:D11">_xlfn.LET(
_xlpm.SplitText, VALUE(_xlfn.TEXTSPLIT(A11," ")),
IF(ISERR(SUM(_xlpm.SplitText)),"",_xlpm.SplitText)
)</f>
        <v>39</v>
      </c>
      <c r="C11" s="5">
        <v>0</v>
      </c>
      <c r="D11" s="6">
        <v>15</v>
      </c>
      <c r="E11" s="4">
        <f t="shared" si="0"/>
        <v>0</v>
      </c>
      <c r="F11" s="5">
        <f t="shared" si="1"/>
        <v>14</v>
      </c>
      <c r="G11" s="6">
        <f t="shared" si="2"/>
        <v>39</v>
      </c>
    </row>
    <row r="12" spans="1:7" x14ac:dyDescent="0.35">
      <c r="B12" s="4" t="str" cm="1">
        <f t="array" ref="B12">_xlfn.LET(
_xlpm.SplitText, VALUE(_xlfn.TEXTSPLIT(A12," ")),
IF(ISERR(SUM(_xlpm.SplitText)),"",_xlpm.SplitText)
)</f>
        <v/>
      </c>
      <c r="E12" s="4" t="str">
        <f t="shared" si="0"/>
        <v/>
      </c>
      <c r="F12" s="5" t="str">
        <f t="shared" si="1"/>
        <v/>
      </c>
      <c r="G12" s="6" t="str">
        <f t="shared" si="2"/>
        <v/>
      </c>
    </row>
    <row r="13" spans="1:7" x14ac:dyDescent="0.35">
      <c r="A13" t="s">
        <v>8</v>
      </c>
      <c r="B13" s="4" t="str" cm="1">
        <f t="array" ref="B13">_xlfn.LET(
_xlpm.SplitText, VALUE(_xlfn.TEXTSPLIT(A13," ")),
IF(ISERR(SUM(_xlpm.SplitText)),"",_xlpm.SplitText)
)</f>
        <v/>
      </c>
      <c r="E13" s="4" t="str">
        <f t="shared" si="0"/>
        <v/>
      </c>
      <c r="F13" s="5" t="str">
        <f t="shared" si="1"/>
        <v/>
      </c>
      <c r="G13" s="6" t="str">
        <f t="shared" si="2"/>
        <v/>
      </c>
    </row>
    <row r="14" spans="1:7" x14ac:dyDescent="0.35">
      <c r="A14" t="s">
        <v>9</v>
      </c>
      <c r="B14" s="4" cm="1">
        <f t="array" ref="B14:D14">_xlfn.LET(
_xlpm.SplitText, VALUE(_xlfn.TEXTSPLIT(A14," ")),
IF(ISERR(SUM(_xlpm.SplitText)),"",_xlpm.SplitText)
)</f>
        <v>49</v>
      </c>
      <c r="C14" s="5">
        <v>53</v>
      </c>
      <c r="D14" s="6">
        <v>8</v>
      </c>
      <c r="E14" s="4">
        <f t="shared" si="0"/>
        <v>53</v>
      </c>
      <c r="F14" s="5">
        <f t="shared" si="1"/>
        <v>60</v>
      </c>
      <c r="G14" s="6">
        <f t="shared" si="2"/>
        <v>-4</v>
      </c>
    </row>
    <row r="15" spans="1:7" x14ac:dyDescent="0.35">
      <c r="A15" t="s">
        <v>10</v>
      </c>
      <c r="B15" s="4" cm="1">
        <f t="array" ref="B15:D15">_xlfn.LET(
_xlpm.SplitText, VALUE(_xlfn.TEXTSPLIT(A15," ")),
IF(ISERR(SUM(_xlpm.SplitText)),"",_xlpm.SplitText)
)</f>
        <v>0</v>
      </c>
      <c r="C15" s="5">
        <v>11</v>
      </c>
      <c r="D15" s="6">
        <v>42</v>
      </c>
      <c r="E15" s="4">
        <f t="shared" si="0"/>
        <v>11</v>
      </c>
      <c r="F15" s="5">
        <f t="shared" si="1"/>
        <v>52</v>
      </c>
      <c r="G15" s="6">
        <f t="shared" si="2"/>
        <v>-11</v>
      </c>
    </row>
    <row r="16" spans="1:7" x14ac:dyDescent="0.35">
      <c r="A16" t="s">
        <v>11</v>
      </c>
      <c r="B16" s="4" cm="1">
        <f t="array" ref="B16:D16">_xlfn.LET(
_xlpm.SplitText, VALUE(_xlfn.TEXTSPLIT(A16," ")),
IF(ISERR(SUM(_xlpm.SplitText)),"",_xlpm.SplitText)
)</f>
        <v>42</v>
      </c>
      <c r="C16" s="5">
        <v>0</v>
      </c>
      <c r="D16" s="6">
        <v>7</v>
      </c>
      <c r="E16" s="4">
        <f t="shared" si="0"/>
        <v>0</v>
      </c>
      <c r="F16" s="5">
        <f t="shared" si="1"/>
        <v>6</v>
      </c>
      <c r="G16" s="6">
        <f t="shared" si="2"/>
        <v>42</v>
      </c>
    </row>
    <row r="17" spans="1:7" x14ac:dyDescent="0.35">
      <c r="A17" t="s">
        <v>12</v>
      </c>
      <c r="B17" s="4" cm="1">
        <f t="array" ref="B17:D17">_xlfn.LET(
_xlpm.SplitText, VALUE(_xlfn.TEXTSPLIT(A17," ")),
IF(ISERR(SUM(_xlpm.SplitText)),"",_xlpm.SplitText)
)</f>
        <v>57</v>
      </c>
      <c r="C17" s="5">
        <v>7</v>
      </c>
      <c r="D17" s="6">
        <v>4</v>
      </c>
      <c r="E17" s="4">
        <f t="shared" si="0"/>
        <v>7</v>
      </c>
      <c r="F17" s="5">
        <f t="shared" si="1"/>
        <v>10</v>
      </c>
      <c r="G17" s="6">
        <f t="shared" si="2"/>
        <v>50</v>
      </c>
    </row>
    <row r="18" spans="1:7" x14ac:dyDescent="0.35">
      <c r="B18" s="4" t="str" cm="1">
        <f t="array" ref="B18">_xlfn.LET(
_xlpm.SplitText, VALUE(_xlfn.TEXTSPLIT(A18," ")),
IF(ISERR(SUM(_xlpm.SplitText)),"",_xlpm.SplitText)
)</f>
        <v/>
      </c>
      <c r="E18" s="4" t="str">
        <f t="shared" si="0"/>
        <v/>
      </c>
      <c r="F18" s="5" t="str">
        <f t="shared" si="1"/>
        <v/>
      </c>
      <c r="G18" s="6" t="str">
        <f t="shared" si="2"/>
        <v/>
      </c>
    </row>
    <row r="19" spans="1:7" x14ac:dyDescent="0.35">
      <c r="A19" t="s">
        <v>13</v>
      </c>
      <c r="B19" s="4" t="str" cm="1">
        <f t="array" ref="B19">_xlfn.LET(
_xlpm.SplitText, VALUE(_xlfn.TEXTSPLIT(A19," ")),
IF(ISERR(SUM(_xlpm.SplitText)),"",_xlpm.SplitText)
)</f>
        <v/>
      </c>
      <c r="E19" s="4" t="str">
        <f t="shared" si="0"/>
        <v/>
      </c>
      <c r="F19" s="5" t="str">
        <f t="shared" si="1"/>
        <v/>
      </c>
      <c r="G19" s="6" t="str">
        <f t="shared" si="2"/>
        <v/>
      </c>
    </row>
    <row r="20" spans="1:7" x14ac:dyDescent="0.35">
      <c r="A20" t="s">
        <v>14</v>
      </c>
      <c r="B20" s="4" cm="1">
        <f t="array" ref="B20:D20">_xlfn.LET(
_xlpm.SplitText, VALUE(_xlfn.TEXTSPLIT(A20," ")),
IF(ISERR(SUM(_xlpm.SplitText)),"",_xlpm.SplitText)
)</f>
        <v>88</v>
      </c>
      <c r="C20" s="5">
        <v>18</v>
      </c>
      <c r="D20" s="6">
        <v>7</v>
      </c>
      <c r="E20" s="4">
        <f t="shared" si="0"/>
        <v>18</v>
      </c>
      <c r="F20" s="5">
        <f t="shared" si="1"/>
        <v>24</v>
      </c>
      <c r="G20" s="6">
        <f t="shared" si="2"/>
        <v>70</v>
      </c>
    </row>
    <row r="21" spans="1:7" x14ac:dyDescent="0.35">
      <c r="A21" t="s">
        <v>15</v>
      </c>
      <c r="B21" s="4" cm="1">
        <f t="array" ref="B21:D21">_xlfn.LET(
_xlpm.SplitText, VALUE(_xlfn.TEXTSPLIT(A21," ")),
IF(ISERR(SUM(_xlpm.SplitText)),"",_xlpm.SplitText)
)</f>
        <v>18</v>
      </c>
      <c r="C21" s="5">
        <v>25</v>
      </c>
      <c r="D21" s="6">
        <v>70</v>
      </c>
      <c r="E21" s="4">
        <f t="shared" si="0"/>
        <v>25</v>
      </c>
      <c r="F21" s="5">
        <f t="shared" si="1"/>
        <v>94</v>
      </c>
      <c r="G21" s="6">
        <f t="shared" si="2"/>
        <v>-7</v>
      </c>
    </row>
    <row r="22" spans="1:7" x14ac:dyDescent="0.35">
      <c r="B22" s="4" t="str" cm="1">
        <f t="array" ref="B22">_xlfn.LET(
_xlpm.SplitText, VALUE(_xlfn.TEXTSPLIT(A22," ")),
IF(ISERR(SUM(_xlpm.SplitText)),"",_xlpm.SplitText)
)</f>
        <v/>
      </c>
      <c r="E22" s="4" t="str">
        <f t="shared" si="0"/>
        <v/>
      </c>
      <c r="F22" s="5" t="str">
        <f t="shared" si="1"/>
        <v/>
      </c>
      <c r="G22" s="6" t="str">
        <f t="shared" si="2"/>
        <v/>
      </c>
    </row>
    <row r="23" spans="1:7" x14ac:dyDescent="0.35">
      <c r="A23" t="s">
        <v>16</v>
      </c>
      <c r="B23" s="4" t="str" cm="1">
        <f t="array" ref="B23">_xlfn.LET(
_xlpm.SplitText, VALUE(_xlfn.TEXTSPLIT(A23," ")),
IF(ISERR(SUM(_xlpm.SplitText)),"",_xlpm.SplitText)
)</f>
        <v/>
      </c>
      <c r="E23" s="4" t="str">
        <f t="shared" si="0"/>
        <v/>
      </c>
      <c r="F23" s="5" t="str">
        <f t="shared" si="1"/>
        <v/>
      </c>
      <c r="G23" s="6" t="str">
        <f t="shared" si="2"/>
        <v/>
      </c>
    </row>
    <row r="24" spans="1:7" x14ac:dyDescent="0.35">
      <c r="A24" t="s">
        <v>17</v>
      </c>
      <c r="B24" s="4" cm="1">
        <f t="array" ref="B24:D24">_xlfn.LET(
_xlpm.SplitText, VALUE(_xlfn.TEXTSPLIT(A24," ")),
IF(ISERR(SUM(_xlpm.SplitText)),"",_xlpm.SplitText)
)</f>
        <v>45</v>
      </c>
      <c r="C24" s="5">
        <v>77</v>
      </c>
      <c r="D24" s="6">
        <v>23</v>
      </c>
      <c r="E24" s="4">
        <f t="shared" si="0"/>
        <v>77</v>
      </c>
      <c r="F24" s="5">
        <f t="shared" si="1"/>
        <v>99</v>
      </c>
      <c r="G24" s="6">
        <f t="shared" si="2"/>
        <v>-32</v>
      </c>
    </row>
    <row r="25" spans="1:7" x14ac:dyDescent="0.35">
      <c r="A25" t="s">
        <v>18</v>
      </c>
      <c r="B25" s="4" cm="1">
        <f t="array" ref="B25:D25">_xlfn.LET(
_xlpm.SplitText, VALUE(_xlfn.TEXTSPLIT(A25," ")),
IF(ISERR(SUM(_xlpm.SplitText)),"",_xlpm.SplitText)
)</f>
        <v>81</v>
      </c>
      <c r="C25" s="5">
        <v>45</v>
      </c>
      <c r="D25" s="6">
        <v>19</v>
      </c>
      <c r="E25" s="4">
        <f t="shared" si="0"/>
        <v>45</v>
      </c>
      <c r="F25" s="5">
        <f t="shared" si="1"/>
        <v>63</v>
      </c>
      <c r="G25" s="6">
        <f t="shared" si="2"/>
        <v>36</v>
      </c>
    </row>
    <row r="26" spans="1:7" x14ac:dyDescent="0.35">
      <c r="A26" t="s">
        <v>19</v>
      </c>
      <c r="B26" s="4" cm="1">
        <f t="array" ref="B26:D26">_xlfn.LET(
_xlpm.SplitText, VALUE(_xlfn.TEXTSPLIT(A26," ")),
IF(ISERR(SUM(_xlpm.SplitText)),"",_xlpm.SplitText)
)</f>
        <v>68</v>
      </c>
      <c r="C26" s="5">
        <v>64</v>
      </c>
      <c r="D26" s="6">
        <v>13</v>
      </c>
      <c r="E26" s="4">
        <f t="shared" si="0"/>
        <v>64</v>
      </c>
      <c r="F26" s="5">
        <f t="shared" si="1"/>
        <v>76</v>
      </c>
      <c r="G26" s="6">
        <f t="shared" si="2"/>
        <v>4</v>
      </c>
    </row>
    <row r="27" spans="1:7" x14ac:dyDescent="0.35">
      <c r="B27" s="4" t="str" cm="1">
        <f t="array" ref="B27">_xlfn.LET(
_xlpm.SplitText, VALUE(_xlfn.TEXTSPLIT(A27," ")),
IF(ISERR(SUM(_xlpm.SplitText)),"",_xlpm.SplitText)
)</f>
        <v/>
      </c>
      <c r="E27" s="4" t="str">
        <f t="shared" si="0"/>
        <v/>
      </c>
      <c r="F27" s="5" t="str">
        <f t="shared" si="1"/>
        <v/>
      </c>
      <c r="G27" s="6" t="str">
        <f t="shared" si="2"/>
        <v/>
      </c>
    </row>
    <row r="28" spans="1:7" x14ac:dyDescent="0.35">
      <c r="A28" t="s">
        <v>20</v>
      </c>
      <c r="B28" s="4" t="str" cm="1">
        <f t="array" ref="B28">_xlfn.LET(
_xlpm.SplitText, VALUE(_xlfn.TEXTSPLIT(A28," ")),
IF(ISERR(SUM(_xlpm.SplitText)),"",_xlpm.SplitText)
)</f>
        <v/>
      </c>
      <c r="E28" s="4" t="str">
        <f t="shared" si="0"/>
        <v/>
      </c>
      <c r="F28" s="5" t="str">
        <f t="shared" si="1"/>
        <v/>
      </c>
      <c r="G28" s="6" t="str">
        <f t="shared" si="2"/>
        <v/>
      </c>
    </row>
    <row r="29" spans="1:7" x14ac:dyDescent="0.35">
      <c r="A29" t="s">
        <v>21</v>
      </c>
      <c r="B29" s="4" cm="1">
        <f t="array" ref="B29:D29">_xlfn.LET(
_xlpm.SplitText, VALUE(_xlfn.TEXTSPLIT(A29," ")),
IF(ISERR(SUM(_xlpm.SplitText)),"",_xlpm.SplitText)
)</f>
        <v>0</v>
      </c>
      <c r="C29" s="5">
        <v>69</v>
      </c>
      <c r="D29" s="6">
        <v>1</v>
      </c>
      <c r="E29" s="4">
        <f t="shared" si="0"/>
        <v>69</v>
      </c>
      <c r="F29" s="5">
        <f t="shared" si="1"/>
        <v>69</v>
      </c>
      <c r="G29" s="6">
        <f t="shared" si="2"/>
        <v>-69</v>
      </c>
    </row>
    <row r="30" spans="1:7" x14ac:dyDescent="0.35">
      <c r="A30" t="s">
        <v>22</v>
      </c>
      <c r="B30" s="4" cm="1">
        <f t="array" ref="B30:D30">_xlfn.LET(
_xlpm.SplitText, VALUE(_xlfn.TEXTSPLIT(A30," ")),
IF(ISERR(SUM(_xlpm.SplitText)),"",_xlpm.SplitText)
)</f>
        <v>1</v>
      </c>
      <c r="C30" s="5">
        <v>0</v>
      </c>
      <c r="D30" s="6">
        <v>69</v>
      </c>
      <c r="E30" s="4">
        <f t="shared" si="0"/>
        <v>0</v>
      </c>
      <c r="F30" s="5">
        <f t="shared" si="1"/>
        <v>68</v>
      </c>
      <c r="G30" s="6">
        <f t="shared" si="2"/>
        <v>1</v>
      </c>
    </row>
    <row r="31" spans="1:7" x14ac:dyDescent="0.35">
      <c r="B31" s="4" t="str" cm="1">
        <f t="array" ref="B31">_xlfn.LET(
_xlpm.SplitText, VALUE(_xlfn.TEXTSPLIT(A31," ")),
IF(ISERR(SUM(_xlpm.SplitText)),"",_xlpm.SplitText)
)</f>
        <v/>
      </c>
      <c r="E31" s="4" t="str">
        <f t="shared" si="0"/>
        <v/>
      </c>
      <c r="F31" s="5" t="str">
        <f t="shared" si="1"/>
        <v/>
      </c>
      <c r="G31" s="6" t="str">
        <f t="shared" si="2"/>
        <v/>
      </c>
    </row>
    <row r="32" spans="1:7" x14ac:dyDescent="0.35">
      <c r="A32" t="s">
        <v>23</v>
      </c>
      <c r="B32" s="4" t="str" cm="1">
        <f t="array" ref="B32">_xlfn.LET(
_xlpm.SplitText, VALUE(_xlfn.TEXTSPLIT(A32," ")),
IF(ISERR(SUM(_xlpm.SplitText)),"",_xlpm.SplitText)
)</f>
        <v/>
      </c>
      <c r="E32" s="4" t="str">
        <f t="shared" si="0"/>
        <v/>
      </c>
      <c r="F32" s="5" t="str">
        <f t="shared" si="1"/>
        <v/>
      </c>
      <c r="G32" s="6" t="str">
        <f t="shared" si="2"/>
        <v/>
      </c>
    </row>
    <row r="33" spans="1:7" x14ac:dyDescent="0.35">
      <c r="A33" t="s">
        <v>24</v>
      </c>
      <c r="B33" s="4" cm="1">
        <f t="array" ref="B33:D33">_xlfn.LET(
_xlpm.SplitText, VALUE(_xlfn.TEXTSPLIT(A33," ")),
IF(ISERR(SUM(_xlpm.SplitText)),"",_xlpm.SplitText)
)</f>
        <v>60</v>
      </c>
      <c r="C33" s="5">
        <v>56</v>
      </c>
      <c r="D33" s="6">
        <v>37</v>
      </c>
      <c r="E33" s="4">
        <f t="shared" si="0"/>
        <v>56</v>
      </c>
      <c r="F33" s="5">
        <f t="shared" si="1"/>
        <v>92</v>
      </c>
      <c r="G33" s="6">
        <f t="shared" si="2"/>
        <v>4</v>
      </c>
    </row>
    <row r="34" spans="1:7" x14ac:dyDescent="0.35">
      <c r="A34" t="s">
        <v>25</v>
      </c>
      <c r="B34" s="4" cm="1">
        <f t="array" ref="B34:D34">_xlfn.LET(
_xlpm.SplitText, VALUE(_xlfn.TEXTSPLIT(A34," ")),
IF(ISERR(SUM(_xlpm.SplitText)),"",_xlpm.SplitText)
)</f>
        <v>56</v>
      </c>
      <c r="C34" s="5">
        <v>93</v>
      </c>
      <c r="D34" s="6">
        <v>4</v>
      </c>
      <c r="E34" s="4">
        <f t="shared" si="0"/>
        <v>93</v>
      </c>
      <c r="F34" s="5">
        <f t="shared" si="1"/>
        <v>96</v>
      </c>
      <c r="G34" s="6">
        <f t="shared" si="2"/>
        <v>-37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B79D-153E-4584-82DE-3D35697B5F95}">
  <dimension ref="A1:J175"/>
  <sheetViews>
    <sheetView zoomScale="130" zoomScaleNormal="130" workbookViewId="0">
      <selection activeCell="I5" sqref="I5"/>
    </sheetView>
  </sheetViews>
  <sheetFormatPr defaultRowHeight="14.5" x14ac:dyDescent="0.35"/>
  <cols>
    <col min="1" max="1" width="46.1796875" customWidth="1"/>
    <col min="2" max="2" width="13.26953125" style="4" customWidth="1"/>
    <col min="3" max="3" width="13.26953125" style="5" customWidth="1"/>
    <col min="4" max="4" width="13.26953125" style="6" customWidth="1"/>
    <col min="5" max="5" width="14.1796875" style="4" customWidth="1"/>
    <col min="6" max="6" width="14.1796875" style="5" customWidth="1"/>
    <col min="7" max="7" width="14.1796875" style="6" customWidth="1"/>
    <col min="8" max="8" width="1.90625" style="16" customWidth="1"/>
    <col min="9" max="9" width="21" style="5" customWidth="1"/>
    <col min="10" max="10" width="12.7265625" style="5" customWidth="1"/>
    <col min="11" max="11" width="18" style="5" customWidth="1"/>
    <col min="12" max="16384" width="8.7265625" style="5"/>
  </cols>
  <sheetData>
    <row r="1" spans="1:10" ht="15" thickBot="1" x14ac:dyDescent="0.4">
      <c r="A1" s="7" t="s">
        <v>26</v>
      </c>
      <c r="B1" s="8" t="s">
        <v>31</v>
      </c>
      <c r="C1" s="9" t="s">
        <v>30</v>
      </c>
      <c r="D1" s="10" t="s">
        <v>29</v>
      </c>
      <c r="E1" s="8" t="s">
        <v>27</v>
      </c>
      <c r="F1" s="9" t="s">
        <v>28</v>
      </c>
      <c r="G1" s="10" t="s">
        <v>194</v>
      </c>
      <c r="H1" s="14" t="s">
        <v>197</v>
      </c>
      <c r="I1" s="12" t="s">
        <v>195</v>
      </c>
      <c r="J1" s="12" t="s">
        <v>29</v>
      </c>
    </row>
    <row r="2" spans="1:10" x14ac:dyDescent="0.35">
      <c r="A2" t="s">
        <v>33</v>
      </c>
      <c r="B2" s="4" t="str" cm="1">
        <f t="array" ref="B2">_xlfn.LET(
_xlpm.SplitText, VALUE(_xlfn.TEXTSPLIT(A2," ")),
IF(ISERR(SUM(_xlpm.SplitText)),"",_xlpm.SplitText)
)</f>
        <v/>
      </c>
      <c r="E2" s="4" t="str">
        <f>IF(B2="","",C2)</f>
        <v/>
      </c>
      <c r="F2" s="5" t="str">
        <f>IF(B2="","",C2+D2-1)</f>
        <v/>
      </c>
      <c r="G2" s="6" t="str">
        <f>IF(B2="","",B2-C2)</f>
        <v/>
      </c>
      <c r="H2" s="15" t="s">
        <v>197</v>
      </c>
      <c r="I2" s="5">
        <v>194657215</v>
      </c>
      <c r="J2" s="5">
        <v>187012821</v>
      </c>
    </row>
    <row r="3" spans="1:10" x14ac:dyDescent="0.35">
      <c r="B3" s="4" t="str" cm="1">
        <f t="array" ref="B3">_xlfn.LET(
_xlpm.SplitText, VALUE(_xlfn.TEXTSPLIT(A3," ")),
IF(ISERR(SUM(_xlpm.SplitText)),"",_xlpm.SplitText)
)</f>
        <v/>
      </c>
      <c r="E3" s="4" t="str">
        <f t="shared" ref="E3:E66" si="0">IF(B3="","",C3)</f>
        <v/>
      </c>
      <c r="F3" s="5" t="str">
        <f t="shared" ref="F3:F66" si="1">IF(B3="","",C3+D3-1)</f>
        <v/>
      </c>
      <c r="G3" s="6" t="str">
        <f t="shared" ref="G3:G66" si="2">IF(B3="","",B3-C3)</f>
        <v/>
      </c>
      <c r="H3" s="15" t="s">
        <v>197</v>
      </c>
      <c r="I3" s="5" t="s">
        <v>195</v>
      </c>
      <c r="J3" s="5" t="s">
        <v>196</v>
      </c>
    </row>
    <row r="4" spans="1:10" x14ac:dyDescent="0.35">
      <c r="A4" t="s">
        <v>1</v>
      </c>
      <c r="B4" s="4" t="str" cm="1">
        <f t="array" ref="B4">_xlfn.LET(
_xlpm.SplitText, VALUE(_xlfn.TEXTSPLIT(A4," ")),
IF(ISERR(SUM(_xlpm.SplitText)),"",_xlpm.SplitText)
)</f>
        <v/>
      </c>
      <c r="E4" s="4" t="str">
        <f t="shared" si="0"/>
        <v/>
      </c>
      <c r="F4" s="5" t="str">
        <f t="shared" si="1"/>
        <v/>
      </c>
      <c r="G4" s="6" t="str">
        <f t="shared" si="2"/>
        <v/>
      </c>
      <c r="H4" s="15" t="s">
        <v>197</v>
      </c>
      <c r="I4" s="5">
        <f>I2</f>
        <v>194657215</v>
      </c>
      <c r="J4" s="5">
        <f>I4+J2</f>
        <v>381670036</v>
      </c>
    </row>
    <row r="5" spans="1:10" x14ac:dyDescent="0.35">
      <c r="A5" t="s">
        <v>34</v>
      </c>
      <c r="B5" s="4" cm="1">
        <f t="array" ref="B5:D5">_xlfn.LET(
_xlpm.SplitText, VALUE(_xlfn.TEXTSPLIT(A5," ")),
IF(ISERR(SUM(_xlpm.SplitText)),"",_xlpm.SplitText)
)</f>
        <v>466206721</v>
      </c>
      <c r="C5" s="5">
        <v>134904099</v>
      </c>
      <c r="D5" s="6">
        <v>264145987</v>
      </c>
      <c r="E5" s="4">
        <f t="shared" si="0"/>
        <v>134904099</v>
      </c>
      <c r="F5" s="5">
        <f t="shared" si="1"/>
        <v>399050085</v>
      </c>
      <c r="G5" s="6">
        <f t="shared" si="2"/>
        <v>331302622</v>
      </c>
      <c r="H5" s="15" t="s">
        <v>197</v>
      </c>
      <c r="I5" s="5" t="b">
        <f>_xlfn.LET(
_xlpm.SeedStart, I$4,
_xlpm.SeedEnd, J$4,
_xlpm.MyMin, $E5,
_xlpm.MyMax, $F5,
_xlpm.Check1, AND(_xlpm.MyMin&lt;=_xlpm.SeedStart,_xlpm.SeedEnd&lt;=_xlpm.MyMax),
_xlpm.Check2, AND(_xlpm.SeedStart&lt;=_xlpm.MyMin,_xlpm.MyMax&lt;=_xlpm.SeedEnd),
_xlpm.Check3, AND(_xlpm.MyMin&lt;=_xlpm.SeedStart,_xlpm.SeedStart&lt;=_xlpm.MyMax,_xlpm.MyMax&lt;=_xlpm.SeedEnd),
_xlpm.Check4, AND(_xlpm.SeedStart&lt;=_xlpm.MyMin,_xlpm.MyMin&lt;=_xlpm.SeedEnd,_xlpm.SeedEnd&lt;=_xlpm.MyMax),
_xlpm.Check3
)</f>
        <v>0</v>
      </c>
    </row>
    <row r="6" spans="1:10" x14ac:dyDescent="0.35">
      <c r="A6" t="s">
        <v>35</v>
      </c>
      <c r="B6" s="4" cm="1">
        <f t="array" ref="B6:D6">_xlfn.LET(
_xlpm.SplitText, VALUE(_xlfn.TEXTSPLIT(A6," ")),
IF(ISERR(SUM(_xlpm.SplitText)),"",_xlpm.SplitText)
)</f>
        <v>3226739510</v>
      </c>
      <c r="C6" s="5">
        <v>2500159633</v>
      </c>
      <c r="D6" s="6">
        <v>122177414</v>
      </c>
      <c r="E6" s="4">
        <f t="shared" si="0"/>
        <v>2500159633</v>
      </c>
      <c r="F6" s="5">
        <f t="shared" si="1"/>
        <v>2622337046</v>
      </c>
      <c r="G6" s="6">
        <f t="shared" si="2"/>
        <v>726579877</v>
      </c>
      <c r="H6" s="15" t="s">
        <v>197</v>
      </c>
    </row>
    <row r="7" spans="1:10" x14ac:dyDescent="0.35">
      <c r="A7" t="s">
        <v>36</v>
      </c>
      <c r="B7" s="4" cm="1">
        <f t="array" ref="B7:D7">_xlfn.LET(
_xlpm.SplitText, VALUE(_xlfn.TEXTSPLIT(A7," ")),
IF(ISERR(SUM(_xlpm.SplitText)),"",_xlpm.SplitText)
)</f>
        <v>1107118949</v>
      </c>
      <c r="C7" s="5">
        <v>4139510909</v>
      </c>
      <c r="D7" s="6">
        <v>155456387</v>
      </c>
      <c r="E7" s="4">
        <f t="shared" si="0"/>
        <v>4139510909</v>
      </c>
      <c r="F7" s="5">
        <f t="shared" si="1"/>
        <v>4294967295</v>
      </c>
      <c r="G7" s="6">
        <f t="shared" si="2"/>
        <v>-3032391960</v>
      </c>
      <c r="H7" s="15" t="s">
        <v>197</v>
      </c>
    </row>
    <row r="8" spans="1:10" x14ac:dyDescent="0.35">
      <c r="A8" t="s">
        <v>37</v>
      </c>
      <c r="B8" s="4" cm="1">
        <f t="array" ref="B8:D8">_xlfn.LET(
_xlpm.SplitText, VALUE(_xlfn.TEXTSPLIT(A8," ")),
IF(ISERR(SUM(_xlpm.SplitText)),"",_xlpm.SplitText)
)</f>
        <v>2314679916</v>
      </c>
      <c r="C8" s="5">
        <v>2622337047</v>
      </c>
      <c r="D8" s="6">
        <v>59899451</v>
      </c>
      <c r="E8" s="4">
        <f t="shared" si="0"/>
        <v>2622337047</v>
      </c>
      <c r="F8" s="5">
        <f t="shared" si="1"/>
        <v>2682236497</v>
      </c>
      <c r="G8" s="6">
        <f t="shared" si="2"/>
        <v>-307657131</v>
      </c>
      <c r="H8" s="15" t="s">
        <v>197</v>
      </c>
    </row>
    <row r="9" spans="1:10" x14ac:dyDescent="0.35">
      <c r="A9" t="s">
        <v>38</v>
      </c>
      <c r="B9" s="4" cm="1">
        <f t="array" ref="B9:D9">_xlfn.LET(
_xlpm.SplitText, VALUE(_xlfn.TEXTSPLIT(A9," ")),
IF(ISERR(SUM(_xlpm.SplitText)),"",_xlpm.SplitText)
)</f>
        <v>2642618541</v>
      </c>
      <c r="C9" s="5">
        <v>1908002826</v>
      </c>
      <c r="D9" s="6">
        <v>511067679</v>
      </c>
      <c r="E9" s="4">
        <f t="shared" si="0"/>
        <v>1908002826</v>
      </c>
      <c r="F9" s="5">
        <f t="shared" si="1"/>
        <v>2419070504</v>
      </c>
      <c r="G9" s="6">
        <f t="shared" si="2"/>
        <v>734615715</v>
      </c>
      <c r="H9" s="15" t="s">
        <v>197</v>
      </c>
    </row>
    <row r="10" spans="1:10" x14ac:dyDescent="0.35">
      <c r="A10" t="s">
        <v>39</v>
      </c>
      <c r="B10" s="4" cm="1">
        <f t="array" ref="B10:D10">_xlfn.LET(
_xlpm.SplitText, VALUE(_xlfn.TEXTSPLIT(A10," ")),
IF(ISERR(SUM(_xlpm.SplitText)),"",_xlpm.SplitText)
)</f>
        <v>0</v>
      </c>
      <c r="C10" s="5">
        <v>399050086</v>
      </c>
      <c r="D10" s="6">
        <v>167531444</v>
      </c>
      <c r="E10" s="4">
        <f t="shared" si="0"/>
        <v>399050086</v>
      </c>
      <c r="F10" s="5">
        <f t="shared" si="1"/>
        <v>566581529</v>
      </c>
      <c r="G10" s="6">
        <f t="shared" si="2"/>
        <v>-399050086</v>
      </c>
      <c r="H10" s="15" t="s">
        <v>197</v>
      </c>
    </row>
    <row r="11" spans="1:10" x14ac:dyDescent="0.35">
      <c r="A11" t="s">
        <v>40</v>
      </c>
      <c r="B11" s="4" cm="1">
        <f t="array" ref="B11:D11">_xlfn.LET(
_xlpm.SplitText, VALUE(_xlfn.TEXTSPLIT(A11," ")),
IF(ISERR(SUM(_xlpm.SplitText)),"",_xlpm.SplitText)
)</f>
        <v>1262575336</v>
      </c>
      <c r="C11" s="5">
        <v>2682236498</v>
      </c>
      <c r="D11" s="6">
        <v>1052104580</v>
      </c>
      <c r="E11" s="4">
        <f t="shared" si="0"/>
        <v>2682236498</v>
      </c>
      <c r="F11" s="5">
        <f t="shared" si="1"/>
        <v>3734341077</v>
      </c>
      <c r="G11" s="6">
        <f t="shared" si="2"/>
        <v>-1419661162</v>
      </c>
      <c r="H11" s="15" t="s">
        <v>197</v>
      </c>
    </row>
    <row r="12" spans="1:10" x14ac:dyDescent="0.35">
      <c r="A12" t="s">
        <v>41</v>
      </c>
      <c r="B12" s="4" cm="1">
        <f t="array" ref="B12:D12">_xlfn.LET(
_xlpm.SplitText, VALUE(_xlfn.TEXTSPLIT(A12," ")),
IF(ISERR(SUM(_xlpm.SplitText)),"",_xlpm.SplitText)
)</f>
        <v>3448620320</v>
      </c>
      <c r="C12" s="5">
        <v>1415756771</v>
      </c>
      <c r="D12" s="6">
        <v>259155097</v>
      </c>
      <c r="E12" s="4">
        <f t="shared" si="0"/>
        <v>1415756771</v>
      </c>
      <c r="F12" s="5">
        <f t="shared" si="1"/>
        <v>1674911867</v>
      </c>
      <c r="G12" s="6">
        <f t="shared" si="2"/>
        <v>2032863549</v>
      </c>
      <c r="H12" s="15" t="s">
        <v>197</v>
      </c>
    </row>
    <row r="13" spans="1:10" x14ac:dyDescent="0.35">
      <c r="A13" t="s">
        <v>42</v>
      </c>
      <c r="B13" s="4" cm="1">
        <f t="array" ref="B13:D13">_xlfn.LET(
_xlpm.SplitText, VALUE(_xlfn.TEXTSPLIT(A13," ")),
IF(ISERR(SUM(_xlpm.SplitText)),"",_xlpm.SplitText)
)</f>
        <v>302435543</v>
      </c>
      <c r="C13" s="5">
        <v>566581530</v>
      </c>
      <c r="D13" s="6">
        <v>163771178</v>
      </c>
      <c r="E13" s="4">
        <f t="shared" si="0"/>
        <v>566581530</v>
      </c>
      <c r="F13" s="5">
        <f t="shared" si="1"/>
        <v>730352707</v>
      </c>
      <c r="G13" s="6">
        <f t="shared" si="2"/>
        <v>-264145987</v>
      </c>
      <c r="H13" s="15" t="s">
        <v>197</v>
      </c>
    </row>
    <row r="14" spans="1:10" x14ac:dyDescent="0.35">
      <c r="A14" t="s">
        <v>43</v>
      </c>
      <c r="B14" s="4" cm="1">
        <f t="array" ref="B14:D14">_xlfn.LET(
_xlpm.SplitText, VALUE(_xlfn.TEXTSPLIT(A14," ")),
IF(ISERR(SUM(_xlpm.SplitText)),"",_xlpm.SplitText)
)</f>
        <v>3348916924</v>
      </c>
      <c r="C14" s="5">
        <v>4039807513</v>
      </c>
      <c r="D14" s="6">
        <v>99703396</v>
      </c>
      <c r="E14" s="4">
        <f t="shared" si="0"/>
        <v>4039807513</v>
      </c>
      <c r="F14" s="5">
        <f t="shared" si="1"/>
        <v>4139510908</v>
      </c>
      <c r="G14" s="6">
        <f t="shared" si="2"/>
        <v>-690890589</v>
      </c>
      <c r="H14" s="15" t="s">
        <v>197</v>
      </c>
    </row>
    <row r="15" spans="1:10" x14ac:dyDescent="0.35">
      <c r="A15" t="s">
        <v>44</v>
      </c>
      <c r="B15" s="4" cm="1">
        <f t="array" ref="B15:D15">_xlfn.LET(
_xlpm.SplitText, VALUE(_xlfn.TEXTSPLIT(A15," ")),
IF(ISERR(SUM(_xlpm.SplitText)),"",_xlpm.SplitText)
)</f>
        <v>3153686220</v>
      </c>
      <c r="C15" s="5">
        <v>1674911868</v>
      </c>
      <c r="D15" s="6">
        <v>73053290</v>
      </c>
      <c r="E15" s="4">
        <f t="shared" si="0"/>
        <v>1674911868</v>
      </c>
      <c r="F15" s="5">
        <f t="shared" si="1"/>
        <v>1747965157</v>
      </c>
      <c r="G15" s="6">
        <f t="shared" si="2"/>
        <v>1478774352</v>
      </c>
      <c r="H15" s="15" t="s">
        <v>197</v>
      </c>
    </row>
    <row r="16" spans="1:10" x14ac:dyDescent="0.35">
      <c r="A16" t="s">
        <v>45</v>
      </c>
      <c r="B16" s="4" cm="1">
        <f t="array" ref="B16:D16">_xlfn.LET(
_xlpm.SplitText, VALUE(_xlfn.TEXTSPLIT(A16," ")),
IF(ISERR(SUM(_xlpm.SplitText)),"",_xlpm.SplitText)
)</f>
        <v>3788293662</v>
      </c>
      <c r="C16" s="5">
        <v>1747965158</v>
      </c>
      <c r="D16" s="6">
        <v>160037668</v>
      </c>
      <c r="E16" s="4">
        <f t="shared" si="0"/>
        <v>1747965158</v>
      </c>
      <c r="F16" s="5">
        <f t="shared" si="1"/>
        <v>1908002825</v>
      </c>
      <c r="G16" s="6">
        <f t="shared" si="2"/>
        <v>2040328504</v>
      </c>
      <c r="H16" s="15" t="s">
        <v>197</v>
      </c>
    </row>
    <row r="17" spans="1:8" x14ac:dyDescent="0.35">
      <c r="A17" t="s">
        <v>46</v>
      </c>
      <c r="B17" s="4" cm="1">
        <f t="array" ref="B17:D17">_xlfn.LET(
_xlpm.SplitText, VALUE(_xlfn.TEXTSPLIT(A17," ")),
IF(ISERR(SUM(_xlpm.SplitText)),"",_xlpm.SplitText)
)</f>
        <v>3948331330</v>
      </c>
      <c r="C17" s="5">
        <v>3734341078</v>
      </c>
      <c r="D17" s="6">
        <v>305466435</v>
      </c>
      <c r="E17" s="4">
        <f t="shared" si="0"/>
        <v>3734341078</v>
      </c>
      <c r="F17" s="5">
        <f t="shared" si="1"/>
        <v>4039807512</v>
      </c>
      <c r="G17" s="6">
        <f t="shared" si="2"/>
        <v>213990252</v>
      </c>
      <c r="H17" s="15" t="s">
        <v>197</v>
      </c>
    </row>
    <row r="18" spans="1:8" x14ac:dyDescent="0.35">
      <c r="A18" t="s">
        <v>47</v>
      </c>
      <c r="B18" s="4" cm="1">
        <f t="array" ref="B18:D18">_xlfn.LET(
_xlpm.SplitText, VALUE(_xlfn.TEXTSPLIT(A18," ")),
IF(ISERR(SUM(_xlpm.SplitText)),"",_xlpm.SplitText)
)</f>
        <v>2374579367</v>
      </c>
      <c r="C18" s="5">
        <v>1228806725</v>
      </c>
      <c r="D18" s="6">
        <v>186950046</v>
      </c>
      <c r="E18" s="4">
        <f t="shared" si="0"/>
        <v>1228806725</v>
      </c>
      <c r="F18" s="5">
        <f t="shared" si="1"/>
        <v>1415756770</v>
      </c>
      <c r="G18" s="6">
        <f t="shared" si="2"/>
        <v>1145772642</v>
      </c>
      <c r="H18" s="15" t="s">
        <v>197</v>
      </c>
    </row>
    <row r="19" spans="1:8" x14ac:dyDescent="0.35">
      <c r="A19" t="s">
        <v>48</v>
      </c>
      <c r="B19" s="4" cm="1">
        <f t="array" ref="B19:D19">_xlfn.LET(
_xlpm.SplitText, VALUE(_xlfn.TEXTSPLIT(A19," ")),
IF(ISERR(SUM(_xlpm.SplitText)),"",_xlpm.SplitText)
)</f>
        <v>2561529413</v>
      </c>
      <c r="C19" s="5">
        <v>2419070505</v>
      </c>
      <c r="D19" s="6">
        <v>81089128</v>
      </c>
      <c r="E19" s="4">
        <f t="shared" si="0"/>
        <v>2419070505</v>
      </c>
      <c r="F19" s="5">
        <f t="shared" si="1"/>
        <v>2500159632</v>
      </c>
      <c r="G19" s="6">
        <f t="shared" si="2"/>
        <v>142458908</v>
      </c>
      <c r="H19" s="15" t="s">
        <v>197</v>
      </c>
    </row>
    <row r="20" spans="1:8" x14ac:dyDescent="0.35">
      <c r="A20" t="s">
        <v>49</v>
      </c>
      <c r="B20" s="4" cm="1">
        <f t="array" ref="B20:D20">_xlfn.LET(
_xlpm.SplitText, VALUE(_xlfn.TEXTSPLIT(A20," ")),
IF(ISERR(SUM(_xlpm.SplitText)),"",_xlpm.SplitText)
)</f>
        <v>167531444</v>
      </c>
      <c r="C20" s="5">
        <v>0</v>
      </c>
      <c r="D20" s="6">
        <v>134904099</v>
      </c>
      <c r="E20" s="4">
        <f t="shared" si="0"/>
        <v>0</v>
      </c>
      <c r="F20" s="5">
        <f t="shared" si="1"/>
        <v>134904098</v>
      </c>
      <c r="G20" s="6">
        <f t="shared" si="2"/>
        <v>167531444</v>
      </c>
      <c r="H20" s="15" t="s">
        <v>197</v>
      </c>
    </row>
    <row r="21" spans="1:8" x14ac:dyDescent="0.35">
      <c r="A21" t="s">
        <v>50</v>
      </c>
      <c r="B21" s="4" cm="1">
        <f t="array" ref="B21:D21">_xlfn.LET(
_xlpm.SplitText, VALUE(_xlfn.TEXTSPLIT(A21," ")),
IF(ISERR(SUM(_xlpm.SplitText)),"",_xlpm.SplitText)
)</f>
        <v>3707775417</v>
      </c>
      <c r="C21" s="5">
        <v>1148288480</v>
      </c>
      <c r="D21" s="6">
        <v>80518245</v>
      </c>
      <c r="E21" s="4">
        <f t="shared" si="0"/>
        <v>1148288480</v>
      </c>
      <c r="F21" s="5">
        <f t="shared" si="1"/>
        <v>1228806724</v>
      </c>
      <c r="G21" s="6">
        <f t="shared" si="2"/>
        <v>2559486937</v>
      </c>
      <c r="H21" s="15" t="s">
        <v>197</v>
      </c>
    </row>
    <row r="22" spans="1:8" x14ac:dyDescent="0.35">
      <c r="A22" t="s">
        <v>51</v>
      </c>
      <c r="B22" s="4" cm="1">
        <f t="array" ref="B22:D22">_xlfn.LET(
_xlpm.SplitText, VALUE(_xlfn.TEXTSPLIT(A22," ")),
IF(ISERR(SUM(_xlpm.SplitText)),"",_xlpm.SplitText)
)</f>
        <v>4253797765</v>
      </c>
      <c r="C22" s="5">
        <v>1107118949</v>
      </c>
      <c r="D22" s="6">
        <v>41169531</v>
      </c>
      <c r="E22" s="4">
        <f t="shared" si="0"/>
        <v>1107118949</v>
      </c>
      <c r="F22" s="5">
        <f t="shared" si="1"/>
        <v>1148288479</v>
      </c>
      <c r="G22" s="6">
        <f t="shared" si="2"/>
        <v>3146678816</v>
      </c>
      <c r="H22" s="15" t="s">
        <v>197</v>
      </c>
    </row>
    <row r="23" spans="1:8" x14ac:dyDescent="0.35">
      <c r="B23" s="4" t="str" cm="1">
        <f t="array" ref="B23">_xlfn.LET(
_xlpm.SplitText, VALUE(_xlfn.TEXTSPLIT(A23," ")),
IF(ISERR(SUM(_xlpm.SplitText)),"",_xlpm.SplitText)
)</f>
        <v/>
      </c>
      <c r="E23" s="4" t="str">
        <f t="shared" si="0"/>
        <v/>
      </c>
      <c r="F23" s="5" t="str">
        <f t="shared" si="1"/>
        <v/>
      </c>
      <c r="G23" s="6" t="str">
        <f t="shared" si="2"/>
        <v/>
      </c>
      <c r="H23" s="15" t="s">
        <v>197</v>
      </c>
    </row>
    <row r="24" spans="1:8" x14ac:dyDescent="0.35">
      <c r="A24" t="s">
        <v>4</v>
      </c>
      <c r="B24" s="4" t="str" cm="1">
        <f t="array" ref="B24">_xlfn.LET(
_xlpm.SplitText, VALUE(_xlfn.TEXTSPLIT(A24," ")),
IF(ISERR(SUM(_xlpm.SplitText)),"",_xlpm.SplitText)
)</f>
        <v/>
      </c>
      <c r="E24" s="4" t="str">
        <f t="shared" si="0"/>
        <v/>
      </c>
      <c r="F24" s="5" t="str">
        <f t="shared" si="1"/>
        <v/>
      </c>
      <c r="G24" s="6" t="str">
        <f t="shared" si="2"/>
        <v/>
      </c>
      <c r="H24" s="15" t="s">
        <v>197</v>
      </c>
    </row>
    <row r="25" spans="1:8" x14ac:dyDescent="0.35">
      <c r="A25" t="s">
        <v>52</v>
      </c>
      <c r="B25" s="4" cm="1">
        <f t="array" ref="B25:D25">_xlfn.LET(
_xlpm.SplitText, VALUE(_xlfn.TEXTSPLIT(A25," ")),
IF(ISERR(SUM(_xlpm.SplitText)),"",_xlpm.SplitText)
)</f>
        <v>3913658055</v>
      </c>
      <c r="C25" s="5">
        <v>3217667557</v>
      </c>
      <c r="D25" s="6">
        <v>44136240</v>
      </c>
      <c r="E25" s="4">
        <f t="shared" si="0"/>
        <v>3217667557</v>
      </c>
      <c r="F25" s="5">
        <f t="shared" si="1"/>
        <v>3261803796</v>
      </c>
      <c r="G25" s="6">
        <f t="shared" si="2"/>
        <v>695990498</v>
      </c>
      <c r="H25" s="15" t="s">
        <v>197</v>
      </c>
    </row>
    <row r="26" spans="1:8" x14ac:dyDescent="0.35">
      <c r="A26" t="s">
        <v>53</v>
      </c>
      <c r="B26" s="4" cm="1">
        <f t="array" ref="B26:D26">_xlfn.LET(
_xlpm.SplitText, VALUE(_xlfn.TEXTSPLIT(A26," ")),
IF(ISERR(SUM(_xlpm.SplitText)),"",_xlpm.SplitText)
)</f>
        <v>3043638173</v>
      </c>
      <c r="C26" s="5">
        <v>1755409772</v>
      </c>
      <c r="D26" s="6">
        <v>387575354</v>
      </c>
      <c r="E26" s="4">
        <f t="shared" si="0"/>
        <v>1755409772</v>
      </c>
      <c r="F26" s="5">
        <f t="shared" si="1"/>
        <v>2142985125</v>
      </c>
      <c r="G26" s="6">
        <f t="shared" si="2"/>
        <v>1288228401</v>
      </c>
      <c r="H26" s="15" t="s">
        <v>197</v>
      </c>
    </row>
    <row r="27" spans="1:8" x14ac:dyDescent="0.35">
      <c r="A27" t="s">
        <v>54</v>
      </c>
      <c r="B27" s="4" cm="1">
        <f t="array" ref="B27:D27">_xlfn.LET(
_xlpm.SplitText, VALUE(_xlfn.TEXTSPLIT(A27," ")),
IF(ISERR(SUM(_xlpm.SplitText)),"",_xlpm.SplitText)
)</f>
        <v>1214033686</v>
      </c>
      <c r="C27" s="5">
        <v>3261803797</v>
      </c>
      <c r="D27" s="6">
        <v>213545970</v>
      </c>
      <c r="E27" s="4">
        <f t="shared" si="0"/>
        <v>3261803797</v>
      </c>
      <c r="F27" s="5">
        <f t="shared" si="1"/>
        <v>3475349766</v>
      </c>
      <c r="G27" s="6">
        <f t="shared" si="2"/>
        <v>-2047770111</v>
      </c>
      <c r="H27" s="15" t="s">
        <v>197</v>
      </c>
    </row>
    <row r="28" spans="1:8" x14ac:dyDescent="0.35">
      <c r="A28" t="s">
        <v>55</v>
      </c>
      <c r="B28" s="4" cm="1">
        <f t="array" ref="B28:D28">_xlfn.LET(
_xlpm.SplitText, VALUE(_xlfn.TEXTSPLIT(A28," ")),
IF(ISERR(SUM(_xlpm.SplitText)),"",_xlpm.SplitText)
)</f>
        <v>3431213527</v>
      </c>
      <c r="C28" s="5">
        <v>3475349767</v>
      </c>
      <c r="D28" s="6">
        <v>482444528</v>
      </c>
      <c r="E28" s="4">
        <f t="shared" si="0"/>
        <v>3475349767</v>
      </c>
      <c r="F28" s="5">
        <f t="shared" si="1"/>
        <v>3957794294</v>
      </c>
      <c r="G28" s="6">
        <f t="shared" si="2"/>
        <v>-44136240</v>
      </c>
      <c r="H28" s="15" t="s">
        <v>197</v>
      </c>
    </row>
    <row r="29" spans="1:8" x14ac:dyDescent="0.35">
      <c r="A29" t="s">
        <v>56</v>
      </c>
      <c r="B29" s="4" cm="1">
        <f t="array" ref="B29:D29">_xlfn.LET(
_xlpm.SplitText, VALUE(_xlfn.TEXTSPLIT(A29," ")),
IF(ISERR(SUM(_xlpm.SplitText)),"",_xlpm.SplitText)
)</f>
        <v>1994011339</v>
      </c>
      <c r="C29" s="5">
        <v>2522356968</v>
      </c>
      <c r="D29" s="6">
        <v>695310589</v>
      </c>
      <c r="E29" s="4">
        <f t="shared" si="0"/>
        <v>2522356968</v>
      </c>
      <c r="F29" s="5">
        <f t="shared" si="1"/>
        <v>3217667556</v>
      </c>
      <c r="G29" s="6">
        <f t="shared" si="2"/>
        <v>-528345629</v>
      </c>
      <c r="H29" s="15" t="s">
        <v>197</v>
      </c>
    </row>
    <row r="30" spans="1:8" x14ac:dyDescent="0.35">
      <c r="A30" t="s">
        <v>57</v>
      </c>
      <c r="B30" s="4" cm="1">
        <f t="array" ref="B30:D30">_xlfn.LET(
_xlpm.SplitText, VALUE(_xlfn.TEXTSPLIT(A30," ")),
IF(ISERR(SUM(_xlpm.SplitText)),"",_xlpm.SplitText)
)</f>
        <v>2689321928</v>
      </c>
      <c r="C30" s="5">
        <v>1214033686</v>
      </c>
      <c r="D30" s="6">
        <v>354316245</v>
      </c>
      <c r="E30" s="4">
        <f t="shared" si="0"/>
        <v>1214033686</v>
      </c>
      <c r="F30" s="5">
        <f t="shared" si="1"/>
        <v>1568349930</v>
      </c>
      <c r="G30" s="6">
        <f t="shared" si="2"/>
        <v>1475288242</v>
      </c>
      <c r="H30" s="15" t="s">
        <v>197</v>
      </c>
    </row>
    <row r="31" spans="1:8" x14ac:dyDescent="0.35">
      <c r="A31" t="s">
        <v>58</v>
      </c>
      <c r="B31" s="4" cm="1">
        <f t="array" ref="B31:D31">_xlfn.LET(
_xlpm.SplitText, VALUE(_xlfn.TEXTSPLIT(A31," ")),
IF(ISERR(SUM(_xlpm.SplitText)),"",_xlpm.SplitText)
)</f>
        <v>1427579656</v>
      </c>
      <c r="C31" s="5">
        <v>2142985126</v>
      </c>
      <c r="D31" s="6">
        <v>379371842</v>
      </c>
      <c r="E31" s="4">
        <f t="shared" si="0"/>
        <v>2142985126</v>
      </c>
      <c r="F31" s="5">
        <f t="shared" si="1"/>
        <v>2522356967</v>
      </c>
      <c r="G31" s="6">
        <f t="shared" si="2"/>
        <v>-715405470</v>
      </c>
      <c r="H31" s="15" t="s">
        <v>197</v>
      </c>
    </row>
    <row r="32" spans="1:8" x14ac:dyDescent="0.35">
      <c r="A32" t="s">
        <v>59</v>
      </c>
      <c r="B32" s="4" cm="1">
        <f t="array" ref="B32:D32">_xlfn.LET(
_xlpm.SplitText, VALUE(_xlfn.TEXTSPLIT(A32," ")),
IF(ISERR(SUM(_xlpm.SplitText)),"",_xlpm.SplitText)
)</f>
        <v>1806951498</v>
      </c>
      <c r="C32" s="5">
        <v>1568349931</v>
      </c>
      <c r="D32" s="6">
        <v>187059841</v>
      </c>
      <c r="E32" s="4">
        <f t="shared" si="0"/>
        <v>1568349931</v>
      </c>
      <c r="F32" s="5">
        <f t="shared" si="1"/>
        <v>1755409771</v>
      </c>
      <c r="G32" s="6">
        <f t="shared" si="2"/>
        <v>238601567</v>
      </c>
      <c r="H32" s="15" t="s">
        <v>197</v>
      </c>
    </row>
    <row r="33" spans="1:8" x14ac:dyDescent="0.35">
      <c r="B33" s="4" t="str" cm="1">
        <f t="array" ref="B33">_xlfn.LET(
_xlpm.SplitText, VALUE(_xlfn.TEXTSPLIT(A33," ")),
IF(ISERR(SUM(_xlpm.SplitText)),"",_xlpm.SplitText)
)</f>
        <v/>
      </c>
      <c r="E33" s="4" t="str">
        <f t="shared" si="0"/>
        <v/>
      </c>
      <c r="F33" s="5" t="str">
        <f t="shared" si="1"/>
        <v/>
      </c>
      <c r="G33" s="6" t="str">
        <f t="shared" si="2"/>
        <v/>
      </c>
      <c r="H33" s="15" t="s">
        <v>197</v>
      </c>
    </row>
    <row r="34" spans="1:8" x14ac:dyDescent="0.35">
      <c r="A34" t="s">
        <v>8</v>
      </c>
      <c r="B34" s="4" t="str" cm="1">
        <f t="array" ref="B34">_xlfn.LET(
_xlpm.SplitText, VALUE(_xlfn.TEXTSPLIT(A34," ")),
IF(ISERR(SUM(_xlpm.SplitText)),"",_xlpm.SplitText)
)</f>
        <v/>
      </c>
      <c r="E34" s="4" t="str">
        <f t="shared" si="0"/>
        <v/>
      </c>
      <c r="F34" s="5" t="str">
        <f t="shared" si="1"/>
        <v/>
      </c>
      <c r="G34" s="6" t="str">
        <f t="shared" si="2"/>
        <v/>
      </c>
      <c r="H34" s="15" t="s">
        <v>197</v>
      </c>
    </row>
    <row r="35" spans="1:8" x14ac:dyDescent="0.35">
      <c r="A35" t="s">
        <v>60</v>
      </c>
      <c r="B35" s="4" cm="1">
        <f t="array" ref="B35:D35">_xlfn.LET(
_xlpm.SplitText, VALUE(_xlfn.TEXTSPLIT(A35," ")),
IF(ISERR(SUM(_xlpm.SplitText)),"",_xlpm.SplitText)
)</f>
        <v>2553394045</v>
      </c>
      <c r="C35" s="5">
        <v>2097964132</v>
      </c>
      <c r="D35" s="6">
        <v>64191777</v>
      </c>
      <c r="E35" s="4">
        <f t="shared" si="0"/>
        <v>2097964132</v>
      </c>
      <c r="F35" s="5">
        <f t="shared" si="1"/>
        <v>2162155908</v>
      </c>
      <c r="G35" s="6">
        <f t="shared" si="2"/>
        <v>455429913</v>
      </c>
      <c r="H35" s="15" t="s">
        <v>197</v>
      </c>
    </row>
    <row r="36" spans="1:8" x14ac:dyDescent="0.35">
      <c r="A36" t="s">
        <v>61</v>
      </c>
      <c r="B36" s="4" cm="1">
        <f t="array" ref="B36:D36">_xlfn.LET(
_xlpm.SplitText, VALUE(_xlfn.TEXTSPLIT(A36," ")),
IF(ISERR(SUM(_xlpm.SplitText)),"",_xlpm.SplitText)
)</f>
        <v>3153687517</v>
      </c>
      <c r="C36" s="5">
        <v>3499502814</v>
      </c>
      <c r="D36" s="6">
        <v>665965431</v>
      </c>
      <c r="E36" s="4">
        <f t="shared" si="0"/>
        <v>3499502814</v>
      </c>
      <c r="F36" s="5">
        <f t="shared" si="1"/>
        <v>4165468244</v>
      </c>
      <c r="G36" s="6">
        <f t="shared" si="2"/>
        <v>-345815297</v>
      </c>
      <c r="H36" s="15" t="s">
        <v>197</v>
      </c>
    </row>
    <row r="37" spans="1:8" x14ac:dyDescent="0.35">
      <c r="A37" t="s">
        <v>62</v>
      </c>
      <c r="B37" s="4" cm="1">
        <f t="array" ref="B37:D37">_xlfn.LET(
_xlpm.SplitText, VALUE(_xlfn.TEXTSPLIT(A37," ")),
IF(ISERR(SUM(_xlpm.SplitText)),"",_xlpm.SplitText)
)</f>
        <v>1104565830</v>
      </c>
      <c r="C37" s="5">
        <v>789107360</v>
      </c>
      <c r="D37" s="6">
        <v>151317021</v>
      </c>
      <c r="E37" s="4">
        <f t="shared" si="0"/>
        <v>789107360</v>
      </c>
      <c r="F37" s="5">
        <f t="shared" si="1"/>
        <v>940424380</v>
      </c>
      <c r="G37" s="6">
        <f t="shared" si="2"/>
        <v>315458470</v>
      </c>
      <c r="H37" s="15" t="s">
        <v>197</v>
      </c>
    </row>
    <row r="38" spans="1:8" x14ac:dyDescent="0.35">
      <c r="A38" t="s">
        <v>63</v>
      </c>
      <c r="B38" s="4" cm="1">
        <f t="array" ref="B38:D38">_xlfn.LET(
_xlpm.SplitText, VALUE(_xlfn.TEXTSPLIT(A38," ")),
IF(ISERR(SUM(_xlpm.SplitText)),"",_xlpm.SplitText)
)</f>
        <v>4084493704</v>
      </c>
      <c r="C38" s="5">
        <v>2165934452</v>
      </c>
      <c r="D38" s="6">
        <v>60088979</v>
      </c>
      <c r="E38" s="4">
        <f t="shared" si="0"/>
        <v>2165934452</v>
      </c>
      <c r="F38" s="5">
        <f t="shared" si="1"/>
        <v>2226023430</v>
      </c>
      <c r="G38" s="6">
        <f t="shared" si="2"/>
        <v>1918559252</v>
      </c>
      <c r="H38" s="15" t="s">
        <v>197</v>
      </c>
    </row>
    <row r="39" spans="1:8" x14ac:dyDescent="0.35">
      <c r="A39" t="s">
        <v>64</v>
      </c>
      <c r="B39" s="4" cm="1">
        <f t="array" ref="B39:D39">_xlfn.LET(
_xlpm.SplitText, VALUE(_xlfn.TEXTSPLIT(A39," ")),
IF(ISERR(SUM(_xlpm.SplitText)),"",_xlpm.SplitText)
)</f>
        <v>981078109</v>
      </c>
      <c r="C39" s="5">
        <v>1551802916</v>
      </c>
      <c r="D39" s="6">
        <v>123487721</v>
      </c>
      <c r="E39" s="4">
        <f t="shared" si="0"/>
        <v>1551802916</v>
      </c>
      <c r="F39" s="5">
        <f t="shared" si="1"/>
        <v>1675290636</v>
      </c>
      <c r="G39" s="6">
        <f t="shared" si="2"/>
        <v>-570724807</v>
      </c>
      <c r="H39" s="15" t="s">
        <v>197</v>
      </c>
    </row>
    <row r="40" spans="1:8" x14ac:dyDescent="0.35">
      <c r="A40" t="s">
        <v>65</v>
      </c>
      <c r="B40" s="4" cm="1">
        <f t="array" ref="B40:D40">_xlfn.LET(
_xlpm.SplitText, VALUE(_xlfn.TEXTSPLIT(A40," ")),
IF(ISERR(SUM(_xlpm.SplitText)),"",_xlpm.SplitText)
)</f>
        <v>2935219151</v>
      </c>
      <c r="C40" s="5">
        <v>4165468245</v>
      </c>
      <c r="D40" s="6">
        <v>66838136</v>
      </c>
      <c r="E40" s="4">
        <f t="shared" si="0"/>
        <v>4165468245</v>
      </c>
      <c r="F40" s="5">
        <f t="shared" si="1"/>
        <v>4232306380</v>
      </c>
      <c r="G40" s="6">
        <f t="shared" si="2"/>
        <v>-1230249094</v>
      </c>
      <c r="H40" s="15" t="s">
        <v>197</v>
      </c>
    </row>
    <row r="41" spans="1:8" x14ac:dyDescent="0.35">
      <c r="A41" t="s">
        <v>66</v>
      </c>
      <c r="B41" s="4" cm="1">
        <f t="array" ref="B41:D41">_xlfn.LET(
_xlpm.SplitText, VALUE(_xlfn.TEXTSPLIT(A41," ")),
IF(ISERR(SUM(_xlpm.SplitText)),"",_xlpm.SplitText)
)</f>
        <v>10669639</v>
      </c>
      <c r="C41" s="5">
        <v>1277616562</v>
      </c>
      <c r="D41" s="6">
        <v>132965227</v>
      </c>
      <c r="E41" s="4">
        <f t="shared" si="0"/>
        <v>1277616562</v>
      </c>
      <c r="F41" s="5">
        <f t="shared" si="1"/>
        <v>1410581788</v>
      </c>
      <c r="G41" s="6">
        <f t="shared" si="2"/>
        <v>-1266946923</v>
      </c>
      <c r="H41" s="15" t="s">
        <v>197</v>
      </c>
    </row>
    <row r="42" spans="1:8" x14ac:dyDescent="0.35">
      <c r="A42" t="s">
        <v>67</v>
      </c>
      <c r="B42" s="4" cm="1">
        <f t="array" ref="B42:D42">_xlfn.LET(
_xlpm.SplitText, VALUE(_xlfn.TEXTSPLIT(A42," ")),
IF(ISERR(SUM(_xlpm.SplitText)),"",_xlpm.SplitText)
)</f>
        <v>839228347</v>
      </c>
      <c r="C42" s="5">
        <v>1410581789</v>
      </c>
      <c r="D42" s="6">
        <v>141221127</v>
      </c>
      <c r="E42" s="4">
        <f t="shared" si="0"/>
        <v>1410581789</v>
      </c>
      <c r="F42" s="5">
        <f t="shared" si="1"/>
        <v>1551802915</v>
      </c>
      <c r="G42" s="6">
        <f t="shared" si="2"/>
        <v>-571353442</v>
      </c>
      <c r="H42" s="15" t="s">
        <v>197</v>
      </c>
    </row>
    <row r="43" spans="1:8" x14ac:dyDescent="0.35">
      <c r="A43" t="s">
        <v>68</v>
      </c>
      <c r="B43" s="4" cm="1">
        <f t="array" ref="B43:D43">_xlfn.LET(
_xlpm.SplitText, VALUE(_xlfn.TEXTSPLIT(A43," ")),
IF(ISERR(SUM(_xlpm.SplitText)),"",_xlpm.SplitText)
)</f>
        <v>3942173186</v>
      </c>
      <c r="C43" s="5">
        <v>2018304529</v>
      </c>
      <c r="D43" s="6">
        <v>79659603</v>
      </c>
      <c r="E43" s="4">
        <f t="shared" si="0"/>
        <v>2018304529</v>
      </c>
      <c r="F43" s="5">
        <f t="shared" si="1"/>
        <v>2097964131</v>
      </c>
      <c r="G43" s="6">
        <f t="shared" si="2"/>
        <v>1923868657</v>
      </c>
      <c r="H43" s="15" t="s">
        <v>197</v>
      </c>
    </row>
    <row r="44" spans="1:8" x14ac:dyDescent="0.35">
      <c r="A44" t="s">
        <v>69</v>
      </c>
      <c r="B44" s="4" cm="1">
        <f t="array" ref="B44:D44">_xlfn.LET(
_xlpm.SplitText, VALUE(_xlfn.TEXTSPLIT(A44," ")),
IF(ISERR(SUM(_xlpm.SplitText)),"",_xlpm.SplitText)
)</f>
        <v>393057134</v>
      </c>
      <c r="C44" s="5">
        <v>444333135</v>
      </c>
      <c r="D44" s="6">
        <v>344145590</v>
      </c>
      <c r="E44" s="4">
        <f t="shared" si="0"/>
        <v>444333135</v>
      </c>
      <c r="F44" s="5">
        <f t="shared" si="1"/>
        <v>788478724</v>
      </c>
      <c r="G44" s="6">
        <f t="shared" si="2"/>
        <v>-51276001</v>
      </c>
      <c r="H44" s="15" t="s">
        <v>197</v>
      </c>
    </row>
    <row r="45" spans="1:8" x14ac:dyDescent="0.35">
      <c r="A45" t="s">
        <v>70</v>
      </c>
      <c r="B45" s="4" cm="1">
        <f t="array" ref="B45:D45">_xlfn.LET(
_xlpm.SplitText, VALUE(_xlfn.TEXTSPLIT(A45," ")),
IF(ISERR(SUM(_xlpm.SplitText)),"",_xlpm.SplitText)
)</f>
        <v>2617585822</v>
      </c>
      <c r="C45" s="5">
        <v>2253442971</v>
      </c>
      <c r="D45" s="6">
        <v>317633329</v>
      </c>
      <c r="E45" s="4">
        <f t="shared" si="0"/>
        <v>2253442971</v>
      </c>
      <c r="F45" s="5">
        <f t="shared" si="1"/>
        <v>2571076299</v>
      </c>
      <c r="G45" s="6">
        <f t="shared" si="2"/>
        <v>364142851</v>
      </c>
      <c r="H45" s="15" t="s">
        <v>197</v>
      </c>
    </row>
    <row r="46" spans="1:8" x14ac:dyDescent="0.35">
      <c r="A46" t="s">
        <v>71</v>
      </c>
      <c r="B46" s="4" cm="1">
        <f t="array" ref="B46:D46">_xlfn.LET(
_xlpm.SplitText, VALUE(_xlfn.TEXTSPLIT(A46," ")),
IF(ISERR(SUM(_xlpm.SplitText)),"",_xlpm.SplitText)
)</f>
        <v>4237573988</v>
      </c>
      <c r="C46" s="5">
        <v>3156387517</v>
      </c>
      <c r="D46" s="6">
        <v>57393308</v>
      </c>
      <c r="E46" s="4">
        <f t="shared" si="0"/>
        <v>3156387517</v>
      </c>
      <c r="F46" s="5">
        <f t="shared" si="1"/>
        <v>3213780824</v>
      </c>
      <c r="G46" s="6">
        <f t="shared" si="2"/>
        <v>1081186471</v>
      </c>
      <c r="H46" s="15" t="s">
        <v>197</v>
      </c>
    </row>
    <row r="47" spans="1:8" x14ac:dyDescent="0.35">
      <c r="A47" t="s">
        <v>72</v>
      </c>
      <c r="B47" s="4" cm="1">
        <f t="array" ref="B47:D47">_xlfn.LET(
_xlpm.SplitText, VALUE(_xlfn.TEXTSPLIT(A47," ")),
IF(ISERR(SUM(_xlpm.SplitText)),"",_xlpm.SplitText)
)</f>
        <v>1341340213</v>
      </c>
      <c r="C47" s="5">
        <v>99436946</v>
      </c>
      <c r="D47" s="6">
        <v>344896189</v>
      </c>
      <c r="E47" s="4">
        <f t="shared" si="0"/>
        <v>99436946</v>
      </c>
      <c r="F47" s="5">
        <f t="shared" si="1"/>
        <v>444333134</v>
      </c>
      <c r="G47" s="6">
        <f t="shared" si="2"/>
        <v>1241903267</v>
      </c>
      <c r="H47" s="15" t="s">
        <v>197</v>
      </c>
    </row>
    <row r="48" spans="1:8" x14ac:dyDescent="0.35">
      <c r="A48" t="s">
        <v>73</v>
      </c>
      <c r="B48" s="4" cm="1">
        <f t="array" ref="B48:D48">_xlfn.LET(
_xlpm.SplitText, VALUE(_xlfn.TEXTSPLIT(A48," ")),
IF(ISERR(SUM(_xlpm.SplitText)),"",_xlpm.SplitText)
)</f>
        <v>143634866</v>
      </c>
      <c r="C48" s="5">
        <v>1746717555</v>
      </c>
      <c r="D48" s="6">
        <v>204406814</v>
      </c>
      <c r="E48" s="4">
        <f t="shared" si="0"/>
        <v>1746717555</v>
      </c>
      <c r="F48" s="5">
        <f t="shared" si="1"/>
        <v>1951124368</v>
      </c>
      <c r="G48" s="6">
        <f t="shared" si="2"/>
        <v>-1603082689</v>
      </c>
      <c r="H48" s="15" t="s">
        <v>197</v>
      </c>
    </row>
    <row r="49" spans="1:8" x14ac:dyDescent="0.35">
      <c r="A49" t="s">
        <v>74</v>
      </c>
      <c r="B49" s="4" cm="1">
        <f t="array" ref="B49:D49">_xlfn.LET(
_xlpm.SplitText, VALUE(_xlfn.TEXTSPLIT(A49," ")),
IF(ISERR(SUM(_xlpm.SplitText)),"",_xlpm.SplitText)
)</f>
        <v>776848617</v>
      </c>
      <c r="C49" s="5">
        <v>0</v>
      </c>
      <c r="D49" s="6">
        <v>21473714</v>
      </c>
      <c r="E49" s="4">
        <f t="shared" si="0"/>
        <v>0</v>
      </c>
      <c r="F49" s="5">
        <f t="shared" si="1"/>
        <v>21473713</v>
      </c>
      <c r="G49" s="6">
        <f t="shared" si="2"/>
        <v>776848617</v>
      </c>
      <c r="H49" s="15" t="s">
        <v>197</v>
      </c>
    </row>
    <row r="50" spans="1:8" x14ac:dyDescent="0.35">
      <c r="A50" t="s">
        <v>75</v>
      </c>
      <c r="B50" s="4" cm="1">
        <f t="array" ref="B50:D50">_xlfn.LET(
_xlpm.SplitText, VALUE(_xlfn.TEXTSPLIT(A50," ")),
IF(ISERR(SUM(_xlpm.SplitText)),"",_xlpm.SplitText)
)</f>
        <v>386359019</v>
      </c>
      <c r="C50" s="5">
        <v>1270918447</v>
      </c>
      <c r="D50" s="6">
        <v>6698115</v>
      </c>
      <c r="E50" s="4">
        <f t="shared" si="0"/>
        <v>1270918447</v>
      </c>
      <c r="F50" s="5">
        <f t="shared" si="1"/>
        <v>1277616561</v>
      </c>
      <c r="G50" s="6">
        <f t="shared" si="2"/>
        <v>-884559428</v>
      </c>
      <c r="H50" s="15" t="s">
        <v>197</v>
      </c>
    </row>
    <row r="51" spans="1:8" x14ac:dyDescent="0.35">
      <c r="A51" t="s">
        <v>76</v>
      </c>
      <c r="B51" s="4" cm="1">
        <f t="array" ref="B51:D51">_xlfn.LET(
_xlpm.SplitText, VALUE(_xlfn.TEXTSPLIT(A51," ")),
IF(ISERR(SUM(_xlpm.SplitText)),"",_xlpm.SplitText)
)</f>
        <v>4168968434</v>
      </c>
      <c r="C51" s="5">
        <v>3430897260</v>
      </c>
      <c r="D51" s="6">
        <v>68605554</v>
      </c>
      <c r="E51" s="4">
        <f t="shared" si="0"/>
        <v>3430897260</v>
      </c>
      <c r="F51" s="5">
        <f t="shared" si="1"/>
        <v>3499502813</v>
      </c>
      <c r="G51" s="6">
        <f t="shared" si="2"/>
        <v>738071174</v>
      </c>
      <c r="H51" s="15" t="s">
        <v>197</v>
      </c>
    </row>
    <row r="52" spans="1:8" x14ac:dyDescent="0.35">
      <c r="A52" t="s">
        <v>77</v>
      </c>
      <c r="B52" s="4" cm="1">
        <f t="array" ref="B52:D52">_xlfn.LET(
_xlpm.SplitText, VALUE(_xlfn.TEXTSPLIT(A52," ")),
IF(ISERR(SUM(_xlpm.SplitText)),"",_xlpm.SplitText)
)</f>
        <v>2497629182</v>
      </c>
      <c r="C52" s="5">
        <v>3375132397</v>
      </c>
      <c r="D52" s="6">
        <v>55764863</v>
      </c>
      <c r="E52" s="4">
        <f t="shared" si="0"/>
        <v>3375132397</v>
      </c>
      <c r="F52" s="5">
        <f t="shared" si="1"/>
        <v>3430897259</v>
      </c>
      <c r="G52" s="6">
        <f t="shared" si="2"/>
        <v>-877503215</v>
      </c>
      <c r="H52" s="15" t="s">
        <v>197</v>
      </c>
    </row>
    <row r="53" spans="1:8" x14ac:dyDescent="0.35">
      <c r="A53" t="s">
        <v>78</v>
      </c>
      <c r="B53" s="4" cm="1">
        <f t="array" ref="B53:D53">_xlfn.LET(
_xlpm.SplitText, VALUE(_xlfn.TEXTSPLIT(A53," ")),
IF(ISERR(SUM(_xlpm.SplitText)),"",_xlpm.SplitText)
)</f>
        <v>3819652948</v>
      </c>
      <c r="C53" s="5">
        <v>3213780825</v>
      </c>
      <c r="D53" s="6">
        <v>9721342</v>
      </c>
      <c r="E53" s="4">
        <f t="shared" si="0"/>
        <v>3213780825</v>
      </c>
      <c r="F53" s="5">
        <f t="shared" si="1"/>
        <v>3223502166</v>
      </c>
      <c r="G53" s="6">
        <f t="shared" si="2"/>
        <v>605872123</v>
      </c>
      <c r="H53" s="15" t="s">
        <v>197</v>
      </c>
    </row>
    <row r="54" spans="1:8" x14ac:dyDescent="0.35">
      <c r="A54" t="s">
        <v>79</v>
      </c>
      <c r="B54" s="4" cm="1">
        <f t="array" ref="B54:D54">_xlfn.LET(
_xlpm.SplitText, VALUE(_xlfn.TEXTSPLIT(A54," ")),
IF(ISERR(SUM(_xlpm.SplitText)),"",_xlpm.SplitText)
)</f>
        <v>1686236402</v>
      </c>
      <c r="C54" s="5">
        <v>940424381</v>
      </c>
      <c r="D54" s="6">
        <v>47687418</v>
      </c>
      <c r="E54" s="4">
        <f t="shared" si="0"/>
        <v>940424381</v>
      </c>
      <c r="F54" s="5">
        <f t="shared" si="1"/>
        <v>988111798</v>
      </c>
      <c r="G54" s="6">
        <f t="shared" si="2"/>
        <v>745812021</v>
      </c>
      <c r="H54" s="15" t="s">
        <v>197</v>
      </c>
    </row>
    <row r="55" spans="1:8" x14ac:dyDescent="0.35">
      <c r="A55" t="s">
        <v>80</v>
      </c>
      <c r="B55" s="4" cm="1">
        <f t="array" ref="B55:D55">_xlfn.LET(
_xlpm.SplitText, VALUE(_xlfn.TEXTSPLIT(A55," ")),
IF(ISERR(SUM(_xlpm.SplitText)),"",_xlpm.SplitText)
)</f>
        <v>4021832789</v>
      </c>
      <c r="C55" s="5">
        <v>4232306381</v>
      </c>
      <c r="D55" s="6">
        <v>62660915</v>
      </c>
      <c r="E55" s="4">
        <f t="shared" si="0"/>
        <v>4232306381</v>
      </c>
      <c r="F55" s="5">
        <f t="shared" si="1"/>
        <v>4294967295</v>
      </c>
      <c r="G55" s="6">
        <f t="shared" si="2"/>
        <v>-210473592</v>
      </c>
      <c r="H55" s="15" t="s">
        <v>197</v>
      </c>
    </row>
    <row r="56" spans="1:8" x14ac:dyDescent="0.35">
      <c r="A56" t="s">
        <v>81</v>
      </c>
      <c r="B56" s="4" cm="1">
        <f t="array" ref="B56:D56">_xlfn.LET(
_xlpm.SplitText, VALUE(_xlfn.TEXTSPLIT(A56," ")),
IF(ISERR(SUM(_xlpm.SplitText)),"",_xlpm.SplitText)
)</f>
        <v>4144582683</v>
      </c>
      <c r="C56" s="5">
        <v>2162155909</v>
      </c>
      <c r="D56" s="6">
        <v>3778543</v>
      </c>
      <c r="E56" s="4">
        <f t="shared" si="0"/>
        <v>2162155909</v>
      </c>
      <c r="F56" s="5">
        <f t="shared" si="1"/>
        <v>2165934451</v>
      </c>
      <c r="G56" s="6">
        <f t="shared" si="2"/>
        <v>1982426774</v>
      </c>
      <c r="H56" s="15" t="s">
        <v>197</v>
      </c>
    </row>
    <row r="57" spans="1:8" x14ac:dyDescent="0.35">
      <c r="A57" t="s">
        <v>82</v>
      </c>
      <c r="B57" s="4" cm="1">
        <f t="array" ref="B57:D57">_xlfn.LET(
_xlpm.SplitText, VALUE(_xlfn.TEXTSPLIT(A57," ")),
IF(ISERR(SUM(_xlpm.SplitText)),"",_xlpm.SplitText)
)</f>
        <v>1733923820</v>
      </c>
      <c r="C57" s="5">
        <v>1675290637</v>
      </c>
      <c r="D57" s="6">
        <v>30520902</v>
      </c>
      <c r="E57" s="4">
        <f t="shared" si="0"/>
        <v>1675290637</v>
      </c>
      <c r="F57" s="5">
        <f t="shared" si="1"/>
        <v>1705811538</v>
      </c>
      <c r="G57" s="6">
        <f t="shared" si="2"/>
        <v>58633183</v>
      </c>
      <c r="H57" s="15" t="s">
        <v>197</v>
      </c>
    </row>
    <row r="58" spans="1:8" x14ac:dyDescent="0.35">
      <c r="A58" t="s">
        <v>83</v>
      </c>
      <c r="B58" s="4" cm="1">
        <f t="array" ref="B58:D58">_xlfn.LET(
_xlpm.SplitText, VALUE(_xlfn.TEXTSPLIT(A58," ")),
IF(ISERR(SUM(_xlpm.SplitText)),"",_xlpm.SplitText)
)</f>
        <v>737202724</v>
      </c>
      <c r="C58" s="5">
        <v>21473714</v>
      </c>
      <c r="D58" s="6">
        <v>39645893</v>
      </c>
      <c r="E58" s="4">
        <f t="shared" si="0"/>
        <v>21473714</v>
      </c>
      <c r="F58" s="5">
        <f t="shared" si="1"/>
        <v>61119606</v>
      </c>
      <c r="G58" s="6">
        <f t="shared" si="2"/>
        <v>715729010</v>
      </c>
      <c r="H58" s="15" t="s">
        <v>197</v>
      </c>
    </row>
    <row r="59" spans="1:8" x14ac:dyDescent="0.35">
      <c r="A59" t="s">
        <v>84</v>
      </c>
      <c r="B59" s="4" cm="1">
        <f t="array" ref="B59:D59">_xlfn.LET(
_xlpm.SplitText, VALUE(_xlfn.TEXTSPLIT(A59," ")),
IF(ISERR(SUM(_xlpm.SplitText)),"",_xlpm.SplitText)
)</f>
        <v>2018304529</v>
      </c>
      <c r="C59" s="5">
        <v>2591683508</v>
      </c>
      <c r="D59" s="6">
        <v>479324653</v>
      </c>
      <c r="E59" s="4">
        <f t="shared" si="0"/>
        <v>2591683508</v>
      </c>
      <c r="F59" s="5">
        <f t="shared" si="1"/>
        <v>3071008160</v>
      </c>
      <c r="G59" s="6">
        <f t="shared" si="2"/>
        <v>-573378979</v>
      </c>
      <c r="H59" s="15" t="s">
        <v>197</v>
      </c>
    </row>
    <row r="60" spans="1:8" x14ac:dyDescent="0.35">
      <c r="A60" t="s">
        <v>85</v>
      </c>
      <c r="B60" s="4" cm="1">
        <f t="array" ref="B60:D60">_xlfn.LET(
_xlpm.SplitText, VALUE(_xlfn.TEXTSPLIT(A60," ")),
IF(ISERR(SUM(_xlpm.SplitText)),"",_xlpm.SplitText)
)</f>
        <v>798322331</v>
      </c>
      <c r="C60" s="5">
        <v>1705811539</v>
      </c>
      <c r="D60" s="6">
        <v>40906016</v>
      </c>
      <c r="E60" s="4">
        <f t="shared" si="0"/>
        <v>1705811539</v>
      </c>
      <c r="F60" s="5">
        <f t="shared" si="1"/>
        <v>1746717554</v>
      </c>
      <c r="G60" s="6">
        <f t="shared" si="2"/>
        <v>-907489208</v>
      </c>
      <c r="H60" s="15" t="s">
        <v>197</v>
      </c>
    </row>
    <row r="61" spans="1:8" x14ac:dyDescent="0.35">
      <c r="A61" t="s">
        <v>86</v>
      </c>
      <c r="B61" s="4" cm="1">
        <f t="array" ref="B61:D61">_xlfn.LET(
_xlpm.SplitText, VALUE(_xlfn.TEXTSPLIT(A61," ")),
IF(ISERR(SUM(_xlpm.SplitText)),"",_xlpm.SplitText)
)</f>
        <v>0</v>
      </c>
      <c r="C61" s="5">
        <v>1260248808</v>
      </c>
      <c r="D61" s="6">
        <v>10669639</v>
      </c>
      <c r="E61" s="4">
        <f t="shared" si="0"/>
        <v>1260248808</v>
      </c>
      <c r="F61" s="5">
        <f t="shared" si="1"/>
        <v>1270918446</v>
      </c>
      <c r="G61" s="6">
        <f t="shared" si="2"/>
        <v>-1260248808</v>
      </c>
      <c r="H61" s="15" t="s">
        <v>197</v>
      </c>
    </row>
    <row r="62" spans="1:8" x14ac:dyDescent="0.35">
      <c r="A62" t="s">
        <v>87</v>
      </c>
      <c r="B62" s="4" cm="1">
        <f t="array" ref="B62:D62">_xlfn.LET(
_xlpm.SplitText, VALUE(_xlfn.TEXTSPLIT(A62," ")),
IF(ISERR(SUM(_xlpm.SplitText)),"",_xlpm.SplitText)
)</f>
        <v>980449474</v>
      </c>
      <c r="C62" s="5">
        <v>788478725</v>
      </c>
      <c r="D62" s="6">
        <v>628635</v>
      </c>
      <c r="E62" s="4">
        <f t="shared" si="0"/>
        <v>788478725</v>
      </c>
      <c r="F62" s="5">
        <f t="shared" si="1"/>
        <v>789107359</v>
      </c>
      <c r="G62" s="6">
        <f t="shared" si="2"/>
        <v>191970749</v>
      </c>
      <c r="H62" s="15" t="s">
        <v>197</v>
      </c>
    </row>
    <row r="63" spans="1:8" x14ac:dyDescent="0.35">
      <c r="A63" t="s">
        <v>88</v>
      </c>
      <c r="B63" s="4" cm="1">
        <f t="array" ref="B63:D63">_xlfn.LET(
_xlpm.SplitText, VALUE(_xlfn.TEXTSPLIT(A63," ")),
IF(ISERR(SUM(_xlpm.SplitText)),"",_xlpm.SplitText)
)</f>
        <v>3002057287</v>
      </c>
      <c r="C63" s="5">
        <v>3223502167</v>
      </c>
      <c r="D63" s="6">
        <v>151630230</v>
      </c>
      <c r="E63" s="4">
        <f t="shared" si="0"/>
        <v>3223502167</v>
      </c>
      <c r="F63" s="5">
        <f t="shared" si="1"/>
        <v>3375132396</v>
      </c>
      <c r="G63" s="6">
        <f t="shared" si="2"/>
        <v>-221444880</v>
      </c>
      <c r="H63" s="15" t="s">
        <v>197</v>
      </c>
    </row>
    <row r="64" spans="1:8" x14ac:dyDescent="0.35">
      <c r="A64" t="s">
        <v>89</v>
      </c>
      <c r="B64" s="4" cm="1">
        <f t="array" ref="B64:D64">_xlfn.LET(
_xlpm.SplitText, VALUE(_xlfn.TEXTSPLIT(A64," ")),
IF(ISERR(SUM(_xlpm.SplitText)),"",_xlpm.SplitText)
)</f>
        <v>3829374290</v>
      </c>
      <c r="C64" s="5">
        <v>2226023431</v>
      </c>
      <c r="D64" s="6">
        <v>27419540</v>
      </c>
      <c r="E64" s="4">
        <f t="shared" si="0"/>
        <v>2226023431</v>
      </c>
      <c r="F64" s="5">
        <f t="shared" si="1"/>
        <v>2253442970</v>
      </c>
      <c r="G64" s="6">
        <f t="shared" si="2"/>
        <v>1603350859</v>
      </c>
      <c r="H64" s="15" t="s">
        <v>197</v>
      </c>
    </row>
    <row r="65" spans="1:8" x14ac:dyDescent="0.35">
      <c r="A65" t="s">
        <v>90</v>
      </c>
      <c r="B65" s="4" cm="1">
        <f t="array" ref="B65:D65">_xlfn.LET(
_xlpm.SplitText, VALUE(_xlfn.TEXTSPLIT(A65," ")),
IF(ISERR(SUM(_xlpm.SplitText)),"",_xlpm.SplitText)
)</f>
        <v>348041680</v>
      </c>
      <c r="C65" s="5">
        <v>61119607</v>
      </c>
      <c r="D65" s="6">
        <v>38317339</v>
      </c>
      <c r="E65" s="4">
        <f t="shared" si="0"/>
        <v>61119607</v>
      </c>
      <c r="F65" s="5">
        <f t="shared" si="1"/>
        <v>99436945</v>
      </c>
      <c r="G65" s="6">
        <f t="shared" si="2"/>
        <v>286922073</v>
      </c>
      <c r="H65" s="15" t="s">
        <v>197</v>
      </c>
    </row>
    <row r="66" spans="1:8" x14ac:dyDescent="0.35">
      <c r="A66" t="s">
        <v>91</v>
      </c>
      <c r="B66" s="4" cm="1">
        <f t="array" ref="B66:D66">_xlfn.LET(
_xlpm.SplitText, VALUE(_xlfn.TEXTSPLIT(A66," ")),
IF(ISERR(SUM(_xlpm.SplitText)),"",_xlpm.SplitText)
)</f>
        <v>3856793830</v>
      </c>
      <c r="C66" s="5">
        <v>3071008161</v>
      </c>
      <c r="D66" s="6">
        <v>85379356</v>
      </c>
      <c r="E66" s="4">
        <f t="shared" si="0"/>
        <v>3071008161</v>
      </c>
      <c r="F66" s="5">
        <f t="shared" si="1"/>
        <v>3156387516</v>
      </c>
      <c r="G66" s="6">
        <f t="shared" si="2"/>
        <v>785785669</v>
      </c>
      <c r="H66" s="15" t="s">
        <v>197</v>
      </c>
    </row>
    <row r="67" spans="1:8" x14ac:dyDescent="0.35">
      <c r="A67" t="s">
        <v>92</v>
      </c>
      <c r="B67" s="4" cm="1">
        <f t="array" ref="B67:D67">_xlfn.LET(
_xlpm.SplitText, VALUE(_xlfn.TEXTSPLIT(A67," ")),
IF(ISERR(SUM(_xlpm.SplitText)),"",_xlpm.SplitText)
)</f>
        <v>1764444722</v>
      </c>
      <c r="C67" s="5">
        <v>1073569161</v>
      </c>
      <c r="D67" s="6">
        <v>186679647</v>
      </c>
      <c r="E67" s="4">
        <f t="shared" ref="E67:E130" si="3">IF(B67="","",C67)</f>
        <v>1073569161</v>
      </c>
      <c r="F67" s="5">
        <f t="shared" ref="F67:F130" si="4">IF(B67="","",C67+D67-1)</f>
        <v>1260248807</v>
      </c>
      <c r="G67" s="6">
        <f t="shared" ref="G67:G130" si="5">IF(B67="","",B67-C67)</f>
        <v>690875561</v>
      </c>
      <c r="H67" s="15" t="s">
        <v>197</v>
      </c>
    </row>
    <row r="68" spans="1:8" x14ac:dyDescent="0.35">
      <c r="A68" t="s">
        <v>93</v>
      </c>
      <c r="B68" s="4" cm="1">
        <f t="array" ref="B68:D68">_xlfn.LET(
_xlpm.SplitText, VALUE(_xlfn.TEXTSPLIT(A68," ")),
IF(ISERR(SUM(_xlpm.SplitText)),"",_xlpm.SplitText)
)</f>
        <v>4148361226</v>
      </c>
      <c r="C68" s="5">
        <v>2571076300</v>
      </c>
      <c r="D68" s="6">
        <v>20607208</v>
      </c>
      <c r="E68" s="4">
        <f t="shared" si="3"/>
        <v>2571076300</v>
      </c>
      <c r="F68" s="5">
        <f t="shared" si="4"/>
        <v>2591683507</v>
      </c>
      <c r="G68" s="6">
        <f t="shared" si="5"/>
        <v>1577284926</v>
      </c>
      <c r="H68" s="15" t="s">
        <v>197</v>
      </c>
    </row>
    <row r="69" spans="1:8" x14ac:dyDescent="0.35">
      <c r="A69" t="s">
        <v>94</v>
      </c>
      <c r="B69" s="4" cm="1">
        <f t="array" ref="B69:D69">_xlfn.LET(
_xlpm.SplitText, VALUE(_xlfn.TEXTSPLIT(A69," ")),
IF(ISERR(SUM(_xlpm.SplitText)),"",_xlpm.SplitText)
)</f>
        <v>1255882851</v>
      </c>
      <c r="C69" s="5">
        <v>988111799</v>
      </c>
      <c r="D69" s="6">
        <v>85457362</v>
      </c>
      <c r="E69" s="4">
        <f t="shared" si="3"/>
        <v>988111799</v>
      </c>
      <c r="F69" s="5">
        <f t="shared" si="4"/>
        <v>1073569160</v>
      </c>
      <c r="G69" s="6">
        <f t="shared" si="5"/>
        <v>267771052</v>
      </c>
      <c r="H69" s="15" t="s">
        <v>197</v>
      </c>
    </row>
    <row r="70" spans="1:8" x14ac:dyDescent="0.35">
      <c r="B70" s="4" t="str" cm="1">
        <f t="array" ref="B70">_xlfn.LET(
_xlpm.SplitText, VALUE(_xlfn.TEXTSPLIT(A70," ")),
IF(ISERR(SUM(_xlpm.SplitText)),"",_xlpm.SplitText)
)</f>
        <v/>
      </c>
      <c r="E70" s="4" t="str">
        <f t="shared" si="3"/>
        <v/>
      </c>
      <c r="F70" s="5" t="str">
        <f t="shared" si="4"/>
        <v/>
      </c>
      <c r="G70" s="6" t="str">
        <f t="shared" si="5"/>
        <v/>
      </c>
      <c r="H70" s="15" t="s">
        <v>197</v>
      </c>
    </row>
    <row r="71" spans="1:8" x14ac:dyDescent="0.35">
      <c r="A71" t="s">
        <v>13</v>
      </c>
      <c r="B71" s="4" t="str" cm="1">
        <f t="array" ref="B71">_xlfn.LET(
_xlpm.SplitText, VALUE(_xlfn.TEXTSPLIT(A71," ")),
IF(ISERR(SUM(_xlpm.SplitText)),"",_xlpm.SplitText)
)</f>
        <v/>
      </c>
      <c r="E71" s="4" t="str">
        <f t="shared" si="3"/>
        <v/>
      </c>
      <c r="F71" s="5" t="str">
        <f t="shared" si="4"/>
        <v/>
      </c>
      <c r="G71" s="6" t="str">
        <f t="shared" si="5"/>
        <v/>
      </c>
      <c r="H71" s="15" t="s">
        <v>197</v>
      </c>
    </row>
    <row r="72" spans="1:8" x14ac:dyDescent="0.35">
      <c r="A72" t="s">
        <v>95</v>
      </c>
      <c r="B72" s="4" cm="1">
        <f t="array" ref="B72:D72">_xlfn.LET(
_xlpm.SplitText, VALUE(_xlfn.TEXTSPLIT(A72," ")),
IF(ISERR(SUM(_xlpm.SplitText)),"",_xlpm.SplitText)
)</f>
        <v>3143216572</v>
      </c>
      <c r="C72" s="5">
        <v>2396957585</v>
      </c>
      <c r="D72" s="6">
        <v>46085818</v>
      </c>
      <c r="E72" s="4">
        <f t="shared" si="3"/>
        <v>2396957585</v>
      </c>
      <c r="F72" s="5">
        <f t="shared" si="4"/>
        <v>2443043402</v>
      </c>
      <c r="G72" s="6">
        <f t="shared" si="5"/>
        <v>746258987</v>
      </c>
      <c r="H72" s="15" t="s">
        <v>197</v>
      </c>
    </row>
    <row r="73" spans="1:8" x14ac:dyDescent="0.35">
      <c r="A73" t="s">
        <v>96</v>
      </c>
      <c r="B73" s="4" cm="1">
        <f t="array" ref="B73:D73">_xlfn.LET(
_xlpm.SplitText, VALUE(_xlfn.TEXTSPLIT(A73," ")),
IF(ISERR(SUM(_xlpm.SplitText)),"",_xlpm.SplitText)
)</f>
        <v>2930160319</v>
      </c>
      <c r="C73" s="5">
        <v>3087666064</v>
      </c>
      <c r="D73" s="6">
        <v>82806318</v>
      </c>
      <c r="E73" s="4">
        <f t="shared" si="3"/>
        <v>3087666064</v>
      </c>
      <c r="F73" s="5">
        <f t="shared" si="4"/>
        <v>3170472381</v>
      </c>
      <c r="G73" s="6">
        <f t="shared" si="5"/>
        <v>-157505745</v>
      </c>
      <c r="H73" s="15" t="s">
        <v>197</v>
      </c>
    </row>
    <row r="74" spans="1:8" x14ac:dyDescent="0.35">
      <c r="A74" t="s">
        <v>97</v>
      </c>
      <c r="B74" s="4" cm="1">
        <f t="array" ref="B74:D74">_xlfn.LET(
_xlpm.SplitText, VALUE(_xlfn.TEXTSPLIT(A74," ")),
IF(ISERR(SUM(_xlpm.SplitText)),"",_xlpm.SplitText)
)</f>
        <v>3012966637</v>
      </c>
      <c r="C74" s="5">
        <v>3275730008</v>
      </c>
      <c r="D74" s="6">
        <v>11481558</v>
      </c>
      <c r="E74" s="4">
        <f t="shared" si="3"/>
        <v>3275730008</v>
      </c>
      <c r="F74" s="5">
        <f t="shared" si="4"/>
        <v>3287211565</v>
      </c>
      <c r="G74" s="6">
        <f t="shared" si="5"/>
        <v>-262763371</v>
      </c>
      <c r="H74" s="15" t="s">
        <v>197</v>
      </c>
    </row>
    <row r="75" spans="1:8" x14ac:dyDescent="0.35">
      <c r="A75" t="s">
        <v>98</v>
      </c>
      <c r="B75" s="4" cm="1">
        <f t="array" ref="B75:D75">_xlfn.LET(
_xlpm.SplitText, VALUE(_xlfn.TEXTSPLIT(A75," ")),
IF(ISERR(SUM(_xlpm.SplitText)),"",_xlpm.SplitText)
)</f>
        <v>1791164654</v>
      </c>
      <c r="C75" s="5">
        <v>628261856</v>
      </c>
      <c r="D75" s="6">
        <v>251676187</v>
      </c>
      <c r="E75" s="4">
        <f t="shared" si="3"/>
        <v>628261856</v>
      </c>
      <c r="F75" s="5">
        <f t="shared" si="4"/>
        <v>879938042</v>
      </c>
      <c r="G75" s="6">
        <f t="shared" si="5"/>
        <v>1162902798</v>
      </c>
      <c r="H75" s="15" t="s">
        <v>197</v>
      </c>
    </row>
    <row r="76" spans="1:8" x14ac:dyDescent="0.35">
      <c r="A76" t="s">
        <v>99</v>
      </c>
      <c r="B76" s="4" cm="1">
        <f t="array" ref="B76:D76">_xlfn.LET(
_xlpm.SplitText, VALUE(_xlfn.TEXTSPLIT(A76," ")),
IF(ISERR(SUM(_xlpm.SplitText)),"",_xlpm.SplitText)
)</f>
        <v>1156959152</v>
      </c>
      <c r="C76" s="5">
        <v>1008045214</v>
      </c>
      <c r="D76" s="6">
        <v>174725983</v>
      </c>
      <c r="E76" s="4">
        <f t="shared" si="3"/>
        <v>1008045214</v>
      </c>
      <c r="F76" s="5">
        <f t="shared" si="4"/>
        <v>1182771196</v>
      </c>
      <c r="G76" s="6">
        <f t="shared" si="5"/>
        <v>148913938</v>
      </c>
      <c r="H76" s="15" t="s">
        <v>197</v>
      </c>
    </row>
    <row r="77" spans="1:8" x14ac:dyDescent="0.35">
      <c r="A77" t="s">
        <v>100</v>
      </c>
      <c r="B77" s="4" cm="1">
        <f t="array" ref="B77:D77">_xlfn.LET(
_xlpm.SplitText, VALUE(_xlfn.TEXTSPLIT(A77," ")),
IF(ISERR(SUM(_xlpm.SplitText)),"",_xlpm.SplitText)
)</f>
        <v>3597974089</v>
      </c>
      <c r="C77" s="5">
        <v>4238330323</v>
      </c>
      <c r="D77" s="6">
        <v>56636973</v>
      </c>
      <c r="E77" s="4">
        <f t="shared" si="3"/>
        <v>4238330323</v>
      </c>
      <c r="F77" s="5">
        <f t="shared" si="4"/>
        <v>4294967295</v>
      </c>
      <c r="G77" s="6">
        <f t="shared" si="5"/>
        <v>-640356234</v>
      </c>
      <c r="H77" s="15" t="s">
        <v>197</v>
      </c>
    </row>
    <row r="78" spans="1:8" x14ac:dyDescent="0.35">
      <c r="A78" t="s">
        <v>101</v>
      </c>
      <c r="B78" s="4" cm="1">
        <f t="array" ref="B78:D78">_xlfn.LET(
_xlpm.SplitText, VALUE(_xlfn.TEXTSPLIT(A78," ")),
IF(ISERR(SUM(_xlpm.SplitText)),"",_xlpm.SplitText)
)</f>
        <v>2659665097</v>
      </c>
      <c r="C78" s="5">
        <v>3287211566</v>
      </c>
      <c r="D78" s="6">
        <v>62612544</v>
      </c>
      <c r="E78" s="4">
        <f t="shared" si="3"/>
        <v>3287211566</v>
      </c>
      <c r="F78" s="5">
        <f t="shared" si="4"/>
        <v>3349824109</v>
      </c>
      <c r="G78" s="6">
        <f t="shared" si="5"/>
        <v>-627546469</v>
      </c>
      <c r="H78" s="15" t="s">
        <v>197</v>
      </c>
    </row>
    <row r="79" spans="1:8" x14ac:dyDescent="0.35">
      <c r="A79" t="s">
        <v>102</v>
      </c>
      <c r="B79" s="4" cm="1">
        <f t="array" ref="B79:D79">_xlfn.LET(
_xlpm.SplitText, VALUE(_xlfn.TEXTSPLIT(A79," ")),
IF(ISERR(SUM(_xlpm.SplitText)),"",_xlpm.SplitText)
)</f>
        <v>489714994</v>
      </c>
      <c r="C79" s="5">
        <v>0</v>
      </c>
      <c r="D79" s="6">
        <v>304501033</v>
      </c>
      <c r="E79" s="4">
        <f t="shared" si="3"/>
        <v>0</v>
      </c>
      <c r="F79" s="5">
        <f t="shared" si="4"/>
        <v>304501032</v>
      </c>
      <c r="G79" s="6">
        <f t="shared" si="5"/>
        <v>489714994</v>
      </c>
      <c r="H79" s="15" t="s">
        <v>197</v>
      </c>
    </row>
    <row r="80" spans="1:8" x14ac:dyDescent="0.35">
      <c r="A80" t="s">
        <v>103</v>
      </c>
      <c r="B80" s="4" cm="1">
        <f t="array" ref="B80:D80">_xlfn.LET(
_xlpm.SplitText, VALUE(_xlfn.TEXTSPLIT(A80," ")),
IF(ISERR(SUM(_xlpm.SplitText)),"",_xlpm.SplitText)
)</f>
        <v>2323644539</v>
      </c>
      <c r="C80" s="5">
        <v>2017991146</v>
      </c>
      <c r="D80" s="6">
        <v>71374674</v>
      </c>
      <c r="E80" s="4">
        <f t="shared" si="3"/>
        <v>2017991146</v>
      </c>
      <c r="F80" s="5">
        <f t="shared" si="4"/>
        <v>2089365819</v>
      </c>
      <c r="G80" s="6">
        <f t="shared" si="5"/>
        <v>305653393</v>
      </c>
      <c r="H80" s="15" t="s">
        <v>197</v>
      </c>
    </row>
    <row r="81" spans="1:8" x14ac:dyDescent="0.35">
      <c r="A81" t="s">
        <v>104</v>
      </c>
      <c r="B81" s="4" cm="1">
        <f t="array" ref="B81:D81">_xlfn.LET(
_xlpm.SplitText, VALUE(_xlfn.TEXTSPLIT(A81," ")),
IF(ISERR(SUM(_xlpm.SplitText)),"",_xlpm.SplitText)
)</f>
        <v>2611713237</v>
      </c>
      <c r="C81" s="5">
        <v>3480351863</v>
      </c>
      <c r="D81" s="6">
        <v>47951860</v>
      </c>
      <c r="E81" s="4">
        <f t="shared" si="3"/>
        <v>3480351863</v>
      </c>
      <c r="F81" s="5">
        <f t="shared" si="4"/>
        <v>3528303722</v>
      </c>
      <c r="G81" s="6">
        <f t="shared" si="5"/>
        <v>-868638626</v>
      </c>
      <c r="H81" s="15" t="s">
        <v>197</v>
      </c>
    </row>
    <row r="82" spans="1:8" x14ac:dyDescent="0.35">
      <c r="A82" t="s">
        <v>105</v>
      </c>
      <c r="B82" s="4" cm="1">
        <f t="array" ref="B82:D82">_xlfn.LET(
_xlpm.SplitText, VALUE(_xlfn.TEXTSPLIT(A82," ")),
IF(ISERR(SUM(_xlpm.SplitText)),"",_xlpm.SplitText)
)</f>
        <v>4135255968</v>
      </c>
      <c r="C82" s="5">
        <v>3931716786</v>
      </c>
      <c r="D82" s="6">
        <v>159711328</v>
      </c>
      <c r="E82" s="4">
        <f t="shared" si="3"/>
        <v>3931716786</v>
      </c>
      <c r="F82" s="5">
        <f t="shared" si="4"/>
        <v>4091428113</v>
      </c>
      <c r="G82" s="6">
        <f t="shared" si="5"/>
        <v>203539182</v>
      </c>
      <c r="H82" s="15" t="s">
        <v>197</v>
      </c>
    </row>
    <row r="83" spans="1:8" x14ac:dyDescent="0.35">
      <c r="A83" t="s">
        <v>106</v>
      </c>
      <c r="B83" s="4" cm="1">
        <f t="array" ref="B83:D83">_xlfn.LET(
_xlpm.SplitText, VALUE(_xlfn.TEXTSPLIT(A83," ")),
IF(ISERR(SUM(_xlpm.SplitText)),"",_xlpm.SplitText)
)</f>
        <v>1331685135</v>
      </c>
      <c r="C83" s="5">
        <v>879938043</v>
      </c>
      <c r="D83" s="6">
        <v>128107171</v>
      </c>
      <c r="E83" s="4">
        <f t="shared" si="3"/>
        <v>879938043</v>
      </c>
      <c r="F83" s="5">
        <f t="shared" si="4"/>
        <v>1008045213</v>
      </c>
      <c r="G83" s="6">
        <f t="shared" si="5"/>
        <v>451747092</v>
      </c>
      <c r="H83" s="15" t="s">
        <v>197</v>
      </c>
    </row>
    <row r="84" spans="1:8" x14ac:dyDescent="0.35">
      <c r="A84" t="s">
        <v>107</v>
      </c>
      <c r="B84" s="4" cm="1">
        <f t="array" ref="B84:D84">_xlfn.LET(
_xlpm.SplitText, VALUE(_xlfn.TEXTSPLIT(A84," ")),
IF(ISERR(SUM(_xlpm.SplitText)),"",_xlpm.SplitText)
)</f>
        <v>2396957585</v>
      </c>
      <c r="C84" s="5">
        <v>2748883399</v>
      </c>
      <c r="D84" s="6">
        <v>70018348</v>
      </c>
      <c r="E84" s="4">
        <f t="shared" si="3"/>
        <v>2748883399</v>
      </c>
      <c r="F84" s="5">
        <f t="shared" si="4"/>
        <v>2818901746</v>
      </c>
      <c r="G84" s="6">
        <f t="shared" si="5"/>
        <v>-351925814</v>
      </c>
      <c r="H84" s="15" t="s">
        <v>197</v>
      </c>
    </row>
    <row r="85" spans="1:8" x14ac:dyDescent="0.35">
      <c r="A85" t="s">
        <v>108</v>
      </c>
      <c r="B85" s="4" cm="1">
        <f t="array" ref="B85:D85">_xlfn.LET(
_xlpm.SplitText, VALUE(_xlfn.TEXTSPLIT(A85," ")),
IF(ISERR(SUM(_xlpm.SplitText)),"",_xlpm.SplitText)
)</f>
        <v>408833803</v>
      </c>
      <c r="C85" s="5">
        <v>1297158141</v>
      </c>
      <c r="D85" s="6">
        <v>80881191</v>
      </c>
      <c r="E85" s="4">
        <f t="shared" si="3"/>
        <v>1297158141</v>
      </c>
      <c r="F85" s="5">
        <f t="shared" si="4"/>
        <v>1378039331</v>
      </c>
      <c r="G85" s="6">
        <f t="shared" si="5"/>
        <v>-888324338</v>
      </c>
      <c r="H85" s="15" t="s">
        <v>197</v>
      </c>
    </row>
    <row r="86" spans="1:8" x14ac:dyDescent="0.35">
      <c r="A86" t="s">
        <v>109</v>
      </c>
      <c r="B86" s="4" cm="1">
        <f t="array" ref="B86:D86">_xlfn.LET(
_xlpm.SplitText, VALUE(_xlfn.TEXTSPLIT(A86," ")),
IF(ISERR(SUM(_xlpm.SplitText)),"",_xlpm.SplitText)
)</f>
        <v>1469631779</v>
      </c>
      <c r="C86" s="5">
        <v>1182771197</v>
      </c>
      <c r="D86" s="6">
        <v>103330914</v>
      </c>
      <c r="E86" s="4">
        <f t="shared" si="3"/>
        <v>1182771197</v>
      </c>
      <c r="F86" s="5">
        <f t="shared" si="4"/>
        <v>1286102110</v>
      </c>
      <c r="G86" s="6">
        <f t="shared" si="5"/>
        <v>286860582</v>
      </c>
      <c r="H86" s="15" t="s">
        <v>197</v>
      </c>
    </row>
    <row r="87" spans="1:8" x14ac:dyDescent="0.35">
      <c r="A87" t="s">
        <v>110</v>
      </c>
      <c r="B87" s="4" cm="1">
        <f t="array" ref="B87:D87">_xlfn.LET(
_xlpm.SplitText, VALUE(_xlfn.TEXTSPLIT(A87," ")),
IF(ISERR(SUM(_xlpm.SplitText)),"",_xlpm.SplitText)
)</f>
        <v>4004728215</v>
      </c>
      <c r="C87" s="5">
        <v>3349824110</v>
      </c>
      <c r="D87" s="6">
        <v>58812180</v>
      </c>
      <c r="E87" s="4">
        <f t="shared" si="3"/>
        <v>3349824110</v>
      </c>
      <c r="F87" s="5">
        <f t="shared" si="4"/>
        <v>3408636289</v>
      </c>
      <c r="G87" s="6">
        <f t="shared" si="5"/>
        <v>654904105</v>
      </c>
      <c r="H87" s="15" t="s">
        <v>197</v>
      </c>
    </row>
    <row r="88" spans="1:8" x14ac:dyDescent="0.35">
      <c r="A88" t="s">
        <v>111</v>
      </c>
      <c r="B88" s="4" cm="1">
        <f t="array" ref="B88:D88">_xlfn.LET(
_xlpm.SplitText, VALUE(_xlfn.TEXTSPLIT(A88," ")),
IF(ISERR(SUM(_xlpm.SplitText)),"",_xlpm.SplitText)
)</f>
        <v>1012078485</v>
      </c>
      <c r="C88" s="5">
        <v>2008335392</v>
      </c>
      <c r="D88" s="6">
        <v>9655754</v>
      </c>
      <c r="E88" s="4">
        <f t="shared" si="3"/>
        <v>2008335392</v>
      </c>
      <c r="F88" s="5">
        <f t="shared" si="4"/>
        <v>2017991145</v>
      </c>
      <c r="G88" s="6">
        <f t="shared" si="5"/>
        <v>-996256907</v>
      </c>
      <c r="H88" s="15" t="s">
        <v>197</v>
      </c>
    </row>
    <row r="89" spans="1:8" x14ac:dyDescent="0.35">
      <c r="A89" t="s">
        <v>112</v>
      </c>
      <c r="B89" s="4" cm="1">
        <f t="array" ref="B89:D89">_xlfn.LET(
_xlpm.SplitText, VALUE(_xlfn.TEXTSPLIT(A89," ")),
IF(ISERR(SUM(_xlpm.SplitText)),"",_xlpm.SplitText)
)</f>
        <v>3024448195</v>
      </c>
      <c r="C89" s="5">
        <v>2932857654</v>
      </c>
      <c r="D89" s="6">
        <v>118768377</v>
      </c>
      <c r="E89" s="4">
        <f t="shared" si="3"/>
        <v>2932857654</v>
      </c>
      <c r="F89" s="5">
        <f t="shared" si="4"/>
        <v>3051626030</v>
      </c>
      <c r="G89" s="6">
        <f t="shared" si="5"/>
        <v>91590541</v>
      </c>
      <c r="H89" s="15" t="s">
        <v>197</v>
      </c>
    </row>
    <row r="90" spans="1:8" x14ac:dyDescent="0.35">
      <c r="A90" t="s">
        <v>113</v>
      </c>
      <c r="B90" s="4" cm="1">
        <f t="array" ref="B90:D90">_xlfn.LET(
_xlpm.SplitText, VALUE(_xlfn.TEXTSPLIT(A90," ")),
IF(ISERR(SUM(_xlpm.SplitText)),"",_xlpm.SplitText)
)</f>
        <v>192304632</v>
      </c>
      <c r="C90" s="5">
        <v>2089365820</v>
      </c>
      <c r="D90" s="6">
        <v>87451432</v>
      </c>
      <c r="E90" s="4">
        <f t="shared" si="3"/>
        <v>2089365820</v>
      </c>
      <c r="F90" s="5">
        <f t="shared" si="4"/>
        <v>2176817251</v>
      </c>
      <c r="G90" s="6">
        <f t="shared" si="5"/>
        <v>-1897061188</v>
      </c>
      <c r="H90" s="15" t="s">
        <v>197</v>
      </c>
    </row>
    <row r="91" spans="1:8" x14ac:dyDescent="0.35">
      <c r="A91" t="s">
        <v>114</v>
      </c>
      <c r="B91" s="4" cm="1">
        <f t="array" ref="B91:D91">_xlfn.LET(
_xlpm.SplitText, VALUE(_xlfn.TEXTSPLIT(A91," ")),
IF(ISERR(SUM(_xlpm.SplitText)),"",_xlpm.SplitText)
)</f>
        <v>4063540395</v>
      </c>
      <c r="C91" s="5">
        <v>3408636290</v>
      </c>
      <c r="D91" s="6">
        <v>71715573</v>
      </c>
      <c r="E91" s="4">
        <f t="shared" si="3"/>
        <v>3408636290</v>
      </c>
      <c r="F91" s="5">
        <f t="shared" si="4"/>
        <v>3480351862</v>
      </c>
      <c r="G91" s="6">
        <f t="shared" si="5"/>
        <v>654904105</v>
      </c>
      <c r="H91" s="15" t="s">
        <v>197</v>
      </c>
    </row>
    <row r="92" spans="1:8" x14ac:dyDescent="0.35">
      <c r="A92" t="s">
        <v>115</v>
      </c>
      <c r="B92" s="4" cm="1">
        <f t="array" ref="B92:D92">_xlfn.LET(
_xlpm.SplitText, VALUE(_xlfn.TEXTSPLIT(A92," ")),
IF(ISERR(SUM(_xlpm.SplitText)),"",_xlpm.SplitText)
)</f>
        <v>3823753472</v>
      </c>
      <c r="C92" s="5">
        <v>2665304126</v>
      </c>
      <c r="D92" s="6">
        <v>83579273</v>
      </c>
      <c r="E92" s="4">
        <f t="shared" si="3"/>
        <v>2665304126</v>
      </c>
      <c r="F92" s="5">
        <f t="shared" si="4"/>
        <v>2748883398</v>
      </c>
      <c r="G92" s="6">
        <f t="shared" si="5"/>
        <v>1158449346</v>
      </c>
      <c r="H92" s="15" t="s">
        <v>197</v>
      </c>
    </row>
    <row r="93" spans="1:8" x14ac:dyDescent="0.35">
      <c r="A93" t="s">
        <v>116</v>
      </c>
      <c r="B93" s="4" cm="1">
        <f t="array" ref="B93:D93">_xlfn.LET(
_xlpm.SplitText, VALUE(_xlfn.TEXTSPLIT(A93," ")),
IF(ISERR(SUM(_xlpm.SplitText)),"",_xlpm.SplitText)
)</f>
        <v>117236420</v>
      </c>
      <c r="C93" s="5">
        <v>1933267180</v>
      </c>
      <c r="D93" s="6">
        <v>75068212</v>
      </c>
      <c r="E93" s="4">
        <f t="shared" si="3"/>
        <v>1933267180</v>
      </c>
      <c r="F93" s="5">
        <f t="shared" si="4"/>
        <v>2008335391</v>
      </c>
      <c r="G93" s="6">
        <f t="shared" si="5"/>
        <v>-1816030760</v>
      </c>
      <c r="H93" s="15" t="s">
        <v>197</v>
      </c>
    </row>
    <row r="94" spans="1:8" x14ac:dyDescent="0.35">
      <c r="A94" t="s">
        <v>117</v>
      </c>
      <c r="B94" s="4" cm="1">
        <f t="array" ref="B94:D94">_xlfn.LET(
_xlpm.SplitText, VALUE(_xlfn.TEXTSPLIT(A94," ")),
IF(ISERR(SUM(_xlpm.SplitText)),"",_xlpm.SplitText)
)</f>
        <v>2218325460</v>
      </c>
      <c r="C94" s="5">
        <v>1378039332</v>
      </c>
      <c r="D94" s="6">
        <v>105319079</v>
      </c>
      <c r="E94" s="4">
        <f t="shared" si="3"/>
        <v>1378039332</v>
      </c>
      <c r="F94" s="5">
        <f t="shared" si="4"/>
        <v>1483358410</v>
      </c>
      <c r="G94" s="6">
        <f t="shared" si="5"/>
        <v>840286128</v>
      </c>
      <c r="H94" s="15" t="s">
        <v>197</v>
      </c>
    </row>
    <row r="95" spans="1:8" x14ac:dyDescent="0.35">
      <c r="A95" t="s">
        <v>118</v>
      </c>
      <c r="B95" s="4" cm="1">
        <f t="array" ref="B95:D95">_xlfn.LET(
_xlpm.SplitText, VALUE(_xlfn.TEXTSPLIT(A95," ")),
IF(ISERR(SUM(_xlpm.SplitText)),"",_xlpm.SplitText)
)</f>
        <v>2722277641</v>
      </c>
      <c r="C95" s="5">
        <v>3170472382</v>
      </c>
      <c r="D95" s="6">
        <v>32223106</v>
      </c>
      <c r="E95" s="4">
        <f t="shared" si="3"/>
        <v>3170472382</v>
      </c>
      <c r="F95" s="5">
        <f t="shared" si="4"/>
        <v>3202695487</v>
      </c>
      <c r="G95" s="6">
        <f t="shared" si="5"/>
        <v>-448194741</v>
      </c>
      <c r="H95" s="15" t="s">
        <v>197</v>
      </c>
    </row>
    <row r="96" spans="1:8" x14ac:dyDescent="0.35">
      <c r="A96" t="s">
        <v>119</v>
      </c>
      <c r="B96" s="4" cm="1">
        <f t="array" ref="B96:D96">_xlfn.LET(
_xlpm.SplitText, VALUE(_xlfn.TEXTSPLIT(A96," ")),
IF(ISERR(SUM(_xlpm.SplitText)),"",_xlpm.SplitText)
)</f>
        <v>1459792306</v>
      </c>
      <c r="C96" s="5">
        <v>618379493</v>
      </c>
      <c r="D96" s="6">
        <v>9839473</v>
      </c>
      <c r="E96" s="4">
        <f t="shared" si="3"/>
        <v>618379493</v>
      </c>
      <c r="F96" s="5">
        <f t="shared" si="4"/>
        <v>628218965</v>
      </c>
      <c r="G96" s="6">
        <f t="shared" si="5"/>
        <v>841412813</v>
      </c>
      <c r="H96" s="15" t="s">
        <v>197</v>
      </c>
    </row>
    <row r="97" spans="1:8" x14ac:dyDescent="0.35">
      <c r="A97" t="s">
        <v>120</v>
      </c>
      <c r="B97" s="4" cm="1">
        <f t="array" ref="B97:D97">_xlfn.LET(
_xlpm.SplitText, VALUE(_xlfn.TEXTSPLIT(A97," ")),
IF(ISERR(SUM(_xlpm.SplitText)),"",_xlpm.SplitText)
)</f>
        <v>3225342423</v>
      </c>
      <c r="C97" s="5">
        <v>3528303723</v>
      </c>
      <c r="D97" s="6">
        <v>55360789</v>
      </c>
      <c r="E97" s="4">
        <f t="shared" si="3"/>
        <v>3528303723</v>
      </c>
      <c r="F97" s="5">
        <f t="shared" si="4"/>
        <v>3583664511</v>
      </c>
      <c r="G97" s="6">
        <f t="shared" si="5"/>
        <v>-302961300</v>
      </c>
      <c r="H97" s="15" t="s">
        <v>197</v>
      </c>
    </row>
    <row r="98" spans="1:8" x14ac:dyDescent="0.35">
      <c r="A98" t="s">
        <v>121</v>
      </c>
      <c r="B98" s="4" cm="1">
        <f t="array" ref="B98:D98">_xlfn.LET(
_xlpm.SplitText, VALUE(_xlfn.TEXTSPLIT(A98," ")),
IF(ISERR(SUM(_xlpm.SplitText)),"",_xlpm.SplitText)
)</f>
        <v>901528396</v>
      </c>
      <c r="C98" s="5">
        <v>304501033</v>
      </c>
      <c r="D98" s="6">
        <v>110507199</v>
      </c>
      <c r="E98" s="4">
        <f t="shared" si="3"/>
        <v>304501033</v>
      </c>
      <c r="F98" s="5">
        <f t="shared" si="4"/>
        <v>415008231</v>
      </c>
      <c r="G98" s="6">
        <f t="shared" si="5"/>
        <v>597027363</v>
      </c>
      <c r="H98" s="15" t="s">
        <v>197</v>
      </c>
    </row>
    <row r="99" spans="1:8" x14ac:dyDescent="0.35">
      <c r="A99" t="s">
        <v>122</v>
      </c>
      <c r="B99" s="4" cm="1">
        <f t="array" ref="B99:D99">_xlfn.LET(
_xlpm.SplitText, VALUE(_xlfn.TEXTSPLIT(A99," ")),
IF(ISERR(SUM(_xlpm.SplitText)),"",_xlpm.SplitText)
)</f>
        <v>3654611062</v>
      </c>
      <c r="C99" s="5">
        <v>2471800766</v>
      </c>
      <c r="D99" s="6">
        <v>96107890</v>
      </c>
      <c r="E99" s="4">
        <f t="shared" si="3"/>
        <v>2471800766</v>
      </c>
      <c r="F99" s="5">
        <f t="shared" si="4"/>
        <v>2567908655</v>
      </c>
      <c r="G99" s="6">
        <f t="shared" si="5"/>
        <v>1182810296</v>
      </c>
      <c r="H99" s="15" t="s">
        <v>197</v>
      </c>
    </row>
    <row r="100" spans="1:8" x14ac:dyDescent="0.35">
      <c r="A100" t="s">
        <v>123</v>
      </c>
      <c r="B100" s="4" cm="1">
        <f t="array" ref="B100:D100">_xlfn.LET(
_xlpm.SplitText, VALUE(_xlfn.TEXTSPLIT(A100," ")),
IF(ISERR(SUM(_xlpm.SplitText)),"",_xlpm.SplitText)
)</f>
        <v>1012035595</v>
      </c>
      <c r="C100" s="5">
        <v>628218966</v>
      </c>
      <c r="D100" s="6">
        <v>42890</v>
      </c>
      <c r="E100" s="4">
        <f t="shared" si="3"/>
        <v>628218966</v>
      </c>
      <c r="F100" s="5">
        <f t="shared" si="4"/>
        <v>628261855</v>
      </c>
      <c r="G100" s="6">
        <f t="shared" si="5"/>
        <v>383816629</v>
      </c>
      <c r="H100" s="15" t="s">
        <v>197</v>
      </c>
    </row>
    <row r="101" spans="1:8" x14ac:dyDescent="0.35">
      <c r="A101" t="s">
        <v>124</v>
      </c>
      <c r="B101" s="4" cm="1">
        <f t="array" ref="B101:D101">_xlfn.LET(
_xlpm.SplitText, VALUE(_xlfn.TEXTSPLIT(A101," ")),
IF(ISERR(SUM(_xlpm.SplitText)),"",_xlpm.SplitText)
)</f>
        <v>1118925110</v>
      </c>
      <c r="C101" s="5">
        <v>1719748519</v>
      </c>
      <c r="D101" s="6">
        <v>38034042</v>
      </c>
      <c r="E101" s="4">
        <f t="shared" si="3"/>
        <v>1719748519</v>
      </c>
      <c r="F101" s="5">
        <f t="shared" si="4"/>
        <v>1757782560</v>
      </c>
      <c r="G101" s="6">
        <f t="shared" si="5"/>
        <v>-600823409</v>
      </c>
      <c r="H101" s="15" t="s">
        <v>197</v>
      </c>
    </row>
    <row r="102" spans="1:8" x14ac:dyDescent="0.35">
      <c r="A102" t="s">
        <v>125</v>
      </c>
      <c r="B102" s="4" cm="1">
        <f t="array" ref="B102:D102">_xlfn.LET(
_xlpm.SplitText, VALUE(_xlfn.TEXTSPLIT(A102," ")),
IF(ISERR(SUM(_xlpm.SplitText)),"",_xlpm.SplitText)
)</f>
        <v>3907332745</v>
      </c>
      <c r="C102" s="5">
        <v>2567908656</v>
      </c>
      <c r="D102" s="6">
        <v>97395470</v>
      </c>
      <c r="E102" s="4">
        <f t="shared" si="3"/>
        <v>2567908656</v>
      </c>
      <c r="F102" s="5">
        <f t="shared" si="4"/>
        <v>2665304125</v>
      </c>
      <c r="G102" s="6">
        <f t="shared" si="5"/>
        <v>1339424089</v>
      </c>
      <c r="H102" s="15" t="s">
        <v>197</v>
      </c>
    </row>
    <row r="103" spans="1:8" x14ac:dyDescent="0.35">
      <c r="A103" t="s">
        <v>126</v>
      </c>
      <c r="B103" s="4" cm="1">
        <f t="array" ref="B103:D103">_xlfn.LET(
_xlpm.SplitText, VALUE(_xlfn.TEXTSPLIT(A103," ")),
IF(ISERR(SUM(_xlpm.SplitText)),"",_xlpm.SplitText)
)</f>
        <v>2466975933</v>
      </c>
      <c r="C103" s="5">
        <v>3786979482</v>
      </c>
      <c r="D103" s="6">
        <v>144737304</v>
      </c>
      <c r="E103" s="4">
        <f t="shared" si="3"/>
        <v>3786979482</v>
      </c>
      <c r="F103" s="5">
        <f t="shared" si="4"/>
        <v>3931716785</v>
      </c>
      <c r="G103" s="6">
        <f t="shared" si="5"/>
        <v>-1320003549</v>
      </c>
      <c r="H103" s="15" t="s">
        <v>197</v>
      </c>
    </row>
    <row r="104" spans="1:8" x14ac:dyDescent="0.35">
      <c r="A104" t="s">
        <v>127</v>
      </c>
      <c r="B104" s="4" cm="1">
        <f t="array" ref="B104:D104">_xlfn.LET(
_xlpm.SplitText, VALUE(_xlfn.TEXTSPLIT(A104," ")),
IF(ISERR(SUM(_xlpm.SplitText)),"",_xlpm.SplitText)
)</f>
        <v>794216027</v>
      </c>
      <c r="C104" s="5">
        <v>1612436150</v>
      </c>
      <c r="D104" s="6">
        <v>107312369</v>
      </c>
      <c r="E104" s="4">
        <f t="shared" si="3"/>
        <v>1612436150</v>
      </c>
      <c r="F104" s="5">
        <f t="shared" si="4"/>
        <v>1719748518</v>
      </c>
      <c r="G104" s="6">
        <f t="shared" si="5"/>
        <v>-818220123</v>
      </c>
      <c r="H104" s="15" t="s">
        <v>197</v>
      </c>
    </row>
    <row r="105" spans="1:8" x14ac:dyDescent="0.35">
      <c r="A105" t="s">
        <v>128</v>
      </c>
      <c r="B105" s="4" cm="1">
        <f t="array" ref="B105:D105">_xlfn.LET(
_xlpm.SplitText, VALUE(_xlfn.TEXTSPLIT(A105," ")),
IF(ISERR(SUM(_xlpm.SplitText)),"",_xlpm.SplitText)
)</f>
        <v>2901402956</v>
      </c>
      <c r="C105" s="5">
        <v>2443043403</v>
      </c>
      <c r="D105" s="6">
        <v>28757363</v>
      </c>
      <c r="E105" s="4">
        <f t="shared" si="3"/>
        <v>2443043403</v>
      </c>
      <c r="F105" s="5">
        <f t="shared" si="4"/>
        <v>2471800765</v>
      </c>
      <c r="G105" s="6">
        <f t="shared" si="5"/>
        <v>458359553</v>
      </c>
      <c r="H105" s="15" t="s">
        <v>197</v>
      </c>
    </row>
    <row r="106" spans="1:8" x14ac:dyDescent="0.35">
      <c r="A106" t="s">
        <v>129</v>
      </c>
      <c r="B106" s="4" cm="1">
        <f t="array" ref="B106:D106">_xlfn.LET(
_xlpm.SplitText, VALUE(_xlfn.TEXTSPLIT(A106," ")),
IF(ISERR(SUM(_xlpm.SplitText)),"",_xlpm.SplitText)
)</f>
        <v>0</v>
      </c>
      <c r="C106" s="5">
        <v>415008232</v>
      </c>
      <c r="D106" s="6">
        <v>117236420</v>
      </c>
      <c r="E106" s="4">
        <f t="shared" si="3"/>
        <v>415008232</v>
      </c>
      <c r="F106" s="5">
        <f t="shared" si="4"/>
        <v>532244651</v>
      </c>
      <c r="G106" s="6">
        <f t="shared" si="5"/>
        <v>-415008232</v>
      </c>
      <c r="H106" s="15" t="s">
        <v>197</v>
      </c>
    </row>
    <row r="107" spans="1:8" x14ac:dyDescent="0.35">
      <c r="A107" t="s">
        <v>130</v>
      </c>
      <c r="B107" s="4" cm="1">
        <f t="array" ref="B107:D107">_xlfn.LET(
_xlpm.SplitText, VALUE(_xlfn.TEXTSPLIT(A107," ")),
IF(ISERR(SUM(_xlpm.SplitText)),"",_xlpm.SplitText)
)</f>
        <v>3750718952</v>
      </c>
      <c r="C107" s="5">
        <v>3202695488</v>
      </c>
      <c r="D107" s="6">
        <v>73034520</v>
      </c>
      <c r="E107" s="4">
        <f t="shared" si="3"/>
        <v>3202695488</v>
      </c>
      <c r="F107" s="5">
        <f t="shared" si="4"/>
        <v>3275730007</v>
      </c>
      <c r="G107" s="6">
        <f t="shared" si="5"/>
        <v>548023464</v>
      </c>
      <c r="H107" s="15" t="s">
        <v>197</v>
      </c>
    </row>
    <row r="108" spans="1:8" x14ac:dyDescent="0.35">
      <c r="A108" t="s">
        <v>131</v>
      </c>
      <c r="B108" s="4" cm="1">
        <f t="array" ref="B108:D108">_xlfn.LET(
_xlpm.SplitText, VALUE(_xlfn.TEXTSPLIT(A108," ")),
IF(ISERR(SUM(_xlpm.SplitText)),"",_xlpm.SplitText)
)</f>
        <v>3189302390</v>
      </c>
      <c r="C108" s="5">
        <v>3051626031</v>
      </c>
      <c r="D108" s="6">
        <v>36040033</v>
      </c>
      <c r="E108" s="4">
        <f t="shared" si="3"/>
        <v>3051626031</v>
      </c>
      <c r="F108" s="5">
        <f t="shared" si="4"/>
        <v>3087666063</v>
      </c>
      <c r="G108" s="6">
        <f t="shared" si="5"/>
        <v>137676359</v>
      </c>
      <c r="H108" s="15" t="s">
        <v>197</v>
      </c>
    </row>
    <row r="109" spans="1:8" x14ac:dyDescent="0.35">
      <c r="A109" t="s">
        <v>132</v>
      </c>
      <c r="B109" s="4" cm="1">
        <f t="array" ref="B109:D109">_xlfn.LET(
_xlpm.SplitText, VALUE(_xlfn.TEXTSPLIT(A109," ")),
IF(ISERR(SUM(_xlpm.SplitText)),"",_xlpm.SplitText)
)</f>
        <v>3394659119</v>
      </c>
      <c r="C109" s="5">
        <v>3583664512</v>
      </c>
      <c r="D109" s="6">
        <v>203314970</v>
      </c>
      <c r="E109" s="4">
        <f t="shared" si="3"/>
        <v>3583664512</v>
      </c>
      <c r="F109" s="5">
        <f t="shared" si="4"/>
        <v>3786979481</v>
      </c>
      <c r="G109" s="6">
        <f t="shared" si="5"/>
        <v>-189005393</v>
      </c>
      <c r="H109" s="15" t="s">
        <v>197</v>
      </c>
    </row>
    <row r="110" spans="1:8" x14ac:dyDescent="0.35">
      <c r="A110" t="s">
        <v>133</v>
      </c>
      <c r="B110" s="4" cm="1">
        <f t="array" ref="B110:D110">_xlfn.LET(
_xlpm.SplitText, VALUE(_xlfn.TEXTSPLIT(A110," ")),
IF(ISERR(SUM(_xlpm.SplitText)),"",_xlpm.SplitText)
)</f>
        <v>2754500747</v>
      </c>
      <c r="C110" s="5">
        <v>4091428114</v>
      </c>
      <c r="D110" s="6">
        <v>146902209</v>
      </c>
      <c r="E110" s="4">
        <f t="shared" si="3"/>
        <v>4091428114</v>
      </c>
      <c r="F110" s="5">
        <f t="shared" si="4"/>
        <v>4238330322</v>
      </c>
      <c r="G110" s="6">
        <f t="shared" si="5"/>
        <v>-1336927367</v>
      </c>
      <c r="H110" s="15" t="s">
        <v>197</v>
      </c>
    </row>
    <row r="111" spans="1:8" x14ac:dyDescent="0.35">
      <c r="A111" t="s">
        <v>134</v>
      </c>
      <c r="B111" s="4" cm="1">
        <f t="array" ref="B111:D111">_xlfn.LET(
_xlpm.SplitText, VALUE(_xlfn.TEXTSPLIT(A111," ")),
IF(ISERR(SUM(_xlpm.SplitText)),"",_xlpm.SplitText)
)</f>
        <v>2042840841</v>
      </c>
      <c r="C111" s="5">
        <v>1757782561</v>
      </c>
      <c r="D111" s="6">
        <v>175484619</v>
      </c>
      <c r="E111" s="4">
        <f t="shared" si="3"/>
        <v>1757782561</v>
      </c>
      <c r="F111" s="5">
        <f t="shared" si="4"/>
        <v>1933267179</v>
      </c>
      <c r="G111" s="6">
        <f t="shared" si="5"/>
        <v>285058280</v>
      </c>
      <c r="H111" s="15" t="s">
        <v>197</v>
      </c>
    </row>
    <row r="112" spans="1:8" x14ac:dyDescent="0.35">
      <c r="A112" t="s">
        <v>135</v>
      </c>
      <c r="B112" s="4" cm="1">
        <f t="array" ref="B112:D112">_xlfn.LET(
_xlpm.SplitText, VALUE(_xlfn.TEXTSPLIT(A112," ")),
IF(ISERR(SUM(_xlpm.SplitText)),"",_xlpm.SplitText)
)</f>
        <v>3280703212</v>
      </c>
      <c r="C112" s="5">
        <v>2818901747</v>
      </c>
      <c r="D112" s="6">
        <v>113955907</v>
      </c>
      <c r="E112" s="4">
        <f t="shared" si="3"/>
        <v>2818901747</v>
      </c>
      <c r="F112" s="5">
        <f t="shared" si="4"/>
        <v>2932857653</v>
      </c>
      <c r="G112" s="6">
        <f t="shared" si="5"/>
        <v>461801465</v>
      </c>
      <c r="H112" s="15" t="s">
        <v>197</v>
      </c>
    </row>
    <row r="113" spans="1:8" x14ac:dyDescent="0.35">
      <c r="A113" t="s">
        <v>136</v>
      </c>
      <c r="B113" s="4" cm="1">
        <f t="array" ref="B113:D113">_xlfn.LET(
_xlpm.SplitText, VALUE(_xlfn.TEXTSPLIT(A113," ")),
IF(ISERR(SUM(_xlpm.SplitText)),"",_xlpm.SplitText)
)</f>
        <v>1021734239</v>
      </c>
      <c r="C113" s="5">
        <v>532244652</v>
      </c>
      <c r="D113" s="6">
        <v>86134841</v>
      </c>
      <c r="E113" s="4">
        <f t="shared" si="3"/>
        <v>532244652</v>
      </c>
      <c r="F113" s="5">
        <f t="shared" si="4"/>
        <v>618379492</v>
      </c>
      <c r="G113" s="6">
        <f t="shared" si="5"/>
        <v>489489587</v>
      </c>
      <c r="H113" s="15" t="s">
        <v>197</v>
      </c>
    </row>
    <row r="114" spans="1:8" x14ac:dyDescent="0.35">
      <c r="A114" t="s">
        <v>137</v>
      </c>
      <c r="B114" s="4" cm="1">
        <f t="array" ref="B114:D114">_xlfn.LET(
_xlpm.SplitText, VALUE(_xlfn.TEXTSPLIT(A114," ")),
IF(ISERR(SUM(_xlpm.SplitText)),"",_xlpm.SplitText)
)</f>
        <v>279756064</v>
      </c>
      <c r="C114" s="5">
        <v>1483358411</v>
      </c>
      <c r="D114" s="6">
        <v>129077739</v>
      </c>
      <c r="E114" s="4">
        <f t="shared" si="3"/>
        <v>1483358411</v>
      </c>
      <c r="F114" s="5">
        <f t="shared" si="4"/>
        <v>1612436149</v>
      </c>
      <c r="G114" s="6">
        <f t="shared" si="5"/>
        <v>-1203602347</v>
      </c>
      <c r="H114" s="15" t="s">
        <v>197</v>
      </c>
    </row>
    <row r="115" spans="1:8" x14ac:dyDescent="0.35">
      <c r="A115" t="s">
        <v>138</v>
      </c>
      <c r="B115" s="4" cm="1">
        <f t="array" ref="B115:D115">_xlfn.LET(
_xlpm.SplitText, VALUE(_xlfn.TEXTSPLIT(A115," ")),
IF(ISERR(SUM(_xlpm.SplitText)),"",_xlpm.SplitText)
)</f>
        <v>1572962693</v>
      </c>
      <c r="C115" s="5">
        <v>2176817252</v>
      </c>
      <c r="D115" s="6">
        <v>218201961</v>
      </c>
      <c r="E115" s="4">
        <f t="shared" si="3"/>
        <v>2176817252</v>
      </c>
      <c r="F115" s="5">
        <f t="shared" si="4"/>
        <v>2395019212</v>
      </c>
      <c r="G115" s="6">
        <f t="shared" si="5"/>
        <v>-603854559</v>
      </c>
      <c r="H115" s="15" t="s">
        <v>197</v>
      </c>
    </row>
    <row r="116" spans="1:8" x14ac:dyDescent="0.35">
      <c r="A116" t="s">
        <v>139</v>
      </c>
      <c r="B116" s="4" cm="1">
        <f t="array" ref="B116:D116">_xlfn.LET(
_xlpm.SplitText, VALUE(_xlfn.TEXTSPLIT(A116," ")),
IF(ISERR(SUM(_xlpm.SplitText)),"",_xlpm.SplitText)
)</f>
        <v>1107869080</v>
      </c>
      <c r="C116" s="5">
        <v>1286102111</v>
      </c>
      <c r="D116" s="6">
        <v>11056030</v>
      </c>
      <c r="E116" s="4">
        <f t="shared" si="3"/>
        <v>1286102111</v>
      </c>
      <c r="F116" s="5">
        <f t="shared" si="4"/>
        <v>1297158140</v>
      </c>
      <c r="G116" s="6">
        <f t="shared" si="5"/>
        <v>-178233031</v>
      </c>
      <c r="H116" s="15" t="s">
        <v>197</v>
      </c>
    </row>
    <row r="117" spans="1:8" x14ac:dyDescent="0.35">
      <c r="B117" s="4" t="str" cm="1">
        <f t="array" ref="B117">_xlfn.LET(
_xlpm.SplitText, VALUE(_xlfn.TEXTSPLIT(A117," ")),
IF(ISERR(SUM(_xlpm.SplitText)),"",_xlpm.SplitText)
)</f>
        <v/>
      </c>
      <c r="E117" s="4" t="str">
        <f t="shared" si="3"/>
        <v/>
      </c>
      <c r="F117" s="5" t="str">
        <f t="shared" si="4"/>
        <v/>
      </c>
      <c r="G117" s="6" t="str">
        <f t="shared" si="5"/>
        <v/>
      </c>
      <c r="H117" s="15" t="s">
        <v>197</v>
      </c>
    </row>
    <row r="118" spans="1:8" x14ac:dyDescent="0.35">
      <c r="A118" t="s">
        <v>16</v>
      </c>
      <c r="B118" s="4" t="str" cm="1">
        <f t="array" ref="B118">_xlfn.LET(
_xlpm.SplitText, VALUE(_xlfn.TEXTSPLIT(A118," ")),
IF(ISERR(SUM(_xlpm.SplitText)),"",_xlpm.SplitText)
)</f>
        <v/>
      </c>
      <c r="E118" s="4" t="str">
        <f t="shared" si="3"/>
        <v/>
      </c>
      <c r="F118" s="5" t="str">
        <f t="shared" si="4"/>
        <v/>
      </c>
      <c r="G118" s="6" t="str">
        <f t="shared" si="5"/>
        <v/>
      </c>
      <c r="H118" s="15" t="s">
        <v>197</v>
      </c>
    </row>
    <row r="119" spans="1:8" x14ac:dyDescent="0.35">
      <c r="A119" t="s">
        <v>140</v>
      </c>
      <c r="B119" s="4" cm="1">
        <f t="array" ref="B119:D119">_xlfn.LET(
_xlpm.SplitText, VALUE(_xlfn.TEXTSPLIT(A119," ")),
IF(ISERR(SUM(_xlpm.SplitText)),"",_xlpm.SplitText)
)</f>
        <v>1609050489</v>
      </c>
      <c r="C119" s="5">
        <v>2309171782</v>
      </c>
      <c r="D119" s="6">
        <v>372577802</v>
      </c>
      <c r="E119" s="4">
        <f t="shared" si="3"/>
        <v>2309171782</v>
      </c>
      <c r="F119" s="5">
        <f t="shared" si="4"/>
        <v>2681749583</v>
      </c>
      <c r="G119" s="6">
        <f t="shared" si="5"/>
        <v>-700121293</v>
      </c>
      <c r="H119" s="15" t="s">
        <v>197</v>
      </c>
    </row>
    <row r="120" spans="1:8" x14ac:dyDescent="0.35">
      <c r="A120" t="s">
        <v>141</v>
      </c>
      <c r="B120" s="4" cm="1">
        <f t="array" ref="B120:D120">_xlfn.LET(
_xlpm.SplitText, VALUE(_xlfn.TEXTSPLIT(A120," ")),
IF(ISERR(SUM(_xlpm.SplitText)),"",_xlpm.SplitText)
)</f>
        <v>2023682469</v>
      </c>
      <c r="C120" s="5">
        <v>2836643763</v>
      </c>
      <c r="D120" s="6">
        <v>897111138</v>
      </c>
      <c r="E120" s="4">
        <f t="shared" si="3"/>
        <v>2836643763</v>
      </c>
      <c r="F120" s="5">
        <f t="shared" si="4"/>
        <v>3733754900</v>
      </c>
      <c r="G120" s="6">
        <f t="shared" si="5"/>
        <v>-812961294</v>
      </c>
      <c r="H120" s="15" t="s">
        <v>197</v>
      </c>
    </row>
    <row r="121" spans="1:8" x14ac:dyDescent="0.35">
      <c r="A121" t="s">
        <v>142</v>
      </c>
      <c r="B121" s="4" cm="1">
        <f t="array" ref="B121:D121">_xlfn.LET(
_xlpm.SplitText, VALUE(_xlfn.TEXTSPLIT(A121," ")),
IF(ISERR(SUM(_xlpm.SplitText)),"",_xlpm.SplitText)
)</f>
        <v>834447570</v>
      </c>
      <c r="C121" s="5">
        <v>143604042</v>
      </c>
      <c r="D121" s="6">
        <v>411534753</v>
      </c>
      <c r="E121" s="4">
        <f t="shared" si="3"/>
        <v>143604042</v>
      </c>
      <c r="F121" s="5">
        <f t="shared" si="4"/>
        <v>555138794</v>
      </c>
      <c r="G121" s="6">
        <f t="shared" si="5"/>
        <v>690843528</v>
      </c>
      <c r="H121" s="15" t="s">
        <v>197</v>
      </c>
    </row>
    <row r="122" spans="1:8" x14ac:dyDescent="0.35">
      <c r="A122" t="s">
        <v>143</v>
      </c>
      <c r="B122" s="4" cm="1">
        <f t="array" ref="B122:D122">_xlfn.LET(
_xlpm.SplitText, VALUE(_xlfn.TEXTSPLIT(A122," ")),
IF(ISERR(SUM(_xlpm.SplitText)),"",_xlpm.SplitText)
)</f>
        <v>428779503</v>
      </c>
      <c r="C122" s="5">
        <v>1217157762</v>
      </c>
      <c r="D122" s="6">
        <v>28824561</v>
      </c>
      <c r="E122" s="4">
        <f t="shared" si="3"/>
        <v>1217157762</v>
      </c>
      <c r="F122" s="5">
        <f t="shared" si="4"/>
        <v>1245982322</v>
      </c>
      <c r="G122" s="6">
        <f t="shared" si="5"/>
        <v>-788378259</v>
      </c>
      <c r="H122" s="15" t="s">
        <v>197</v>
      </c>
    </row>
    <row r="123" spans="1:8" x14ac:dyDescent="0.35">
      <c r="A123" t="s">
        <v>144</v>
      </c>
      <c r="B123" s="4" cm="1">
        <f t="array" ref="B123:D123">_xlfn.LET(
_xlpm.SplitText, VALUE(_xlfn.TEXTSPLIT(A123," ")),
IF(ISERR(SUM(_xlpm.SplitText)),"",_xlpm.SplitText)
)</f>
        <v>143604042</v>
      </c>
      <c r="C123" s="5">
        <v>931982301</v>
      </c>
      <c r="D123" s="6">
        <v>108906615</v>
      </c>
      <c r="E123" s="4">
        <f t="shared" si="3"/>
        <v>931982301</v>
      </c>
      <c r="F123" s="5">
        <f t="shared" si="4"/>
        <v>1040888915</v>
      </c>
      <c r="G123" s="6">
        <f t="shared" si="5"/>
        <v>-788378259</v>
      </c>
      <c r="H123" s="15" t="s">
        <v>197</v>
      </c>
    </row>
    <row r="124" spans="1:8" x14ac:dyDescent="0.35">
      <c r="A124" t="s">
        <v>145</v>
      </c>
      <c r="B124" s="4" cm="1">
        <f t="array" ref="B124:D124">_xlfn.LET(
_xlpm.SplitText, VALUE(_xlfn.TEXTSPLIT(A124," ")),
IF(ISERR(SUM(_xlpm.SplitText)),"",_xlpm.SplitText)
)</f>
        <v>252510657</v>
      </c>
      <c r="C124" s="5">
        <v>1040888916</v>
      </c>
      <c r="D124" s="6">
        <v>176268846</v>
      </c>
      <c r="E124" s="4">
        <f t="shared" si="3"/>
        <v>1040888916</v>
      </c>
      <c r="F124" s="5">
        <f t="shared" si="4"/>
        <v>1217157761</v>
      </c>
      <c r="G124" s="6">
        <f t="shared" si="5"/>
        <v>-788378259</v>
      </c>
      <c r="H124" s="15" t="s">
        <v>197</v>
      </c>
    </row>
    <row r="125" spans="1:8" x14ac:dyDescent="0.35">
      <c r="A125" t="s">
        <v>146</v>
      </c>
      <c r="B125" s="4" cm="1">
        <f t="array" ref="B125:D125">_xlfn.LET(
_xlpm.SplitText, VALUE(_xlfn.TEXTSPLIT(A125," ")),
IF(ISERR(SUM(_xlpm.SplitText)),"",_xlpm.SplitText)
)</f>
        <v>3431278062</v>
      </c>
      <c r="C125" s="5">
        <v>1484221851</v>
      </c>
      <c r="D125" s="6">
        <v>471209429</v>
      </c>
      <c r="E125" s="4">
        <f t="shared" si="3"/>
        <v>1484221851</v>
      </c>
      <c r="F125" s="5">
        <f t="shared" si="4"/>
        <v>1955431279</v>
      </c>
      <c r="G125" s="6">
        <f t="shared" si="5"/>
        <v>1947056211</v>
      </c>
      <c r="H125" s="15" t="s">
        <v>197</v>
      </c>
    </row>
    <row r="126" spans="1:8" x14ac:dyDescent="0.35">
      <c r="A126" t="s">
        <v>147</v>
      </c>
      <c r="B126" s="4" cm="1">
        <f t="array" ref="B126:D126">_xlfn.LET(
_xlpm.SplitText, VALUE(_xlfn.TEXTSPLIT(A126," ")),
IF(ISERR(SUM(_xlpm.SplitText)),"",_xlpm.SplitText)
)</f>
        <v>1981628291</v>
      </c>
      <c r="C126" s="5">
        <v>3733754901</v>
      </c>
      <c r="D126" s="6">
        <v>42054178</v>
      </c>
      <c r="E126" s="4">
        <f t="shared" si="3"/>
        <v>3733754901</v>
      </c>
      <c r="F126" s="5">
        <f t="shared" si="4"/>
        <v>3775809078</v>
      </c>
      <c r="G126" s="6">
        <f t="shared" si="5"/>
        <v>-1752126610</v>
      </c>
      <c r="H126" s="15" t="s">
        <v>197</v>
      </c>
    </row>
    <row r="127" spans="1:8" x14ac:dyDescent="0.35">
      <c r="A127" t="s">
        <v>148</v>
      </c>
      <c r="B127" s="4" cm="1">
        <f t="array" ref="B127:D127">_xlfn.LET(
_xlpm.SplitText, VALUE(_xlfn.TEXTSPLIT(A127," ")),
IF(ISERR(SUM(_xlpm.SplitText)),"",_xlpm.SplitText)
)</f>
        <v>4140073117</v>
      </c>
      <c r="C127" s="5">
        <v>2681749584</v>
      </c>
      <c r="D127" s="6">
        <v>154894179</v>
      </c>
      <c r="E127" s="4">
        <f t="shared" si="3"/>
        <v>2681749584</v>
      </c>
      <c r="F127" s="5">
        <f t="shared" si="4"/>
        <v>2836643762</v>
      </c>
      <c r="G127" s="6">
        <f t="shared" si="5"/>
        <v>1458323533</v>
      </c>
      <c r="H127" s="15" t="s">
        <v>197</v>
      </c>
    </row>
    <row r="128" spans="1:8" x14ac:dyDescent="0.35">
      <c r="A128" t="s">
        <v>149</v>
      </c>
      <c r="B128" s="4" cm="1">
        <f t="array" ref="B128:D128">_xlfn.LET(
_xlpm.SplitText, VALUE(_xlfn.TEXTSPLIT(A128," ")),
IF(ISERR(SUM(_xlpm.SplitText)),"",_xlpm.SplitText)
)</f>
        <v>1484221851</v>
      </c>
      <c r="C128" s="5">
        <v>4170138658</v>
      </c>
      <c r="D128" s="6">
        <v>124828638</v>
      </c>
      <c r="E128" s="4">
        <f t="shared" si="3"/>
        <v>4170138658</v>
      </c>
      <c r="F128" s="5">
        <f t="shared" si="4"/>
        <v>4294967295</v>
      </c>
      <c r="G128" s="6">
        <f t="shared" si="5"/>
        <v>-2685916807</v>
      </c>
      <c r="H128" s="15" t="s">
        <v>197</v>
      </c>
    </row>
    <row r="129" spans="1:8" x14ac:dyDescent="0.35">
      <c r="A129" t="s">
        <v>150</v>
      </c>
      <c r="B129" s="4" cm="1">
        <f t="array" ref="B129:D129">_xlfn.LET(
_xlpm.SplitText, VALUE(_xlfn.TEXTSPLIT(A129," ")),
IF(ISERR(SUM(_xlpm.SplitText)),"",_xlpm.SplitText)
)</f>
        <v>3902487491</v>
      </c>
      <c r="C129" s="5">
        <v>1955431280</v>
      </c>
      <c r="D129" s="6">
        <v>237585626</v>
      </c>
      <c r="E129" s="4">
        <f t="shared" si="3"/>
        <v>1955431280</v>
      </c>
      <c r="F129" s="5">
        <f t="shared" si="4"/>
        <v>2193016905</v>
      </c>
      <c r="G129" s="6">
        <f t="shared" si="5"/>
        <v>1947056211</v>
      </c>
      <c r="H129" s="15" t="s">
        <v>197</v>
      </c>
    </row>
    <row r="130" spans="1:8" x14ac:dyDescent="0.35">
      <c r="A130" t="s">
        <v>151</v>
      </c>
      <c r="B130" s="4" cm="1">
        <f t="array" ref="B130:D130">_xlfn.LET(
_xlpm.SplitText, VALUE(_xlfn.TEXTSPLIT(A130," ")),
IF(ISERR(SUM(_xlpm.SplitText)),"",_xlpm.SplitText)
)</f>
        <v>457604064</v>
      </c>
      <c r="C130" s="5">
        <v>555138795</v>
      </c>
      <c r="D130" s="6">
        <v>376843506</v>
      </c>
      <c r="E130" s="4">
        <f t="shared" si="3"/>
        <v>555138795</v>
      </c>
      <c r="F130" s="5">
        <f t="shared" si="4"/>
        <v>931982300</v>
      </c>
      <c r="G130" s="6">
        <f t="shared" si="5"/>
        <v>-97534731</v>
      </c>
      <c r="H130" s="15" t="s">
        <v>197</v>
      </c>
    </row>
    <row r="131" spans="1:8" x14ac:dyDescent="0.35">
      <c r="A131" t="s">
        <v>152</v>
      </c>
      <c r="B131" s="4" cm="1">
        <f t="array" ref="B131:D131">_xlfn.LET(
_xlpm.SplitText, VALUE(_xlfn.TEXTSPLIT(A131," ")),
IF(ISERR(SUM(_xlpm.SplitText)),"",_xlpm.SplitText)
)</f>
        <v>3036948483</v>
      </c>
      <c r="C131" s="5">
        <v>3775809079</v>
      </c>
      <c r="D131" s="6">
        <v>394329579</v>
      </c>
      <c r="E131" s="4">
        <f t="shared" ref="E131:E175" si="6">IF(B131="","",C131)</f>
        <v>3775809079</v>
      </c>
      <c r="F131" s="5">
        <f t="shared" ref="F131:F175" si="7">IF(B131="","",C131+D131-1)</f>
        <v>4170138657</v>
      </c>
      <c r="G131" s="6">
        <f t="shared" ref="G131:G175" si="8">IF(B131="","",B131-C131)</f>
        <v>-738860596</v>
      </c>
      <c r="H131" s="15" t="s">
        <v>197</v>
      </c>
    </row>
    <row r="132" spans="1:8" x14ac:dyDescent="0.35">
      <c r="A132" t="s">
        <v>153</v>
      </c>
      <c r="B132" s="4" cm="1">
        <f t="array" ref="B132:D132">_xlfn.LET(
_xlpm.SplitText, VALUE(_xlfn.TEXTSPLIT(A132," ")),
IF(ISERR(SUM(_xlpm.SplitText)),"",_xlpm.SplitText)
)</f>
        <v>2920793607</v>
      </c>
      <c r="C132" s="5">
        <v>2193016906</v>
      </c>
      <c r="D132" s="6">
        <v>116154876</v>
      </c>
      <c r="E132" s="4">
        <f t="shared" si="6"/>
        <v>2193016906</v>
      </c>
      <c r="F132" s="5">
        <f t="shared" si="7"/>
        <v>2309171781</v>
      </c>
      <c r="G132" s="6">
        <f t="shared" si="8"/>
        <v>727776701</v>
      </c>
      <c r="H132" s="15" t="s">
        <v>197</v>
      </c>
    </row>
    <row r="133" spans="1:8" x14ac:dyDescent="0.35">
      <c r="B133" s="4" t="str" cm="1">
        <f t="array" ref="B133">_xlfn.LET(
_xlpm.SplitText, VALUE(_xlfn.TEXTSPLIT(A133," ")),
IF(ISERR(SUM(_xlpm.SplitText)),"",_xlpm.SplitText)
)</f>
        <v/>
      </c>
      <c r="E133" s="4" t="str">
        <f t="shared" si="6"/>
        <v/>
      </c>
      <c r="F133" s="5" t="str">
        <f t="shared" si="7"/>
        <v/>
      </c>
      <c r="G133" s="6" t="str">
        <f t="shared" si="8"/>
        <v/>
      </c>
      <c r="H133" s="15" t="s">
        <v>197</v>
      </c>
    </row>
    <row r="134" spans="1:8" x14ac:dyDescent="0.35">
      <c r="A134" t="s">
        <v>20</v>
      </c>
      <c r="B134" s="4" t="str" cm="1">
        <f t="array" ref="B134">_xlfn.LET(
_xlpm.SplitText, VALUE(_xlfn.TEXTSPLIT(A134," ")),
IF(ISERR(SUM(_xlpm.SplitText)),"",_xlpm.SplitText)
)</f>
        <v/>
      </c>
      <c r="E134" s="4" t="str">
        <f t="shared" si="6"/>
        <v/>
      </c>
      <c r="F134" s="5" t="str">
        <f t="shared" si="7"/>
        <v/>
      </c>
      <c r="G134" s="6" t="str">
        <f t="shared" si="8"/>
        <v/>
      </c>
      <c r="H134" s="15" t="s">
        <v>197</v>
      </c>
    </row>
    <row r="135" spans="1:8" x14ac:dyDescent="0.35">
      <c r="A135" t="s">
        <v>154</v>
      </c>
      <c r="B135" s="4" cm="1">
        <f t="array" ref="B135:D135">_xlfn.LET(
_xlpm.SplitText, VALUE(_xlfn.TEXTSPLIT(A135," ")),
IF(ISERR(SUM(_xlpm.SplitText)),"",_xlpm.SplitText)
)</f>
        <v>1348484361</v>
      </c>
      <c r="C135" s="5">
        <v>0</v>
      </c>
      <c r="D135" s="6">
        <v>45849582</v>
      </c>
      <c r="E135" s="4">
        <f t="shared" si="6"/>
        <v>0</v>
      </c>
      <c r="F135" s="5">
        <f t="shared" si="7"/>
        <v>45849581</v>
      </c>
      <c r="G135" s="6">
        <f t="shared" si="8"/>
        <v>1348484361</v>
      </c>
      <c r="H135" s="15" t="s">
        <v>197</v>
      </c>
    </row>
    <row r="136" spans="1:8" x14ac:dyDescent="0.35">
      <c r="A136" t="s">
        <v>155</v>
      </c>
      <c r="B136" s="4" cm="1">
        <f t="array" ref="B136:D136">_xlfn.LET(
_xlpm.SplitText, VALUE(_xlfn.TEXTSPLIT(A136," ")),
IF(ISERR(SUM(_xlpm.SplitText)),"",_xlpm.SplitText)
)</f>
        <v>1394333943</v>
      </c>
      <c r="C136" s="5">
        <v>726347262</v>
      </c>
      <c r="D136" s="6">
        <v>166590764</v>
      </c>
      <c r="E136" s="4">
        <f t="shared" si="6"/>
        <v>726347262</v>
      </c>
      <c r="F136" s="5">
        <f t="shared" si="7"/>
        <v>892938025</v>
      </c>
      <c r="G136" s="6">
        <f t="shared" si="8"/>
        <v>667986681</v>
      </c>
      <c r="H136" s="15" t="s">
        <v>197</v>
      </c>
    </row>
    <row r="137" spans="1:8" x14ac:dyDescent="0.35">
      <c r="A137" t="s">
        <v>156</v>
      </c>
      <c r="B137" s="4" cm="1">
        <f t="array" ref="B137:D137">_xlfn.LET(
_xlpm.SplitText, VALUE(_xlfn.TEXTSPLIT(A137," ")),
IF(ISERR(SUM(_xlpm.SplitText)),"",_xlpm.SplitText)
)</f>
        <v>1797084784</v>
      </c>
      <c r="C137" s="5">
        <v>3346946555</v>
      </c>
      <c r="D137" s="6">
        <v>119105515</v>
      </c>
      <c r="E137" s="4">
        <f t="shared" si="6"/>
        <v>3346946555</v>
      </c>
      <c r="F137" s="5">
        <f t="shared" si="7"/>
        <v>3466052069</v>
      </c>
      <c r="G137" s="6">
        <f t="shared" si="8"/>
        <v>-1549861771</v>
      </c>
      <c r="H137" s="15" t="s">
        <v>197</v>
      </c>
    </row>
    <row r="138" spans="1:8" x14ac:dyDescent="0.35">
      <c r="A138" t="s">
        <v>157</v>
      </c>
      <c r="B138" s="4" cm="1">
        <f t="array" ref="B138:D138">_xlfn.LET(
_xlpm.SplitText, VALUE(_xlfn.TEXTSPLIT(A138," ")),
IF(ISERR(SUM(_xlpm.SplitText)),"",_xlpm.SplitText)
)</f>
        <v>1163891565</v>
      </c>
      <c r="C138" s="5">
        <v>1265639794</v>
      </c>
      <c r="D138" s="6">
        <v>165909682</v>
      </c>
      <c r="E138" s="4">
        <f t="shared" si="6"/>
        <v>1265639794</v>
      </c>
      <c r="F138" s="5">
        <f t="shared" si="7"/>
        <v>1431549475</v>
      </c>
      <c r="G138" s="6">
        <f t="shared" si="8"/>
        <v>-101748229</v>
      </c>
      <c r="H138" s="15" t="s">
        <v>197</v>
      </c>
    </row>
    <row r="139" spans="1:8" x14ac:dyDescent="0.35">
      <c r="A139" t="s">
        <v>158</v>
      </c>
      <c r="B139" s="4" cm="1">
        <f t="array" ref="B139:D139">_xlfn.LET(
_xlpm.SplitText, VALUE(_xlfn.TEXTSPLIT(A139," ")),
IF(ISERR(SUM(_xlpm.SplitText)),"",_xlpm.SplitText)
)</f>
        <v>2199751891</v>
      </c>
      <c r="C139" s="5">
        <v>3274125222</v>
      </c>
      <c r="D139" s="6">
        <v>72821333</v>
      </c>
      <c r="E139" s="4">
        <f t="shared" si="6"/>
        <v>3274125222</v>
      </c>
      <c r="F139" s="5">
        <f t="shared" si="7"/>
        <v>3346946554</v>
      </c>
      <c r="G139" s="6">
        <f t="shared" si="8"/>
        <v>-1074373331</v>
      </c>
      <c r="H139" s="15" t="s">
        <v>197</v>
      </c>
    </row>
    <row r="140" spans="1:8" x14ac:dyDescent="0.35">
      <c r="A140" t="s">
        <v>159</v>
      </c>
      <c r="B140" s="4" cm="1">
        <f t="array" ref="B140:D140">_xlfn.LET(
_xlpm.SplitText, VALUE(_xlfn.TEXTSPLIT(A140," ")),
IF(ISERR(SUM(_xlpm.SplitText)),"",_xlpm.SplitText)
)</f>
        <v>4012454029</v>
      </c>
      <c r="C140" s="5">
        <v>2231107899</v>
      </c>
      <c r="D140" s="6">
        <v>181228118</v>
      </c>
      <c r="E140" s="4">
        <f t="shared" si="6"/>
        <v>2231107899</v>
      </c>
      <c r="F140" s="5">
        <f t="shared" si="7"/>
        <v>2412336016</v>
      </c>
      <c r="G140" s="6">
        <f t="shared" si="8"/>
        <v>1781346130</v>
      </c>
      <c r="H140" s="15" t="s">
        <v>197</v>
      </c>
    </row>
    <row r="141" spans="1:8" x14ac:dyDescent="0.35">
      <c r="A141" t="s">
        <v>160</v>
      </c>
      <c r="B141" s="4" cm="1">
        <f t="array" ref="B141:D141">_xlfn.LET(
_xlpm.SplitText, VALUE(_xlfn.TEXTSPLIT(A141," ")),
IF(ISERR(SUM(_xlpm.SplitText)),"",_xlpm.SplitText)
)</f>
        <v>1008425725</v>
      </c>
      <c r="C141" s="5">
        <v>207338839</v>
      </c>
      <c r="D141" s="6">
        <v>56688993</v>
      </c>
      <c r="E141" s="4">
        <f t="shared" si="6"/>
        <v>207338839</v>
      </c>
      <c r="F141" s="5">
        <f t="shared" si="7"/>
        <v>264027831</v>
      </c>
      <c r="G141" s="6">
        <f t="shared" si="8"/>
        <v>801086886</v>
      </c>
      <c r="H141" s="15" t="s">
        <v>197</v>
      </c>
    </row>
    <row r="142" spans="1:8" x14ac:dyDescent="0.35">
      <c r="A142" t="s">
        <v>161</v>
      </c>
      <c r="B142" s="4" cm="1">
        <f t="array" ref="B142:D142">_xlfn.LET(
_xlpm.SplitText, VALUE(_xlfn.TEXTSPLIT(A142," ")),
IF(ISERR(SUM(_xlpm.SplitText)),"",_xlpm.SplitText)
)</f>
        <v>2322219090</v>
      </c>
      <c r="C142" s="5">
        <v>3174539335</v>
      </c>
      <c r="D142" s="6">
        <v>24543729</v>
      </c>
      <c r="E142" s="4">
        <f t="shared" si="6"/>
        <v>3174539335</v>
      </c>
      <c r="F142" s="5">
        <f t="shared" si="7"/>
        <v>3199083063</v>
      </c>
      <c r="G142" s="6">
        <f t="shared" si="8"/>
        <v>-852320245</v>
      </c>
      <c r="H142" s="15" t="s">
        <v>197</v>
      </c>
    </row>
    <row r="143" spans="1:8" x14ac:dyDescent="0.35">
      <c r="A143" t="s">
        <v>162</v>
      </c>
      <c r="B143" s="4" cm="1">
        <f t="array" ref="B143:D143">_xlfn.LET(
_xlpm.SplitText, VALUE(_xlfn.TEXTSPLIT(A143," ")),
IF(ISERR(SUM(_xlpm.SplitText)),"",_xlpm.SplitText)
)</f>
        <v>3987057737</v>
      </c>
      <c r="C143" s="5">
        <v>3199083064</v>
      </c>
      <c r="D143" s="6">
        <v>25396292</v>
      </c>
      <c r="E143" s="4">
        <f t="shared" si="6"/>
        <v>3199083064</v>
      </c>
      <c r="F143" s="5">
        <f t="shared" si="7"/>
        <v>3224479355</v>
      </c>
      <c r="G143" s="6">
        <f t="shared" si="8"/>
        <v>787974673</v>
      </c>
      <c r="H143" s="15" t="s">
        <v>197</v>
      </c>
    </row>
    <row r="144" spans="1:8" x14ac:dyDescent="0.35">
      <c r="A144" t="s">
        <v>163</v>
      </c>
      <c r="B144" s="4" cm="1">
        <f t="array" ref="B144:D144">_xlfn.LET(
_xlpm.SplitText, VALUE(_xlfn.TEXTSPLIT(A144," ")),
IF(ISERR(SUM(_xlpm.SplitText)),"",_xlpm.SplitText)
)</f>
        <v>1560924707</v>
      </c>
      <c r="C144" s="5">
        <v>45849582</v>
      </c>
      <c r="D144" s="6">
        <v>62712410</v>
      </c>
      <c r="E144" s="4">
        <f t="shared" si="6"/>
        <v>45849582</v>
      </c>
      <c r="F144" s="5">
        <f t="shared" si="7"/>
        <v>108561991</v>
      </c>
      <c r="G144" s="6">
        <f t="shared" si="8"/>
        <v>1515075125</v>
      </c>
      <c r="H144" s="15" t="s">
        <v>197</v>
      </c>
    </row>
    <row r="145" spans="1:8" x14ac:dyDescent="0.35">
      <c r="A145" t="s">
        <v>164</v>
      </c>
      <c r="B145" s="4" cm="1">
        <f t="array" ref="B145:D145">_xlfn.LET(
_xlpm.SplitText, VALUE(_xlfn.TEXTSPLIT(A145," ")),
IF(ISERR(SUM(_xlpm.SplitText)),"",_xlpm.SplitText)
)</f>
        <v>3424140824</v>
      </c>
      <c r="C145" s="5">
        <v>1837299459</v>
      </c>
      <c r="D145" s="6">
        <v>190417072</v>
      </c>
      <c r="E145" s="4">
        <f t="shared" si="6"/>
        <v>1837299459</v>
      </c>
      <c r="F145" s="5">
        <f t="shared" si="7"/>
        <v>2027716530</v>
      </c>
      <c r="G145" s="6">
        <f t="shared" si="8"/>
        <v>1586841365</v>
      </c>
      <c r="H145" s="15" t="s">
        <v>197</v>
      </c>
    </row>
    <row r="146" spans="1:8" x14ac:dyDescent="0.35">
      <c r="A146" t="s">
        <v>165</v>
      </c>
      <c r="B146" s="4" cm="1">
        <f t="array" ref="B146:D146">_xlfn.LET(
_xlpm.SplitText, VALUE(_xlfn.TEXTSPLIT(A146," ")),
IF(ISERR(SUM(_xlpm.SplitText)),"",_xlpm.SplitText)
)</f>
        <v>2272573224</v>
      </c>
      <c r="C146" s="5">
        <v>3224479356</v>
      </c>
      <c r="D146" s="6">
        <v>27702302</v>
      </c>
      <c r="E146" s="4">
        <f t="shared" si="6"/>
        <v>3224479356</v>
      </c>
      <c r="F146" s="5">
        <f t="shared" si="7"/>
        <v>3252181657</v>
      </c>
      <c r="G146" s="6">
        <f t="shared" si="8"/>
        <v>-951906132</v>
      </c>
      <c r="H146" s="15" t="s">
        <v>197</v>
      </c>
    </row>
    <row r="147" spans="1:8" x14ac:dyDescent="0.35">
      <c r="A147" t="s">
        <v>166</v>
      </c>
      <c r="B147" s="4" cm="1">
        <f t="array" ref="B147:D147">_xlfn.LET(
_xlpm.SplitText, VALUE(_xlfn.TEXTSPLIT(A147," ")),
IF(ISERR(SUM(_xlpm.SplitText)),"",_xlpm.SplitText)
)</f>
        <v>2346762819</v>
      </c>
      <c r="C147" s="5">
        <v>2412336017</v>
      </c>
      <c r="D147" s="6">
        <v>518856401</v>
      </c>
      <c r="E147" s="4">
        <f t="shared" si="6"/>
        <v>2412336017</v>
      </c>
      <c r="F147" s="5">
        <f t="shared" si="7"/>
        <v>2931192417</v>
      </c>
      <c r="G147" s="6">
        <f t="shared" si="8"/>
        <v>-65573198</v>
      </c>
      <c r="H147" s="15" t="s">
        <v>197</v>
      </c>
    </row>
    <row r="148" spans="1:8" x14ac:dyDescent="0.35">
      <c r="A148" t="s">
        <v>167</v>
      </c>
      <c r="B148" s="4" cm="1">
        <f t="array" ref="B148:D148">_xlfn.LET(
_xlpm.SplitText, VALUE(_xlfn.TEXTSPLIT(A148," ")),
IF(ISERR(SUM(_xlpm.SplitText)),"",_xlpm.SplitText)
)</f>
        <v>329181964</v>
      </c>
      <c r="C148" s="5">
        <v>1432789749</v>
      </c>
      <c r="D148" s="6">
        <v>172164254</v>
      </c>
      <c r="E148" s="4">
        <f t="shared" si="6"/>
        <v>1432789749</v>
      </c>
      <c r="F148" s="5">
        <f t="shared" si="7"/>
        <v>1604954002</v>
      </c>
      <c r="G148" s="6">
        <f t="shared" si="8"/>
        <v>-1103607785</v>
      </c>
      <c r="H148" s="15" t="s">
        <v>197</v>
      </c>
    </row>
    <row r="149" spans="1:8" x14ac:dyDescent="0.35">
      <c r="A149" t="s">
        <v>168</v>
      </c>
      <c r="B149" s="4" cm="1">
        <f t="array" ref="B149:D149">_xlfn.LET(
_xlpm.SplitText, VALUE(_xlfn.TEXTSPLIT(A149," ")),
IF(ISERR(SUM(_xlpm.SplitText)),"",_xlpm.SplitText)
)</f>
        <v>3783666369</v>
      </c>
      <c r="C149" s="5">
        <v>2027716531</v>
      </c>
      <c r="D149" s="6">
        <v>203391368</v>
      </c>
      <c r="E149" s="4">
        <f t="shared" si="6"/>
        <v>2027716531</v>
      </c>
      <c r="F149" s="5">
        <f t="shared" si="7"/>
        <v>2231107898</v>
      </c>
      <c r="G149" s="6">
        <f t="shared" si="8"/>
        <v>1755949838</v>
      </c>
      <c r="H149" s="15" t="s">
        <v>197</v>
      </c>
    </row>
    <row r="150" spans="1:8" x14ac:dyDescent="0.35">
      <c r="A150" t="s">
        <v>169</v>
      </c>
      <c r="B150" s="4" cm="1">
        <f t="array" ref="B150:D150">_xlfn.LET(
_xlpm.SplitText, VALUE(_xlfn.TEXTSPLIT(A150," ")),
IF(ISERR(SUM(_xlpm.SplitText)),"",_xlpm.SplitText)
)</f>
        <v>753484930</v>
      </c>
      <c r="C150" s="5">
        <v>471406467</v>
      </c>
      <c r="D150" s="6">
        <v>254940795</v>
      </c>
      <c r="E150" s="4">
        <f t="shared" si="6"/>
        <v>471406467</v>
      </c>
      <c r="F150" s="5">
        <f t="shared" si="7"/>
        <v>726347261</v>
      </c>
      <c r="G150" s="6">
        <f t="shared" si="8"/>
        <v>282078463</v>
      </c>
      <c r="H150" s="15" t="s">
        <v>197</v>
      </c>
    </row>
    <row r="151" spans="1:8" x14ac:dyDescent="0.35">
      <c r="A151" t="s">
        <v>170</v>
      </c>
      <c r="B151" s="4" cm="1">
        <f t="array" ref="B151:D151">_xlfn.LET(
_xlpm.SplitText, VALUE(_xlfn.TEXTSPLIT(A151," ")),
IF(ISERR(SUM(_xlpm.SplitText)),"",_xlpm.SplitText)
)</f>
        <v>1916190299</v>
      </c>
      <c r="C151" s="5">
        <v>2931192418</v>
      </c>
      <c r="D151" s="6">
        <v>243346917</v>
      </c>
      <c r="E151" s="4">
        <f t="shared" si="6"/>
        <v>2931192418</v>
      </c>
      <c r="F151" s="5">
        <f t="shared" si="7"/>
        <v>3174539334</v>
      </c>
      <c r="G151" s="6">
        <f t="shared" si="8"/>
        <v>-1015002119</v>
      </c>
      <c r="H151" s="15" t="s">
        <v>197</v>
      </c>
    </row>
    <row r="152" spans="1:8" x14ac:dyDescent="0.35">
      <c r="A152" t="s">
        <v>171</v>
      </c>
      <c r="B152" s="4" cm="1">
        <f t="array" ref="B152:D152">_xlfn.LET(
_xlpm.SplitText, VALUE(_xlfn.TEXTSPLIT(A152," ")),
IF(ISERR(SUM(_xlpm.SplitText)),"",_xlpm.SplitText)
)</f>
        <v>501346218</v>
      </c>
      <c r="C152" s="5">
        <v>892938026</v>
      </c>
      <c r="D152" s="6">
        <v>44760077</v>
      </c>
      <c r="E152" s="4">
        <f t="shared" si="6"/>
        <v>892938026</v>
      </c>
      <c r="F152" s="5">
        <f t="shared" si="7"/>
        <v>937698102</v>
      </c>
      <c r="G152" s="6">
        <f t="shared" si="8"/>
        <v>-391591808</v>
      </c>
      <c r="H152" s="15" t="s">
        <v>197</v>
      </c>
    </row>
    <row r="153" spans="1:8" x14ac:dyDescent="0.35">
      <c r="A153" t="s">
        <v>172</v>
      </c>
      <c r="B153" s="4" cm="1">
        <f t="array" ref="B153:D153">_xlfn.LET(
_xlpm.SplitText, VALUE(_xlfn.TEXTSPLIT(A153," ")),
IF(ISERR(SUM(_xlpm.SplitText)),"",_xlpm.SplitText)
)</f>
        <v>1329801247</v>
      </c>
      <c r="C153" s="5">
        <v>1604954003</v>
      </c>
      <c r="D153" s="6">
        <v>18683114</v>
      </c>
      <c r="E153" s="4">
        <f t="shared" si="6"/>
        <v>1604954003</v>
      </c>
      <c r="F153" s="5">
        <f t="shared" si="7"/>
        <v>1623637116</v>
      </c>
      <c r="G153" s="6">
        <f t="shared" si="8"/>
        <v>-275152756</v>
      </c>
      <c r="H153" s="15" t="s">
        <v>197</v>
      </c>
    </row>
    <row r="154" spans="1:8" x14ac:dyDescent="0.35">
      <c r="A154" t="s">
        <v>173</v>
      </c>
      <c r="B154" s="4" cm="1">
        <f t="array" ref="B154:D154">_xlfn.LET(
_xlpm.SplitText, VALUE(_xlfn.TEXTSPLIT(A154," ")),
IF(ISERR(SUM(_xlpm.SplitText)),"",_xlpm.SplitText)
)</f>
        <v>2865619220</v>
      </c>
      <c r="C154" s="5">
        <v>3567337219</v>
      </c>
      <c r="D154" s="6">
        <v>558521604</v>
      </c>
      <c r="E154" s="4">
        <f t="shared" si="6"/>
        <v>3567337219</v>
      </c>
      <c r="F154" s="5">
        <f t="shared" si="7"/>
        <v>4125858822</v>
      </c>
      <c r="G154" s="6">
        <f t="shared" si="8"/>
        <v>-701717999</v>
      </c>
      <c r="H154" s="15" t="s">
        <v>197</v>
      </c>
    </row>
    <row r="155" spans="1:8" x14ac:dyDescent="0.35">
      <c r="A155" t="s">
        <v>174</v>
      </c>
      <c r="B155" s="4" cm="1">
        <f t="array" ref="B155:D155">_xlfn.LET(
_xlpm.SplitText, VALUE(_xlfn.TEXTSPLIT(A155," ")),
IF(ISERR(SUM(_xlpm.SplitText)),"",_xlpm.SplitText)
)</f>
        <v>546106295</v>
      </c>
      <c r="C155" s="5">
        <v>264027832</v>
      </c>
      <c r="D155" s="6">
        <v>207378635</v>
      </c>
      <c r="E155" s="4">
        <f t="shared" si="6"/>
        <v>264027832</v>
      </c>
      <c r="F155" s="5">
        <f t="shared" si="7"/>
        <v>471406466</v>
      </c>
      <c r="G155" s="6">
        <f t="shared" si="8"/>
        <v>282078463</v>
      </c>
      <c r="H155" s="15" t="s">
        <v>197</v>
      </c>
    </row>
    <row r="156" spans="1:8" x14ac:dyDescent="0.35">
      <c r="A156" t="s">
        <v>175</v>
      </c>
      <c r="B156" s="4" cm="1">
        <f t="array" ref="B156:D156">_xlfn.LET(
_xlpm.SplitText, VALUE(_xlfn.TEXTSPLIT(A156," ")),
IF(ISERR(SUM(_xlpm.SplitText)),"",_xlpm.SplitText)
)</f>
        <v>2300275526</v>
      </c>
      <c r="C156" s="5">
        <v>3252181658</v>
      </c>
      <c r="D156" s="6">
        <v>21943564</v>
      </c>
      <c r="E156" s="4">
        <f t="shared" si="6"/>
        <v>3252181658</v>
      </c>
      <c r="F156" s="5">
        <f t="shared" si="7"/>
        <v>3274125221</v>
      </c>
      <c r="G156" s="6">
        <f t="shared" si="8"/>
        <v>-951906132</v>
      </c>
      <c r="H156" s="15" t="s">
        <v>197</v>
      </c>
    </row>
    <row r="157" spans="1:8" x14ac:dyDescent="0.35">
      <c r="A157" t="s">
        <v>176</v>
      </c>
      <c r="B157" s="4" cm="1">
        <f t="array" ref="B157:D157">_xlfn.LET(
_xlpm.SplitText, VALUE(_xlfn.TEXTSPLIT(A157," ")),
IF(ISERR(SUM(_xlpm.SplitText)),"",_xlpm.SplitText)
)</f>
        <v>4193682147</v>
      </c>
      <c r="C157" s="5">
        <v>3466052070</v>
      </c>
      <c r="D157" s="6">
        <v>101285149</v>
      </c>
      <c r="E157" s="4">
        <f t="shared" si="6"/>
        <v>3466052070</v>
      </c>
      <c r="F157" s="5">
        <f t="shared" si="7"/>
        <v>3567337218</v>
      </c>
      <c r="G157" s="6">
        <f t="shared" si="8"/>
        <v>727630077</v>
      </c>
      <c r="H157" s="15" t="s">
        <v>197</v>
      </c>
    </row>
    <row r="158" spans="1:8" x14ac:dyDescent="0.35">
      <c r="A158" t="s">
        <v>177</v>
      </c>
      <c r="B158" s="4" cm="1">
        <f t="array" ref="B158:D158">_xlfn.LET(
_xlpm.SplitText, VALUE(_xlfn.TEXTSPLIT(A158," ")),
IF(ISERR(SUM(_xlpm.SplitText)),"",_xlpm.SplitText)
)</f>
        <v>327941691</v>
      </c>
      <c r="C158" s="5">
        <v>1431549476</v>
      </c>
      <c r="D158" s="6">
        <v>1240273</v>
      </c>
      <c r="E158" s="4">
        <f t="shared" si="6"/>
        <v>1431549476</v>
      </c>
      <c r="F158" s="5">
        <f t="shared" si="7"/>
        <v>1432789748</v>
      </c>
      <c r="G158" s="6">
        <f t="shared" si="8"/>
        <v>-1103607785</v>
      </c>
      <c r="H158" s="15" t="s">
        <v>197</v>
      </c>
    </row>
    <row r="159" spans="1:8" x14ac:dyDescent="0.35">
      <c r="A159" t="s">
        <v>178</v>
      </c>
      <c r="B159" s="4" cm="1">
        <f t="array" ref="B159:D159">_xlfn.LET(
_xlpm.SplitText, VALUE(_xlfn.TEXTSPLIT(A159," ")),
IF(ISERR(SUM(_xlpm.SplitText)),"",_xlpm.SplitText)
)</f>
        <v>0</v>
      </c>
      <c r="C159" s="5">
        <v>937698103</v>
      </c>
      <c r="D159" s="6">
        <v>327941691</v>
      </c>
      <c r="E159" s="4">
        <f t="shared" si="6"/>
        <v>937698103</v>
      </c>
      <c r="F159" s="5">
        <f t="shared" si="7"/>
        <v>1265639793</v>
      </c>
      <c r="G159" s="6">
        <f t="shared" si="8"/>
        <v>-937698103</v>
      </c>
      <c r="H159" s="15" t="s">
        <v>197</v>
      </c>
    </row>
    <row r="160" spans="1:8" x14ac:dyDescent="0.35">
      <c r="A160" t="s">
        <v>179</v>
      </c>
      <c r="B160" s="4" cm="1">
        <f t="array" ref="B160:D160">_xlfn.LET(
_xlpm.SplitText, VALUE(_xlfn.TEXTSPLIT(A160," ")),
IF(ISERR(SUM(_xlpm.SplitText)),"",_xlpm.SplitText)
)</f>
        <v>2159537216</v>
      </c>
      <c r="C160" s="5">
        <v>1797084784</v>
      </c>
      <c r="D160" s="6">
        <v>40214675</v>
      </c>
      <c r="E160" s="4">
        <f t="shared" si="6"/>
        <v>1797084784</v>
      </c>
      <c r="F160" s="5">
        <f t="shared" si="7"/>
        <v>1837299458</v>
      </c>
      <c r="G160" s="6">
        <f t="shared" si="8"/>
        <v>362452432</v>
      </c>
      <c r="H160" s="15" t="s">
        <v>197</v>
      </c>
    </row>
    <row r="161" spans="1:8" x14ac:dyDescent="0.35">
      <c r="A161" t="s">
        <v>180</v>
      </c>
      <c r="B161" s="4" cm="1">
        <f t="array" ref="B161:D161">_xlfn.LET(
_xlpm.SplitText, VALUE(_xlfn.TEXTSPLIT(A161," ")),
IF(ISERR(SUM(_xlpm.SplitText)),"",_xlpm.SplitText)
)</f>
        <v>3614557896</v>
      </c>
      <c r="C161" s="5">
        <v>4125858823</v>
      </c>
      <c r="D161" s="6">
        <v>169108473</v>
      </c>
      <c r="E161" s="4">
        <f t="shared" si="6"/>
        <v>4125858823</v>
      </c>
      <c r="F161" s="5">
        <f t="shared" si="7"/>
        <v>4294967295</v>
      </c>
      <c r="G161" s="6">
        <f t="shared" si="8"/>
        <v>-511300927</v>
      </c>
      <c r="H161" s="15" t="s">
        <v>197</v>
      </c>
    </row>
    <row r="162" spans="1:8" x14ac:dyDescent="0.35">
      <c r="A162" t="s">
        <v>181</v>
      </c>
      <c r="B162" s="4" cm="1">
        <f t="array" ref="B162:D162">_xlfn.LET(
_xlpm.SplitText, VALUE(_xlfn.TEXTSPLIT(A162," ")),
IF(ISERR(SUM(_xlpm.SplitText)),"",_xlpm.SplitText)
)</f>
        <v>1065114718</v>
      </c>
      <c r="C162" s="5">
        <v>108561992</v>
      </c>
      <c r="D162" s="6">
        <v>98776847</v>
      </c>
      <c r="E162" s="4">
        <f t="shared" si="6"/>
        <v>108561992</v>
      </c>
      <c r="F162" s="5">
        <f t="shared" si="7"/>
        <v>207338838</v>
      </c>
      <c r="G162" s="6">
        <f t="shared" si="8"/>
        <v>956552726</v>
      </c>
      <c r="H162" s="15" t="s">
        <v>197</v>
      </c>
    </row>
    <row r="163" spans="1:8" x14ac:dyDescent="0.35">
      <c r="B163" s="4" t="str" cm="1">
        <f t="array" ref="B163">_xlfn.LET(
_xlpm.SplitText, VALUE(_xlfn.TEXTSPLIT(A163," ")),
IF(ISERR(SUM(_xlpm.SplitText)),"",_xlpm.SplitText)
)</f>
        <v/>
      </c>
      <c r="E163" s="4" t="str">
        <f t="shared" si="6"/>
        <v/>
      </c>
      <c r="F163" s="5" t="str">
        <f t="shared" si="7"/>
        <v/>
      </c>
      <c r="G163" s="6" t="str">
        <f t="shared" si="8"/>
        <v/>
      </c>
      <c r="H163" s="15" t="s">
        <v>197</v>
      </c>
    </row>
    <row r="164" spans="1:8" x14ac:dyDescent="0.35">
      <c r="A164" t="s">
        <v>23</v>
      </c>
      <c r="B164" s="4" t="str" cm="1">
        <f t="array" ref="B164">_xlfn.LET(
_xlpm.SplitText, VALUE(_xlfn.TEXTSPLIT(A164," ")),
IF(ISERR(SUM(_xlpm.SplitText)),"",_xlpm.SplitText)
)</f>
        <v/>
      </c>
      <c r="E164" s="4" t="str">
        <f t="shared" si="6"/>
        <v/>
      </c>
      <c r="F164" s="5" t="str">
        <f t="shared" si="7"/>
        <v/>
      </c>
      <c r="G164" s="6" t="str">
        <f t="shared" si="8"/>
        <v/>
      </c>
      <c r="H164" s="15" t="s">
        <v>197</v>
      </c>
    </row>
    <row r="165" spans="1:8" x14ac:dyDescent="0.35">
      <c r="A165" t="s">
        <v>182</v>
      </c>
      <c r="B165" s="4" cm="1">
        <f t="array" ref="B165:D165">_xlfn.LET(
_xlpm.SplitText, VALUE(_xlfn.TEXTSPLIT(A165," ")),
IF(ISERR(SUM(_xlpm.SplitText)),"",_xlpm.SplitText)
)</f>
        <v>440744287</v>
      </c>
      <c r="C165" s="5">
        <v>1133551978</v>
      </c>
      <c r="D165" s="6">
        <v>536306564</v>
      </c>
      <c r="E165" s="4">
        <f t="shared" si="6"/>
        <v>1133551978</v>
      </c>
      <c r="F165" s="5">
        <f t="shared" si="7"/>
        <v>1669858541</v>
      </c>
      <c r="G165" s="6">
        <f t="shared" si="8"/>
        <v>-692807691</v>
      </c>
      <c r="H165" s="15" t="s">
        <v>197</v>
      </c>
    </row>
    <row r="166" spans="1:8" x14ac:dyDescent="0.35">
      <c r="A166" t="s">
        <v>183</v>
      </c>
      <c r="B166" s="4" cm="1">
        <f t="array" ref="B166:D166">_xlfn.LET(
_xlpm.SplitText, VALUE(_xlfn.TEXTSPLIT(A166," ")),
IF(ISERR(SUM(_xlpm.SplitText)),"",_xlpm.SplitText)
)</f>
        <v>4042633851</v>
      </c>
      <c r="C166" s="5">
        <v>4000620330</v>
      </c>
      <c r="D166" s="6">
        <v>37465866</v>
      </c>
      <c r="E166" s="4">
        <f t="shared" si="6"/>
        <v>4000620330</v>
      </c>
      <c r="F166" s="5">
        <f t="shared" si="7"/>
        <v>4038086195</v>
      </c>
      <c r="G166" s="6">
        <f t="shared" si="8"/>
        <v>42013521</v>
      </c>
      <c r="H166" s="15" t="s">
        <v>197</v>
      </c>
    </row>
    <row r="167" spans="1:8" x14ac:dyDescent="0.35">
      <c r="A167" t="s">
        <v>184</v>
      </c>
      <c r="B167" s="4" cm="1">
        <f t="array" ref="B167:D167">_xlfn.LET(
_xlpm.SplitText, VALUE(_xlfn.TEXTSPLIT(A167," ")),
IF(ISERR(SUM(_xlpm.SplitText)),"",_xlpm.SplitText)
)</f>
        <v>977050851</v>
      </c>
      <c r="C167" s="5">
        <v>1669858542</v>
      </c>
      <c r="D167" s="6">
        <v>136276424</v>
      </c>
      <c r="E167" s="4">
        <f t="shared" si="6"/>
        <v>1669858542</v>
      </c>
      <c r="F167" s="5">
        <f t="shared" si="7"/>
        <v>1806134965</v>
      </c>
      <c r="G167" s="6">
        <f t="shared" si="8"/>
        <v>-692807691</v>
      </c>
      <c r="H167" s="15" t="s">
        <v>197</v>
      </c>
    </row>
    <row r="168" spans="1:8" x14ac:dyDescent="0.35">
      <c r="A168" t="s">
        <v>185</v>
      </c>
      <c r="B168" s="4" cm="1">
        <f t="array" ref="B168:D168">_xlfn.LET(
_xlpm.SplitText, VALUE(_xlfn.TEXTSPLIT(A168," ")),
IF(ISERR(SUM(_xlpm.SplitText)),"",_xlpm.SplitText)
)</f>
        <v>2136551597</v>
      </c>
      <c r="C168" s="5">
        <v>4038086196</v>
      </c>
      <c r="D168" s="6">
        <v>256881100</v>
      </c>
      <c r="E168" s="4">
        <f t="shared" si="6"/>
        <v>4038086196</v>
      </c>
      <c r="F168" s="5">
        <f t="shared" si="7"/>
        <v>4294967295</v>
      </c>
      <c r="G168" s="6">
        <f t="shared" si="8"/>
        <v>-1901534599</v>
      </c>
      <c r="H168" s="15" t="s">
        <v>197</v>
      </c>
    </row>
    <row r="169" spans="1:8" x14ac:dyDescent="0.35">
      <c r="A169" t="s">
        <v>186</v>
      </c>
      <c r="B169" s="4" cm="1">
        <f t="array" ref="B169:D169">_xlfn.LET(
_xlpm.SplitText, VALUE(_xlfn.TEXTSPLIT(A169," ")),
IF(ISERR(SUM(_xlpm.SplitText)),"",_xlpm.SplitText)
)</f>
        <v>198620952</v>
      </c>
      <c r="C169" s="5">
        <v>0</v>
      </c>
      <c r="D169" s="6">
        <v>242123335</v>
      </c>
      <c r="E169" s="4">
        <f t="shared" si="6"/>
        <v>0</v>
      </c>
      <c r="F169" s="5">
        <f t="shared" si="7"/>
        <v>242123334</v>
      </c>
      <c r="G169" s="6">
        <f t="shared" si="8"/>
        <v>198620952</v>
      </c>
      <c r="H169" s="15" t="s">
        <v>197</v>
      </c>
    </row>
    <row r="170" spans="1:8" x14ac:dyDescent="0.35">
      <c r="A170" t="s">
        <v>187</v>
      </c>
      <c r="B170" s="4" cm="1">
        <f t="array" ref="B170:D170">_xlfn.LET(
_xlpm.SplitText, VALUE(_xlfn.TEXTSPLIT(A170," ")),
IF(ISERR(SUM(_xlpm.SplitText)),"",_xlpm.SplitText)
)</f>
        <v>1113327275</v>
      </c>
      <c r="C170" s="5">
        <v>242123335</v>
      </c>
      <c r="D170" s="6">
        <v>891428643</v>
      </c>
      <c r="E170" s="4">
        <f t="shared" si="6"/>
        <v>242123335</v>
      </c>
      <c r="F170" s="5">
        <f t="shared" si="7"/>
        <v>1133551977</v>
      </c>
      <c r="G170" s="6">
        <f t="shared" si="8"/>
        <v>871203940</v>
      </c>
      <c r="H170" s="15" t="s">
        <v>197</v>
      </c>
    </row>
    <row r="171" spans="1:8" x14ac:dyDescent="0.35">
      <c r="A171" t="s">
        <v>188</v>
      </c>
      <c r="B171" s="4" cm="1">
        <f t="array" ref="B171:D171">_xlfn.LET(
_xlpm.SplitText, VALUE(_xlfn.TEXTSPLIT(A171," ")),
IF(ISERR(SUM(_xlpm.SplitText)),"",_xlpm.SplitText)
)</f>
        <v>4080099717</v>
      </c>
      <c r="C171" s="5">
        <v>3802748040</v>
      </c>
      <c r="D171" s="6">
        <v>197872290</v>
      </c>
      <c r="E171" s="4">
        <f t="shared" si="6"/>
        <v>3802748040</v>
      </c>
      <c r="F171" s="5">
        <f t="shared" si="7"/>
        <v>4000620329</v>
      </c>
      <c r="G171" s="6">
        <f t="shared" si="8"/>
        <v>277351677</v>
      </c>
      <c r="H171" s="15" t="s">
        <v>197</v>
      </c>
    </row>
    <row r="172" spans="1:8" x14ac:dyDescent="0.35">
      <c r="A172" t="s">
        <v>189</v>
      </c>
      <c r="B172" s="4" cm="1">
        <f t="array" ref="B172:D172">_xlfn.LET(
_xlpm.SplitText, VALUE(_xlfn.TEXTSPLIT(A172," ")),
IF(ISERR(SUM(_xlpm.SplitText)),"",_xlpm.SplitText)
)</f>
        <v>2695699324</v>
      </c>
      <c r="C172" s="5">
        <v>2136551597</v>
      </c>
      <c r="D172" s="6">
        <v>1346934527</v>
      </c>
      <c r="E172" s="4">
        <f t="shared" si="6"/>
        <v>2136551597</v>
      </c>
      <c r="F172" s="5">
        <f t="shared" si="7"/>
        <v>3483486123</v>
      </c>
      <c r="G172" s="6">
        <f t="shared" si="8"/>
        <v>559147727</v>
      </c>
      <c r="H172" s="15" t="s">
        <v>197</v>
      </c>
    </row>
    <row r="173" spans="1:8" x14ac:dyDescent="0.35">
      <c r="A173" t="s">
        <v>190</v>
      </c>
      <c r="B173" s="4" cm="1">
        <f t="array" ref="B173:D173">_xlfn.LET(
_xlpm.SplitText, VALUE(_xlfn.TEXTSPLIT(A173," ")),
IF(ISERR(SUM(_xlpm.SplitText)),"",_xlpm.SplitText)
)</f>
        <v>4277972007</v>
      </c>
      <c r="C173" s="5">
        <v>3785752751</v>
      </c>
      <c r="D173" s="6">
        <v>16995289</v>
      </c>
      <c r="E173" s="4">
        <f t="shared" si="6"/>
        <v>3785752751</v>
      </c>
      <c r="F173" s="5">
        <f t="shared" si="7"/>
        <v>3802748039</v>
      </c>
      <c r="G173" s="6">
        <f t="shared" si="8"/>
        <v>492219256</v>
      </c>
      <c r="H173" s="15" t="s">
        <v>197</v>
      </c>
    </row>
    <row r="174" spans="1:8" x14ac:dyDescent="0.35">
      <c r="A174" t="s">
        <v>191</v>
      </c>
      <c r="B174" s="4" cm="1">
        <f t="array" ref="B174:D174">_xlfn.LET(
_xlpm.SplitText, VALUE(_xlfn.TEXTSPLIT(A174," ")),
IF(ISERR(SUM(_xlpm.SplitText)),"",_xlpm.SplitText)
)</f>
        <v>2393432697</v>
      </c>
      <c r="C174" s="5">
        <v>3483486124</v>
      </c>
      <c r="D174" s="6">
        <v>302266627</v>
      </c>
      <c r="E174" s="4">
        <f t="shared" si="6"/>
        <v>3483486124</v>
      </c>
      <c r="F174" s="5">
        <f t="shared" si="7"/>
        <v>3785752750</v>
      </c>
      <c r="G174" s="6">
        <f t="shared" si="8"/>
        <v>-1090053427</v>
      </c>
      <c r="H174" s="15" t="s">
        <v>197</v>
      </c>
    </row>
    <row r="175" spans="1:8" x14ac:dyDescent="0.35">
      <c r="A175" t="s">
        <v>192</v>
      </c>
      <c r="B175" s="4" cm="1">
        <f t="array" ref="B175:D175">_xlfn.LET(
_xlpm.SplitText, VALUE(_xlfn.TEXTSPLIT(A175," ")),
IF(ISERR(SUM(_xlpm.SplitText)),"",_xlpm.SplitText)
)</f>
        <v>0</v>
      </c>
      <c r="C175" s="5">
        <v>1806134966</v>
      </c>
      <c r="D175" s="6">
        <v>198620952</v>
      </c>
      <c r="E175" s="4">
        <f t="shared" si="6"/>
        <v>1806134966</v>
      </c>
      <c r="F175" s="5">
        <f t="shared" si="7"/>
        <v>2004755917</v>
      </c>
      <c r="G175" s="6">
        <f t="shared" si="8"/>
        <v>-1806134966</v>
      </c>
      <c r="H175" s="1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7C37-E73A-404C-B652-9E969DD7D6AE}">
  <dimension ref="A1:O175"/>
  <sheetViews>
    <sheetView zoomScale="115" zoomScaleNormal="115" workbookViewId="0">
      <selection activeCell="P8" sqref="P8"/>
    </sheetView>
  </sheetViews>
  <sheetFormatPr defaultRowHeight="14.5" x14ac:dyDescent="0.35"/>
  <cols>
    <col min="1" max="1" width="46.1796875" customWidth="1"/>
    <col min="2" max="2" width="13.26953125" style="4" customWidth="1"/>
    <col min="3" max="3" width="13.26953125" style="5" customWidth="1"/>
    <col min="4" max="4" width="13.26953125" style="6" customWidth="1"/>
    <col min="5" max="5" width="14.1796875" style="4" customWidth="1"/>
    <col min="6" max="6" width="14.1796875" style="5" customWidth="1"/>
    <col min="7" max="7" width="14.1796875" style="6" customWidth="1"/>
    <col min="8" max="8" width="1.90625" style="5" customWidth="1"/>
    <col min="9" max="9" width="13.36328125" style="4" customWidth="1"/>
    <col min="10" max="10" width="13.36328125" style="5" customWidth="1"/>
    <col min="11" max="11" width="13.36328125" style="6" customWidth="1"/>
    <col min="12" max="12" width="1.81640625" style="16" customWidth="1"/>
    <col min="13" max="13" width="12.81640625" style="5" customWidth="1"/>
    <col min="14" max="14" width="11.36328125" style="5" customWidth="1"/>
    <col min="15" max="15" width="13.7265625" style="5" customWidth="1"/>
    <col min="16" max="17" width="10.08984375" style="5" bestFit="1" customWidth="1"/>
    <col min="18" max="16384" width="8.7265625" style="5"/>
  </cols>
  <sheetData>
    <row r="1" spans="1:15" ht="15" thickBot="1" x14ac:dyDescent="0.4">
      <c r="A1" s="7" t="s">
        <v>26</v>
      </c>
      <c r="B1" s="8" t="s">
        <v>31</v>
      </c>
      <c r="C1" s="9" t="s">
        <v>30</v>
      </c>
      <c r="D1" s="10" t="s">
        <v>29</v>
      </c>
      <c r="E1" s="8" t="s">
        <v>27</v>
      </c>
      <c r="F1" s="9" t="s">
        <v>28</v>
      </c>
      <c r="G1" s="10" t="s">
        <v>194</v>
      </c>
      <c r="H1" s="13" t="s">
        <v>197</v>
      </c>
      <c r="I1" s="8" t="s">
        <v>198</v>
      </c>
      <c r="J1" s="9" t="s">
        <v>199</v>
      </c>
      <c r="K1" s="10" t="s">
        <v>200</v>
      </c>
      <c r="L1" s="14" t="s">
        <v>197</v>
      </c>
      <c r="N1" s="12"/>
      <c r="O1" s="12"/>
    </row>
    <row r="2" spans="1:15" x14ac:dyDescent="0.35">
      <c r="A2" t="s">
        <v>33</v>
      </c>
      <c r="B2" s="4" t="str" cm="1">
        <f t="array" ref="B2">_xlfn.LET(
_xlpm.SplitText, VALUE(_xlfn.TEXTSPLIT(A2," ")),
IF(ISERR(SUM(_xlpm.SplitText)),"",_xlpm.SplitText)
)</f>
        <v/>
      </c>
      <c r="E2" s="4" t="str">
        <f>IF(B2="","",C2)</f>
        <v/>
      </c>
      <c r="F2" s="5" t="str">
        <f>IF(B2="","",C2+D2-1)</f>
        <v/>
      </c>
      <c r="G2" s="6" t="str">
        <f>IF(B2="","",B2-C2)</f>
        <v/>
      </c>
      <c r="H2" s="13" t="s">
        <v>197</v>
      </c>
      <c r="L2" s="15" t="s">
        <v>197</v>
      </c>
      <c r="N2" s="5">
        <v>194657215</v>
      </c>
      <c r="O2" s="5">
        <v>187012821</v>
      </c>
    </row>
    <row r="3" spans="1:15" x14ac:dyDescent="0.35">
      <c r="B3" s="4" t="str" cm="1">
        <f t="array" ref="B3">_xlfn.LET(
_xlpm.SplitText, VALUE(_xlfn.TEXTSPLIT(A3," ")),
IF(ISERR(SUM(_xlpm.SplitText)),"",_xlpm.SplitText)
)</f>
        <v/>
      </c>
      <c r="E3" s="4" t="str">
        <f t="shared" ref="E3:E66" si="0">IF(B3="","",C3)</f>
        <v/>
      </c>
      <c r="F3" s="5" t="str">
        <f t="shared" ref="F3:F66" si="1">IF(B3="","",C3+D3-1)</f>
        <v/>
      </c>
      <c r="G3" s="6" t="str">
        <f t="shared" ref="G3:G66" si="2">IF(B3="","",B3-C3)</f>
        <v/>
      </c>
      <c r="H3" s="13" t="s">
        <v>197</v>
      </c>
      <c r="L3" s="15" t="s">
        <v>197</v>
      </c>
      <c r="N3" s="17" t="s">
        <v>195</v>
      </c>
      <c r="O3" s="17" t="s">
        <v>196</v>
      </c>
    </row>
    <row r="4" spans="1:15" x14ac:dyDescent="0.35">
      <c r="A4" t="s">
        <v>1</v>
      </c>
      <c r="B4" s="4" t="str" cm="1">
        <f t="array" ref="B4">_xlfn.LET(
_xlpm.SplitText, VALUE(_xlfn.TEXTSPLIT(A4," ")),
IF(ISERR(SUM(_xlpm.SplitText)),"",_xlpm.SplitText)
)</f>
        <v/>
      </c>
      <c r="E4" s="4" t="str">
        <f t="shared" si="0"/>
        <v/>
      </c>
      <c r="F4" s="5" t="str">
        <f t="shared" si="1"/>
        <v/>
      </c>
      <c r="G4" s="6" t="str">
        <f t="shared" si="2"/>
        <v/>
      </c>
      <c r="H4" s="13" t="s">
        <v>197</v>
      </c>
      <c r="L4" s="15" t="s">
        <v>197</v>
      </c>
      <c r="N4" s="5">
        <v>194657215</v>
      </c>
      <c r="O4" s="5">
        <f>N4+O2</f>
        <v>381670036</v>
      </c>
    </row>
    <row r="5" spans="1:15" x14ac:dyDescent="0.35">
      <c r="A5" t="s">
        <v>34</v>
      </c>
      <c r="B5" s="4" cm="1">
        <f t="array" ref="B5:D5">_xlfn.LET(
_xlpm.SplitText, VALUE(_xlfn.TEXTSPLIT(A5," ")),
IF(ISERR(SUM(_xlpm.SplitText)),"",_xlpm.SplitText)
)</f>
        <v>466206721</v>
      </c>
      <c r="C5" s="5">
        <v>134904099</v>
      </c>
      <c r="D5" s="6">
        <v>264145987</v>
      </c>
      <c r="E5" s="4">
        <f t="shared" si="0"/>
        <v>134904099</v>
      </c>
      <c r="F5" s="5">
        <f t="shared" si="1"/>
        <v>399050085</v>
      </c>
      <c r="G5" s="6">
        <f t="shared" si="2"/>
        <v>331302622</v>
      </c>
      <c r="H5" s="13" t="s">
        <v>197</v>
      </c>
      <c r="I5" s="4" cm="1">
        <f t="array" ref="I5:K22">_xlfn.SORTBY(E5:G22,E5:E22)</f>
        <v>0</v>
      </c>
      <c r="J5" s="5">
        <v>134904098</v>
      </c>
      <c r="K5" s="6">
        <v>167531444</v>
      </c>
      <c r="L5" s="15" t="s">
        <v>197</v>
      </c>
      <c r="M5" s="5">
        <f>_xlfn.LET(
_xlpm.SeedStart, N$4,
_xlpm.SeedEnd, O$4,
_xlpm.MyMin, $I5,
_xlpm.MyMax, $J5,
_xlpm.Check1, AND(_xlpm.MyMin&lt;=_xlpm.SeedStart,_xlpm.SeedEnd&lt;=_xlpm.MyMax),
_xlpm.Check2, AND(_xlpm.SeedStart&lt;=_xlpm.MyMin,_xlpm.MyMax&lt;=_xlpm.SeedEnd),
_xlpm.Check3, AND(_xlpm.MyMin&lt;=_xlpm.SeedStart,_xlpm.SeedStart&lt;=_xlpm.MyMax,_xlpm.MyMax&lt;=_xlpm.SeedEnd),
_xlpm.Check4, AND(_xlpm.SeedStart&lt;=_xlpm.MyMin,_xlpm.MyMin&lt;=_xlpm.SeedEnd,_xlpm.SeedEnd&lt;=_xlpm.MyMax),
IF(_xlpm.Check1,"Check1",IF(_xlpm.Check2,"Check2",IF(_xlpm.Check3,"Check3",IF(_xlpm.Check4,"Check4",0))))
)</f>
        <v>0</v>
      </c>
      <c r="N5" s="5" t="str" cm="1">
        <f t="array" ref="N5">_xlfn.LET(
_xlpm.SeedStart,$N$4,
_xlpm.SeedEnd,$O$4,
_xlfn.SWITCH($M5,
0, "",
"Check1", _xlpm.SeedStart+$K5,
"Check2", 2,
"Check3", 3,
"Check4",4
))</f>
        <v/>
      </c>
      <c r="O5" s="5" t="str" cm="1">
        <f t="array" ref="O5">_xlfn.LET(
_xlpm.SeedStart,$N$4,
_xlpm.SeedEnd,$O$4,
_xlfn.SWITCH($M5,
0, "",
"Check1", _xlpm.SeedEnd+$K5,
"Check2", 2,
"Check3", 3,
"Check4",4
))</f>
        <v/>
      </c>
    </row>
    <row r="6" spans="1:15" x14ac:dyDescent="0.35">
      <c r="A6" t="s">
        <v>35</v>
      </c>
      <c r="B6" s="4" cm="1">
        <f t="array" ref="B6:D6">_xlfn.LET(
_xlpm.SplitText, VALUE(_xlfn.TEXTSPLIT(A6," ")),
IF(ISERR(SUM(_xlpm.SplitText)),"",_xlpm.SplitText)
)</f>
        <v>3226739510</v>
      </c>
      <c r="C6" s="5">
        <v>2500159633</v>
      </c>
      <c r="D6" s="6">
        <v>122177414</v>
      </c>
      <c r="E6" s="4">
        <f t="shared" si="0"/>
        <v>2500159633</v>
      </c>
      <c r="F6" s="5">
        <f t="shared" si="1"/>
        <v>2622337046</v>
      </c>
      <c r="G6" s="6">
        <f t="shared" si="2"/>
        <v>726579877</v>
      </c>
      <c r="H6" s="13" t="s">
        <v>197</v>
      </c>
      <c r="I6" s="4">
        <v>134904099</v>
      </c>
      <c r="J6" s="5">
        <v>399050085</v>
      </c>
      <c r="K6" s="6">
        <v>331302622</v>
      </c>
      <c r="L6" s="15" t="s">
        <v>197</v>
      </c>
      <c r="M6" s="5" t="str">
        <f t="shared" ref="M6:M69" si="3">_xlfn.LET(
_xlpm.SeedStart, N$4,
_xlpm.SeedEnd, O$4,
_xlpm.MyMin, $I6,
_xlpm.MyMax, $J6,
_xlpm.Check1, AND(_xlpm.MyMin&lt;=_xlpm.SeedStart,_xlpm.SeedEnd&lt;=_xlpm.MyMax),
_xlpm.Check2, AND(_xlpm.SeedStart&lt;=_xlpm.MyMin,_xlpm.MyMax&lt;=_xlpm.SeedEnd),
_xlpm.Check3, AND(_xlpm.MyMin&lt;=_xlpm.SeedStart,_xlpm.SeedStart&lt;=_xlpm.MyMax,_xlpm.MyMax&lt;=_xlpm.SeedEnd),
_xlpm.Check4, AND(_xlpm.SeedStart&lt;=_xlpm.MyMin,_xlpm.MyMin&lt;=_xlpm.SeedEnd,_xlpm.SeedEnd&lt;=_xlpm.MyMax),
IF(_xlpm.Check1,"Check1",IF(_xlpm.Check2,"Check2",IF(_xlpm.Check3,"Check3",IF(_xlpm.Check4,"Check4",0))))
)</f>
        <v>Check1</v>
      </c>
      <c r="N6" s="5" cm="1">
        <f t="array" ref="N6">_xlfn.LET(
_xlpm.SeedStart,$N$4,
_xlpm.SeedEnd,$O$4,
_xlfn.SWITCH($M6,
0, "",
"Check1", _xlpm.SeedStart+$K6,
"Check2", 2,
"Check3", 3,
"Check4",4
))</f>
        <v>525959837</v>
      </c>
      <c r="O6" s="5" cm="1">
        <f t="array" ref="O6">_xlfn.LET(
_xlpm.SeedStart,$N$4,
_xlpm.SeedEnd,$O$4,
_xlfn.SWITCH($M6,
0, "",
"Check1", _xlpm.SeedEnd+$K6,
"Check2", 2,
"Check3", 3,
"Check4",4
))</f>
        <v>712972658</v>
      </c>
    </row>
    <row r="7" spans="1:15" x14ac:dyDescent="0.35">
      <c r="A7" t="s">
        <v>36</v>
      </c>
      <c r="B7" s="4" cm="1">
        <f t="array" ref="B7:D7">_xlfn.LET(
_xlpm.SplitText, VALUE(_xlfn.TEXTSPLIT(A7," ")),
IF(ISERR(SUM(_xlpm.SplitText)),"",_xlpm.SplitText)
)</f>
        <v>1107118949</v>
      </c>
      <c r="C7" s="5">
        <v>4139510909</v>
      </c>
      <c r="D7" s="6">
        <v>155456387</v>
      </c>
      <c r="E7" s="4">
        <f t="shared" si="0"/>
        <v>4139510909</v>
      </c>
      <c r="F7" s="5">
        <f t="shared" si="1"/>
        <v>4294967295</v>
      </c>
      <c r="G7" s="6">
        <f t="shared" si="2"/>
        <v>-3032391960</v>
      </c>
      <c r="H7" s="13" t="s">
        <v>197</v>
      </c>
      <c r="I7" s="4">
        <v>399050086</v>
      </c>
      <c r="J7" s="5">
        <v>566581529</v>
      </c>
      <c r="K7" s="6">
        <v>-399050086</v>
      </c>
      <c r="L7" s="15" t="s">
        <v>197</v>
      </c>
      <c r="M7" s="5">
        <f t="shared" si="3"/>
        <v>0</v>
      </c>
      <c r="N7" s="5" t="str" cm="1">
        <f t="array" ref="N7">_xlfn.LET(
_xlpm.SeedStart,$N$4,
_xlpm.SeedEnd,$O$4,
_xlfn.SWITCH($M7,
0, "",
"Check1", _xlpm.SeedStart+$K7,
"Check2", 2,
"Check3", 3,
"Check4",4
))</f>
        <v/>
      </c>
      <c r="O7" s="5" t="str" cm="1">
        <f t="array" ref="O7">_xlfn.LET(
_xlpm.SeedStart,$N$4,
_xlpm.SeedEnd,$O$4,
_xlfn.SWITCH($M7,
0, "",
"Check1", _xlpm.SeedEnd+$K7,
"Check2", 2,
"Check3", 3,
"Check4",4
))</f>
        <v/>
      </c>
    </row>
    <row r="8" spans="1:15" x14ac:dyDescent="0.35">
      <c r="A8" t="s">
        <v>37</v>
      </c>
      <c r="B8" s="4" cm="1">
        <f t="array" ref="B8:D8">_xlfn.LET(
_xlpm.SplitText, VALUE(_xlfn.TEXTSPLIT(A8," ")),
IF(ISERR(SUM(_xlpm.SplitText)),"",_xlpm.SplitText)
)</f>
        <v>2314679916</v>
      </c>
      <c r="C8" s="5">
        <v>2622337047</v>
      </c>
      <c r="D8" s="6">
        <v>59899451</v>
      </c>
      <c r="E8" s="4">
        <f t="shared" si="0"/>
        <v>2622337047</v>
      </c>
      <c r="F8" s="5">
        <f t="shared" si="1"/>
        <v>2682236497</v>
      </c>
      <c r="G8" s="6">
        <f t="shared" si="2"/>
        <v>-307657131</v>
      </c>
      <c r="H8" s="13" t="s">
        <v>197</v>
      </c>
      <c r="I8" s="4">
        <v>566581530</v>
      </c>
      <c r="J8" s="5">
        <v>730352707</v>
      </c>
      <c r="K8" s="6">
        <v>-264145987</v>
      </c>
      <c r="L8" s="15" t="s">
        <v>197</v>
      </c>
      <c r="M8" s="5">
        <f t="shared" si="3"/>
        <v>0</v>
      </c>
      <c r="N8" s="5" t="str" cm="1">
        <f t="array" ref="N8">_xlfn.LET(
_xlpm.SeedStart,$N$4,
_xlpm.SeedEnd,$O$4,
_xlfn.SWITCH($M8,
0, "",
"Check1", _xlpm.SeedStart+$K8,
"Check2", 2,
"Check3", 3,
"Check4",4
))</f>
        <v/>
      </c>
      <c r="O8" s="5" t="str" cm="1">
        <f t="array" ref="O8">_xlfn.LET(
_xlpm.SeedStart,$N$4,
_xlpm.SeedEnd,$O$4,
_xlfn.SWITCH($M8,
0, "",
"Check1", _xlpm.SeedEnd+$K8,
"Check2", 2,
"Check3", 3,
"Check4",4
))</f>
        <v/>
      </c>
    </row>
    <row r="9" spans="1:15" x14ac:dyDescent="0.35">
      <c r="A9" t="s">
        <v>38</v>
      </c>
      <c r="B9" s="4" cm="1">
        <f t="array" ref="B9:D9">_xlfn.LET(
_xlpm.SplitText, VALUE(_xlfn.TEXTSPLIT(A9," ")),
IF(ISERR(SUM(_xlpm.SplitText)),"",_xlpm.SplitText)
)</f>
        <v>2642618541</v>
      </c>
      <c r="C9" s="5">
        <v>1908002826</v>
      </c>
      <c r="D9" s="6">
        <v>511067679</v>
      </c>
      <c r="E9" s="4">
        <f t="shared" si="0"/>
        <v>1908002826</v>
      </c>
      <c r="F9" s="5">
        <f t="shared" si="1"/>
        <v>2419070504</v>
      </c>
      <c r="G9" s="6">
        <f t="shared" si="2"/>
        <v>734615715</v>
      </c>
      <c r="H9" s="13" t="s">
        <v>197</v>
      </c>
      <c r="I9" s="4">
        <v>1107118949</v>
      </c>
      <c r="J9" s="5">
        <v>1148288479</v>
      </c>
      <c r="K9" s="6">
        <v>3146678816</v>
      </c>
      <c r="L9" s="15" t="s">
        <v>197</v>
      </c>
      <c r="M9" s="5">
        <f t="shared" si="3"/>
        <v>0</v>
      </c>
      <c r="N9" s="5" t="str" cm="1">
        <f t="array" ref="N9">_xlfn.LET(
_xlpm.SeedStart,$N$4,
_xlpm.SeedEnd,$O$4,
_xlfn.SWITCH($M9,
0, "",
"Check1", _xlpm.SeedStart+$K9,
"Check2", 2,
"Check3", 3,
"Check4",4
))</f>
        <v/>
      </c>
      <c r="O9" s="5" t="str" cm="1">
        <f t="array" ref="O9">_xlfn.LET(
_xlpm.SeedStart,$N$4,
_xlpm.SeedEnd,$O$4,
_xlfn.SWITCH($M9,
0, "",
"Check1", _xlpm.SeedEnd+$K9,
"Check2", 2,
"Check3", 3,
"Check4",4
))</f>
        <v/>
      </c>
    </row>
    <row r="10" spans="1:15" x14ac:dyDescent="0.35">
      <c r="A10" t="s">
        <v>39</v>
      </c>
      <c r="B10" s="4" cm="1">
        <f t="array" ref="B10:D10">_xlfn.LET(
_xlpm.SplitText, VALUE(_xlfn.TEXTSPLIT(A10," ")),
IF(ISERR(SUM(_xlpm.SplitText)),"",_xlpm.SplitText)
)</f>
        <v>0</v>
      </c>
      <c r="C10" s="5">
        <v>399050086</v>
      </c>
      <c r="D10" s="6">
        <v>167531444</v>
      </c>
      <c r="E10" s="4">
        <f t="shared" si="0"/>
        <v>399050086</v>
      </c>
      <c r="F10" s="5">
        <f t="shared" si="1"/>
        <v>566581529</v>
      </c>
      <c r="G10" s="6">
        <f t="shared" si="2"/>
        <v>-399050086</v>
      </c>
      <c r="H10" s="13" t="s">
        <v>197</v>
      </c>
      <c r="I10" s="4">
        <v>1148288480</v>
      </c>
      <c r="J10" s="5">
        <v>1228806724</v>
      </c>
      <c r="K10" s="6">
        <v>2559486937</v>
      </c>
      <c r="L10" s="15" t="s">
        <v>197</v>
      </c>
      <c r="M10" s="5">
        <f t="shared" si="3"/>
        <v>0</v>
      </c>
      <c r="N10" s="5" t="str" cm="1">
        <f t="array" ref="N10">_xlfn.LET(
_xlpm.SeedStart,$N$4,
_xlpm.SeedEnd,$O$4,
_xlfn.SWITCH($M10,
0, "",
"Check1", _xlpm.SeedStart+$K10,
"Check2", 2,
"Check3", 3,
"Check4",4
))</f>
        <v/>
      </c>
      <c r="O10" s="5" t="str" cm="1">
        <f t="array" ref="O10">_xlfn.LET(
_xlpm.SeedStart,$N$4,
_xlpm.SeedEnd,$O$4,
_xlfn.SWITCH($M10,
0, "",
"Check1", _xlpm.SeedEnd+$K10,
"Check2", 2,
"Check3", 3,
"Check4",4
))</f>
        <v/>
      </c>
    </row>
    <row r="11" spans="1:15" x14ac:dyDescent="0.35">
      <c r="A11" t="s">
        <v>40</v>
      </c>
      <c r="B11" s="4" cm="1">
        <f t="array" ref="B11:D11">_xlfn.LET(
_xlpm.SplitText, VALUE(_xlfn.TEXTSPLIT(A11," ")),
IF(ISERR(SUM(_xlpm.SplitText)),"",_xlpm.SplitText)
)</f>
        <v>1262575336</v>
      </c>
      <c r="C11" s="5">
        <v>2682236498</v>
      </c>
      <c r="D11" s="6">
        <v>1052104580</v>
      </c>
      <c r="E11" s="4">
        <f t="shared" si="0"/>
        <v>2682236498</v>
      </c>
      <c r="F11" s="5">
        <f t="shared" si="1"/>
        <v>3734341077</v>
      </c>
      <c r="G11" s="6">
        <f t="shared" si="2"/>
        <v>-1419661162</v>
      </c>
      <c r="H11" s="13" t="s">
        <v>197</v>
      </c>
      <c r="I11" s="4">
        <v>1228806725</v>
      </c>
      <c r="J11" s="5">
        <v>1415756770</v>
      </c>
      <c r="K11" s="6">
        <v>1145772642</v>
      </c>
      <c r="L11" s="15" t="s">
        <v>197</v>
      </c>
      <c r="M11" s="5">
        <f t="shared" si="3"/>
        <v>0</v>
      </c>
      <c r="N11" s="5" t="str" cm="1">
        <f t="array" ref="N11">_xlfn.LET(
_xlpm.SeedStart,$N$4,
_xlpm.SeedEnd,$O$4,
_xlfn.SWITCH($M11,
0, "",
"Check1", _xlpm.SeedStart+$K11,
"Check2", 2,
"Check3", 3,
"Check4",4
))</f>
        <v/>
      </c>
      <c r="O11" s="5" t="str" cm="1">
        <f t="array" ref="O11">_xlfn.LET(
_xlpm.SeedStart,$N$4,
_xlpm.SeedEnd,$O$4,
_xlfn.SWITCH($M11,
0, "",
"Check1", _xlpm.SeedEnd+$K11,
"Check2", 2,
"Check3", 3,
"Check4",4
))</f>
        <v/>
      </c>
    </row>
    <row r="12" spans="1:15" x14ac:dyDescent="0.35">
      <c r="A12" t="s">
        <v>41</v>
      </c>
      <c r="B12" s="4" cm="1">
        <f t="array" ref="B12:D12">_xlfn.LET(
_xlpm.SplitText, VALUE(_xlfn.TEXTSPLIT(A12," ")),
IF(ISERR(SUM(_xlpm.SplitText)),"",_xlpm.SplitText)
)</f>
        <v>3448620320</v>
      </c>
      <c r="C12" s="5">
        <v>1415756771</v>
      </c>
      <c r="D12" s="6">
        <v>259155097</v>
      </c>
      <c r="E12" s="4">
        <f t="shared" si="0"/>
        <v>1415756771</v>
      </c>
      <c r="F12" s="5">
        <f t="shared" si="1"/>
        <v>1674911867</v>
      </c>
      <c r="G12" s="6">
        <f t="shared" si="2"/>
        <v>2032863549</v>
      </c>
      <c r="H12" s="13" t="s">
        <v>197</v>
      </c>
      <c r="I12" s="4">
        <v>1415756771</v>
      </c>
      <c r="J12" s="5">
        <v>1674911867</v>
      </c>
      <c r="K12" s="6">
        <v>2032863549</v>
      </c>
      <c r="L12" s="15" t="s">
        <v>197</v>
      </c>
      <c r="M12" s="5">
        <f t="shared" si="3"/>
        <v>0</v>
      </c>
      <c r="N12" s="5" t="str" cm="1">
        <f t="array" ref="N12">_xlfn.LET(
_xlpm.SeedStart,$N$4,
_xlpm.SeedEnd,$O$4,
_xlfn.SWITCH($M12,
0, "",
"Check1", _xlpm.SeedStart+$K12,
"Check2", 2,
"Check3", 3,
"Check4",4
))</f>
        <v/>
      </c>
      <c r="O12" s="5" t="str" cm="1">
        <f t="array" ref="O12">_xlfn.LET(
_xlpm.SeedStart,$N$4,
_xlpm.SeedEnd,$O$4,
_xlfn.SWITCH($M12,
0, "",
"Check1", _xlpm.SeedEnd+$K12,
"Check2", 2,
"Check3", 3,
"Check4",4
))</f>
        <v/>
      </c>
    </row>
    <row r="13" spans="1:15" x14ac:dyDescent="0.35">
      <c r="A13" t="s">
        <v>42</v>
      </c>
      <c r="B13" s="4" cm="1">
        <f t="array" ref="B13:D13">_xlfn.LET(
_xlpm.SplitText, VALUE(_xlfn.TEXTSPLIT(A13," ")),
IF(ISERR(SUM(_xlpm.SplitText)),"",_xlpm.SplitText)
)</f>
        <v>302435543</v>
      </c>
      <c r="C13" s="5">
        <v>566581530</v>
      </c>
      <c r="D13" s="6">
        <v>163771178</v>
      </c>
      <c r="E13" s="4">
        <f t="shared" si="0"/>
        <v>566581530</v>
      </c>
      <c r="F13" s="5">
        <f t="shared" si="1"/>
        <v>730352707</v>
      </c>
      <c r="G13" s="6">
        <f t="shared" si="2"/>
        <v>-264145987</v>
      </c>
      <c r="H13" s="13" t="s">
        <v>197</v>
      </c>
      <c r="I13" s="4">
        <v>1674911868</v>
      </c>
      <c r="J13" s="5">
        <v>1747965157</v>
      </c>
      <c r="K13" s="6">
        <v>1478774352</v>
      </c>
      <c r="L13" s="15" t="s">
        <v>197</v>
      </c>
      <c r="M13" s="5">
        <f t="shared" si="3"/>
        <v>0</v>
      </c>
      <c r="N13" s="5" t="str" cm="1">
        <f t="array" ref="N13">_xlfn.LET(
_xlpm.SeedStart,$N$4,
_xlpm.SeedEnd,$O$4,
_xlfn.SWITCH($M13,
0, "",
"Check1", _xlpm.SeedStart+$K13,
"Check2", 2,
"Check3", 3,
"Check4",4
))</f>
        <v/>
      </c>
      <c r="O13" s="5" t="str" cm="1">
        <f t="array" ref="O13">_xlfn.LET(
_xlpm.SeedStart,$N$4,
_xlpm.SeedEnd,$O$4,
_xlfn.SWITCH($M13,
0, "",
"Check1", _xlpm.SeedEnd+$K13,
"Check2", 2,
"Check3", 3,
"Check4",4
))</f>
        <v/>
      </c>
    </row>
    <row r="14" spans="1:15" x14ac:dyDescent="0.35">
      <c r="A14" t="s">
        <v>43</v>
      </c>
      <c r="B14" s="4" cm="1">
        <f t="array" ref="B14:D14">_xlfn.LET(
_xlpm.SplitText, VALUE(_xlfn.TEXTSPLIT(A14," ")),
IF(ISERR(SUM(_xlpm.SplitText)),"",_xlpm.SplitText)
)</f>
        <v>3348916924</v>
      </c>
      <c r="C14" s="5">
        <v>4039807513</v>
      </c>
      <c r="D14" s="6">
        <v>99703396</v>
      </c>
      <c r="E14" s="4">
        <f t="shared" si="0"/>
        <v>4039807513</v>
      </c>
      <c r="F14" s="5">
        <f t="shared" si="1"/>
        <v>4139510908</v>
      </c>
      <c r="G14" s="6">
        <f t="shared" si="2"/>
        <v>-690890589</v>
      </c>
      <c r="H14" s="13" t="s">
        <v>197</v>
      </c>
      <c r="I14" s="4">
        <v>1747965158</v>
      </c>
      <c r="J14" s="5">
        <v>1908002825</v>
      </c>
      <c r="K14" s="6">
        <v>2040328504</v>
      </c>
      <c r="L14" s="15" t="s">
        <v>197</v>
      </c>
      <c r="M14" s="5">
        <f t="shared" si="3"/>
        <v>0</v>
      </c>
      <c r="N14" s="5" t="str" cm="1">
        <f t="array" ref="N14">_xlfn.LET(
_xlpm.SeedStart,$N$4,
_xlpm.SeedEnd,$O$4,
_xlfn.SWITCH($M14,
0, "",
"Check1", _xlpm.SeedStart+$K14,
"Check2", 2,
"Check3", 3,
"Check4",4
))</f>
        <v/>
      </c>
      <c r="O14" s="5" t="str" cm="1">
        <f t="array" ref="O14">_xlfn.LET(
_xlpm.SeedStart,$N$4,
_xlpm.SeedEnd,$O$4,
_xlfn.SWITCH($M14,
0, "",
"Check1", _xlpm.SeedEnd+$K14,
"Check2", 2,
"Check3", 3,
"Check4",4
))</f>
        <v/>
      </c>
    </row>
    <row r="15" spans="1:15" x14ac:dyDescent="0.35">
      <c r="A15" t="s">
        <v>44</v>
      </c>
      <c r="B15" s="4" cm="1">
        <f t="array" ref="B15:D15">_xlfn.LET(
_xlpm.SplitText, VALUE(_xlfn.TEXTSPLIT(A15," ")),
IF(ISERR(SUM(_xlpm.SplitText)),"",_xlpm.SplitText)
)</f>
        <v>3153686220</v>
      </c>
      <c r="C15" s="5">
        <v>1674911868</v>
      </c>
      <c r="D15" s="6">
        <v>73053290</v>
      </c>
      <c r="E15" s="4">
        <f t="shared" si="0"/>
        <v>1674911868</v>
      </c>
      <c r="F15" s="5">
        <f t="shared" si="1"/>
        <v>1747965157</v>
      </c>
      <c r="G15" s="6">
        <f t="shared" si="2"/>
        <v>1478774352</v>
      </c>
      <c r="H15" s="13" t="s">
        <v>197</v>
      </c>
      <c r="I15" s="4">
        <v>1908002826</v>
      </c>
      <c r="J15" s="5">
        <v>2419070504</v>
      </c>
      <c r="K15" s="6">
        <v>734615715</v>
      </c>
      <c r="L15" s="15" t="s">
        <v>197</v>
      </c>
      <c r="M15" s="5">
        <f t="shared" si="3"/>
        <v>0</v>
      </c>
      <c r="N15" s="5" t="str" cm="1">
        <f t="array" ref="N15">_xlfn.LET(
_xlpm.SeedStart,$N$4,
_xlpm.SeedEnd,$O$4,
_xlfn.SWITCH($M15,
0, "",
"Check1", _xlpm.SeedStart+$K15,
"Check2", 2,
"Check3", 3,
"Check4",4
))</f>
        <v/>
      </c>
      <c r="O15" s="5" t="str" cm="1">
        <f t="array" ref="O15">_xlfn.LET(
_xlpm.SeedStart,$N$4,
_xlpm.SeedEnd,$O$4,
_xlfn.SWITCH($M15,
0, "",
"Check1", _xlpm.SeedEnd+$K15,
"Check2", 2,
"Check3", 3,
"Check4",4
))</f>
        <v/>
      </c>
    </row>
    <row r="16" spans="1:15" x14ac:dyDescent="0.35">
      <c r="A16" t="s">
        <v>45</v>
      </c>
      <c r="B16" s="4" cm="1">
        <f t="array" ref="B16:D16">_xlfn.LET(
_xlpm.SplitText, VALUE(_xlfn.TEXTSPLIT(A16," ")),
IF(ISERR(SUM(_xlpm.SplitText)),"",_xlpm.SplitText)
)</f>
        <v>3788293662</v>
      </c>
      <c r="C16" s="5">
        <v>1747965158</v>
      </c>
      <c r="D16" s="6">
        <v>160037668</v>
      </c>
      <c r="E16" s="4">
        <f t="shared" si="0"/>
        <v>1747965158</v>
      </c>
      <c r="F16" s="5">
        <f t="shared" si="1"/>
        <v>1908002825</v>
      </c>
      <c r="G16" s="6">
        <f t="shared" si="2"/>
        <v>2040328504</v>
      </c>
      <c r="H16" s="13" t="s">
        <v>197</v>
      </c>
      <c r="I16" s="4">
        <v>2419070505</v>
      </c>
      <c r="J16" s="5">
        <v>2500159632</v>
      </c>
      <c r="K16" s="6">
        <v>142458908</v>
      </c>
      <c r="L16" s="15" t="s">
        <v>197</v>
      </c>
      <c r="M16" s="5">
        <f t="shared" si="3"/>
        <v>0</v>
      </c>
      <c r="N16" s="5" t="str" cm="1">
        <f t="array" ref="N16">_xlfn.LET(
_xlpm.SeedStart,$N$4,
_xlpm.SeedEnd,$O$4,
_xlfn.SWITCH($M16,
0, "",
"Check1", _xlpm.SeedStart+$K16,
"Check2", 2,
"Check3", 3,
"Check4",4
))</f>
        <v/>
      </c>
      <c r="O16" s="5" t="str" cm="1">
        <f t="array" ref="O16">_xlfn.LET(
_xlpm.SeedStart,$N$4,
_xlpm.SeedEnd,$O$4,
_xlfn.SWITCH($M16,
0, "",
"Check1", _xlpm.SeedEnd+$K16,
"Check2", 2,
"Check3", 3,
"Check4",4
))</f>
        <v/>
      </c>
    </row>
    <row r="17" spans="1:15" x14ac:dyDescent="0.35">
      <c r="A17" t="s">
        <v>46</v>
      </c>
      <c r="B17" s="4" cm="1">
        <f t="array" ref="B17:D17">_xlfn.LET(
_xlpm.SplitText, VALUE(_xlfn.TEXTSPLIT(A17," ")),
IF(ISERR(SUM(_xlpm.SplitText)),"",_xlpm.SplitText)
)</f>
        <v>3948331330</v>
      </c>
      <c r="C17" s="5">
        <v>3734341078</v>
      </c>
      <c r="D17" s="6">
        <v>305466435</v>
      </c>
      <c r="E17" s="4">
        <f t="shared" si="0"/>
        <v>3734341078</v>
      </c>
      <c r="F17" s="5">
        <f t="shared" si="1"/>
        <v>4039807512</v>
      </c>
      <c r="G17" s="6">
        <f t="shared" si="2"/>
        <v>213990252</v>
      </c>
      <c r="H17" s="13" t="s">
        <v>197</v>
      </c>
      <c r="I17" s="4">
        <v>2500159633</v>
      </c>
      <c r="J17" s="5">
        <v>2622337046</v>
      </c>
      <c r="K17" s="6">
        <v>726579877</v>
      </c>
      <c r="L17" s="15" t="s">
        <v>197</v>
      </c>
      <c r="M17" s="5">
        <f t="shared" si="3"/>
        <v>0</v>
      </c>
      <c r="N17" s="5" t="str" cm="1">
        <f t="array" ref="N17">_xlfn.LET(
_xlpm.SeedStart,$N$4,
_xlpm.SeedEnd,$O$4,
_xlfn.SWITCH($M17,
0, "",
"Check1", _xlpm.SeedStart+$K17,
"Check2", 2,
"Check3", 3,
"Check4",4
))</f>
        <v/>
      </c>
      <c r="O17" s="5" t="str" cm="1">
        <f t="array" ref="O17">_xlfn.LET(
_xlpm.SeedStart,$N$4,
_xlpm.SeedEnd,$O$4,
_xlfn.SWITCH($M17,
0, "",
"Check1", _xlpm.SeedEnd+$K17,
"Check2", 2,
"Check3", 3,
"Check4",4
))</f>
        <v/>
      </c>
    </row>
    <row r="18" spans="1:15" x14ac:dyDescent="0.35">
      <c r="A18" t="s">
        <v>47</v>
      </c>
      <c r="B18" s="4" cm="1">
        <f t="array" ref="B18:D18">_xlfn.LET(
_xlpm.SplitText, VALUE(_xlfn.TEXTSPLIT(A18," ")),
IF(ISERR(SUM(_xlpm.SplitText)),"",_xlpm.SplitText)
)</f>
        <v>2374579367</v>
      </c>
      <c r="C18" s="5">
        <v>1228806725</v>
      </c>
      <c r="D18" s="6">
        <v>186950046</v>
      </c>
      <c r="E18" s="4">
        <f t="shared" si="0"/>
        <v>1228806725</v>
      </c>
      <c r="F18" s="5">
        <f t="shared" si="1"/>
        <v>1415756770</v>
      </c>
      <c r="G18" s="6">
        <f t="shared" si="2"/>
        <v>1145772642</v>
      </c>
      <c r="H18" s="13" t="s">
        <v>197</v>
      </c>
      <c r="I18" s="4">
        <v>2622337047</v>
      </c>
      <c r="J18" s="5">
        <v>2682236497</v>
      </c>
      <c r="K18" s="6">
        <v>-307657131</v>
      </c>
      <c r="L18" s="15" t="s">
        <v>197</v>
      </c>
      <c r="M18" s="5">
        <f t="shared" si="3"/>
        <v>0</v>
      </c>
      <c r="N18" s="5" t="str" cm="1">
        <f t="array" ref="N18">_xlfn.LET(
_xlpm.SeedStart,$N$4,
_xlpm.SeedEnd,$O$4,
_xlfn.SWITCH($M18,
0, "",
"Check1", _xlpm.SeedStart+$K18,
"Check2", 2,
"Check3", 3,
"Check4",4
))</f>
        <v/>
      </c>
      <c r="O18" s="5" t="str" cm="1">
        <f t="array" ref="O18">_xlfn.LET(
_xlpm.SeedStart,$N$4,
_xlpm.SeedEnd,$O$4,
_xlfn.SWITCH($M18,
0, "",
"Check1", _xlpm.SeedEnd+$K18,
"Check2", 2,
"Check3", 3,
"Check4",4
))</f>
        <v/>
      </c>
    </row>
    <row r="19" spans="1:15" x14ac:dyDescent="0.35">
      <c r="A19" t="s">
        <v>48</v>
      </c>
      <c r="B19" s="4" cm="1">
        <f t="array" ref="B19:D19">_xlfn.LET(
_xlpm.SplitText, VALUE(_xlfn.TEXTSPLIT(A19," ")),
IF(ISERR(SUM(_xlpm.SplitText)),"",_xlpm.SplitText)
)</f>
        <v>2561529413</v>
      </c>
      <c r="C19" s="5">
        <v>2419070505</v>
      </c>
      <c r="D19" s="6">
        <v>81089128</v>
      </c>
      <c r="E19" s="4">
        <f t="shared" si="0"/>
        <v>2419070505</v>
      </c>
      <c r="F19" s="5">
        <f t="shared" si="1"/>
        <v>2500159632</v>
      </c>
      <c r="G19" s="6">
        <f t="shared" si="2"/>
        <v>142458908</v>
      </c>
      <c r="H19" s="13" t="s">
        <v>197</v>
      </c>
      <c r="I19" s="4">
        <v>2682236498</v>
      </c>
      <c r="J19" s="5">
        <v>3734341077</v>
      </c>
      <c r="K19" s="6">
        <v>-1419661162</v>
      </c>
      <c r="L19" s="15" t="s">
        <v>197</v>
      </c>
      <c r="M19" s="5">
        <f t="shared" si="3"/>
        <v>0</v>
      </c>
      <c r="N19" s="5" t="str" cm="1">
        <f t="array" ref="N19">_xlfn.LET(
_xlpm.SeedStart,$N$4,
_xlpm.SeedEnd,$O$4,
_xlfn.SWITCH($M19,
0, "",
"Check1", _xlpm.SeedStart+$K19,
"Check2", 2,
"Check3", 3,
"Check4",4
))</f>
        <v/>
      </c>
      <c r="O19" s="5" t="str" cm="1">
        <f t="array" ref="O19">_xlfn.LET(
_xlpm.SeedStart,$N$4,
_xlpm.SeedEnd,$O$4,
_xlfn.SWITCH($M19,
0, "",
"Check1", _xlpm.SeedEnd+$K19,
"Check2", 2,
"Check3", 3,
"Check4",4
))</f>
        <v/>
      </c>
    </row>
    <row r="20" spans="1:15" x14ac:dyDescent="0.35">
      <c r="A20" t="s">
        <v>49</v>
      </c>
      <c r="B20" s="4" cm="1">
        <f t="array" ref="B20:D20">_xlfn.LET(
_xlpm.SplitText, VALUE(_xlfn.TEXTSPLIT(A20," ")),
IF(ISERR(SUM(_xlpm.SplitText)),"",_xlpm.SplitText)
)</f>
        <v>167531444</v>
      </c>
      <c r="C20" s="5">
        <v>0</v>
      </c>
      <c r="D20" s="6">
        <v>134904099</v>
      </c>
      <c r="E20" s="4">
        <f t="shared" si="0"/>
        <v>0</v>
      </c>
      <c r="F20" s="5">
        <f t="shared" si="1"/>
        <v>134904098</v>
      </c>
      <c r="G20" s="6">
        <f t="shared" si="2"/>
        <v>167531444</v>
      </c>
      <c r="H20" s="13" t="s">
        <v>197</v>
      </c>
      <c r="I20" s="4">
        <v>3734341078</v>
      </c>
      <c r="J20" s="5">
        <v>4039807512</v>
      </c>
      <c r="K20" s="6">
        <v>213990252</v>
      </c>
      <c r="L20" s="15" t="s">
        <v>197</v>
      </c>
      <c r="M20" s="5">
        <f t="shared" si="3"/>
        <v>0</v>
      </c>
      <c r="N20" s="5" t="str" cm="1">
        <f t="array" ref="N20">_xlfn.LET(
_xlpm.SeedStart,$N$4,
_xlpm.SeedEnd,$O$4,
_xlfn.SWITCH($M20,
0, "",
"Check1", _xlpm.SeedStart+$K20,
"Check2", 2,
"Check3", 3,
"Check4",4
))</f>
        <v/>
      </c>
      <c r="O20" s="5" t="str" cm="1">
        <f t="array" ref="O20">_xlfn.LET(
_xlpm.SeedStart,$N$4,
_xlpm.SeedEnd,$O$4,
_xlfn.SWITCH($M20,
0, "",
"Check1", _xlpm.SeedEnd+$K20,
"Check2", 2,
"Check3", 3,
"Check4",4
))</f>
        <v/>
      </c>
    </row>
    <row r="21" spans="1:15" x14ac:dyDescent="0.35">
      <c r="A21" t="s">
        <v>50</v>
      </c>
      <c r="B21" s="4" cm="1">
        <f t="array" ref="B21:D21">_xlfn.LET(
_xlpm.SplitText, VALUE(_xlfn.TEXTSPLIT(A21," ")),
IF(ISERR(SUM(_xlpm.SplitText)),"",_xlpm.SplitText)
)</f>
        <v>3707775417</v>
      </c>
      <c r="C21" s="5">
        <v>1148288480</v>
      </c>
      <c r="D21" s="6">
        <v>80518245</v>
      </c>
      <c r="E21" s="4">
        <f t="shared" si="0"/>
        <v>1148288480</v>
      </c>
      <c r="F21" s="5">
        <f t="shared" si="1"/>
        <v>1228806724</v>
      </c>
      <c r="G21" s="6">
        <f t="shared" si="2"/>
        <v>2559486937</v>
      </c>
      <c r="H21" s="13" t="s">
        <v>197</v>
      </c>
      <c r="I21" s="4">
        <v>4039807513</v>
      </c>
      <c r="J21" s="5">
        <v>4139510908</v>
      </c>
      <c r="K21" s="6">
        <v>-690890589</v>
      </c>
      <c r="L21" s="15" t="s">
        <v>197</v>
      </c>
      <c r="M21" s="5">
        <f t="shared" si="3"/>
        <v>0</v>
      </c>
      <c r="N21" s="5" t="str" cm="1">
        <f t="array" ref="N21">_xlfn.LET(
_xlpm.SeedStart,$N$4,
_xlpm.SeedEnd,$O$4,
_xlfn.SWITCH($M21,
0, "",
"Check1", _xlpm.SeedStart+$K21,
"Check2", 2,
"Check3", 3,
"Check4",4
))</f>
        <v/>
      </c>
      <c r="O21" s="5" t="str" cm="1">
        <f t="array" ref="O21">_xlfn.LET(
_xlpm.SeedStart,$N$4,
_xlpm.SeedEnd,$O$4,
_xlfn.SWITCH($M21,
0, "",
"Check1", _xlpm.SeedEnd+$K21,
"Check2", 2,
"Check3", 3,
"Check4",4
))</f>
        <v/>
      </c>
    </row>
    <row r="22" spans="1:15" x14ac:dyDescent="0.35">
      <c r="A22" t="s">
        <v>51</v>
      </c>
      <c r="B22" s="4" cm="1">
        <f t="array" ref="B22:D22">_xlfn.LET(
_xlpm.SplitText, VALUE(_xlfn.TEXTSPLIT(A22," ")),
IF(ISERR(SUM(_xlpm.SplitText)),"",_xlpm.SplitText)
)</f>
        <v>4253797765</v>
      </c>
      <c r="C22" s="5">
        <v>1107118949</v>
      </c>
      <c r="D22" s="6">
        <v>41169531</v>
      </c>
      <c r="E22" s="4">
        <f t="shared" si="0"/>
        <v>1107118949</v>
      </c>
      <c r="F22" s="5">
        <f t="shared" si="1"/>
        <v>1148288479</v>
      </c>
      <c r="G22" s="6">
        <f t="shared" si="2"/>
        <v>3146678816</v>
      </c>
      <c r="H22" s="13" t="s">
        <v>197</v>
      </c>
      <c r="I22" s="4">
        <v>4139510909</v>
      </c>
      <c r="J22" s="5">
        <v>4294967295</v>
      </c>
      <c r="K22" s="6">
        <v>-3032391960</v>
      </c>
      <c r="L22" s="15" t="s">
        <v>197</v>
      </c>
      <c r="M22" s="5">
        <f t="shared" si="3"/>
        <v>0</v>
      </c>
      <c r="N22" s="5" t="str" cm="1">
        <f t="array" ref="N22">_xlfn.LET(
_xlpm.SeedStart,$N$4,
_xlpm.SeedEnd,$O$4,
_xlfn.SWITCH($M22,
0, "",
"Check1", _xlpm.SeedStart+$K22,
"Check2", 2,
"Check3", 3,
"Check4",4
))</f>
        <v/>
      </c>
      <c r="O22" s="5" t="str" cm="1">
        <f t="array" ref="O22">_xlfn.LET(
_xlpm.SeedStart,$N$4,
_xlpm.SeedEnd,$O$4,
_xlfn.SWITCH($M22,
0, "",
"Check1", _xlpm.SeedEnd+$K22,
"Check2", 2,
"Check3", 3,
"Check4",4
))</f>
        <v/>
      </c>
    </row>
    <row r="23" spans="1:15" x14ac:dyDescent="0.35">
      <c r="B23" s="4" t="str" cm="1">
        <f t="array" ref="B23">_xlfn.LET(
_xlpm.SplitText, VALUE(_xlfn.TEXTSPLIT(A23," ")),
IF(ISERR(SUM(_xlpm.SplitText)),"",_xlpm.SplitText)
)</f>
        <v/>
      </c>
      <c r="E23" s="4" t="str">
        <f t="shared" si="0"/>
        <v/>
      </c>
      <c r="F23" s="5" t="str">
        <f t="shared" si="1"/>
        <v/>
      </c>
      <c r="G23" s="6" t="str">
        <f t="shared" si="2"/>
        <v/>
      </c>
      <c r="H23" s="13" t="s">
        <v>197</v>
      </c>
      <c r="L23" s="15" t="s">
        <v>197</v>
      </c>
      <c r="M23" s="5">
        <f t="shared" si="3"/>
        <v>0</v>
      </c>
      <c r="N23" s="5" t="str" cm="1">
        <f t="array" ref="N23">_xlfn.LET(
_xlpm.SeedStart,$N$4,
_xlpm.SeedEnd,$O$4,
_xlfn.SWITCH($M23,
0, "",
"Check1", _xlpm.SeedStart+$K23,
"Check2", 2,
"Check3", 3,
"Check4",4
))</f>
        <v/>
      </c>
      <c r="O23" s="5" t="str" cm="1">
        <f t="array" ref="O23">_xlfn.LET(
_xlpm.SeedStart,$N$4,
_xlpm.SeedEnd,$O$4,
_xlfn.SWITCH($M23,
0, "",
"Check1", _xlpm.SeedEnd+$K23,
"Check2", 2,
"Check3", 3,
"Check4",4
))</f>
        <v/>
      </c>
    </row>
    <row r="24" spans="1:15" x14ac:dyDescent="0.35">
      <c r="A24" t="s">
        <v>4</v>
      </c>
      <c r="B24" s="4" t="str" cm="1">
        <f t="array" ref="B24">_xlfn.LET(
_xlpm.SplitText, VALUE(_xlfn.TEXTSPLIT(A24," ")),
IF(ISERR(SUM(_xlpm.SplitText)),"",_xlpm.SplitText)
)</f>
        <v/>
      </c>
      <c r="E24" s="4" t="str">
        <f t="shared" si="0"/>
        <v/>
      </c>
      <c r="F24" s="5" t="str">
        <f t="shared" si="1"/>
        <v/>
      </c>
      <c r="G24" s="6" t="str">
        <f t="shared" si="2"/>
        <v/>
      </c>
      <c r="H24" s="13" t="s">
        <v>197</v>
      </c>
      <c r="L24" s="15" t="s">
        <v>197</v>
      </c>
      <c r="M24" s="5">
        <f t="shared" si="3"/>
        <v>0</v>
      </c>
      <c r="N24" s="5" t="str" cm="1">
        <f t="array" ref="N24">_xlfn.LET(
_xlpm.SeedStart,$N$4,
_xlpm.SeedEnd,$O$4,
_xlfn.SWITCH($M24,
0, "",
"Check1", _xlpm.SeedStart+$K24,
"Check2", 2,
"Check3", 3,
"Check4",4
))</f>
        <v/>
      </c>
      <c r="O24" s="5" t="str" cm="1">
        <f t="array" ref="O24">_xlfn.LET(
_xlpm.SeedStart,$N$4,
_xlpm.SeedEnd,$O$4,
_xlfn.SWITCH($M24,
0, "",
"Check1", _xlpm.SeedEnd+$K24,
"Check2", 2,
"Check3", 3,
"Check4",4
))</f>
        <v/>
      </c>
    </row>
    <row r="25" spans="1:15" x14ac:dyDescent="0.35">
      <c r="A25" t="s">
        <v>52</v>
      </c>
      <c r="B25" s="4" cm="1">
        <f t="array" ref="B25:D25">_xlfn.LET(
_xlpm.SplitText, VALUE(_xlfn.TEXTSPLIT(A25," ")),
IF(ISERR(SUM(_xlpm.SplitText)),"",_xlpm.SplitText)
)</f>
        <v>3913658055</v>
      </c>
      <c r="C25" s="5">
        <v>3217667557</v>
      </c>
      <c r="D25" s="6">
        <v>44136240</v>
      </c>
      <c r="E25" s="4">
        <f t="shared" si="0"/>
        <v>3217667557</v>
      </c>
      <c r="F25" s="5">
        <f t="shared" si="1"/>
        <v>3261803796</v>
      </c>
      <c r="G25" s="6">
        <f t="shared" si="2"/>
        <v>695990498</v>
      </c>
      <c r="H25" s="13" t="s">
        <v>197</v>
      </c>
      <c r="I25" s="4" cm="1">
        <f t="array" ref="I25:K32">_xlfn.SORTBY(E25:G32,E25:E32)</f>
        <v>1214033686</v>
      </c>
      <c r="J25" s="5">
        <v>1568349930</v>
      </c>
      <c r="K25" s="6">
        <v>1475288242</v>
      </c>
      <c r="L25" s="15" t="s">
        <v>197</v>
      </c>
      <c r="M25" s="5">
        <f t="shared" si="3"/>
        <v>0</v>
      </c>
      <c r="N25" s="5" t="str" cm="1">
        <f t="array" ref="N25">_xlfn.LET(
_xlpm.SeedStart,$N$4,
_xlpm.SeedEnd,$O$4,
_xlfn.SWITCH($M25,
0, "",
"Check1", _xlpm.SeedStart+$K25,
"Check2", 2,
"Check3", 3,
"Check4",4
))</f>
        <v/>
      </c>
      <c r="O25" s="5" t="str" cm="1">
        <f t="array" ref="O25">_xlfn.LET(
_xlpm.SeedStart,$N$4,
_xlpm.SeedEnd,$O$4,
_xlfn.SWITCH($M25,
0, "",
"Check1", _xlpm.SeedEnd+$K25,
"Check2", 2,
"Check3", 3,
"Check4",4
))</f>
        <v/>
      </c>
    </row>
    <row r="26" spans="1:15" x14ac:dyDescent="0.35">
      <c r="A26" t="s">
        <v>53</v>
      </c>
      <c r="B26" s="4" cm="1">
        <f t="array" ref="B26:D26">_xlfn.LET(
_xlpm.SplitText, VALUE(_xlfn.TEXTSPLIT(A26," ")),
IF(ISERR(SUM(_xlpm.SplitText)),"",_xlpm.SplitText)
)</f>
        <v>3043638173</v>
      </c>
      <c r="C26" s="5">
        <v>1755409772</v>
      </c>
      <c r="D26" s="6">
        <v>387575354</v>
      </c>
      <c r="E26" s="4">
        <f t="shared" si="0"/>
        <v>1755409772</v>
      </c>
      <c r="F26" s="5">
        <f t="shared" si="1"/>
        <v>2142985125</v>
      </c>
      <c r="G26" s="6">
        <f t="shared" si="2"/>
        <v>1288228401</v>
      </c>
      <c r="H26" s="13" t="s">
        <v>197</v>
      </c>
      <c r="I26" s="4">
        <v>1568349931</v>
      </c>
      <c r="J26" s="5">
        <v>1755409771</v>
      </c>
      <c r="K26" s="6">
        <v>238601567</v>
      </c>
      <c r="L26" s="15" t="s">
        <v>197</v>
      </c>
      <c r="M26" s="5">
        <f t="shared" si="3"/>
        <v>0</v>
      </c>
      <c r="N26" s="5" t="str" cm="1">
        <f t="array" ref="N26">_xlfn.LET(
_xlpm.SeedStart,$N$4,
_xlpm.SeedEnd,$O$4,
_xlfn.SWITCH($M26,
0, "",
"Check1", _xlpm.SeedStart+$K26,
"Check2", 2,
"Check3", 3,
"Check4",4
))</f>
        <v/>
      </c>
      <c r="O26" s="5" t="str" cm="1">
        <f t="array" ref="O26">_xlfn.LET(
_xlpm.SeedStart,$N$4,
_xlpm.SeedEnd,$O$4,
_xlfn.SWITCH($M26,
0, "",
"Check1", _xlpm.SeedEnd+$K26,
"Check2", 2,
"Check3", 3,
"Check4",4
))</f>
        <v/>
      </c>
    </row>
    <row r="27" spans="1:15" x14ac:dyDescent="0.35">
      <c r="A27" t="s">
        <v>54</v>
      </c>
      <c r="B27" s="4" cm="1">
        <f t="array" ref="B27:D27">_xlfn.LET(
_xlpm.SplitText, VALUE(_xlfn.TEXTSPLIT(A27," ")),
IF(ISERR(SUM(_xlpm.SplitText)),"",_xlpm.SplitText)
)</f>
        <v>1214033686</v>
      </c>
      <c r="C27" s="5">
        <v>3261803797</v>
      </c>
      <c r="D27" s="6">
        <v>213545970</v>
      </c>
      <c r="E27" s="4">
        <f t="shared" si="0"/>
        <v>3261803797</v>
      </c>
      <c r="F27" s="5">
        <f t="shared" si="1"/>
        <v>3475349766</v>
      </c>
      <c r="G27" s="6">
        <f t="shared" si="2"/>
        <v>-2047770111</v>
      </c>
      <c r="H27" s="13" t="s">
        <v>197</v>
      </c>
      <c r="I27" s="4">
        <v>1755409772</v>
      </c>
      <c r="J27" s="5">
        <v>2142985125</v>
      </c>
      <c r="K27" s="6">
        <v>1288228401</v>
      </c>
      <c r="L27" s="15" t="s">
        <v>197</v>
      </c>
      <c r="M27" s="5">
        <f t="shared" si="3"/>
        <v>0</v>
      </c>
      <c r="N27" s="5" t="str" cm="1">
        <f t="array" ref="N27">_xlfn.LET(
_xlpm.SeedStart,$N$4,
_xlpm.SeedEnd,$O$4,
_xlfn.SWITCH($M27,
0, "",
"Check1", _xlpm.SeedStart+$K27,
"Check2", 2,
"Check3", 3,
"Check4",4
))</f>
        <v/>
      </c>
      <c r="O27" s="5" t="str" cm="1">
        <f t="array" ref="O27">_xlfn.LET(
_xlpm.SeedStart,$N$4,
_xlpm.SeedEnd,$O$4,
_xlfn.SWITCH($M27,
0, "",
"Check1", _xlpm.SeedEnd+$K27,
"Check2", 2,
"Check3", 3,
"Check4",4
))</f>
        <v/>
      </c>
    </row>
    <row r="28" spans="1:15" x14ac:dyDescent="0.35">
      <c r="A28" t="s">
        <v>55</v>
      </c>
      <c r="B28" s="4" cm="1">
        <f t="array" ref="B28:D28">_xlfn.LET(
_xlpm.SplitText, VALUE(_xlfn.TEXTSPLIT(A28," ")),
IF(ISERR(SUM(_xlpm.SplitText)),"",_xlpm.SplitText)
)</f>
        <v>3431213527</v>
      </c>
      <c r="C28" s="5">
        <v>3475349767</v>
      </c>
      <c r="D28" s="6">
        <v>482444528</v>
      </c>
      <c r="E28" s="4">
        <f t="shared" si="0"/>
        <v>3475349767</v>
      </c>
      <c r="F28" s="5">
        <f t="shared" si="1"/>
        <v>3957794294</v>
      </c>
      <c r="G28" s="6">
        <f t="shared" si="2"/>
        <v>-44136240</v>
      </c>
      <c r="H28" s="13" t="s">
        <v>197</v>
      </c>
      <c r="I28" s="4">
        <v>2142985126</v>
      </c>
      <c r="J28" s="5">
        <v>2522356967</v>
      </c>
      <c r="K28" s="6">
        <v>-715405470</v>
      </c>
      <c r="L28" s="15" t="s">
        <v>197</v>
      </c>
      <c r="M28" s="5">
        <f t="shared" si="3"/>
        <v>0</v>
      </c>
      <c r="N28" s="5" t="str" cm="1">
        <f t="array" ref="N28">_xlfn.LET(
_xlpm.SeedStart,$N$4,
_xlpm.SeedEnd,$O$4,
_xlfn.SWITCH($M28,
0, "",
"Check1", _xlpm.SeedStart+$K28,
"Check2", 2,
"Check3", 3,
"Check4",4
))</f>
        <v/>
      </c>
      <c r="O28" s="5" t="str" cm="1">
        <f t="array" ref="O28">_xlfn.LET(
_xlpm.SeedStart,$N$4,
_xlpm.SeedEnd,$O$4,
_xlfn.SWITCH($M28,
0, "",
"Check1", _xlpm.SeedEnd+$K28,
"Check2", 2,
"Check3", 3,
"Check4",4
))</f>
        <v/>
      </c>
    </row>
    <row r="29" spans="1:15" x14ac:dyDescent="0.35">
      <c r="A29" t="s">
        <v>56</v>
      </c>
      <c r="B29" s="4" cm="1">
        <f t="array" ref="B29:D29">_xlfn.LET(
_xlpm.SplitText, VALUE(_xlfn.TEXTSPLIT(A29," ")),
IF(ISERR(SUM(_xlpm.SplitText)),"",_xlpm.SplitText)
)</f>
        <v>1994011339</v>
      </c>
      <c r="C29" s="5">
        <v>2522356968</v>
      </c>
      <c r="D29" s="6">
        <v>695310589</v>
      </c>
      <c r="E29" s="4">
        <f t="shared" si="0"/>
        <v>2522356968</v>
      </c>
      <c r="F29" s="5">
        <f t="shared" si="1"/>
        <v>3217667556</v>
      </c>
      <c r="G29" s="6">
        <f t="shared" si="2"/>
        <v>-528345629</v>
      </c>
      <c r="H29" s="13" t="s">
        <v>197</v>
      </c>
      <c r="I29" s="4">
        <v>2522356968</v>
      </c>
      <c r="J29" s="5">
        <v>3217667556</v>
      </c>
      <c r="K29" s="6">
        <v>-528345629</v>
      </c>
      <c r="L29" s="15" t="s">
        <v>197</v>
      </c>
      <c r="M29" s="5">
        <f t="shared" si="3"/>
        <v>0</v>
      </c>
      <c r="N29" s="5" t="str" cm="1">
        <f t="array" ref="N29">_xlfn.LET(
_xlpm.SeedStart,$N$4,
_xlpm.SeedEnd,$O$4,
_xlfn.SWITCH($M29,
0, "",
"Check1", _xlpm.SeedStart+$K29,
"Check2", 2,
"Check3", 3,
"Check4",4
))</f>
        <v/>
      </c>
      <c r="O29" s="5" t="str" cm="1">
        <f t="array" ref="O29">_xlfn.LET(
_xlpm.SeedStart,$N$4,
_xlpm.SeedEnd,$O$4,
_xlfn.SWITCH($M29,
0, "",
"Check1", _xlpm.SeedEnd+$K29,
"Check2", 2,
"Check3", 3,
"Check4",4
))</f>
        <v/>
      </c>
    </row>
    <row r="30" spans="1:15" x14ac:dyDescent="0.35">
      <c r="A30" t="s">
        <v>57</v>
      </c>
      <c r="B30" s="4" cm="1">
        <f t="array" ref="B30:D30">_xlfn.LET(
_xlpm.SplitText, VALUE(_xlfn.TEXTSPLIT(A30," ")),
IF(ISERR(SUM(_xlpm.SplitText)),"",_xlpm.SplitText)
)</f>
        <v>2689321928</v>
      </c>
      <c r="C30" s="5">
        <v>1214033686</v>
      </c>
      <c r="D30" s="6">
        <v>354316245</v>
      </c>
      <c r="E30" s="4">
        <f t="shared" si="0"/>
        <v>1214033686</v>
      </c>
      <c r="F30" s="5">
        <f t="shared" si="1"/>
        <v>1568349930</v>
      </c>
      <c r="G30" s="6">
        <f t="shared" si="2"/>
        <v>1475288242</v>
      </c>
      <c r="H30" s="13" t="s">
        <v>197</v>
      </c>
      <c r="I30" s="4">
        <v>3217667557</v>
      </c>
      <c r="J30" s="5">
        <v>3261803796</v>
      </c>
      <c r="K30" s="6">
        <v>695990498</v>
      </c>
      <c r="L30" s="15" t="s">
        <v>197</v>
      </c>
      <c r="M30" s="5">
        <f t="shared" si="3"/>
        <v>0</v>
      </c>
      <c r="N30" s="5" t="str" cm="1">
        <f t="array" ref="N30">_xlfn.LET(
_xlpm.SeedStart,$N$4,
_xlpm.SeedEnd,$O$4,
_xlfn.SWITCH($M30,
0, "",
"Check1", _xlpm.SeedStart+$K30,
"Check2", 2,
"Check3", 3,
"Check4",4
))</f>
        <v/>
      </c>
      <c r="O30" s="5" t="str" cm="1">
        <f t="array" ref="O30">_xlfn.LET(
_xlpm.SeedStart,$N$4,
_xlpm.SeedEnd,$O$4,
_xlfn.SWITCH($M30,
0, "",
"Check1", _xlpm.SeedEnd+$K30,
"Check2", 2,
"Check3", 3,
"Check4",4
))</f>
        <v/>
      </c>
    </row>
    <row r="31" spans="1:15" x14ac:dyDescent="0.35">
      <c r="A31" t="s">
        <v>58</v>
      </c>
      <c r="B31" s="4" cm="1">
        <f t="array" ref="B31:D31">_xlfn.LET(
_xlpm.SplitText, VALUE(_xlfn.TEXTSPLIT(A31," ")),
IF(ISERR(SUM(_xlpm.SplitText)),"",_xlpm.SplitText)
)</f>
        <v>1427579656</v>
      </c>
      <c r="C31" s="5">
        <v>2142985126</v>
      </c>
      <c r="D31" s="6">
        <v>379371842</v>
      </c>
      <c r="E31" s="4">
        <f t="shared" si="0"/>
        <v>2142985126</v>
      </c>
      <c r="F31" s="5">
        <f t="shared" si="1"/>
        <v>2522356967</v>
      </c>
      <c r="G31" s="6">
        <f t="shared" si="2"/>
        <v>-715405470</v>
      </c>
      <c r="H31" s="13" t="s">
        <v>197</v>
      </c>
      <c r="I31" s="4">
        <v>3261803797</v>
      </c>
      <c r="J31" s="5">
        <v>3475349766</v>
      </c>
      <c r="K31" s="6">
        <v>-2047770111</v>
      </c>
      <c r="L31" s="15" t="s">
        <v>197</v>
      </c>
      <c r="M31" s="5">
        <f t="shared" si="3"/>
        <v>0</v>
      </c>
      <c r="N31" s="5" t="str" cm="1">
        <f t="array" ref="N31">_xlfn.LET(
_xlpm.SeedStart,$N$4,
_xlpm.SeedEnd,$O$4,
_xlfn.SWITCH($M31,
0, "",
"Check1", _xlpm.SeedStart+$K31,
"Check2", 2,
"Check3", 3,
"Check4",4
))</f>
        <v/>
      </c>
      <c r="O31" s="5" t="str" cm="1">
        <f t="array" ref="O31">_xlfn.LET(
_xlpm.SeedStart,$N$4,
_xlpm.SeedEnd,$O$4,
_xlfn.SWITCH($M31,
0, "",
"Check1", _xlpm.SeedEnd+$K31,
"Check2", 2,
"Check3", 3,
"Check4",4
))</f>
        <v/>
      </c>
    </row>
    <row r="32" spans="1:15" x14ac:dyDescent="0.35">
      <c r="A32" t="s">
        <v>59</v>
      </c>
      <c r="B32" s="4" cm="1">
        <f t="array" ref="B32:D32">_xlfn.LET(
_xlpm.SplitText, VALUE(_xlfn.TEXTSPLIT(A32," ")),
IF(ISERR(SUM(_xlpm.SplitText)),"",_xlpm.SplitText)
)</f>
        <v>1806951498</v>
      </c>
      <c r="C32" s="5">
        <v>1568349931</v>
      </c>
      <c r="D32" s="6">
        <v>187059841</v>
      </c>
      <c r="E32" s="4">
        <f t="shared" si="0"/>
        <v>1568349931</v>
      </c>
      <c r="F32" s="5">
        <f t="shared" si="1"/>
        <v>1755409771</v>
      </c>
      <c r="G32" s="6">
        <f t="shared" si="2"/>
        <v>238601567</v>
      </c>
      <c r="H32" s="13" t="s">
        <v>197</v>
      </c>
      <c r="I32" s="4">
        <v>3475349767</v>
      </c>
      <c r="J32" s="5">
        <v>3957794294</v>
      </c>
      <c r="K32" s="6">
        <v>-44136240</v>
      </c>
      <c r="L32" s="15" t="s">
        <v>197</v>
      </c>
      <c r="M32" s="5">
        <f t="shared" si="3"/>
        <v>0</v>
      </c>
      <c r="N32" s="5" t="str" cm="1">
        <f t="array" ref="N32">_xlfn.LET(
_xlpm.SeedStart,$N$4,
_xlpm.SeedEnd,$O$4,
_xlfn.SWITCH($M32,
0, "",
"Check1", _xlpm.SeedStart+$K32,
"Check2", 2,
"Check3", 3,
"Check4",4
))</f>
        <v/>
      </c>
      <c r="O32" s="5" t="str" cm="1">
        <f t="array" ref="O32">_xlfn.LET(
_xlpm.SeedStart,$N$4,
_xlpm.SeedEnd,$O$4,
_xlfn.SWITCH($M32,
0, "",
"Check1", _xlpm.SeedEnd+$K32,
"Check2", 2,
"Check3", 3,
"Check4",4
))</f>
        <v/>
      </c>
    </row>
    <row r="33" spans="1:15" x14ac:dyDescent="0.35">
      <c r="B33" s="4" t="str" cm="1">
        <f t="array" ref="B33">_xlfn.LET(
_xlpm.SplitText, VALUE(_xlfn.TEXTSPLIT(A33," ")),
IF(ISERR(SUM(_xlpm.SplitText)),"",_xlpm.SplitText)
)</f>
        <v/>
      </c>
      <c r="E33" s="4" t="str">
        <f t="shared" si="0"/>
        <v/>
      </c>
      <c r="F33" s="5" t="str">
        <f t="shared" si="1"/>
        <v/>
      </c>
      <c r="G33" s="6" t="str">
        <f t="shared" si="2"/>
        <v/>
      </c>
      <c r="H33" s="13" t="s">
        <v>197</v>
      </c>
      <c r="L33" s="15" t="s">
        <v>197</v>
      </c>
      <c r="M33" s="5">
        <f t="shared" si="3"/>
        <v>0</v>
      </c>
      <c r="N33" s="5" t="str" cm="1">
        <f t="array" ref="N33">_xlfn.LET(
_xlpm.SeedStart,$N$4,
_xlpm.SeedEnd,$O$4,
_xlfn.SWITCH($M33,
0, "",
"Check1", _xlpm.SeedStart+$K33,
"Check2", 2,
"Check3", 3,
"Check4",4
))</f>
        <v/>
      </c>
      <c r="O33" s="5" t="str" cm="1">
        <f t="array" ref="O33">_xlfn.LET(
_xlpm.SeedStart,$N$4,
_xlpm.SeedEnd,$O$4,
_xlfn.SWITCH($M33,
0, "",
"Check1", _xlpm.SeedEnd+$K33,
"Check2", 2,
"Check3", 3,
"Check4",4
))</f>
        <v/>
      </c>
    </row>
    <row r="34" spans="1:15" x14ac:dyDescent="0.35">
      <c r="A34" t="s">
        <v>8</v>
      </c>
      <c r="B34" s="4" t="str" cm="1">
        <f t="array" ref="B34">_xlfn.LET(
_xlpm.SplitText, VALUE(_xlfn.TEXTSPLIT(A34," ")),
IF(ISERR(SUM(_xlpm.SplitText)),"",_xlpm.SplitText)
)</f>
        <v/>
      </c>
      <c r="E34" s="4" t="str">
        <f t="shared" si="0"/>
        <v/>
      </c>
      <c r="F34" s="5" t="str">
        <f t="shared" si="1"/>
        <v/>
      </c>
      <c r="G34" s="6" t="str">
        <f t="shared" si="2"/>
        <v/>
      </c>
      <c r="H34" s="13" t="s">
        <v>197</v>
      </c>
      <c r="L34" s="15" t="s">
        <v>197</v>
      </c>
      <c r="M34" s="5">
        <f t="shared" si="3"/>
        <v>0</v>
      </c>
      <c r="N34" s="5" t="str" cm="1">
        <f t="array" ref="N34">_xlfn.LET(
_xlpm.SeedStart,$N$4,
_xlpm.SeedEnd,$O$4,
_xlfn.SWITCH($M34,
0, "",
"Check1", _xlpm.SeedStart+$K34,
"Check2", 2,
"Check3", 3,
"Check4",4
))</f>
        <v/>
      </c>
      <c r="O34" s="5" t="str" cm="1">
        <f t="array" ref="O34">_xlfn.LET(
_xlpm.SeedStart,$N$4,
_xlpm.SeedEnd,$O$4,
_xlfn.SWITCH($M34,
0, "",
"Check1", _xlpm.SeedEnd+$K34,
"Check2", 2,
"Check3", 3,
"Check4",4
))</f>
        <v/>
      </c>
    </row>
    <row r="35" spans="1:15" x14ac:dyDescent="0.35">
      <c r="A35" t="s">
        <v>60</v>
      </c>
      <c r="B35" s="4" cm="1">
        <f t="array" ref="B35:D35">_xlfn.LET(
_xlpm.SplitText, VALUE(_xlfn.TEXTSPLIT(A35," ")),
IF(ISERR(SUM(_xlpm.SplitText)),"",_xlpm.SplitText)
)</f>
        <v>2553394045</v>
      </c>
      <c r="C35" s="5">
        <v>2097964132</v>
      </c>
      <c r="D35" s="6">
        <v>64191777</v>
      </c>
      <c r="E35" s="4">
        <f t="shared" si="0"/>
        <v>2097964132</v>
      </c>
      <c r="F35" s="5">
        <f t="shared" si="1"/>
        <v>2162155908</v>
      </c>
      <c r="G35" s="6">
        <f t="shared" si="2"/>
        <v>455429913</v>
      </c>
      <c r="H35" s="13" t="s">
        <v>197</v>
      </c>
      <c r="I35" s="4" cm="1">
        <f t="array" ref="I35:K69">_xlfn.SORTBY(E35:G69,E35:E69)</f>
        <v>0</v>
      </c>
      <c r="J35" s="5">
        <v>21473713</v>
      </c>
      <c r="K35" s="6">
        <v>776848617</v>
      </c>
      <c r="L35" s="15" t="s">
        <v>197</v>
      </c>
      <c r="M35" s="5">
        <f t="shared" si="3"/>
        <v>0</v>
      </c>
      <c r="N35" s="5" t="str" cm="1">
        <f t="array" ref="N35">_xlfn.LET(
_xlpm.SeedStart,$N$4,
_xlpm.SeedEnd,$O$4,
_xlfn.SWITCH($M35,
0, "",
"Check1", _xlpm.SeedStart+$K35,
"Check2", 2,
"Check3", 3,
"Check4",4
))</f>
        <v/>
      </c>
      <c r="O35" s="5" t="str" cm="1">
        <f t="array" ref="O35">_xlfn.LET(
_xlpm.SeedStart,$N$4,
_xlpm.SeedEnd,$O$4,
_xlfn.SWITCH($M35,
0, "",
"Check1", _xlpm.SeedEnd+$K35,
"Check2", 2,
"Check3", 3,
"Check4",4
))</f>
        <v/>
      </c>
    </row>
    <row r="36" spans="1:15" x14ac:dyDescent="0.35">
      <c r="A36" t="s">
        <v>61</v>
      </c>
      <c r="B36" s="4" cm="1">
        <f t="array" ref="B36:D36">_xlfn.LET(
_xlpm.SplitText, VALUE(_xlfn.TEXTSPLIT(A36," ")),
IF(ISERR(SUM(_xlpm.SplitText)),"",_xlpm.SplitText)
)</f>
        <v>3153687517</v>
      </c>
      <c r="C36" s="5">
        <v>3499502814</v>
      </c>
      <c r="D36" s="6">
        <v>665965431</v>
      </c>
      <c r="E36" s="4">
        <f t="shared" si="0"/>
        <v>3499502814</v>
      </c>
      <c r="F36" s="5">
        <f t="shared" si="1"/>
        <v>4165468244</v>
      </c>
      <c r="G36" s="6">
        <f t="shared" si="2"/>
        <v>-345815297</v>
      </c>
      <c r="H36" s="13" t="s">
        <v>197</v>
      </c>
      <c r="I36" s="4">
        <v>21473714</v>
      </c>
      <c r="J36" s="5">
        <v>61119606</v>
      </c>
      <c r="K36" s="6">
        <v>715729010</v>
      </c>
      <c r="L36" s="15" t="s">
        <v>197</v>
      </c>
      <c r="M36" s="5">
        <f t="shared" si="3"/>
        <v>0</v>
      </c>
      <c r="N36" s="5" t="str" cm="1">
        <f t="array" ref="N36">_xlfn.LET(
_xlpm.SeedStart,$N$4,
_xlpm.SeedEnd,$O$4,
_xlfn.SWITCH($M36,
0, "",
"Check1", _xlpm.SeedStart+$K36,
"Check2", 2,
"Check3", 3,
"Check4",4
))</f>
        <v/>
      </c>
      <c r="O36" s="5" t="str" cm="1">
        <f t="array" ref="O36">_xlfn.LET(
_xlpm.SeedStart,$N$4,
_xlpm.SeedEnd,$O$4,
_xlfn.SWITCH($M36,
0, "",
"Check1", _xlpm.SeedEnd+$K36,
"Check2", 2,
"Check3", 3,
"Check4",4
))</f>
        <v/>
      </c>
    </row>
    <row r="37" spans="1:15" x14ac:dyDescent="0.35">
      <c r="A37" t="s">
        <v>62</v>
      </c>
      <c r="B37" s="4" cm="1">
        <f t="array" ref="B37:D37">_xlfn.LET(
_xlpm.SplitText, VALUE(_xlfn.TEXTSPLIT(A37," ")),
IF(ISERR(SUM(_xlpm.SplitText)),"",_xlpm.SplitText)
)</f>
        <v>1104565830</v>
      </c>
      <c r="C37" s="5">
        <v>789107360</v>
      </c>
      <c r="D37" s="6">
        <v>151317021</v>
      </c>
      <c r="E37" s="4">
        <f t="shared" si="0"/>
        <v>789107360</v>
      </c>
      <c r="F37" s="5">
        <f t="shared" si="1"/>
        <v>940424380</v>
      </c>
      <c r="G37" s="6">
        <f t="shared" si="2"/>
        <v>315458470</v>
      </c>
      <c r="H37" s="13" t="s">
        <v>197</v>
      </c>
      <c r="I37" s="4">
        <v>61119607</v>
      </c>
      <c r="J37" s="5">
        <v>99436945</v>
      </c>
      <c r="K37" s="6">
        <v>286922073</v>
      </c>
      <c r="L37" s="15" t="s">
        <v>197</v>
      </c>
      <c r="M37" s="5">
        <f t="shared" si="3"/>
        <v>0</v>
      </c>
      <c r="N37" s="5" t="str" cm="1">
        <f t="array" ref="N37">_xlfn.LET(
_xlpm.SeedStart,$N$4,
_xlpm.SeedEnd,$O$4,
_xlfn.SWITCH($M37,
0, "",
"Check1", _xlpm.SeedStart+$K37,
"Check2", 2,
"Check3", 3,
"Check4",4
))</f>
        <v/>
      </c>
      <c r="O37" s="5" t="str" cm="1">
        <f t="array" ref="O37">_xlfn.LET(
_xlpm.SeedStart,$N$4,
_xlpm.SeedEnd,$O$4,
_xlfn.SWITCH($M37,
0, "",
"Check1", _xlpm.SeedEnd+$K37,
"Check2", 2,
"Check3", 3,
"Check4",4
))</f>
        <v/>
      </c>
    </row>
    <row r="38" spans="1:15" x14ac:dyDescent="0.35">
      <c r="A38" t="s">
        <v>63</v>
      </c>
      <c r="B38" s="4" cm="1">
        <f t="array" ref="B38:D38">_xlfn.LET(
_xlpm.SplitText, VALUE(_xlfn.TEXTSPLIT(A38," ")),
IF(ISERR(SUM(_xlpm.SplitText)),"",_xlpm.SplitText)
)</f>
        <v>4084493704</v>
      </c>
      <c r="C38" s="5">
        <v>2165934452</v>
      </c>
      <c r="D38" s="6">
        <v>60088979</v>
      </c>
      <c r="E38" s="4">
        <f t="shared" si="0"/>
        <v>2165934452</v>
      </c>
      <c r="F38" s="5">
        <f t="shared" si="1"/>
        <v>2226023430</v>
      </c>
      <c r="G38" s="6">
        <f t="shared" si="2"/>
        <v>1918559252</v>
      </c>
      <c r="H38" s="13" t="s">
        <v>197</v>
      </c>
      <c r="I38" s="4">
        <v>99436946</v>
      </c>
      <c r="J38" s="5">
        <v>444333134</v>
      </c>
      <c r="K38" s="6">
        <v>1241903267</v>
      </c>
      <c r="L38" s="15" t="s">
        <v>197</v>
      </c>
      <c r="M38" s="5" t="str">
        <f t="shared" si="3"/>
        <v>Check1</v>
      </c>
      <c r="N38" s="5" cm="1">
        <f t="array" ref="N38">_xlfn.LET(
_xlpm.SeedStart,$N$4,
_xlpm.SeedEnd,$O$4,
_xlfn.SWITCH($M38,
0, "",
"Check1", _xlpm.SeedStart+$K38,
"Check2", 2,
"Check3", 3,
"Check4",4
))</f>
        <v>1436560482</v>
      </c>
      <c r="O38" s="5" cm="1">
        <f t="array" ref="O38">_xlfn.LET(
_xlpm.SeedStart,$N$4,
_xlpm.SeedEnd,$O$4,
_xlfn.SWITCH($M38,
0, "",
"Check1", _xlpm.SeedEnd+$K38,
"Check2", 2,
"Check3", 3,
"Check4",4
))</f>
        <v>1623573303</v>
      </c>
    </row>
    <row r="39" spans="1:15" x14ac:dyDescent="0.35">
      <c r="A39" t="s">
        <v>64</v>
      </c>
      <c r="B39" s="4" cm="1">
        <f t="array" ref="B39:D39">_xlfn.LET(
_xlpm.SplitText, VALUE(_xlfn.TEXTSPLIT(A39," ")),
IF(ISERR(SUM(_xlpm.SplitText)),"",_xlpm.SplitText)
)</f>
        <v>981078109</v>
      </c>
      <c r="C39" s="5">
        <v>1551802916</v>
      </c>
      <c r="D39" s="6">
        <v>123487721</v>
      </c>
      <c r="E39" s="4">
        <f t="shared" si="0"/>
        <v>1551802916</v>
      </c>
      <c r="F39" s="5">
        <f t="shared" si="1"/>
        <v>1675290636</v>
      </c>
      <c r="G39" s="6">
        <f t="shared" si="2"/>
        <v>-570724807</v>
      </c>
      <c r="H39" s="13" t="s">
        <v>197</v>
      </c>
      <c r="I39" s="4">
        <v>444333135</v>
      </c>
      <c r="J39" s="5">
        <v>788478724</v>
      </c>
      <c r="K39" s="6">
        <v>-51276001</v>
      </c>
      <c r="L39" s="15" t="s">
        <v>197</v>
      </c>
      <c r="M39" s="5">
        <f t="shared" si="3"/>
        <v>0</v>
      </c>
      <c r="N39" s="5" t="str" cm="1">
        <f t="array" ref="N39">_xlfn.LET(
_xlpm.SeedStart,$N$4,
_xlpm.SeedEnd,$O$4,
_xlfn.SWITCH($M39,
0, "",
"Check1", _xlpm.SeedStart+$K39,
"Check2", 2,
"Check3", 3,
"Check4",4
))</f>
        <v/>
      </c>
      <c r="O39" s="5" t="str" cm="1">
        <f t="array" ref="O39">_xlfn.LET(
_xlpm.SeedStart,$N$4,
_xlpm.SeedEnd,$O$4,
_xlfn.SWITCH($M39,
0, "",
"Check1", _xlpm.SeedEnd+$K39,
"Check2", 2,
"Check3", 3,
"Check4",4
))</f>
        <v/>
      </c>
    </row>
    <row r="40" spans="1:15" x14ac:dyDescent="0.35">
      <c r="A40" t="s">
        <v>65</v>
      </c>
      <c r="B40" s="4" cm="1">
        <f t="array" ref="B40:D40">_xlfn.LET(
_xlpm.SplitText, VALUE(_xlfn.TEXTSPLIT(A40," ")),
IF(ISERR(SUM(_xlpm.SplitText)),"",_xlpm.SplitText)
)</f>
        <v>2935219151</v>
      </c>
      <c r="C40" s="5">
        <v>4165468245</v>
      </c>
      <c r="D40" s="6">
        <v>66838136</v>
      </c>
      <c r="E40" s="4">
        <f t="shared" si="0"/>
        <v>4165468245</v>
      </c>
      <c r="F40" s="5">
        <f t="shared" si="1"/>
        <v>4232306380</v>
      </c>
      <c r="G40" s="6">
        <f t="shared" si="2"/>
        <v>-1230249094</v>
      </c>
      <c r="H40" s="13" t="s">
        <v>197</v>
      </c>
      <c r="I40" s="4">
        <v>788478725</v>
      </c>
      <c r="J40" s="5">
        <v>789107359</v>
      </c>
      <c r="K40" s="6">
        <v>191970749</v>
      </c>
      <c r="L40" s="15" t="s">
        <v>197</v>
      </c>
      <c r="M40" s="5">
        <f t="shared" si="3"/>
        <v>0</v>
      </c>
      <c r="N40" s="5" t="str" cm="1">
        <f t="array" ref="N40">_xlfn.LET(
_xlpm.SeedStart,$N$4,
_xlpm.SeedEnd,$O$4,
_xlfn.SWITCH($M40,
0, "",
"Check1", _xlpm.SeedStart+$K40,
"Check2", 2,
"Check3", 3,
"Check4",4
))</f>
        <v/>
      </c>
      <c r="O40" s="5" t="str" cm="1">
        <f t="array" ref="O40">_xlfn.LET(
_xlpm.SeedStart,$N$4,
_xlpm.SeedEnd,$O$4,
_xlfn.SWITCH($M40,
0, "",
"Check1", _xlpm.SeedEnd+$K40,
"Check2", 2,
"Check3", 3,
"Check4",4
))</f>
        <v/>
      </c>
    </row>
    <row r="41" spans="1:15" x14ac:dyDescent="0.35">
      <c r="A41" t="s">
        <v>66</v>
      </c>
      <c r="B41" s="4" cm="1">
        <f t="array" ref="B41:D41">_xlfn.LET(
_xlpm.SplitText, VALUE(_xlfn.TEXTSPLIT(A41," ")),
IF(ISERR(SUM(_xlpm.SplitText)),"",_xlpm.SplitText)
)</f>
        <v>10669639</v>
      </c>
      <c r="C41" s="5">
        <v>1277616562</v>
      </c>
      <c r="D41" s="6">
        <v>132965227</v>
      </c>
      <c r="E41" s="4">
        <f t="shared" si="0"/>
        <v>1277616562</v>
      </c>
      <c r="F41" s="5">
        <f t="shared" si="1"/>
        <v>1410581788</v>
      </c>
      <c r="G41" s="6">
        <f t="shared" si="2"/>
        <v>-1266946923</v>
      </c>
      <c r="H41" s="13" t="s">
        <v>197</v>
      </c>
      <c r="I41" s="4">
        <v>789107360</v>
      </c>
      <c r="J41" s="5">
        <v>940424380</v>
      </c>
      <c r="K41" s="6">
        <v>315458470</v>
      </c>
      <c r="L41" s="15" t="s">
        <v>197</v>
      </c>
      <c r="M41" s="5">
        <f t="shared" si="3"/>
        <v>0</v>
      </c>
      <c r="N41" s="5" t="str" cm="1">
        <f t="array" ref="N41">_xlfn.LET(
_xlpm.SeedStart,$N$4,
_xlpm.SeedEnd,$O$4,
_xlfn.SWITCH($M41,
0, "",
"Check1", _xlpm.SeedStart+$K41,
"Check2", 2,
"Check3", 3,
"Check4",4
))</f>
        <v/>
      </c>
      <c r="O41" s="5" t="str" cm="1">
        <f t="array" ref="O41">_xlfn.LET(
_xlpm.SeedStart,$N$4,
_xlpm.SeedEnd,$O$4,
_xlfn.SWITCH($M41,
0, "",
"Check1", _xlpm.SeedEnd+$K41,
"Check2", 2,
"Check3", 3,
"Check4",4
))</f>
        <v/>
      </c>
    </row>
    <row r="42" spans="1:15" x14ac:dyDescent="0.35">
      <c r="A42" t="s">
        <v>67</v>
      </c>
      <c r="B42" s="4" cm="1">
        <f t="array" ref="B42:D42">_xlfn.LET(
_xlpm.SplitText, VALUE(_xlfn.TEXTSPLIT(A42," ")),
IF(ISERR(SUM(_xlpm.SplitText)),"",_xlpm.SplitText)
)</f>
        <v>839228347</v>
      </c>
      <c r="C42" s="5">
        <v>1410581789</v>
      </c>
      <c r="D42" s="6">
        <v>141221127</v>
      </c>
      <c r="E42" s="4">
        <f t="shared" si="0"/>
        <v>1410581789</v>
      </c>
      <c r="F42" s="5">
        <f t="shared" si="1"/>
        <v>1551802915</v>
      </c>
      <c r="G42" s="6">
        <f t="shared" si="2"/>
        <v>-571353442</v>
      </c>
      <c r="H42" s="13" t="s">
        <v>197</v>
      </c>
      <c r="I42" s="4">
        <v>940424381</v>
      </c>
      <c r="J42" s="5">
        <v>988111798</v>
      </c>
      <c r="K42" s="6">
        <v>745812021</v>
      </c>
      <c r="L42" s="15" t="s">
        <v>197</v>
      </c>
      <c r="M42" s="5">
        <f t="shared" si="3"/>
        <v>0</v>
      </c>
      <c r="N42" s="5" t="str" cm="1">
        <f t="array" ref="N42">_xlfn.LET(
_xlpm.SeedStart,$N$4,
_xlpm.SeedEnd,$O$4,
_xlfn.SWITCH($M42,
0, "",
"Check1", _xlpm.SeedStart+$K42,
"Check2", 2,
"Check3", 3,
"Check4",4
))</f>
        <v/>
      </c>
      <c r="O42" s="5" t="str" cm="1">
        <f t="array" ref="O42">_xlfn.LET(
_xlpm.SeedStart,$N$4,
_xlpm.SeedEnd,$O$4,
_xlfn.SWITCH($M42,
0, "",
"Check1", _xlpm.SeedEnd+$K42,
"Check2", 2,
"Check3", 3,
"Check4",4
))</f>
        <v/>
      </c>
    </row>
    <row r="43" spans="1:15" x14ac:dyDescent="0.35">
      <c r="A43" t="s">
        <v>68</v>
      </c>
      <c r="B43" s="4" cm="1">
        <f t="array" ref="B43:D43">_xlfn.LET(
_xlpm.SplitText, VALUE(_xlfn.TEXTSPLIT(A43," ")),
IF(ISERR(SUM(_xlpm.SplitText)),"",_xlpm.SplitText)
)</f>
        <v>3942173186</v>
      </c>
      <c r="C43" s="5">
        <v>2018304529</v>
      </c>
      <c r="D43" s="6">
        <v>79659603</v>
      </c>
      <c r="E43" s="4">
        <f t="shared" si="0"/>
        <v>2018304529</v>
      </c>
      <c r="F43" s="5">
        <f t="shared" si="1"/>
        <v>2097964131</v>
      </c>
      <c r="G43" s="6">
        <f t="shared" si="2"/>
        <v>1923868657</v>
      </c>
      <c r="H43" s="13" t="s">
        <v>197</v>
      </c>
      <c r="I43" s="4">
        <v>988111799</v>
      </c>
      <c r="J43" s="5">
        <v>1073569160</v>
      </c>
      <c r="K43" s="6">
        <v>267771052</v>
      </c>
      <c r="L43" s="15" t="s">
        <v>197</v>
      </c>
      <c r="M43" s="5">
        <f t="shared" si="3"/>
        <v>0</v>
      </c>
      <c r="N43" s="5" t="str" cm="1">
        <f t="array" ref="N43">_xlfn.LET(
_xlpm.SeedStart,$N$4,
_xlpm.SeedEnd,$O$4,
_xlfn.SWITCH($M43,
0, "",
"Check1", _xlpm.SeedStart+$K43,
"Check2", 2,
"Check3", 3,
"Check4",4
))</f>
        <v/>
      </c>
      <c r="O43" s="5" t="str" cm="1">
        <f t="array" ref="O43">_xlfn.LET(
_xlpm.SeedStart,$N$4,
_xlpm.SeedEnd,$O$4,
_xlfn.SWITCH($M43,
0, "",
"Check1", _xlpm.SeedEnd+$K43,
"Check2", 2,
"Check3", 3,
"Check4",4
))</f>
        <v/>
      </c>
    </row>
    <row r="44" spans="1:15" x14ac:dyDescent="0.35">
      <c r="A44" t="s">
        <v>69</v>
      </c>
      <c r="B44" s="4" cm="1">
        <f t="array" ref="B44:D44">_xlfn.LET(
_xlpm.SplitText, VALUE(_xlfn.TEXTSPLIT(A44," ")),
IF(ISERR(SUM(_xlpm.SplitText)),"",_xlpm.SplitText)
)</f>
        <v>393057134</v>
      </c>
      <c r="C44" s="5">
        <v>444333135</v>
      </c>
      <c r="D44" s="6">
        <v>344145590</v>
      </c>
      <c r="E44" s="4">
        <f t="shared" si="0"/>
        <v>444333135</v>
      </c>
      <c r="F44" s="5">
        <f t="shared" si="1"/>
        <v>788478724</v>
      </c>
      <c r="G44" s="6">
        <f t="shared" si="2"/>
        <v>-51276001</v>
      </c>
      <c r="H44" s="13" t="s">
        <v>197</v>
      </c>
      <c r="I44" s="4">
        <v>1073569161</v>
      </c>
      <c r="J44" s="5">
        <v>1260248807</v>
      </c>
      <c r="K44" s="6">
        <v>690875561</v>
      </c>
      <c r="L44" s="15" t="s">
        <v>197</v>
      </c>
      <c r="M44" s="5">
        <f t="shared" si="3"/>
        <v>0</v>
      </c>
      <c r="N44" s="5" t="str" cm="1">
        <f t="array" ref="N44">_xlfn.LET(
_xlpm.SeedStart,$N$4,
_xlpm.SeedEnd,$O$4,
_xlfn.SWITCH($M44,
0, "",
"Check1", _xlpm.SeedStart+$K44,
"Check2", 2,
"Check3", 3,
"Check4",4
))</f>
        <v/>
      </c>
      <c r="O44" s="5" t="str" cm="1">
        <f t="array" ref="O44">_xlfn.LET(
_xlpm.SeedStart,$N$4,
_xlpm.SeedEnd,$O$4,
_xlfn.SWITCH($M44,
0, "",
"Check1", _xlpm.SeedEnd+$K44,
"Check2", 2,
"Check3", 3,
"Check4",4
))</f>
        <v/>
      </c>
    </row>
    <row r="45" spans="1:15" x14ac:dyDescent="0.35">
      <c r="A45" t="s">
        <v>70</v>
      </c>
      <c r="B45" s="4" cm="1">
        <f t="array" ref="B45:D45">_xlfn.LET(
_xlpm.SplitText, VALUE(_xlfn.TEXTSPLIT(A45," ")),
IF(ISERR(SUM(_xlpm.SplitText)),"",_xlpm.SplitText)
)</f>
        <v>2617585822</v>
      </c>
      <c r="C45" s="5">
        <v>2253442971</v>
      </c>
      <c r="D45" s="6">
        <v>317633329</v>
      </c>
      <c r="E45" s="4">
        <f t="shared" si="0"/>
        <v>2253442971</v>
      </c>
      <c r="F45" s="5">
        <f t="shared" si="1"/>
        <v>2571076299</v>
      </c>
      <c r="G45" s="6">
        <f t="shared" si="2"/>
        <v>364142851</v>
      </c>
      <c r="H45" s="13" t="s">
        <v>197</v>
      </c>
      <c r="I45" s="4">
        <v>1260248808</v>
      </c>
      <c r="J45" s="5">
        <v>1270918446</v>
      </c>
      <c r="K45" s="6">
        <v>-1260248808</v>
      </c>
      <c r="L45" s="15" t="s">
        <v>197</v>
      </c>
      <c r="M45" s="5">
        <f t="shared" si="3"/>
        <v>0</v>
      </c>
      <c r="N45" s="5" t="str" cm="1">
        <f t="array" ref="N45">_xlfn.LET(
_xlpm.SeedStart,$N$4,
_xlpm.SeedEnd,$O$4,
_xlfn.SWITCH($M45,
0, "",
"Check1", _xlpm.SeedStart+$K45,
"Check2", 2,
"Check3", 3,
"Check4",4
))</f>
        <v/>
      </c>
      <c r="O45" s="5" t="str" cm="1">
        <f t="array" ref="O45">_xlfn.LET(
_xlpm.SeedStart,$N$4,
_xlpm.SeedEnd,$O$4,
_xlfn.SWITCH($M45,
0, "",
"Check1", _xlpm.SeedEnd+$K45,
"Check2", 2,
"Check3", 3,
"Check4",4
))</f>
        <v/>
      </c>
    </row>
    <row r="46" spans="1:15" x14ac:dyDescent="0.35">
      <c r="A46" t="s">
        <v>71</v>
      </c>
      <c r="B46" s="4" cm="1">
        <f t="array" ref="B46:D46">_xlfn.LET(
_xlpm.SplitText, VALUE(_xlfn.TEXTSPLIT(A46," ")),
IF(ISERR(SUM(_xlpm.SplitText)),"",_xlpm.SplitText)
)</f>
        <v>4237573988</v>
      </c>
      <c r="C46" s="5">
        <v>3156387517</v>
      </c>
      <c r="D46" s="6">
        <v>57393308</v>
      </c>
      <c r="E46" s="4">
        <f t="shared" si="0"/>
        <v>3156387517</v>
      </c>
      <c r="F46" s="5">
        <f t="shared" si="1"/>
        <v>3213780824</v>
      </c>
      <c r="G46" s="6">
        <f t="shared" si="2"/>
        <v>1081186471</v>
      </c>
      <c r="H46" s="13" t="s">
        <v>197</v>
      </c>
      <c r="I46" s="4">
        <v>1270918447</v>
      </c>
      <c r="J46" s="5">
        <v>1277616561</v>
      </c>
      <c r="K46" s="6">
        <v>-884559428</v>
      </c>
      <c r="L46" s="15" t="s">
        <v>197</v>
      </c>
      <c r="M46" s="5">
        <f t="shared" si="3"/>
        <v>0</v>
      </c>
      <c r="N46" s="5" t="str" cm="1">
        <f t="array" ref="N46">_xlfn.LET(
_xlpm.SeedStart,$N$4,
_xlpm.SeedEnd,$O$4,
_xlfn.SWITCH($M46,
0, "",
"Check1", _xlpm.SeedStart+$K46,
"Check2", 2,
"Check3", 3,
"Check4",4
))</f>
        <v/>
      </c>
      <c r="O46" s="5" t="str" cm="1">
        <f t="array" ref="O46">_xlfn.LET(
_xlpm.SeedStart,$N$4,
_xlpm.SeedEnd,$O$4,
_xlfn.SWITCH($M46,
0, "",
"Check1", _xlpm.SeedEnd+$K46,
"Check2", 2,
"Check3", 3,
"Check4",4
))</f>
        <v/>
      </c>
    </row>
    <row r="47" spans="1:15" x14ac:dyDescent="0.35">
      <c r="A47" t="s">
        <v>72</v>
      </c>
      <c r="B47" s="4" cm="1">
        <f t="array" ref="B47:D47">_xlfn.LET(
_xlpm.SplitText, VALUE(_xlfn.TEXTSPLIT(A47," ")),
IF(ISERR(SUM(_xlpm.SplitText)),"",_xlpm.SplitText)
)</f>
        <v>1341340213</v>
      </c>
      <c r="C47" s="5">
        <v>99436946</v>
      </c>
      <c r="D47" s="6">
        <v>344896189</v>
      </c>
      <c r="E47" s="4">
        <f t="shared" si="0"/>
        <v>99436946</v>
      </c>
      <c r="F47" s="5">
        <f t="shared" si="1"/>
        <v>444333134</v>
      </c>
      <c r="G47" s="6">
        <f t="shared" si="2"/>
        <v>1241903267</v>
      </c>
      <c r="H47" s="13" t="s">
        <v>197</v>
      </c>
      <c r="I47" s="4">
        <v>1277616562</v>
      </c>
      <c r="J47" s="5">
        <v>1410581788</v>
      </c>
      <c r="K47" s="6">
        <v>-1266946923</v>
      </c>
      <c r="L47" s="15" t="s">
        <v>197</v>
      </c>
      <c r="M47" s="5">
        <f t="shared" si="3"/>
        <v>0</v>
      </c>
      <c r="N47" s="5" t="str" cm="1">
        <f t="array" ref="N47">_xlfn.LET(
_xlpm.SeedStart,$N$4,
_xlpm.SeedEnd,$O$4,
_xlfn.SWITCH($M47,
0, "",
"Check1", _xlpm.SeedStart+$K47,
"Check2", 2,
"Check3", 3,
"Check4",4
))</f>
        <v/>
      </c>
      <c r="O47" s="5" t="str" cm="1">
        <f t="array" ref="O47">_xlfn.LET(
_xlpm.SeedStart,$N$4,
_xlpm.SeedEnd,$O$4,
_xlfn.SWITCH($M47,
0, "",
"Check1", _xlpm.SeedEnd+$K47,
"Check2", 2,
"Check3", 3,
"Check4",4
))</f>
        <v/>
      </c>
    </row>
    <row r="48" spans="1:15" x14ac:dyDescent="0.35">
      <c r="A48" t="s">
        <v>73</v>
      </c>
      <c r="B48" s="4" cm="1">
        <f t="array" ref="B48:D48">_xlfn.LET(
_xlpm.SplitText, VALUE(_xlfn.TEXTSPLIT(A48," ")),
IF(ISERR(SUM(_xlpm.SplitText)),"",_xlpm.SplitText)
)</f>
        <v>143634866</v>
      </c>
      <c r="C48" s="5">
        <v>1746717555</v>
      </c>
      <c r="D48" s="6">
        <v>204406814</v>
      </c>
      <c r="E48" s="4">
        <f t="shared" si="0"/>
        <v>1746717555</v>
      </c>
      <c r="F48" s="5">
        <f t="shared" si="1"/>
        <v>1951124368</v>
      </c>
      <c r="G48" s="6">
        <f t="shared" si="2"/>
        <v>-1603082689</v>
      </c>
      <c r="H48" s="13" t="s">
        <v>197</v>
      </c>
      <c r="I48" s="4">
        <v>1410581789</v>
      </c>
      <c r="J48" s="5">
        <v>1551802915</v>
      </c>
      <c r="K48" s="6">
        <v>-571353442</v>
      </c>
      <c r="L48" s="15" t="s">
        <v>197</v>
      </c>
      <c r="M48" s="5">
        <f t="shared" si="3"/>
        <v>0</v>
      </c>
      <c r="N48" s="5" t="str" cm="1">
        <f t="array" ref="N48">_xlfn.LET(
_xlpm.SeedStart,$N$4,
_xlpm.SeedEnd,$O$4,
_xlfn.SWITCH($M48,
0, "",
"Check1", _xlpm.SeedStart+$K48,
"Check2", 2,
"Check3", 3,
"Check4",4
))</f>
        <v/>
      </c>
      <c r="O48" s="5" t="str" cm="1">
        <f t="array" ref="O48">_xlfn.LET(
_xlpm.SeedStart,$N$4,
_xlpm.SeedEnd,$O$4,
_xlfn.SWITCH($M48,
0, "",
"Check1", _xlpm.SeedEnd+$K48,
"Check2", 2,
"Check3", 3,
"Check4",4
))</f>
        <v/>
      </c>
    </row>
    <row r="49" spans="1:15" x14ac:dyDescent="0.35">
      <c r="A49" t="s">
        <v>74</v>
      </c>
      <c r="B49" s="4" cm="1">
        <f t="array" ref="B49:D49">_xlfn.LET(
_xlpm.SplitText, VALUE(_xlfn.TEXTSPLIT(A49," ")),
IF(ISERR(SUM(_xlpm.SplitText)),"",_xlpm.SplitText)
)</f>
        <v>776848617</v>
      </c>
      <c r="C49" s="5">
        <v>0</v>
      </c>
      <c r="D49" s="6">
        <v>21473714</v>
      </c>
      <c r="E49" s="4">
        <f t="shared" si="0"/>
        <v>0</v>
      </c>
      <c r="F49" s="5">
        <f t="shared" si="1"/>
        <v>21473713</v>
      </c>
      <c r="G49" s="6">
        <f t="shared" si="2"/>
        <v>776848617</v>
      </c>
      <c r="H49" s="13" t="s">
        <v>197</v>
      </c>
      <c r="I49" s="4">
        <v>1551802916</v>
      </c>
      <c r="J49" s="5">
        <v>1675290636</v>
      </c>
      <c r="K49" s="6">
        <v>-570724807</v>
      </c>
      <c r="L49" s="15" t="s">
        <v>197</v>
      </c>
      <c r="M49" s="5">
        <f t="shared" si="3"/>
        <v>0</v>
      </c>
      <c r="N49" s="5" t="str" cm="1">
        <f t="array" ref="N49">_xlfn.LET(
_xlpm.SeedStart,$N$4,
_xlpm.SeedEnd,$O$4,
_xlfn.SWITCH($M49,
0, "",
"Check1", _xlpm.SeedStart+$K49,
"Check2", 2,
"Check3", 3,
"Check4",4
))</f>
        <v/>
      </c>
      <c r="O49" s="5" t="str" cm="1">
        <f t="array" ref="O49">_xlfn.LET(
_xlpm.SeedStart,$N$4,
_xlpm.SeedEnd,$O$4,
_xlfn.SWITCH($M49,
0, "",
"Check1", _xlpm.SeedEnd+$K49,
"Check2", 2,
"Check3", 3,
"Check4",4
))</f>
        <v/>
      </c>
    </row>
    <row r="50" spans="1:15" x14ac:dyDescent="0.35">
      <c r="A50" t="s">
        <v>75</v>
      </c>
      <c r="B50" s="4" cm="1">
        <f t="array" ref="B50:D50">_xlfn.LET(
_xlpm.SplitText, VALUE(_xlfn.TEXTSPLIT(A50," ")),
IF(ISERR(SUM(_xlpm.SplitText)),"",_xlpm.SplitText)
)</f>
        <v>386359019</v>
      </c>
      <c r="C50" s="5">
        <v>1270918447</v>
      </c>
      <c r="D50" s="6">
        <v>6698115</v>
      </c>
      <c r="E50" s="4">
        <f t="shared" si="0"/>
        <v>1270918447</v>
      </c>
      <c r="F50" s="5">
        <f t="shared" si="1"/>
        <v>1277616561</v>
      </c>
      <c r="G50" s="6">
        <f t="shared" si="2"/>
        <v>-884559428</v>
      </c>
      <c r="H50" s="13" t="s">
        <v>197</v>
      </c>
      <c r="I50" s="4">
        <v>1675290637</v>
      </c>
      <c r="J50" s="5">
        <v>1705811538</v>
      </c>
      <c r="K50" s="6">
        <v>58633183</v>
      </c>
      <c r="L50" s="15" t="s">
        <v>197</v>
      </c>
      <c r="M50" s="5">
        <f t="shared" si="3"/>
        <v>0</v>
      </c>
      <c r="N50" s="5" t="str" cm="1">
        <f t="array" ref="N50">_xlfn.LET(
_xlpm.SeedStart,$N$4,
_xlpm.SeedEnd,$O$4,
_xlfn.SWITCH($M50,
0, "",
"Check1", _xlpm.SeedStart+$K50,
"Check2", 2,
"Check3", 3,
"Check4",4
))</f>
        <v/>
      </c>
      <c r="O50" s="5" t="str" cm="1">
        <f t="array" ref="O50">_xlfn.LET(
_xlpm.SeedStart,$N$4,
_xlpm.SeedEnd,$O$4,
_xlfn.SWITCH($M50,
0, "",
"Check1", _xlpm.SeedEnd+$K50,
"Check2", 2,
"Check3", 3,
"Check4",4
))</f>
        <v/>
      </c>
    </row>
    <row r="51" spans="1:15" x14ac:dyDescent="0.35">
      <c r="A51" t="s">
        <v>76</v>
      </c>
      <c r="B51" s="4" cm="1">
        <f t="array" ref="B51:D51">_xlfn.LET(
_xlpm.SplitText, VALUE(_xlfn.TEXTSPLIT(A51," ")),
IF(ISERR(SUM(_xlpm.SplitText)),"",_xlpm.SplitText)
)</f>
        <v>4168968434</v>
      </c>
      <c r="C51" s="5">
        <v>3430897260</v>
      </c>
      <c r="D51" s="6">
        <v>68605554</v>
      </c>
      <c r="E51" s="4">
        <f t="shared" si="0"/>
        <v>3430897260</v>
      </c>
      <c r="F51" s="5">
        <f t="shared" si="1"/>
        <v>3499502813</v>
      </c>
      <c r="G51" s="6">
        <f t="shared" si="2"/>
        <v>738071174</v>
      </c>
      <c r="H51" s="13" t="s">
        <v>197</v>
      </c>
      <c r="I51" s="4">
        <v>1705811539</v>
      </c>
      <c r="J51" s="5">
        <v>1746717554</v>
      </c>
      <c r="K51" s="6">
        <v>-907489208</v>
      </c>
      <c r="L51" s="15" t="s">
        <v>197</v>
      </c>
      <c r="M51" s="5">
        <f t="shared" si="3"/>
        <v>0</v>
      </c>
      <c r="N51" s="5" t="str" cm="1">
        <f t="array" ref="N51">_xlfn.LET(
_xlpm.SeedStart,$N$4,
_xlpm.SeedEnd,$O$4,
_xlfn.SWITCH($M51,
0, "",
"Check1", _xlpm.SeedStart+$K51,
"Check2", 2,
"Check3", 3,
"Check4",4
))</f>
        <v/>
      </c>
      <c r="O51" s="5" t="str" cm="1">
        <f t="array" ref="O51">_xlfn.LET(
_xlpm.SeedStart,$N$4,
_xlpm.SeedEnd,$O$4,
_xlfn.SWITCH($M51,
0, "",
"Check1", _xlpm.SeedEnd+$K51,
"Check2", 2,
"Check3", 3,
"Check4",4
))</f>
        <v/>
      </c>
    </row>
    <row r="52" spans="1:15" x14ac:dyDescent="0.35">
      <c r="A52" t="s">
        <v>77</v>
      </c>
      <c r="B52" s="4" cm="1">
        <f t="array" ref="B52:D52">_xlfn.LET(
_xlpm.SplitText, VALUE(_xlfn.TEXTSPLIT(A52," ")),
IF(ISERR(SUM(_xlpm.SplitText)),"",_xlpm.SplitText)
)</f>
        <v>2497629182</v>
      </c>
      <c r="C52" s="5">
        <v>3375132397</v>
      </c>
      <c r="D52" s="6">
        <v>55764863</v>
      </c>
      <c r="E52" s="4">
        <f t="shared" si="0"/>
        <v>3375132397</v>
      </c>
      <c r="F52" s="5">
        <f t="shared" si="1"/>
        <v>3430897259</v>
      </c>
      <c r="G52" s="6">
        <f t="shared" si="2"/>
        <v>-877503215</v>
      </c>
      <c r="H52" s="13" t="s">
        <v>197</v>
      </c>
      <c r="I52" s="4">
        <v>1746717555</v>
      </c>
      <c r="J52" s="5">
        <v>1951124368</v>
      </c>
      <c r="K52" s="6">
        <v>-1603082689</v>
      </c>
      <c r="L52" s="15" t="s">
        <v>197</v>
      </c>
      <c r="M52" s="5">
        <f t="shared" si="3"/>
        <v>0</v>
      </c>
      <c r="N52" s="5" t="str" cm="1">
        <f t="array" ref="N52">_xlfn.LET(
_xlpm.SeedStart,$N$4,
_xlpm.SeedEnd,$O$4,
_xlfn.SWITCH($M52,
0, "",
"Check1", _xlpm.SeedStart+$K52,
"Check2", 2,
"Check3", 3,
"Check4",4
))</f>
        <v/>
      </c>
      <c r="O52" s="5" t="str" cm="1">
        <f t="array" ref="O52">_xlfn.LET(
_xlpm.SeedStart,$N$4,
_xlpm.SeedEnd,$O$4,
_xlfn.SWITCH($M52,
0, "",
"Check1", _xlpm.SeedEnd+$K52,
"Check2", 2,
"Check3", 3,
"Check4",4
))</f>
        <v/>
      </c>
    </row>
    <row r="53" spans="1:15" x14ac:dyDescent="0.35">
      <c r="A53" t="s">
        <v>78</v>
      </c>
      <c r="B53" s="4" cm="1">
        <f t="array" ref="B53:D53">_xlfn.LET(
_xlpm.SplitText, VALUE(_xlfn.TEXTSPLIT(A53," ")),
IF(ISERR(SUM(_xlpm.SplitText)),"",_xlpm.SplitText)
)</f>
        <v>3819652948</v>
      </c>
      <c r="C53" s="5">
        <v>3213780825</v>
      </c>
      <c r="D53" s="6">
        <v>9721342</v>
      </c>
      <c r="E53" s="4">
        <f t="shared" si="0"/>
        <v>3213780825</v>
      </c>
      <c r="F53" s="5">
        <f t="shared" si="1"/>
        <v>3223502166</v>
      </c>
      <c r="G53" s="6">
        <f t="shared" si="2"/>
        <v>605872123</v>
      </c>
      <c r="H53" s="13" t="s">
        <v>197</v>
      </c>
      <c r="I53" s="4">
        <v>2018304529</v>
      </c>
      <c r="J53" s="5">
        <v>2097964131</v>
      </c>
      <c r="K53" s="6">
        <v>1923868657</v>
      </c>
      <c r="L53" s="15" t="s">
        <v>197</v>
      </c>
      <c r="M53" s="5">
        <f t="shared" si="3"/>
        <v>0</v>
      </c>
      <c r="N53" s="5" t="str" cm="1">
        <f t="array" ref="N53">_xlfn.LET(
_xlpm.SeedStart,$N$4,
_xlpm.SeedEnd,$O$4,
_xlfn.SWITCH($M53,
0, "",
"Check1", _xlpm.SeedStart+$K53,
"Check2", 2,
"Check3", 3,
"Check4",4
))</f>
        <v/>
      </c>
      <c r="O53" s="5" t="str" cm="1">
        <f t="array" ref="O53">_xlfn.LET(
_xlpm.SeedStart,$N$4,
_xlpm.SeedEnd,$O$4,
_xlfn.SWITCH($M53,
0, "",
"Check1", _xlpm.SeedEnd+$K53,
"Check2", 2,
"Check3", 3,
"Check4",4
))</f>
        <v/>
      </c>
    </row>
    <row r="54" spans="1:15" x14ac:dyDescent="0.35">
      <c r="A54" t="s">
        <v>79</v>
      </c>
      <c r="B54" s="4" cm="1">
        <f t="array" ref="B54:D54">_xlfn.LET(
_xlpm.SplitText, VALUE(_xlfn.TEXTSPLIT(A54," ")),
IF(ISERR(SUM(_xlpm.SplitText)),"",_xlpm.SplitText)
)</f>
        <v>1686236402</v>
      </c>
      <c r="C54" s="5">
        <v>940424381</v>
      </c>
      <c r="D54" s="6">
        <v>47687418</v>
      </c>
      <c r="E54" s="4">
        <f t="shared" si="0"/>
        <v>940424381</v>
      </c>
      <c r="F54" s="5">
        <f t="shared" si="1"/>
        <v>988111798</v>
      </c>
      <c r="G54" s="6">
        <f t="shared" si="2"/>
        <v>745812021</v>
      </c>
      <c r="H54" s="13" t="s">
        <v>197</v>
      </c>
      <c r="I54" s="4">
        <v>2097964132</v>
      </c>
      <c r="J54" s="5">
        <v>2162155908</v>
      </c>
      <c r="K54" s="6">
        <v>455429913</v>
      </c>
      <c r="L54" s="15" t="s">
        <v>197</v>
      </c>
      <c r="M54" s="5">
        <f t="shared" si="3"/>
        <v>0</v>
      </c>
      <c r="N54" s="5" t="str" cm="1">
        <f t="array" ref="N54">_xlfn.LET(
_xlpm.SeedStart,$N$4,
_xlpm.SeedEnd,$O$4,
_xlfn.SWITCH($M54,
0, "",
"Check1", _xlpm.SeedStart+$K54,
"Check2", 2,
"Check3", 3,
"Check4",4
))</f>
        <v/>
      </c>
      <c r="O54" s="5" t="str" cm="1">
        <f t="array" ref="O54">_xlfn.LET(
_xlpm.SeedStart,$N$4,
_xlpm.SeedEnd,$O$4,
_xlfn.SWITCH($M54,
0, "",
"Check1", _xlpm.SeedEnd+$K54,
"Check2", 2,
"Check3", 3,
"Check4",4
))</f>
        <v/>
      </c>
    </row>
    <row r="55" spans="1:15" x14ac:dyDescent="0.35">
      <c r="A55" t="s">
        <v>80</v>
      </c>
      <c r="B55" s="4" cm="1">
        <f t="array" ref="B55:D55">_xlfn.LET(
_xlpm.SplitText, VALUE(_xlfn.TEXTSPLIT(A55," ")),
IF(ISERR(SUM(_xlpm.SplitText)),"",_xlpm.SplitText)
)</f>
        <v>4021832789</v>
      </c>
      <c r="C55" s="5">
        <v>4232306381</v>
      </c>
      <c r="D55" s="6">
        <v>62660915</v>
      </c>
      <c r="E55" s="4">
        <f t="shared" si="0"/>
        <v>4232306381</v>
      </c>
      <c r="F55" s="5">
        <f t="shared" si="1"/>
        <v>4294967295</v>
      </c>
      <c r="G55" s="6">
        <f t="shared" si="2"/>
        <v>-210473592</v>
      </c>
      <c r="H55" s="13" t="s">
        <v>197</v>
      </c>
      <c r="I55" s="4">
        <v>2162155909</v>
      </c>
      <c r="J55" s="5">
        <v>2165934451</v>
      </c>
      <c r="K55" s="6">
        <v>1982426774</v>
      </c>
      <c r="L55" s="15" t="s">
        <v>197</v>
      </c>
      <c r="M55" s="5">
        <f t="shared" si="3"/>
        <v>0</v>
      </c>
      <c r="N55" s="5" t="str" cm="1">
        <f t="array" ref="N55">_xlfn.LET(
_xlpm.SeedStart,$N$4,
_xlpm.SeedEnd,$O$4,
_xlfn.SWITCH($M55,
0, "",
"Check1", _xlpm.SeedStart+$K55,
"Check2", 2,
"Check3", 3,
"Check4",4
))</f>
        <v/>
      </c>
      <c r="O55" s="5" t="str" cm="1">
        <f t="array" ref="O55">_xlfn.LET(
_xlpm.SeedStart,$N$4,
_xlpm.SeedEnd,$O$4,
_xlfn.SWITCH($M55,
0, "",
"Check1", _xlpm.SeedEnd+$K55,
"Check2", 2,
"Check3", 3,
"Check4",4
))</f>
        <v/>
      </c>
    </row>
    <row r="56" spans="1:15" x14ac:dyDescent="0.35">
      <c r="A56" t="s">
        <v>81</v>
      </c>
      <c r="B56" s="4" cm="1">
        <f t="array" ref="B56:D56">_xlfn.LET(
_xlpm.SplitText, VALUE(_xlfn.TEXTSPLIT(A56," ")),
IF(ISERR(SUM(_xlpm.SplitText)),"",_xlpm.SplitText)
)</f>
        <v>4144582683</v>
      </c>
      <c r="C56" s="5">
        <v>2162155909</v>
      </c>
      <c r="D56" s="6">
        <v>3778543</v>
      </c>
      <c r="E56" s="4">
        <f t="shared" si="0"/>
        <v>2162155909</v>
      </c>
      <c r="F56" s="5">
        <f t="shared" si="1"/>
        <v>2165934451</v>
      </c>
      <c r="G56" s="6">
        <f t="shared" si="2"/>
        <v>1982426774</v>
      </c>
      <c r="H56" s="13" t="s">
        <v>197</v>
      </c>
      <c r="I56" s="4">
        <v>2165934452</v>
      </c>
      <c r="J56" s="5">
        <v>2226023430</v>
      </c>
      <c r="K56" s="6">
        <v>1918559252</v>
      </c>
      <c r="L56" s="15" t="s">
        <v>197</v>
      </c>
      <c r="M56" s="5">
        <f t="shared" si="3"/>
        <v>0</v>
      </c>
      <c r="N56" s="5" t="str" cm="1">
        <f t="array" ref="N56">_xlfn.LET(
_xlpm.SeedStart,$N$4,
_xlpm.SeedEnd,$O$4,
_xlfn.SWITCH($M56,
0, "",
"Check1", _xlpm.SeedStart+$K56,
"Check2", 2,
"Check3", 3,
"Check4",4
))</f>
        <v/>
      </c>
      <c r="O56" s="5" t="str" cm="1">
        <f t="array" ref="O56">_xlfn.LET(
_xlpm.SeedStart,$N$4,
_xlpm.SeedEnd,$O$4,
_xlfn.SWITCH($M56,
0, "",
"Check1", _xlpm.SeedEnd+$K56,
"Check2", 2,
"Check3", 3,
"Check4",4
))</f>
        <v/>
      </c>
    </row>
    <row r="57" spans="1:15" x14ac:dyDescent="0.35">
      <c r="A57" t="s">
        <v>82</v>
      </c>
      <c r="B57" s="4" cm="1">
        <f t="array" ref="B57:D57">_xlfn.LET(
_xlpm.SplitText, VALUE(_xlfn.TEXTSPLIT(A57," ")),
IF(ISERR(SUM(_xlpm.SplitText)),"",_xlpm.SplitText)
)</f>
        <v>1733923820</v>
      </c>
      <c r="C57" s="5">
        <v>1675290637</v>
      </c>
      <c r="D57" s="6">
        <v>30520902</v>
      </c>
      <c r="E57" s="4">
        <f t="shared" si="0"/>
        <v>1675290637</v>
      </c>
      <c r="F57" s="5">
        <f t="shared" si="1"/>
        <v>1705811538</v>
      </c>
      <c r="G57" s="6">
        <f t="shared" si="2"/>
        <v>58633183</v>
      </c>
      <c r="H57" s="13" t="s">
        <v>197</v>
      </c>
      <c r="I57" s="4">
        <v>2226023431</v>
      </c>
      <c r="J57" s="5">
        <v>2253442970</v>
      </c>
      <c r="K57" s="6">
        <v>1603350859</v>
      </c>
      <c r="L57" s="15" t="s">
        <v>197</v>
      </c>
      <c r="M57" s="5">
        <f t="shared" si="3"/>
        <v>0</v>
      </c>
      <c r="N57" s="5" t="str" cm="1">
        <f t="array" ref="N57">_xlfn.LET(
_xlpm.SeedStart,$N$4,
_xlpm.SeedEnd,$O$4,
_xlfn.SWITCH($M57,
0, "",
"Check1", _xlpm.SeedStart+$K57,
"Check2", 2,
"Check3", 3,
"Check4",4
))</f>
        <v/>
      </c>
      <c r="O57" s="5" t="str" cm="1">
        <f t="array" ref="O57">_xlfn.LET(
_xlpm.SeedStart,$N$4,
_xlpm.SeedEnd,$O$4,
_xlfn.SWITCH($M57,
0, "",
"Check1", _xlpm.SeedEnd+$K57,
"Check2", 2,
"Check3", 3,
"Check4",4
))</f>
        <v/>
      </c>
    </row>
    <row r="58" spans="1:15" x14ac:dyDescent="0.35">
      <c r="A58" t="s">
        <v>83</v>
      </c>
      <c r="B58" s="4" cm="1">
        <f t="array" ref="B58:D58">_xlfn.LET(
_xlpm.SplitText, VALUE(_xlfn.TEXTSPLIT(A58," ")),
IF(ISERR(SUM(_xlpm.SplitText)),"",_xlpm.SplitText)
)</f>
        <v>737202724</v>
      </c>
      <c r="C58" s="5">
        <v>21473714</v>
      </c>
      <c r="D58" s="6">
        <v>39645893</v>
      </c>
      <c r="E58" s="4">
        <f t="shared" si="0"/>
        <v>21473714</v>
      </c>
      <c r="F58" s="5">
        <f t="shared" si="1"/>
        <v>61119606</v>
      </c>
      <c r="G58" s="6">
        <f t="shared" si="2"/>
        <v>715729010</v>
      </c>
      <c r="H58" s="13" t="s">
        <v>197</v>
      </c>
      <c r="I58" s="4">
        <v>2253442971</v>
      </c>
      <c r="J58" s="5">
        <v>2571076299</v>
      </c>
      <c r="K58" s="6">
        <v>364142851</v>
      </c>
      <c r="L58" s="15" t="s">
        <v>197</v>
      </c>
      <c r="M58" s="5">
        <f t="shared" si="3"/>
        <v>0</v>
      </c>
      <c r="N58" s="5" t="str" cm="1">
        <f t="array" ref="N58">_xlfn.LET(
_xlpm.SeedStart,$N$4,
_xlpm.SeedEnd,$O$4,
_xlfn.SWITCH($M58,
0, "",
"Check1", _xlpm.SeedStart+$K58,
"Check2", 2,
"Check3", 3,
"Check4",4
))</f>
        <v/>
      </c>
      <c r="O58" s="5" t="str" cm="1">
        <f t="array" ref="O58">_xlfn.LET(
_xlpm.SeedStart,$N$4,
_xlpm.SeedEnd,$O$4,
_xlfn.SWITCH($M58,
0, "",
"Check1", _xlpm.SeedEnd+$K58,
"Check2", 2,
"Check3", 3,
"Check4",4
))</f>
        <v/>
      </c>
    </row>
    <row r="59" spans="1:15" x14ac:dyDescent="0.35">
      <c r="A59" t="s">
        <v>84</v>
      </c>
      <c r="B59" s="4" cm="1">
        <f t="array" ref="B59:D59">_xlfn.LET(
_xlpm.SplitText, VALUE(_xlfn.TEXTSPLIT(A59," ")),
IF(ISERR(SUM(_xlpm.SplitText)),"",_xlpm.SplitText)
)</f>
        <v>2018304529</v>
      </c>
      <c r="C59" s="5">
        <v>2591683508</v>
      </c>
      <c r="D59" s="6">
        <v>479324653</v>
      </c>
      <c r="E59" s="4">
        <f t="shared" si="0"/>
        <v>2591683508</v>
      </c>
      <c r="F59" s="5">
        <f t="shared" si="1"/>
        <v>3071008160</v>
      </c>
      <c r="G59" s="6">
        <f t="shared" si="2"/>
        <v>-573378979</v>
      </c>
      <c r="H59" s="13" t="s">
        <v>197</v>
      </c>
      <c r="I59" s="4">
        <v>2571076300</v>
      </c>
      <c r="J59" s="5">
        <v>2591683507</v>
      </c>
      <c r="K59" s="6">
        <v>1577284926</v>
      </c>
      <c r="L59" s="15" t="s">
        <v>197</v>
      </c>
      <c r="M59" s="5">
        <f t="shared" si="3"/>
        <v>0</v>
      </c>
      <c r="N59" s="5" t="str" cm="1">
        <f t="array" ref="N59">_xlfn.LET(
_xlpm.SeedStart,$N$4,
_xlpm.SeedEnd,$O$4,
_xlfn.SWITCH($M59,
0, "",
"Check1", _xlpm.SeedStart+$K59,
"Check2", 2,
"Check3", 3,
"Check4",4
))</f>
        <v/>
      </c>
      <c r="O59" s="5" t="str" cm="1">
        <f t="array" ref="O59">_xlfn.LET(
_xlpm.SeedStart,$N$4,
_xlpm.SeedEnd,$O$4,
_xlfn.SWITCH($M59,
0, "",
"Check1", _xlpm.SeedEnd+$K59,
"Check2", 2,
"Check3", 3,
"Check4",4
))</f>
        <v/>
      </c>
    </row>
    <row r="60" spans="1:15" x14ac:dyDescent="0.35">
      <c r="A60" t="s">
        <v>85</v>
      </c>
      <c r="B60" s="4" cm="1">
        <f t="array" ref="B60:D60">_xlfn.LET(
_xlpm.SplitText, VALUE(_xlfn.TEXTSPLIT(A60," ")),
IF(ISERR(SUM(_xlpm.SplitText)),"",_xlpm.SplitText)
)</f>
        <v>798322331</v>
      </c>
      <c r="C60" s="5">
        <v>1705811539</v>
      </c>
      <c r="D60" s="6">
        <v>40906016</v>
      </c>
      <c r="E60" s="4">
        <f t="shared" si="0"/>
        <v>1705811539</v>
      </c>
      <c r="F60" s="5">
        <f t="shared" si="1"/>
        <v>1746717554</v>
      </c>
      <c r="G60" s="6">
        <f t="shared" si="2"/>
        <v>-907489208</v>
      </c>
      <c r="H60" s="13" t="s">
        <v>197</v>
      </c>
      <c r="I60" s="4">
        <v>2591683508</v>
      </c>
      <c r="J60" s="5">
        <v>3071008160</v>
      </c>
      <c r="K60" s="6">
        <v>-573378979</v>
      </c>
      <c r="L60" s="15" t="s">
        <v>197</v>
      </c>
      <c r="M60" s="5">
        <f t="shared" si="3"/>
        <v>0</v>
      </c>
      <c r="N60" s="5" t="str" cm="1">
        <f t="array" ref="N60">_xlfn.LET(
_xlpm.SeedStart,$N$4,
_xlpm.SeedEnd,$O$4,
_xlfn.SWITCH($M60,
0, "",
"Check1", _xlpm.SeedStart+$K60,
"Check2", 2,
"Check3", 3,
"Check4",4
))</f>
        <v/>
      </c>
      <c r="O60" s="5" t="str" cm="1">
        <f t="array" ref="O60">_xlfn.LET(
_xlpm.SeedStart,$N$4,
_xlpm.SeedEnd,$O$4,
_xlfn.SWITCH($M60,
0, "",
"Check1", _xlpm.SeedEnd+$K60,
"Check2", 2,
"Check3", 3,
"Check4",4
))</f>
        <v/>
      </c>
    </row>
    <row r="61" spans="1:15" x14ac:dyDescent="0.35">
      <c r="A61" t="s">
        <v>86</v>
      </c>
      <c r="B61" s="4" cm="1">
        <f t="array" ref="B61:D61">_xlfn.LET(
_xlpm.SplitText, VALUE(_xlfn.TEXTSPLIT(A61," ")),
IF(ISERR(SUM(_xlpm.SplitText)),"",_xlpm.SplitText)
)</f>
        <v>0</v>
      </c>
      <c r="C61" s="5">
        <v>1260248808</v>
      </c>
      <c r="D61" s="6">
        <v>10669639</v>
      </c>
      <c r="E61" s="4">
        <f t="shared" si="0"/>
        <v>1260248808</v>
      </c>
      <c r="F61" s="5">
        <f t="shared" si="1"/>
        <v>1270918446</v>
      </c>
      <c r="G61" s="6">
        <f t="shared" si="2"/>
        <v>-1260248808</v>
      </c>
      <c r="H61" s="13" t="s">
        <v>197</v>
      </c>
      <c r="I61" s="4">
        <v>3071008161</v>
      </c>
      <c r="J61" s="5">
        <v>3156387516</v>
      </c>
      <c r="K61" s="6">
        <v>785785669</v>
      </c>
      <c r="L61" s="15" t="s">
        <v>197</v>
      </c>
      <c r="M61" s="5">
        <f t="shared" si="3"/>
        <v>0</v>
      </c>
      <c r="N61" s="5" t="str" cm="1">
        <f t="array" ref="N61">_xlfn.LET(
_xlpm.SeedStart,$N$4,
_xlpm.SeedEnd,$O$4,
_xlfn.SWITCH($M61,
0, "",
"Check1", _xlpm.SeedStart+$K61,
"Check2", 2,
"Check3", 3,
"Check4",4
))</f>
        <v/>
      </c>
      <c r="O61" s="5" t="str" cm="1">
        <f t="array" ref="O61">_xlfn.LET(
_xlpm.SeedStart,$N$4,
_xlpm.SeedEnd,$O$4,
_xlfn.SWITCH($M61,
0, "",
"Check1", _xlpm.SeedEnd+$K61,
"Check2", 2,
"Check3", 3,
"Check4",4
))</f>
        <v/>
      </c>
    </row>
    <row r="62" spans="1:15" x14ac:dyDescent="0.35">
      <c r="A62" t="s">
        <v>87</v>
      </c>
      <c r="B62" s="4" cm="1">
        <f t="array" ref="B62:D62">_xlfn.LET(
_xlpm.SplitText, VALUE(_xlfn.TEXTSPLIT(A62," ")),
IF(ISERR(SUM(_xlpm.SplitText)),"",_xlpm.SplitText)
)</f>
        <v>980449474</v>
      </c>
      <c r="C62" s="5">
        <v>788478725</v>
      </c>
      <c r="D62" s="6">
        <v>628635</v>
      </c>
      <c r="E62" s="4">
        <f t="shared" si="0"/>
        <v>788478725</v>
      </c>
      <c r="F62" s="5">
        <f t="shared" si="1"/>
        <v>789107359</v>
      </c>
      <c r="G62" s="6">
        <f t="shared" si="2"/>
        <v>191970749</v>
      </c>
      <c r="H62" s="13" t="s">
        <v>197</v>
      </c>
      <c r="I62" s="4">
        <v>3156387517</v>
      </c>
      <c r="J62" s="5">
        <v>3213780824</v>
      </c>
      <c r="K62" s="6">
        <v>1081186471</v>
      </c>
      <c r="L62" s="15" t="s">
        <v>197</v>
      </c>
      <c r="M62" s="5">
        <f t="shared" si="3"/>
        <v>0</v>
      </c>
      <c r="N62" s="5" t="str" cm="1">
        <f t="array" ref="N62">_xlfn.LET(
_xlpm.SeedStart,$N$4,
_xlpm.SeedEnd,$O$4,
_xlfn.SWITCH($M62,
0, "",
"Check1", _xlpm.SeedStart+$K62,
"Check2", 2,
"Check3", 3,
"Check4",4
))</f>
        <v/>
      </c>
      <c r="O62" s="5" t="str" cm="1">
        <f t="array" ref="O62">_xlfn.LET(
_xlpm.SeedStart,$N$4,
_xlpm.SeedEnd,$O$4,
_xlfn.SWITCH($M62,
0, "",
"Check1", _xlpm.SeedEnd+$K62,
"Check2", 2,
"Check3", 3,
"Check4",4
))</f>
        <v/>
      </c>
    </row>
    <row r="63" spans="1:15" x14ac:dyDescent="0.35">
      <c r="A63" t="s">
        <v>88</v>
      </c>
      <c r="B63" s="4" cm="1">
        <f t="array" ref="B63:D63">_xlfn.LET(
_xlpm.SplitText, VALUE(_xlfn.TEXTSPLIT(A63," ")),
IF(ISERR(SUM(_xlpm.SplitText)),"",_xlpm.SplitText)
)</f>
        <v>3002057287</v>
      </c>
      <c r="C63" s="5">
        <v>3223502167</v>
      </c>
      <c r="D63" s="6">
        <v>151630230</v>
      </c>
      <c r="E63" s="4">
        <f t="shared" si="0"/>
        <v>3223502167</v>
      </c>
      <c r="F63" s="5">
        <f t="shared" si="1"/>
        <v>3375132396</v>
      </c>
      <c r="G63" s="6">
        <f t="shared" si="2"/>
        <v>-221444880</v>
      </c>
      <c r="H63" s="13" t="s">
        <v>197</v>
      </c>
      <c r="I63" s="4">
        <v>3213780825</v>
      </c>
      <c r="J63" s="5">
        <v>3223502166</v>
      </c>
      <c r="K63" s="6">
        <v>605872123</v>
      </c>
      <c r="L63" s="15" t="s">
        <v>197</v>
      </c>
      <c r="M63" s="5">
        <f t="shared" si="3"/>
        <v>0</v>
      </c>
      <c r="N63" s="5" t="str" cm="1">
        <f t="array" ref="N63">_xlfn.LET(
_xlpm.SeedStart,$N$4,
_xlpm.SeedEnd,$O$4,
_xlfn.SWITCH($M63,
0, "",
"Check1", _xlpm.SeedStart+$K63,
"Check2", 2,
"Check3", 3,
"Check4",4
))</f>
        <v/>
      </c>
      <c r="O63" s="5" t="str" cm="1">
        <f t="array" ref="O63">_xlfn.LET(
_xlpm.SeedStart,$N$4,
_xlpm.SeedEnd,$O$4,
_xlfn.SWITCH($M63,
0, "",
"Check1", _xlpm.SeedEnd+$K63,
"Check2", 2,
"Check3", 3,
"Check4",4
))</f>
        <v/>
      </c>
    </row>
    <row r="64" spans="1:15" x14ac:dyDescent="0.35">
      <c r="A64" t="s">
        <v>89</v>
      </c>
      <c r="B64" s="4" cm="1">
        <f t="array" ref="B64:D64">_xlfn.LET(
_xlpm.SplitText, VALUE(_xlfn.TEXTSPLIT(A64," ")),
IF(ISERR(SUM(_xlpm.SplitText)),"",_xlpm.SplitText)
)</f>
        <v>3829374290</v>
      </c>
      <c r="C64" s="5">
        <v>2226023431</v>
      </c>
      <c r="D64" s="6">
        <v>27419540</v>
      </c>
      <c r="E64" s="4">
        <f t="shared" si="0"/>
        <v>2226023431</v>
      </c>
      <c r="F64" s="5">
        <f t="shared" si="1"/>
        <v>2253442970</v>
      </c>
      <c r="G64" s="6">
        <f t="shared" si="2"/>
        <v>1603350859</v>
      </c>
      <c r="H64" s="13" t="s">
        <v>197</v>
      </c>
      <c r="I64" s="4">
        <v>3223502167</v>
      </c>
      <c r="J64" s="5">
        <v>3375132396</v>
      </c>
      <c r="K64" s="6">
        <v>-221444880</v>
      </c>
      <c r="L64" s="15" t="s">
        <v>197</v>
      </c>
      <c r="M64" s="5">
        <f t="shared" si="3"/>
        <v>0</v>
      </c>
      <c r="N64" s="5" t="str" cm="1">
        <f t="array" ref="N64">_xlfn.LET(
_xlpm.SeedStart,$N$4,
_xlpm.SeedEnd,$O$4,
_xlfn.SWITCH($M64,
0, "",
"Check1", _xlpm.SeedStart+$K64,
"Check2", 2,
"Check3", 3,
"Check4",4
))</f>
        <v/>
      </c>
      <c r="O64" s="5" t="str" cm="1">
        <f t="array" ref="O64">_xlfn.LET(
_xlpm.SeedStart,$N$4,
_xlpm.SeedEnd,$O$4,
_xlfn.SWITCH($M64,
0, "",
"Check1", _xlpm.SeedEnd+$K64,
"Check2", 2,
"Check3", 3,
"Check4",4
))</f>
        <v/>
      </c>
    </row>
    <row r="65" spans="1:15" x14ac:dyDescent="0.35">
      <c r="A65" t="s">
        <v>90</v>
      </c>
      <c r="B65" s="4" cm="1">
        <f t="array" ref="B65:D65">_xlfn.LET(
_xlpm.SplitText, VALUE(_xlfn.TEXTSPLIT(A65," ")),
IF(ISERR(SUM(_xlpm.SplitText)),"",_xlpm.SplitText)
)</f>
        <v>348041680</v>
      </c>
      <c r="C65" s="5">
        <v>61119607</v>
      </c>
      <c r="D65" s="6">
        <v>38317339</v>
      </c>
      <c r="E65" s="4">
        <f t="shared" si="0"/>
        <v>61119607</v>
      </c>
      <c r="F65" s="5">
        <f t="shared" si="1"/>
        <v>99436945</v>
      </c>
      <c r="G65" s="6">
        <f t="shared" si="2"/>
        <v>286922073</v>
      </c>
      <c r="H65" s="13" t="s">
        <v>197</v>
      </c>
      <c r="I65" s="4">
        <v>3375132397</v>
      </c>
      <c r="J65" s="5">
        <v>3430897259</v>
      </c>
      <c r="K65" s="6">
        <v>-877503215</v>
      </c>
      <c r="L65" s="15" t="s">
        <v>197</v>
      </c>
      <c r="M65" s="5">
        <f t="shared" si="3"/>
        <v>0</v>
      </c>
      <c r="N65" s="5" t="str" cm="1">
        <f t="array" ref="N65">_xlfn.LET(
_xlpm.SeedStart,$N$4,
_xlpm.SeedEnd,$O$4,
_xlfn.SWITCH($M65,
0, "",
"Check1", _xlpm.SeedStart+$K65,
"Check2", 2,
"Check3", 3,
"Check4",4
))</f>
        <v/>
      </c>
      <c r="O65" s="5" t="str" cm="1">
        <f t="array" ref="O65">_xlfn.LET(
_xlpm.SeedStart,$N$4,
_xlpm.SeedEnd,$O$4,
_xlfn.SWITCH($M65,
0, "",
"Check1", _xlpm.SeedEnd+$K65,
"Check2", 2,
"Check3", 3,
"Check4",4
))</f>
        <v/>
      </c>
    </row>
    <row r="66" spans="1:15" x14ac:dyDescent="0.35">
      <c r="A66" t="s">
        <v>91</v>
      </c>
      <c r="B66" s="4" cm="1">
        <f t="array" ref="B66:D66">_xlfn.LET(
_xlpm.SplitText, VALUE(_xlfn.TEXTSPLIT(A66," ")),
IF(ISERR(SUM(_xlpm.SplitText)),"",_xlpm.SplitText)
)</f>
        <v>3856793830</v>
      </c>
      <c r="C66" s="5">
        <v>3071008161</v>
      </c>
      <c r="D66" s="6">
        <v>85379356</v>
      </c>
      <c r="E66" s="4">
        <f t="shared" si="0"/>
        <v>3071008161</v>
      </c>
      <c r="F66" s="5">
        <f t="shared" si="1"/>
        <v>3156387516</v>
      </c>
      <c r="G66" s="6">
        <f t="shared" si="2"/>
        <v>785785669</v>
      </c>
      <c r="H66" s="13" t="s">
        <v>197</v>
      </c>
      <c r="I66" s="4">
        <v>3430897260</v>
      </c>
      <c r="J66" s="5">
        <v>3499502813</v>
      </c>
      <c r="K66" s="6">
        <v>738071174</v>
      </c>
      <c r="L66" s="15" t="s">
        <v>197</v>
      </c>
      <c r="M66" s="5">
        <f t="shared" si="3"/>
        <v>0</v>
      </c>
      <c r="N66" s="5" t="str" cm="1">
        <f t="array" ref="N66">_xlfn.LET(
_xlpm.SeedStart,$N$4,
_xlpm.SeedEnd,$O$4,
_xlfn.SWITCH($M66,
0, "",
"Check1", _xlpm.SeedStart+$K66,
"Check2", 2,
"Check3", 3,
"Check4",4
))</f>
        <v/>
      </c>
      <c r="O66" s="5" t="str" cm="1">
        <f t="array" ref="O66">_xlfn.LET(
_xlpm.SeedStart,$N$4,
_xlpm.SeedEnd,$O$4,
_xlfn.SWITCH($M66,
0, "",
"Check1", _xlpm.SeedEnd+$K66,
"Check2", 2,
"Check3", 3,
"Check4",4
))</f>
        <v/>
      </c>
    </row>
    <row r="67" spans="1:15" x14ac:dyDescent="0.35">
      <c r="A67" t="s">
        <v>92</v>
      </c>
      <c r="B67" s="4" cm="1">
        <f t="array" ref="B67:D67">_xlfn.LET(
_xlpm.SplitText, VALUE(_xlfn.TEXTSPLIT(A67," ")),
IF(ISERR(SUM(_xlpm.SplitText)),"",_xlpm.SplitText)
)</f>
        <v>1764444722</v>
      </c>
      <c r="C67" s="5">
        <v>1073569161</v>
      </c>
      <c r="D67" s="6">
        <v>186679647</v>
      </c>
      <c r="E67" s="4">
        <f t="shared" ref="E67:E130" si="4">IF(B67="","",C67)</f>
        <v>1073569161</v>
      </c>
      <c r="F67" s="5">
        <f t="shared" ref="F67:F130" si="5">IF(B67="","",C67+D67-1)</f>
        <v>1260248807</v>
      </c>
      <c r="G67" s="6">
        <f t="shared" ref="G67:G130" si="6">IF(B67="","",B67-C67)</f>
        <v>690875561</v>
      </c>
      <c r="H67" s="13" t="s">
        <v>197</v>
      </c>
      <c r="I67" s="4">
        <v>3499502814</v>
      </c>
      <c r="J67" s="5">
        <v>4165468244</v>
      </c>
      <c r="K67" s="6">
        <v>-345815297</v>
      </c>
      <c r="L67" s="15" t="s">
        <v>197</v>
      </c>
      <c r="M67" s="5">
        <f t="shared" si="3"/>
        <v>0</v>
      </c>
      <c r="N67" s="5" t="str" cm="1">
        <f t="array" ref="N67">_xlfn.LET(
_xlpm.SeedStart,$N$4,
_xlpm.SeedEnd,$O$4,
_xlfn.SWITCH($M67,
0, "",
"Check1", _xlpm.SeedStart+$K67,
"Check2", 2,
"Check3", 3,
"Check4",4
))</f>
        <v/>
      </c>
      <c r="O67" s="5" t="str" cm="1">
        <f t="array" ref="O67">_xlfn.LET(
_xlpm.SeedStart,$N$4,
_xlpm.SeedEnd,$O$4,
_xlfn.SWITCH($M67,
0, "",
"Check1", _xlpm.SeedEnd+$K67,
"Check2", 2,
"Check3", 3,
"Check4",4
))</f>
        <v/>
      </c>
    </row>
    <row r="68" spans="1:15" x14ac:dyDescent="0.35">
      <c r="A68" t="s">
        <v>93</v>
      </c>
      <c r="B68" s="4" cm="1">
        <f t="array" ref="B68:D68">_xlfn.LET(
_xlpm.SplitText, VALUE(_xlfn.TEXTSPLIT(A68," ")),
IF(ISERR(SUM(_xlpm.SplitText)),"",_xlpm.SplitText)
)</f>
        <v>4148361226</v>
      </c>
      <c r="C68" s="5">
        <v>2571076300</v>
      </c>
      <c r="D68" s="6">
        <v>20607208</v>
      </c>
      <c r="E68" s="4">
        <f t="shared" si="4"/>
        <v>2571076300</v>
      </c>
      <c r="F68" s="5">
        <f t="shared" si="5"/>
        <v>2591683507</v>
      </c>
      <c r="G68" s="6">
        <f t="shared" si="6"/>
        <v>1577284926</v>
      </c>
      <c r="H68" s="13" t="s">
        <v>197</v>
      </c>
      <c r="I68" s="4">
        <v>4165468245</v>
      </c>
      <c r="J68" s="5">
        <v>4232306380</v>
      </c>
      <c r="K68" s="6">
        <v>-1230249094</v>
      </c>
      <c r="L68" s="15" t="s">
        <v>197</v>
      </c>
      <c r="M68" s="5">
        <f t="shared" si="3"/>
        <v>0</v>
      </c>
      <c r="N68" s="5" t="str" cm="1">
        <f t="array" ref="N68">_xlfn.LET(
_xlpm.SeedStart,$N$4,
_xlpm.SeedEnd,$O$4,
_xlfn.SWITCH($M68,
0, "",
"Check1", _xlpm.SeedStart+$K68,
"Check2", 2,
"Check3", 3,
"Check4",4
))</f>
        <v/>
      </c>
      <c r="O68" s="5" t="str" cm="1">
        <f t="array" ref="O68">_xlfn.LET(
_xlpm.SeedStart,$N$4,
_xlpm.SeedEnd,$O$4,
_xlfn.SWITCH($M68,
0, "",
"Check1", _xlpm.SeedEnd+$K68,
"Check2", 2,
"Check3", 3,
"Check4",4
))</f>
        <v/>
      </c>
    </row>
    <row r="69" spans="1:15" x14ac:dyDescent="0.35">
      <c r="A69" t="s">
        <v>94</v>
      </c>
      <c r="B69" s="4" cm="1">
        <f t="array" ref="B69:D69">_xlfn.LET(
_xlpm.SplitText, VALUE(_xlfn.TEXTSPLIT(A69," ")),
IF(ISERR(SUM(_xlpm.SplitText)),"",_xlpm.SplitText)
)</f>
        <v>1255882851</v>
      </c>
      <c r="C69" s="5">
        <v>988111799</v>
      </c>
      <c r="D69" s="6">
        <v>85457362</v>
      </c>
      <c r="E69" s="4">
        <f t="shared" si="4"/>
        <v>988111799</v>
      </c>
      <c r="F69" s="5">
        <f t="shared" si="5"/>
        <v>1073569160</v>
      </c>
      <c r="G69" s="6">
        <f t="shared" si="6"/>
        <v>267771052</v>
      </c>
      <c r="H69" s="13" t="s">
        <v>197</v>
      </c>
      <c r="I69" s="4">
        <v>4232306381</v>
      </c>
      <c r="J69" s="5">
        <v>4294967295</v>
      </c>
      <c r="K69" s="6">
        <v>-210473592</v>
      </c>
      <c r="L69" s="15" t="s">
        <v>197</v>
      </c>
      <c r="M69" s="5">
        <f t="shared" si="3"/>
        <v>0</v>
      </c>
      <c r="N69" s="5" t="str" cm="1">
        <f t="array" ref="N69">_xlfn.LET(
_xlpm.SeedStart,$N$4,
_xlpm.SeedEnd,$O$4,
_xlfn.SWITCH($M69,
0, "",
"Check1", _xlpm.SeedStart+$K69,
"Check2", 2,
"Check3", 3,
"Check4",4
))</f>
        <v/>
      </c>
      <c r="O69" s="5" t="str" cm="1">
        <f t="array" ref="O69">_xlfn.LET(
_xlpm.SeedStart,$N$4,
_xlpm.SeedEnd,$O$4,
_xlfn.SWITCH($M69,
0, "",
"Check1", _xlpm.SeedEnd+$K69,
"Check2", 2,
"Check3", 3,
"Check4",4
))</f>
        <v/>
      </c>
    </row>
    <row r="70" spans="1:15" x14ac:dyDescent="0.35">
      <c r="B70" s="4" t="str" cm="1">
        <f t="array" ref="B70">_xlfn.LET(
_xlpm.SplitText, VALUE(_xlfn.TEXTSPLIT(A70," ")),
IF(ISERR(SUM(_xlpm.SplitText)),"",_xlpm.SplitText)
)</f>
        <v/>
      </c>
      <c r="E70" s="4" t="str">
        <f t="shared" si="4"/>
        <v/>
      </c>
      <c r="F70" s="5" t="str">
        <f t="shared" si="5"/>
        <v/>
      </c>
      <c r="G70" s="6" t="str">
        <f t="shared" si="6"/>
        <v/>
      </c>
      <c r="H70" s="13" t="s">
        <v>197</v>
      </c>
      <c r="L70" s="15" t="s">
        <v>197</v>
      </c>
      <c r="M70" s="5">
        <f t="shared" ref="M70:M133" si="7">_xlfn.LET(
_xlpm.SeedStart, N$4,
_xlpm.SeedEnd, O$4,
_xlpm.MyMin, $I70,
_xlpm.MyMax, $J70,
_xlpm.Check1, AND(_xlpm.MyMin&lt;=_xlpm.SeedStart,_xlpm.SeedEnd&lt;=_xlpm.MyMax),
_xlpm.Check2, AND(_xlpm.SeedStart&lt;=_xlpm.MyMin,_xlpm.MyMax&lt;=_xlpm.SeedEnd),
_xlpm.Check3, AND(_xlpm.MyMin&lt;=_xlpm.SeedStart,_xlpm.SeedStart&lt;=_xlpm.MyMax,_xlpm.MyMax&lt;=_xlpm.SeedEnd),
_xlpm.Check4, AND(_xlpm.SeedStart&lt;=_xlpm.MyMin,_xlpm.MyMin&lt;=_xlpm.SeedEnd,_xlpm.SeedEnd&lt;=_xlpm.MyMax),
IF(_xlpm.Check1,"Check1",IF(_xlpm.Check2,"Check2",IF(_xlpm.Check3,"Check3",IF(_xlpm.Check4,"Check4",0))))
)</f>
        <v>0</v>
      </c>
      <c r="N70" s="5" t="str" cm="1">
        <f t="array" ref="N70">_xlfn.LET(
_xlpm.SeedStart,$N$4,
_xlpm.SeedEnd,$O$4,
_xlfn.SWITCH($M70,
0, "",
"Check1", _xlpm.SeedStart+$K70,
"Check2", 2,
"Check3", 3,
"Check4",4
))</f>
        <v/>
      </c>
      <c r="O70" s="5" t="str" cm="1">
        <f t="array" ref="O70">_xlfn.LET(
_xlpm.SeedStart,$N$4,
_xlpm.SeedEnd,$O$4,
_xlfn.SWITCH($M70,
0, "",
"Check1", _xlpm.SeedEnd+$K70,
"Check2", 2,
"Check3", 3,
"Check4",4
))</f>
        <v/>
      </c>
    </row>
    <row r="71" spans="1:15" x14ac:dyDescent="0.35">
      <c r="A71" t="s">
        <v>13</v>
      </c>
      <c r="B71" s="4" t="str" cm="1">
        <f t="array" ref="B71">_xlfn.LET(
_xlpm.SplitText, VALUE(_xlfn.TEXTSPLIT(A71," ")),
IF(ISERR(SUM(_xlpm.SplitText)),"",_xlpm.SplitText)
)</f>
        <v/>
      </c>
      <c r="E71" s="4" t="str">
        <f t="shared" si="4"/>
        <v/>
      </c>
      <c r="F71" s="5" t="str">
        <f t="shared" si="5"/>
        <v/>
      </c>
      <c r="G71" s="6" t="str">
        <f t="shared" si="6"/>
        <v/>
      </c>
      <c r="H71" s="13" t="s">
        <v>197</v>
      </c>
      <c r="L71" s="15" t="s">
        <v>197</v>
      </c>
      <c r="M71" s="5">
        <f t="shared" si="7"/>
        <v>0</v>
      </c>
      <c r="N71" s="5" t="str" cm="1">
        <f t="array" ref="N71">_xlfn.LET(
_xlpm.SeedStart,$N$4,
_xlpm.SeedEnd,$O$4,
_xlfn.SWITCH($M71,
0, "",
"Check1", _xlpm.SeedStart+$K71,
"Check2", 2,
"Check3", 3,
"Check4",4
))</f>
        <v/>
      </c>
      <c r="O71" s="5" t="str" cm="1">
        <f t="array" ref="O71">_xlfn.LET(
_xlpm.SeedStart,$N$4,
_xlpm.SeedEnd,$O$4,
_xlfn.SWITCH($M71,
0, "",
"Check1", _xlpm.SeedEnd+$K71,
"Check2", 2,
"Check3", 3,
"Check4",4
))</f>
        <v/>
      </c>
    </row>
    <row r="72" spans="1:15" x14ac:dyDescent="0.35">
      <c r="A72" t="s">
        <v>95</v>
      </c>
      <c r="B72" s="4" cm="1">
        <f t="array" ref="B72:D72">_xlfn.LET(
_xlpm.SplitText, VALUE(_xlfn.TEXTSPLIT(A72," ")),
IF(ISERR(SUM(_xlpm.SplitText)),"",_xlpm.SplitText)
)</f>
        <v>3143216572</v>
      </c>
      <c r="C72" s="5">
        <v>2396957585</v>
      </c>
      <c r="D72" s="6">
        <v>46085818</v>
      </c>
      <c r="E72" s="4">
        <f t="shared" si="4"/>
        <v>2396957585</v>
      </c>
      <c r="F72" s="5">
        <f t="shared" si="5"/>
        <v>2443043402</v>
      </c>
      <c r="G72" s="6">
        <f t="shared" si="6"/>
        <v>746258987</v>
      </c>
      <c r="H72" s="13" t="s">
        <v>197</v>
      </c>
      <c r="I72" s="4" cm="1">
        <f t="array" ref="I72:K116">_xlfn.SORTBY(E72:G116,E72:E116)</f>
        <v>0</v>
      </c>
      <c r="J72" s="5">
        <v>304501032</v>
      </c>
      <c r="K72" s="6">
        <v>489714994</v>
      </c>
      <c r="L72" s="15" t="s">
        <v>197</v>
      </c>
      <c r="M72" s="5" t="str">
        <f t="shared" si="7"/>
        <v>Check3</v>
      </c>
      <c r="N72" s="5" cm="1">
        <f t="array" ref="N72">_xlfn.LET(
_xlpm.SeedStart,$N$4,
_xlpm.SeedEnd,$O$4,
_xlfn.SWITCH($M72,
0, "",
"Check1", _xlpm.SeedStart+$K72,
"Check2", 2,
"Check3", 3,
"Check4",4
))</f>
        <v>3</v>
      </c>
      <c r="O72" s="5" cm="1">
        <f t="array" ref="O72">_xlfn.LET(
_xlpm.SeedStart,$N$4,
_xlpm.SeedEnd,$O$4,
_xlfn.SWITCH($M72,
0, "",
"Check1", _xlpm.SeedEnd+$K72,
"Check2", 2,
"Check3", 3,
"Check4",4
))</f>
        <v>3</v>
      </c>
    </row>
    <row r="73" spans="1:15" x14ac:dyDescent="0.35">
      <c r="A73" t="s">
        <v>96</v>
      </c>
      <c r="B73" s="4" cm="1">
        <f t="array" ref="B73:D73">_xlfn.LET(
_xlpm.SplitText, VALUE(_xlfn.TEXTSPLIT(A73," ")),
IF(ISERR(SUM(_xlpm.SplitText)),"",_xlpm.SplitText)
)</f>
        <v>2930160319</v>
      </c>
      <c r="C73" s="5">
        <v>3087666064</v>
      </c>
      <c r="D73" s="6">
        <v>82806318</v>
      </c>
      <c r="E73" s="4">
        <f t="shared" si="4"/>
        <v>3087666064</v>
      </c>
      <c r="F73" s="5">
        <f t="shared" si="5"/>
        <v>3170472381</v>
      </c>
      <c r="G73" s="6">
        <f t="shared" si="6"/>
        <v>-157505745</v>
      </c>
      <c r="H73" s="13" t="s">
        <v>197</v>
      </c>
      <c r="I73" s="4">
        <v>304501033</v>
      </c>
      <c r="J73" s="5">
        <v>415008231</v>
      </c>
      <c r="K73" s="6">
        <v>597027363</v>
      </c>
      <c r="L73" s="15" t="s">
        <v>197</v>
      </c>
      <c r="M73" s="5" t="str">
        <f t="shared" si="7"/>
        <v>Check4</v>
      </c>
      <c r="N73" s="5" cm="1">
        <f t="array" ref="N73">_xlfn.LET(
_xlpm.SeedStart,$N$4,
_xlpm.SeedEnd,$O$4,
_xlfn.SWITCH($M73,
0, "",
"Check1", _xlpm.SeedStart+$K73,
"Check2", 2,
"Check3", 3,
"Check4",4
))</f>
        <v>4</v>
      </c>
      <c r="O73" s="5" cm="1">
        <f t="array" ref="O73">_xlfn.LET(
_xlpm.SeedStart,$N$4,
_xlpm.SeedEnd,$O$4,
_xlfn.SWITCH($M73,
0, "",
"Check1", _xlpm.SeedEnd+$K73,
"Check2", 2,
"Check3", 3,
"Check4",4
))</f>
        <v>4</v>
      </c>
    </row>
    <row r="74" spans="1:15" x14ac:dyDescent="0.35">
      <c r="A74" t="s">
        <v>97</v>
      </c>
      <c r="B74" s="4" cm="1">
        <f t="array" ref="B74:D74">_xlfn.LET(
_xlpm.SplitText, VALUE(_xlfn.TEXTSPLIT(A74," ")),
IF(ISERR(SUM(_xlpm.SplitText)),"",_xlpm.SplitText)
)</f>
        <v>3012966637</v>
      </c>
      <c r="C74" s="5">
        <v>3275730008</v>
      </c>
      <c r="D74" s="6">
        <v>11481558</v>
      </c>
      <c r="E74" s="4">
        <f t="shared" si="4"/>
        <v>3275730008</v>
      </c>
      <c r="F74" s="5">
        <f t="shared" si="5"/>
        <v>3287211565</v>
      </c>
      <c r="G74" s="6">
        <f t="shared" si="6"/>
        <v>-262763371</v>
      </c>
      <c r="H74" s="13" t="s">
        <v>197</v>
      </c>
      <c r="I74" s="4">
        <v>415008232</v>
      </c>
      <c r="J74" s="5">
        <v>532244651</v>
      </c>
      <c r="K74" s="6">
        <v>-415008232</v>
      </c>
      <c r="L74" s="15" t="s">
        <v>197</v>
      </c>
      <c r="M74" s="5">
        <f t="shared" si="7"/>
        <v>0</v>
      </c>
      <c r="N74" s="5" t="str" cm="1">
        <f t="array" ref="N74">_xlfn.LET(
_xlpm.SeedStart,$N$4,
_xlpm.SeedEnd,$O$4,
_xlfn.SWITCH($M74,
0, "",
"Check1", _xlpm.SeedStart+$K74,
"Check2", 2,
"Check3", 3,
"Check4",4
))</f>
        <v/>
      </c>
      <c r="O74" s="5" t="str" cm="1">
        <f t="array" ref="O74">_xlfn.LET(
_xlpm.SeedStart,$N$4,
_xlpm.SeedEnd,$O$4,
_xlfn.SWITCH($M74,
0, "",
"Check1", _xlpm.SeedEnd+$K74,
"Check2", 2,
"Check3", 3,
"Check4",4
))</f>
        <v/>
      </c>
    </row>
    <row r="75" spans="1:15" x14ac:dyDescent="0.35">
      <c r="A75" t="s">
        <v>98</v>
      </c>
      <c r="B75" s="4" cm="1">
        <f t="array" ref="B75:D75">_xlfn.LET(
_xlpm.SplitText, VALUE(_xlfn.TEXTSPLIT(A75," ")),
IF(ISERR(SUM(_xlpm.SplitText)),"",_xlpm.SplitText)
)</f>
        <v>1791164654</v>
      </c>
      <c r="C75" s="5">
        <v>628261856</v>
      </c>
      <c r="D75" s="6">
        <v>251676187</v>
      </c>
      <c r="E75" s="4">
        <f t="shared" si="4"/>
        <v>628261856</v>
      </c>
      <c r="F75" s="5">
        <f t="shared" si="5"/>
        <v>879938042</v>
      </c>
      <c r="G75" s="6">
        <f t="shared" si="6"/>
        <v>1162902798</v>
      </c>
      <c r="H75" s="13" t="s">
        <v>197</v>
      </c>
      <c r="I75" s="4">
        <v>532244652</v>
      </c>
      <c r="J75" s="5">
        <v>618379492</v>
      </c>
      <c r="K75" s="6">
        <v>489489587</v>
      </c>
      <c r="L75" s="15" t="s">
        <v>197</v>
      </c>
      <c r="M75" s="5">
        <f t="shared" si="7"/>
        <v>0</v>
      </c>
      <c r="N75" s="5" t="str" cm="1">
        <f t="array" ref="N75">_xlfn.LET(
_xlpm.SeedStart,$N$4,
_xlpm.SeedEnd,$O$4,
_xlfn.SWITCH($M75,
0, "",
"Check1", _xlpm.SeedStart+$K75,
"Check2", 2,
"Check3", 3,
"Check4",4
))</f>
        <v/>
      </c>
      <c r="O75" s="5" t="str" cm="1">
        <f t="array" ref="O75">_xlfn.LET(
_xlpm.SeedStart,$N$4,
_xlpm.SeedEnd,$O$4,
_xlfn.SWITCH($M75,
0, "",
"Check1", _xlpm.SeedEnd+$K75,
"Check2", 2,
"Check3", 3,
"Check4",4
))</f>
        <v/>
      </c>
    </row>
    <row r="76" spans="1:15" x14ac:dyDescent="0.35">
      <c r="A76" t="s">
        <v>99</v>
      </c>
      <c r="B76" s="4" cm="1">
        <f t="array" ref="B76:D76">_xlfn.LET(
_xlpm.SplitText, VALUE(_xlfn.TEXTSPLIT(A76," ")),
IF(ISERR(SUM(_xlpm.SplitText)),"",_xlpm.SplitText)
)</f>
        <v>1156959152</v>
      </c>
      <c r="C76" s="5">
        <v>1008045214</v>
      </c>
      <c r="D76" s="6">
        <v>174725983</v>
      </c>
      <c r="E76" s="4">
        <f t="shared" si="4"/>
        <v>1008045214</v>
      </c>
      <c r="F76" s="5">
        <f t="shared" si="5"/>
        <v>1182771196</v>
      </c>
      <c r="G76" s="6">
        <f t="shared" si="6"/>
        <v>148913938</v>
      </c>
      <c r="H76" s="13" t="s">
        <v>197</v>
      </c>
      <c r="I76" s="4">
        <v>618379493</v>
      </c>
      <c r="J76" s="5">
        <v>628218965</v>
      </c>
      <c r="K76" s="6">
        <v>841412813</v>
      </c>
      <c r="L76" s="15" t="s">
        <v>197</v>
      </c>
      <c r="M76" s="5">
        <f t="shared" si="7"/>
        <v>0</v>
      </c>
      <c r="N76" s="5" t="str" cm="1">
        <f t="array" ref="N76">_xlfn.LET(
_xlpm.SeedStart,$N$4,
_xlpm.SeedEnd,$O$4,
_xlfn.SWITCH($M76,
0, "",
"Check1", _xlpm.SeedStart+$K76,
"Check2", 2,
"Check3", 3,
"Check4",4
))</f>
        <v/>
      </c>
      <c r="O76" s="5" t="str" cm="1">
        <f t="array" ref="O76">_xlfn.LET(
_xlpm.SeedStart,$N$4,
_xlpm.SeedEnd,$O$4,
_xlfn.SWITCH($M76,
0, "",
"Check1", _xlpm.SeedEnd+$K76,
"Check2", 2,
"Check3", 3,
"Check4",4
))</f>
        <v/>
      </c>
    </row>
    <row r="77" spans="1:15" x14ac:dyDescent="0.35">
      <c r="A77" t="s">
        <v>100</v>
      </c>
      <c r="B77" s="4" cm="1">
        <f t="array" ref="B77:D77">_xlfn.LET(
_xlpm.SplitText, VALUE(_xlfn.TEXTSPLIT(A77," ")),
IF(ISERR(SUM(_xlpm.SplitText)),"",_xlpm.SplitText)
)</f>
        <v>3597974089</v>
      </c>
      <c r="C77" s="5">
        <v>4238330323</v>
      </c>
      <c r="D77" s="6">
        <v>56636973</v>
      </c>
      <c r="E77" s="4">
        <f t="shared" si="4"/>
        <v>4238330323</v>
      </c>
      <c r="F77" s="5">
        <f t="shared" si="5"/>
        <v>4294967295</v>
      </c>
      <c r="G77" s="6">
        <f t="shared" si="6"/>
        <v>-640356234</v>
      </c>
      <c r="H77" s="13" t="s">
        <v>197</v>
      </c>
      <c r="I77" s="4">
        <v>628218966</v>
      </c>
      <c r="J77" s="5">
        <v>628261855</v>
      </c>
      <c r="K77" s="6">
        <v>383816629</v>
      </c>
      <c r="L77" s="15" t="s">
        <v>197</v>
      </c>
      <c r="M77" s="5">
        <f t="shared" si="7"/>
        <v>0</v>
      </c>
      <c r="N77" s="5" t="str" cm="1">
        <f t="array" ref="N77">_xlfn.LET(
_xlpm.SeedStart,$N$4,
_xlpm.SeedEnd,$O$4,
_xlfn.SWITCH($M77,
0, "",
"Check1", _xlpm.SeedStart+$K77,
"Check2", 2,
"Check3", 3,
"Check4",4
))</f>
        <v/>
      </c>
      <c r="O77" s="5" t="str" cm="1">
        <f t="array" ref="O77">_xlfn.LET(
_xlpm.SeedStart,$N$4,
_xlpm.SeedEnd,$O$4,
_xlfn.SWITCH($M77,
0, "",
"Check1", _xlpm.SeedEnd+$K77,
"Check2", 2,
"Check3", 3,
"Check4",4
))</f>
        <v/>
      </c>
    </row>
    <row r="78" spans="1:15" x14ac:dyDescent="0.35">
      <c r="A78" t="s">
        <v>101</v>
      </c>
      <c r="B78" s="4" cm="1">
        <f t="array" ref="B78:D78">_xlfn.LET(
_xlpm.SplitText, VALUE(_xlfn.TEXTSPLIT(A78," ")),
IF(ISERR(SUM(_xlpm.SplitText)),"",_xlpm.SplitText)
)</f>
        <v>2659665097</v>
      </c>
      <c r="C78" s="5">
        <v>3287211566</v>
      </c>
      <c r="D78" s="6">
        <v>62612544</v>
      </c>
      <c r="E78" s="4">
        <f t="shared" si="4"/>
        <v>3287211566</v>
      </c>
      <c r="F78" s="5">
        <f t="shared" si="5"/>
        <v>3349824109</v>
      </c>
      <c r="G78" s="6">
        <f t="shared" si="6"/>
        <v>-627546469</v>
      </c>
      <c r="H78" s="13" t="s">
        <v>197</v>
      </c>
      <c r="I78" s="4">
        <v>628261856</v>
      </c>
      <c r="J78" s="5">
        <v>879938042</v>
      </c>
      <c r="K78" s="6">
        <v>1162902798</v>
      </c>
      <c r="L78" s="15" t="s">
        <v>197</v>
      </c>
      <c r="M78" s="5">
        <f t="shared" si="7"/>
        <v>0</v>
      </c>
      <c r="N78" s="5" t="str" cm="1">
        <f t="array" ref="N78">_xlfn.LET(
_xlpm.SeedStart,$N$4,
_xlpm.SeedEnd,$O$4,
_xlfn.SWITCH($M78,
0, "",
"Check1", _xlpm.SeedStart+$K78,
"Check2", 2,
"Check3", 3,
"Check4",4
))</f>
        <v/>
      </c>
      <c r="O78" s="5" t="str" cm="1">
        <f t="array" ref="O78">_xlfn.LET(
_xlpm.SeedStart,$N$4,
_xlpm.SeedEnd,$O$4,
_xlfn.SWITCH($M78,
0, "",
"Check1", _xlpm.SeedEnd+$K78,
"Check2", 2,
"Check3", 3,
"Check4",4
))</f>
        <v/>
      </c>
    </row>
    <row r="79" spans="1:15" x14ac:dyDescent="0.35">
      <c r="A79" t="s">
        <v>102</v>
      </c>
      <c r="B79" s="4" cm="1">
        <f t="array" ref="B79:D79">_xlfn.LET(
_xlpm.SplitText, VALUE(_xlfn.TEXTSPLIT(A79," ")),
IF(ISERR(SUM(_xlpm.SplitText)),"",_xlpm.SplitText)
)</f>
        <v>489714994</v>
      </c>
      <c r="C79" s="5">
        <v>0</v>
      </c>
      <c r="D79" s="6">
        <v>304501033</v>
      </c>
      <c r="E79" s="4">
        <f t="shared" si="4"/>
        <v>0</v>
      </c>
      <c r="F79" s="5">
        <f t="shared" si="5"/>
        <v>304501032</v>
      </c>
      <c r="G79" s="6">
        <f t="shared" si="6"/>
        <v>489714994</v>
      </c>
      <c r="H79" s="13" t="s">
        <v>197</v>
      </c>
      <c r="I79" s="4">
        <v>879938043</v>
      </c>
      <c r="J79" s="5">
        <v>1008045213</v>
      </c>
      <c r="K79" s="6">
        <v>451747092</v>
      </c>
      <c r="L79" s="15" t="s">
        <v>197</v>
      </c>
      <c r="M79" s="5">
        <f t="shared" si="7"/>
        <v>0</v>
      </c>
      <c r="N79" s="5" t="str" cm="1">
        <f t="array" ref="N79">_xlfn.LET(
_xlpm.SeedStart,$N$4,
_xlpm.SeedEnd,$O$4,
_xlfn.SWITCH($M79,
0, "",
"Check1", _xlpm.SeedStart+$K79,
"Check2", 2,
"Check3", 3,
"Check4",4
))</f>
        <v/>
      </c>
      <c r="O79" s="5" t="str" cm="1">
        <f t="array" ref="O79">_xlfn.LET(
_xlpm.SeedStart,$N$4,
_xlpm.SeedEnd,$O$4,
_xlfn.SWITCH($M79,
0, "",
"Check1", _xlpm.SeedEnd+$K79,
"Check2", 2,
"Check3", 3,
"Check4",4
))</f>
        <v/>
      </c>
    </row>
    <row r="80" spans="1:15" x14ac:dyDescent="0.35">
      <c r="A80" t="s">
        <v>103</v>
      </c>
      <c r="B80" s="4" cm="1">
        <f t="array" ref="B80:D80">_xlfn.LET(
_xlpm.SplitText, VALUE(_xlfn.TEXTSPLIT(A80," ")),
IF(ISERR(SUM(_xlpm.SplitText)),"",_xlpm.SplitText)
)</f>
        <v>2323644539</v>
      </c>
      <c r="C80" s="5">
        <v>2017991146</v>
      </c>
      <c r="D80" s="6">
        <v>71374674</v>
      </c>
      <c r="E80" s="4">
        <f t="shared" si="4"/>
        <v>2017991146</v>
      </c>
      <c r="F80" s="5">
        <f t="shared" si="5"/>
        <v>2089365819</v>
      </c>
      <c r="G80" s="6">
        <f t="shared" si="6"/>
        <v>305653393</v>
      </c>
      <c r="H80" s="13" t="s">
        <v>197</v>
      </c>
      <c r="I80" s="4">
        <v>1008045214</v>
      </c>
      <c r="J80" s="5">
        <v>1182771196</v>
      </c>
      <c r="K80" s="6">
        <v>148913938</v>
      </c>
      <c r="L80" s="15" t="s">
        <v>197</v>
      </c>
      <c r="M80" s="5">
        <f t="shared" si="7"/>
        <v>0</v>
      </c>
      <c r="N80" s="5" t="str" cm="1">
        <f t="array" ref="N80">_xlfn.LET(
_xlpm.SeedStart,$N$4,
_xlpm.SeedEnd,$O$4,
_xlfn.SWITCH($M80,
0, "",
"Check1", _xlpm.SeedStart+$K80,
"Check2", 2,
"Check3", 3,
"Check4",4
))</f>
        <v/>
      </c>
      <c r="O80" s="5" t="str" cm="1">
        <f t="array" ref="O80">_xlfn.LET(
_xlpm.SeedStart,$N$4,
_xlpm.SeedEnd,$O$4,
_xlfn.SWITCH($M80,
0, "",
"Check1", _xlpm.SeedEnd+$K80,
"Check2", 2,
"Check3", 3,
"Check4",4
))</f>
        <v/>
      </c>
    </row>
    <row r="81" spans="1:15" x14ac:dyDescent="0.35">
      <c r="A81" t="s">
        <v>104</v>
      </c>
      <c r="B81" s="4" cm="1">
        <f t="array" ref="B81:D81">_xlfn.LET(
_xlpm.SplitText, VALUE(_xlfn.TEXTSPLIT(A81," ")),
IF(ISERR(SUM(_xlpm.SplitText)),"",_xlpm.SplitText)
)</f>
        <v>2611713237</v>
      </c>
      <c r="C81" s="5">
        <v>3480351863</v>
      </c>
      <c r="D81" s="6">
        <v>47951860</v>
      </c>
      <c r="E81" s="4">
        <f t="shared" si="4"/>
        <v>3480351863</v>
      </c>
      <c r="F81" s="5">
        <f t="shared" si="5"/>
        <v>3528303722</v>
      </c>
      <c r="G81" s="6">
        <f t="shared" si="6"/>
        <v>-868638626</v>
      </c>
      <c r="H81" s="13" t="s">
        <v>197</v>
      </c>
      <c r="I81" s="4">
        <v>1182771197</v>
      </c>
      <c r="J81" s="5">
        <v>1286102110</v>
      </c>
      <c r="K81" s="6">
        <v>286860582</v>
      </c>
      <c r="L81" s="15" t="s">
        <v>197</v>
      </c>
      <c r="M81" s="5">
        <f t="shared" si="7"/>
        <v>0</v>
      </c>
      <c r="N81" s="5" t="str" cm="1">
        <f t="array" ref="N81">_xlfn.LET(
_xlpm.SeedStart,$N$4,
_xlpm.SeedEnd,$O$4,
_xlfn.SWITCH($M81,
0, "",
"Check1", _xlpm.SeedStart+$K81,
"Check2", 2,
"Check3", 3,
"Check4",4
))</f>
        <v/>
      </c>
      <c r="O81" s="5" t="str" cm="1">
        <f t="array" ref="O81">_xlfn.LET(
_xlpm.SeedStart,$N$4,
_xlpm.SeedEnd,$O$4,
_xlfn.SWITCH($M81,
0, "",
"Check1", _xlpm.SeedEnd+$K81,
"Check2", 2,
"Check3", 3,
"Check4",4
))</f>
        <v/>
      </c>
    </row>
    <row r="82" spans="1:15" x14ac:dyDescent="0.35">
      <c r="A82" t="s">
        <v>105</v>
      </c>
      <c r="B82" s="4" cm="1">
        <f t="array" ref="B82:D82">_xlfn.LET(
_xlpm.SplitText, VALUE(_xlfn.TEXTSPLIT(A82," ")),
IF(ISERR(SUM(_xlpm.SplitText)),"",_xlpm.SplitText)
)</f>
        <v>4135255968</v>
      </c>
      <c r="C82" s="5">
        <v>3931716786</v>
      </c>
      <c r="D82" s="6">
        <v>159711328</v>
      </c>
      <c r="E82" s="4">
        <f t="shared" si="4"/>
        <v>3931716786</v>
      </c>
      <c r="F82" s="5">
        <f t="shared" si="5"/>
        <v>4091428113</v>
      </c>
      <c r="G82" s="6">
        <f t="shared" si="6"/>
        <v>203539182</v>
      </c>
      <c r="H82" s="13" t="s">
        <v>197</v>
      </c>
      <c r="I82" s="4">
        <v>1286102111</v>
      </c>
      <c r="J82" s="5">
        <v>1297158140</v>
      </c>
      <c r="K82" s="6">
        <v>-178233031</v>
      </c>
      <c r="L82" s="15" t="s">
        <v>197</v>
      </c>
      <c r="M82" s="5">
        <f t="shared" si="7"/>
        <v>0</v>
      </c>
      <c r="N82" s="5" t="str" cm="1">
        <f t="array" ref="N82">_xlfn.LET(
_xlpm.SeedStart,$N$4,
_xlpm.SeedEnd,$O$4,
_xlfn.SWITCH($M82,
0, "",
"Check1", _xlpm.SeedStart+$K82,
"Check2", 2,
"Check3", 3,
"Check4",4
))</f>
        <v/>
      </c>
      <c r="O82" s="5" t="str" cm="1">
        <f t="array" ref="O82">_xlfn.LET(
_xlpm.SeedStart,$N$4,
_xlpm.SeedEnd,$O$4,
_xlfn.SWITCH($M82,
0, "",
"Check1", _xlpm.SeedEnd+$K82,
"Check2", 2,
"Check3", 3,
"Check4",4
))</f>
        <v/>
      </c>
    </row>
    <row r="83" spans="1:15" x14ac:dyDescent="0.35">
      <c r="A83" t="s">
        <v>106</v>
      </c>
      <c r="B83" s="4" cm="1">
        <f t="array" ref="B83:D83">_xlfn.LET(
_xlpm.SplitText, VALUE(_xlfn.TEXTSPLIT(A83," ")),
IF(ISERR(SUM(_xlpm.SplitText)),"",_xlpm.SplitText)
)</f>
        <v>1331685135</v>
      </c>
      <c r="C83" s="5">
        <v>879938043</v>
      </c>
      <c r="D83" s="6">
        <v>128107171</v>
      </c>
      <c r="E83" s="4">
        <f t="shared" si="4"/>
        <v>879938043</v>
      </c>
      <c r="F83" s="5">
        <f t="shared" si="5"/>
        <v>1008045213</v>
      </c>
      <c r="G83" s="6">
        <f t="shared" si="6"/>
        <v>451747092</v>
      </c>
      <c r="H83" s="13" t="s">
        <v>197</v>
      </c>
      <c r="I83" s="4">
        <v>1297158141</v>
      </c>
      <c r="J83" s="5">
        <v>1378039331</v>
      </c>
      <c r="K83" s="6">
        <v>-888324338</v>
      </c>
      <c r="L83" s="15" t="s">
        <v>197</v>
      </c>
      <c r="M83" s="5">
        <f t="shared" si="7"/>
        <v>0</v>
      </c>
      <c r="N83" s="5" t="str" cm="1">
        <f t="array" ref="N83">_xlfn.LET(
_xlpm.SeedStart,$N$4,
_xlpm.SeedEnd,$O$4,
_xlfn.SWITCH($M83,
0, "",
"Check1", _xlpm.SeedStart+$K83,
"Check2", 2,
"Check3", 3,
"Check4",4
))</f>
        <v/>
      </c>
      <c r="O83" s="5" t="str" cm="1">
        <f t="array" ref="O83">_xlfn.LET(
_xlpm.SeedStart,$N$4,
_xlpm.SeedEnd,$O$4,
_xlfn.SWITCH($M83,
0, "",
"Check1", _xlpm.SeedEnd+$K83,
"Check2", 2,
"Check3", 3,
"Check4",4
))</f>
        <v/>
      </c>
    </row>
    <row r="84" spans="1:15" x14ac:dyDescent="0.35">
      <c r="A84" t="s">
        <v>107</v>
      </c>
      <c r="B84" s="4" cm="1">
        <f t="array" ref="B84:D84">_xlfn.LET(
_xlpm.SplitText, VALUE(_xlfn.TEXTSPLIT(A84," ")),
IF(ISERR(SUM(_xlpm.SplitText)),"",_xlpm.SplitText)
)</f>
        <v>2396957585</v>
      </c>
      <c r="C84" s="5">
        <v>2748883399</v>
      </c>
      <c r="D84" s="6">
        <v>70018348</v>
      </c>
      <c r="E84" s="4">
        <f t="shared" si="4"/>
        <v>2748883399</v>
      </c>
      <c r="F84" s="5">
        <f t="shared" si="5"/>
        <v>2818901746</v>
      </c>
      <c r="G84" s="6">
        <f t="shared" si="6"/>
        <v>-351925814</v>
      </c>
      <c r="H84" s="13" t="s">
        <v>197</v>
      </c>
      <c r="I84" s="4">
        <v>1378039332</v>
      </c>
      <c r="J84" s="5">
        <v>1483358410</v>
      </c>
      <c r="K84" s="6">
        <v>840286128</v>
      </c>
      <c r="L84" s="15" t="s">
        <v>197</v>
      </c>
      <c r="M84" s="5">
        <f t="shared" si="7"/>
        <v>0</v>
      </c>
      <c r="N84" s="5" t="str" cm="1">
        <f t="array" ref="N84">_xlfn.LET(
_xlpm.SeedStart,$N$4,
_xlpm.SeedEnd,$O$4,
_xlfn.SWITCH($M84,
0, "",
"Check1", _xlpm.SeedStart+$K84,
"Check2", 2,
"Check3", 3,
"Check4",4
))</f>
        <v/>
      </c>
      <c r="O84" s="5" t="str" cm="1">
        <f t="array" ref="O84">_xlfn.LET(
_xlpm.SeedStart,$N$4,
_xlpm.SeedEnd,$O$4,
_xlfn.SWITCH($M84,
0, "",
"Check1", _xlpm.SeedEnd+$K84,
"Check2", 2,
"Check3", 3,
"Check4",4
))</f>
        <v/>
      </c>
    </row>
    <row r="85" spans="1:15" x14ac:dyDescent="0.35">
      <c r="A85" t="s">
        <v>108</v>
      </c>
      <c r="B85" s="4" cm="1">
        <f t="array" ref="B85:D85">_xlfn.LET(
_xlpm.SplitText, VALUE(_xlfn.TEXTSPLIT(A85," ")),
IF(ISERR(SUM(_xlpm.SplitText)),"",_xlpm.SplitText)
)</f>
        <v>408833803</v>
      </c>
      <c r="C85" s="5">
        <v>1297158141</v>
      </c>
      <c r="D85" s="6">
        <v>80881191</v>
      </c>
      <c r="E85" s="4">
        <f t="shared" si="4"/>
        <v>1297158141</v>
      </c>
      <c r="F85" s="5">
        <f t="shared" si="5"/>
        <v>1378039331</v>
      </c>
      <c r="G85" s="6">
        <f t="shared" si="6"/>
        <v>-888324338</v>
      </c>
      <c r="H85" s="13" t="s">
        <v>197</v>
      </c>
      <c r="I85" s="4">
        <v>1483358411</v>
      </c>
      <c r="J85" s="5">
        <v>1612436149</v>
      </c>
      <c r="K85" s="6">
        <v>-1203602347</v>
      </c>
      <c r="L85" s="15" t="s">
        <v>197</v>
      </c>
      <c r="M85" s="5">
        <f t="shared" si="7"/>
        <v>0</v>
      </c>
      <c r="N85" s="5" t="str" cm="1">
        <f t="array" ref="N85">_xlfn.LET(
_xlpm.SeedStart,$N$4,
_xlpm.SeedEnd,$O$4,
_xlfn.SWITCH($M85,
0, "",
"Check1", _xlpm.SeedStart+$K85,
"Check2", 2,
"Check3", 3,
"Check4",4
))</f>
        <v/>
      </c>
      <c r="O85" s="5" t="str" cm="1">
        <f t="array" ref="O85">_xlfn.LET(
_xlpm.SeedStart,$N$4,
_xlpm.SeedEnd,$O$4,
_xlfn.SWITCH($M85,
0, "",
"Check1", _xlpm.SeedEnd+$K85,
"Check2", 2,
"Check3", 3,
"Check4",4
))</f>
        <v/>
      </c>
    </row>
    <row r="86" spans="1:15" x14ac:dyDescent="0.35">
      <c r="A86" t="s">
        <v>109</v>
      </c>
      <c r="B86" s="4" cm="1">
        <f t="array" ref="B86:D86">_xlfn.LET(
_xlpm.SplitText, VALUE(_xlfn.TEXTSPLIT(A86," ")),
IF(ISERR(SUM(_xlpm.SplitText)),"",_xlpm.SplitText)
)</f>
        <v>1469631779</v>
      </c>
      <c r="C86" s="5">
        <v>1182771197</v>
      </c>
      <c r="D86" s="6">
        <v>103330914</v>
      </c>
      <c r="E86" s="4">
        <f t="shared" si="4"/>
        <v>1182771197</v>
      </c>
      <c r="F86" s="5">
        <f t="shared" si="5"/>
        <v>1286102110</v>
      </c>
      <c r="G86" s="6">
        <f t="shared" si="6"/>
        <v>286860582</v>
      </c>
      <c r="H86" s="13" t="s">
        <v>197</v>
      </c>
      <c r="I86" s="4">
        <v>1612436150</v>
      </c>
      <c r="J86" s="5">
        <v>1719748518</v>
      </c>
      <c r="K86" s="6">
        <v>-818220123</v>
      </c>
      <c r="L86" s="15" t="s">
        <v>197</v>
      </c>
      <c r="M86" s="5">
        <f t="shared" si="7"/>
        <v>0</v>
      </c>
      <c r="N86" s="5" t="str" cm="1">
        <f t="array" ref="N86">_xlfn.LET(
_xlpm.SeedStart,$N$4,
_xlpm.SeedEnd,$O$4,
_xlfn.SWITCH($M86,
0, "",
"Check1", _xlpm.SeedStart+$K86,
"Check2", 2,
"Check3", 3,
"Check4",4
))</f>
        <v/>
      </c>
      <c r="O86" s="5" t="str" cm="1">
        <f t="array" ref="O86">_xlfn.LET(
_xlpm.SeedStart,$N$4,
_xlpm.SeedEnd,$O$4,
_xlfn.SWITCH($M86,
0, "",
"Check1", _xlpm.SeedEnd+$K86,
"Check2", 2,
"Check3", 3,
"Check4",4
))</f>
        <v/>
      </c>
    </row>
    <row r="87" spans="1:15" x14ac:dyDescent="0.35">
      <c r="A87" t="s">
        <v>110</v>
      </c>
      <c r="B87" s="4" cm="1">
        <f t="array" ref="B87:D87">_xlfn.LET(
_xlpm.SplitText, VALUE(_xlfn.TEXTSPLIT(A87," ")),
IF(ISERR(SUM(_xlpm.SplitText)),"",_xlpm.SplitText)
)</f>
        <v>4004728215</v>
      </c>
      <c r="C87" s="5">
        <v>3349824110</v>
      </c>
      <c r="D87" s="6">
        <v>58812180</v>
      </c>
      <c r="E87" s="4">
        <f t="shared" si="4"/>
        <v>3349824110</v>
      </c>
      <c r="F87" s="5">
        <f t="shared" si="5"/>
        <v>3408636289</v>
      </c>
      <c r="G87" s="6">
        <f t="shared" si="6"/>
        <v>654904105</v>
      </c>
      <c r="H87" s="13" t="s">
        <v>197</v>
      </c>
      <c r="I87" s="4">
        <v>1719748519</v>
      </c>
      <c r="J87" s="5">
        <v>1757782560</v>
      </c>
      <c r="K87" s="6">
        <v>-600823409</v>
      </c>
      <c r="L87" s="15" t="s">
        <v>197</v>
      </c>
      <c r="M87" s="5">
        <f t="shared" si="7"/>
        <v>0</v>
      </c>
      <c r="N87" s="5" t="str" cm="1">
        <f t="array" ref="N87">_xlfn.LET(
_xlpm.SeedStart,$N$4,
_xlpm.SeedEnd,$O$4,
_xlfn.SWITCH($M87,
0, "",
"Check1", _xlpm.SeedStart+$K87,
"Check2", 2,
"Check3", 3,
"Check4",4
))</f>
        <v/>
      </c>
      <c r="O87" s="5" t="str" cm="1">
        <f t="array" ref="O87">_xlfn.LET(
_xlpm.SeedStart,$N$4,
_xlpm.SeedEnd,$O$4,
_xlfn.SWITCH($M87,
0, "",
"Check1", _xlpm.SeedEnd+$K87,
"Check2", 2,
"Check3", 3,
"Check4",4
))</f>
        <v/>
      </c>
    </row>
    <row r="88" spans="1:15" x14ac:dyDescent="0.35">
      <c r="A88" t="s">
        <v>111</v>
      </c>
      <c r="B88" s="4" cm="1">
        <f t="array" ref="B88:D88">_xlfn.LET(
_xlpm.SplitText, VALUE(_xlfn.TEXTSPLIT(A88," ")),
IF(ISERR(SUM(_xlpm.SplitText)),"",_xlpm.SplitText)
)</f>
        <v>1012078485</v>
      </c>
      <c r="C88" s="5">
        <v>2008335392</v>
      </c>
      <c r="D88" s="6">
        <v>9655754</v>
      </c>
      <c r="E88" s="4">
        <f t="shared" si="4"/>
        <v>2008335392</v>
      </c>
      <c r="F88" s="5">
        <f t="shared" si="5"/>
        <v>2017991145</v>
      </c>
      <c r="G88" s="6">
        <f t="shared" si="6"/>
        <v>-996256907</v>
      </c>
      <c r="H88" s="13" t="s">
        <v>197</v>
      </c>
      <c r="I88" s="4">
        <v>1757782561</v>
      </c>
      <c r="J88" s="5">
        <v>1933267179</v>
      </c>
      <c r="K88" s="6">
        <v>285058280</v>
      </c>
      <c r="L88" s="15" t="s">
        <v>197</v>
      </c>
      <c r="M88" s="5">
        <f t="shared" si="7"/>
        <v>0</v>
      </c>
      <c r="N88" s="5" t="str" cm="1">
        <f t="array" ref="N88">_xlfn.LET(
_xlpm.SeedStart,$N$4,
_xlpm.SeedEnd,$O$4,
_xlfn.SWITCH($M88,
0, "",
"Check1", _xlpm.SeedStart+$K88,
"Check2", 2,
"Check3", 3,
"Check4",4
))</f>
        <v/>
      </c>
      <c r="O88" s="5" t="str" cm="1">
        <f t="array" ref="O88">_xlfn.LET(
_xlpm.SeedStart,$N$4,
_xlpm.SeedEnd,$O$4,
_xlfn.SWITCH($M88,
0, "",
"Check1", _xlpm.SeedEnd+$K88,
"Check2", 2,
"Check3", 3,
"Check4",4
))</f>
        <v/>
      </c>
    </row>
    <row r="89" spans="1:15" x14ac:dyDescent="0.35">
      <c r="A89" t="s">
        <v>112</v>
      </c>
      <c r="B89" s="4" cm="1">
        <f t="array" ref="B89:D89">_xlfn.LET(
_xlpm.SplitText, VALUE(_xlfn.TEXTSPLIT(A89," ")),
IF(ISERR(SUM(_xlpm.SplitText)),"",_xlpm.SplitText)
)</f>
        <v>3024448195</v>
      </c>
      <c r="C89" s="5">
        <v>2932857654</v>
      </c>
      <c r="D89" s="6">
        <v>118768377</v>
      </c>
      <c r="E89" s="4">
        <f t="shared" si="4"/>
        <v>2932857654</v>
      </c>
      <c r="F89" s="5">
        <f t="shared" si="5"/>
        <v>3051626030</v>
      </c>
      <c r="G89" s="6">
        <f t="shared" si="6"/>
        <v>91590541</v>
      </c>
      <c r="H89" s="13" t="s">
        <v>197</v>
      </c>
      <c r="I89" s="4">
        <v>1933267180</v>
      </c>
      <c r="J89" s="5">
        <v>2008335391</v>
      </c>
      <c r="K89" s="6">
        <v>-1816030760</v>
      </c>
      <c r="L89" s="15" t="s">
        <v>197</v>
      </c>
      <c r="M89" s="5">
        <f t="shared" si="7"/>
        <v>0</v>
      </c>
      <c r="N89" s="5" t="str" cm="1">
        <f t="array" ref="N89">_xlfn.LET(
_xlpm.SeedStart,$N$4,
_xlpm.SeedEnd,$O$4,
_xlfn.SWITCH($M89,
0, "",
"Check1", _xlpm.SeedStart+$K89,
"Check2", 2,
"Check3", 3,
"Check4",4
))</f>
        <v/>
      </c>
      <c r="O89" s="5" t="str" cm="1">
        <f t="array" ref="O89">_xlfn.LET(
_xlpm.SeedStart,$N$4,
_xlpm.SeedEnd,$O$4,
_xlfn.SWITCH($M89,
0, "",
"Check1", _xlpm.SeedEnd+$K89,
"Check2", 2,
"Check3", 3,
"Check4",4
))</f>
        <v/>
      </c>
    </row>
    <row r="90" spans="1:15" x14ac:dyDescent="0.35">
      <c r="A90" t="s">
        <v>113</v>
      </c>
      <c r="B90" s="4" cm="1">
        <f t="array" ref="B90:D90">_xlfn.LET(
_xlpm.SplitText, VALUE(_xlfn.TEXTSPLIT(A90," ")),
IF(ISERR(SUM(_xlpm.SplitText)),"",_xlpm.SplitText)
)</f>
        <v>192304632</v>
      </c>
      <c r="C90" s="5">
        <v>2089365820</v>
      </c>
      <c r="D90" s="6">
        <v>87451432</v>
      </c>
      <c r="E90" s="4">
        <f t="shared" si="4"/>
        <v>2089365820</v>
      </c>
      <c r="F90" s="5">
        <f t="shared" si="5"/>
        <v>2176817251</v>
      </c>
      <c r="G90" s="6">
        <f t="shared" si="6"/>
        <v>-1897061188</v>
      </c>
      <c r="H90" s="13" t="s">
        <v>197</v>
      </c>
      <c r="I90" s="4">
        <v>2008335392</v>
      </c>
      <c r="J90" s="5">
        <v>2017991145</v>
      </c>
      <c r="K90" s="6">
        <v>-996256907</v>
      </c>
      <c r="L90" s="15" t="s">
        <v>197</v>
      </c>
      <c r="M90" s="5">
        <f t="shared" si="7"/>
        <v>0</v>
      </c>
      <c r="N90" s="5" t="str" cm="1">
        <f t="array" ref="N90">_xlfn.LET(
_xlpm.SeedStart,$N$4,
_xlpm.SeedEnd,$O$4,
_xlfn.SWITCH($M90,
0, "",
"Check1", _xlpm.SeedStart+$K90,
"Check2", 2,
"Check3", 3,
"Check4",4
))</f>
        <v/>
      </c>
      <c r="O90" s="5" t="str" cm="1">
        <f t="array" ref="O90">_xlfn.LET(
_xlpm.SeedStart,$N$4,
_xlpm.SeedEnd,$O$4,
_xlfn.SWITCH($M90,
0, "",
"Check1", _xlpm.SeedEnd+$K90,
"Check2", 2,
"Check3", 3,
"Check4",4
))</f>
        <v/>
      </c>
    </row>
    <row r="91" spans="1:15" x14ac:dyDescent="0.35">
      <c r="A91" t="s">
        <v>114</v>
      </c>
      <c r="B91" s="4" cm="1">
        <f t="array" ref="B91:D91">_xlfn.LET(
_xlpm.SplitText, VALUE(_xlfn.TEXTSPLIT(A91," ")),
IF(ISERR(SUM(_xlpm.SplitText)),"",_xlpm.SplitText)
)</f>
        <v>4063540395</v>
      </c>
      <c r="C91" s="5">
        <v>3408636290</v>
      </c>
      <c r="D91" s="6">
        <v>71715573</v>
      </c>
      <c r="E91" s="4">
        <f t="shared" si="4"/>
        <v>3408636290</v>
      </c>
      <c r="F91" s="5">
        <f t="shared" si="5"/>
        <v>3480351862</v>
      </c>
      <c r="G91" s="6">
        <f t="shared" si="6"/>
        <v>654904105</v>
      </c>
      <c r="H91" s="13" t="s">
        <v>197</v>
      </c>
      <c r="I91" s="4">
        <v>2017991146</v>
      </c>
      <c r="J91" s="5">
        <v>2089365819</v>
      </c>
      <c r="K91" s="6">
        <v>305653393</v>
      </c>
      <c r="L91" s="15" t="s">
        <v>197</v>
      </c>
      <c r="M91" s="5">
        <f t="shared" si="7"/>
        <v>0</v>
      </c>
      <c r="N91" s="5" t="str" cm="1">
        <f t="array" ref="N91">_xlfn.LET(
_xlpm.SeedStart,$N$4,
_xlpm.SeedEnd,$O$4,
_xlfn.SWITCH($M91,
0, "",
"Check1", _xlpm.SeedStart+$K91,
"Check2", 2,
"Check3", 3,
"Check4",4
))</f>
        <v/>
      </c>
      <c r="O91" s="5" t="str" cm="1">
        <f t="array" ref="O91">_xlfn.LET(
_xlpm.SeedStart,$N$4,
_xlpm.SeedEnd,$O$4,
_xlfn.SWITCH($M91,
0, "",
"Check1", _xlpm.SeedEnd+$K91,
"Check2", 2,
"Check3", 3,
"Check4",4
))</f>
        <v/>
      </c>
    </row>
    <row r="92" spans="1:15" x14ac:dyDescent="0.35">
      <c r="A92" t="s">
        <v>115</v>
      </c>
      <c r="B92" s="4" cm="1">
        <f t="array" ref="B92:D92">_xlfn.LET(
_xlpm.SplitText, VALUE(_xlfn.TEXTSPLIT(A92," ")),
IF(ISERR(SUM(_xlpm.SplitText)),"",_xlpm.SplitText)
)</f>
        <v>3823753472</v>
      </c>
      <c r="C92" s="5">
        <v>2665304126</v>
      </c>
      <c r="D92" s="6">
        <v>83579273</v>
      </c>
      <c r="E92" s="4">
        <f t="shared" si="4"/>
        <v>2665304126</v>
      </c>
      <c r="F92" s="5">
        <f t="shared" si="5"/>
        <v>2748883398</v>
      </c>
      <c r="G92" s="6">
        <f t="shared" si="6"/>
        <v>1158449346</v>
      </c>
      <c r="H92" s="13" t="s">
        <v>197</v>
      </c>
      <c r="I92" s="4">
        <v>2089365820</v>
      </c>
      <c r="J92" s="5">
        <v>2176817251</v>
      </c>
      <c r="K92" s="6">
        <v>-1897061188</v>
      </c>
      <c r="L92" s="15" t="s">
        <v>197</v>
      </c>
      <c r="M92" s="5">
        <f t="shared" si="7"/>
        <v>0</v>
      </c>
      <c r="N92" s="5" t="str" cm="1">
        <f t="array" ref="N92">_xlfn.LET(
_xlpm.SeedStart,$N$4,
_xlpm.SeedEnd,$O$4,
_xlfn.SWITCH($M92,
0, "",
"Check1", _xlpm.SeedStart+$K92,
"Check2", 2,
"Check3", 3,
"Check4",4
))</f>
        <v/>
      </c>
      <c r="O92" s="5" t="str" cm="1">
        <f t="array" ref="O92">_xlfn.LET(
_xlpm.SeedStart,$N$4,
_xlpm.SeedEnd,$O$4,
_xlfn.SWITCH($M92,
0, "",
"Check1", _xlpm.SeedEnd+$K92,
"Check2", 2,
"Check3", 3,
"Check4",4
))</f>
        <v/>
      </c>
    </row>
    <row r="93" spans="1:15" x14ac:dyDescent="0.35">
      <c r="A93" t="s">
        <v>116</v>
      </c>
      <c r="B93" s="4" cm="1">
        <f t="array" ref="B93:D93">_xlfn.LET(
_xlpm.SplitText, VALUE(_xlfn.TEXTSPLIT(A93," ")),
IF(ISERR(SUM(_xlpm.SplitText)),"",_xlpm.SplitText)
)</f>
        <v>117236420</v>
      </c>
      <c r="C93" s="5">
        <v>1933267180</v>
      </c>
      <c r="D93" s="6">
        <v>75068212</v>
      </c>
      <c r="E93" s="4">
        <f t="shared" si="4"/>
        <v>1933267180</v>
      </c>
      <c r="F93" s="5">
        <f t="shared" si="5"/>
        <v>2008335391</v>
      </c>
      <c r="G93" s="6">
        <f t="shared" si="6"/>
        <v>-1816030760</v>
      </c>
      <c r="H93" s="13" t="s">
        <v>197</v>
      </c>
      <c r="I93" s="4">
        <v>2176817252</v>
      </c>
      <c r="J93" s="5">
        <v>2395019212</v>
      </c>
      <c r="K93" s="6">
        <v>-603854559</v>
      </c>
      <c r="L93" s="15" t="s">
        <v>197</v>
      </c>
      <c r="M93" s="5">
        <f t="shared" si="7"/>
        <v>0</v>
      </c>
      <c r="N93" s="5" t="str" cm="1">
        <f t="array" ref="N93">_xlfn.LET(
_xlpm.SeedStart,$N$4,
_xlpm.SeedEnd,$O$4,
_xlfn.SWITCH($M93,
0, "",
"Check1", _xlpm.SeedStart+$K93,
"Check2", 2,
"Check3", 3,
"Check4",4
))</f>
        <v/>
      </c>
      <c r="O93" s="5" t="str" cm="1">
        <f t="array" ref="O93">_xlfn.LET(
_xlpm.SeedStart,$N$4,
_xlpm.SeedEnd,$O$4,
_xlfn.SWITCH($M93,
0, "",
"Check1", _xlpm.SeedEnd+$K93,
"Check2", 2,
"Check3", 3,
"Check4",4
))</f>
        <v/>
      </c>
    </row>
    <row r="94" spans="1:15" x14ac:dyDescent="0.35">
      <c r="A94" t="s">
        <v>117</v>
      </c>
      <c r="B94" s="4" cm="1">
        <f t="array" ref="B94:D94">_xlfn.LET(
_xlpm.SplitText, VALUE(_xlfn.TEXTSPLIT(A94," ")),
IF(ISERR(SUM(_xlpm.SplitText)),"",_xlpm.SplitText)
)</f>
        <v>2218325460</v>
      </c>
      <c r="C94" s="5">
        <v>1378039332</v>
      </c>
      <c r="D94" s="6">
        <v>105319079</v>
      </c>
      <c r="E94" s="4">
        <f t="shared" si="4"/>
        <v>1378039332</v>
      </c>
      <c r="F94" s="5">
        <f t="shared" si="5"/>
        <v>1483358410</v>
      </c>
      <c r="G94" s="6">
        <f t="shared" si="6"/>
        <v>840286128</v>
      </c>
      <c r="H94" s="13" t="s">
        <v>197</v>
      </c>
      <c r="I94" s="4">
        <v>2396957585</v>
      </c>
      <c r="J94" s="5">
        <v>2443043402</v>
      </c>
      <c r="K94" s="6">
        <v>746258987</v>
      </c>
      <c r="L94" s="15" t="s">
        <v>197</v>
      </c>
      <c r="M94" s="5">
        <f t="shared" si="7"/>
        <v>0</v>
      </c>
      <c r="N94" s="5" t="str" cm="1">
        <f t="array" ref="N94">_xlfn.LET(
_xlpm.SeedStart,$N$4,
_xlpm.SeedEnd,$O$4,
_xlfn.SWITCH($M94,
0, "",
"Check1", _xlpm.SeedStart+$K94,
"Check2", 2,
"Check3", 3,
"Check4",4
))</f>
        <v/>
      </c>
      <c r="O94" s="5" t="str" cm="1">
        <f t="array" ref="O94">_xlfn.LET(
_xlpm.SeedStart,$N$4,
_xlpm.SeedEnd,$O$4,
_xlfn.SWITCH($M94,
0, "",
"Check1", _xlpm.SeedEnd+$K94,
"Check2", 2,
"Check3", 3,
"Check4",4
))</f>
        <v/>
      </c>
    </row>
    <row r="95" spans="1:15" x14ac:dyDescent="0.35">
      <c r="A95" t="s">
        <v>118</v>
      </c>
      <c r="B95" s="4" cm="1">
        <f t="array" ref="B95:D95">_xlfn.LET(
_xlpm.SplitText, VALUE(_xlfn.TEXTSPLIT(A95," ")),
IF(ISERR(SUM(_xlpm.SplitText)),"",_xlpm.SplitText)
)</f>
        <v>2722277641</v>
      </c>
      <c r="C95" s="5">
        <v>3170472382</v>
      </c>
      <c r="D95" s="6">
        <v>32223106</v>
      </c>
      <c r="E95" s="4">
        <f t="shared" si="4"/>
        <v>3170472382</v>
      </c>
      <c r="F95" s="5">
        <f t="shared" si="5"/>
        <v>3202695487</v>
      </c>
      <c r="G95" s="6">
        <f t="shared" si="6"/>
        <v>-448194741</v>
      </c>
      <c r="H95" s="13" t="s">
        <v>197</v>
      </c>
      <c r="I95" s="4">
        <v>2443043403</v>
      </c>
      <c r="J95" s="5">
        <v>2471800765</v>
      </c>
      <c r="K95" s="6">
        <v>458359553</v>
      </c>
      <c r="L95" s="15" t="s">
        <v>197</v>
      </c>
      <c r="M95" s="5">
        <f t="shared" si="7"/>
        <v>0</v>
      </c>
      <c r="N95" s="5" t="str" cm="1">
        <f t="array" ref="N95">_xlfn.LET(
_xlpm.SeedStart,$N$4,
_xlpm.SeedEnd,$O$4,
_xlfn.SWITCH($M95,
0, "",
"Check1", _xlpm.SeedStart+$K95,
"Check2", 2,
"Check3", 3,
"Check4",4
))</f>
        <v/>
      </c>
      <c r="O95" s="5" t="str" cm="1">
        <f t="array" ref="O95">_xlfn.LET(
_xlpm.SeedStart,$N$4,
_xlpm.SeedEnd,$O$4,
_xlfn.SWITCH($M95,
0, "",
"Check1", _xlpm.SeedEnd+$K95,
"Check2", 2,
"Check3", 3,
"Check4",4
))</f>
        <v/>
      </c>
    </row>
    <row r="96" spans="1:15" x14ac:dyDescent="0.35">
      <c r="A96" t="s">
        <v>119</v>
      </c>
      <c r="B96" s="4" cm="1">
        <f t="array" ref="B96:D96">_xlfn.LET(
_xlpm.SplitText, VALUE(_xlfn.TEXTSPLIT(A96," ")),
IF(ISERR(SUM(_xlpm.SplitText)),"",_xlpm.SplitText)
)</f>
        <v>1459792306</v>
      </c>
      <c r="C96" s="5">
        <v>618379493</v>
      </c>
      <c r="D96" s="6">
        <v>9839473</v>
      </c>
      <c r="E96" s="4">
        <f t="shared" si="4"/>
        <v>618379493</v>
      </c>
      <c r="F96" s="5">
        <f t="shared" si="5"/>
        <v>628218965</v>
      </c>
      <c r="G96" s="6">
        <f t="shared" si="6"/>
        <v>841412813</v>
      </c>
      <c r="H96" s="13" t="s">
        <v>197</v>
      </c>
      <c r="I96" s="4">
        <v>2471800766</v>
      </c>
      <c r="J96" s="5">
        <v>2567908655</v>
      </c>
      <c r="K96" s="6">
        <v>1182810296</v>
      </c>
      <c r="L96" s="15" t="s">
        <v>197</v>
      </c>
      <c r="M96" s="5">
        <f t="shared" si="7"/>
        <v>0</v>
      </c>
      <c r="N96" s="5" t="str" cm="1">
        <f t="array" ref="N96">_xlfn.LET(
_xlpm.SeedStart,$N$4,
_xlpm.SeedEnd,$O$4,
_xlfn.SWITCH($M96,
0, "",
"Check1", _xlpm.SeedStart+$K96,
"Check2", 2,
"Check3", 3,
"Check4",4
))</f>
        <v/>
      </c>
      <c r="O96" s="5" t="str" cm="1">
        <f t="array" ref="O96">_xlfn.LET(
_xlpm.SeedStart,$N$4,
_xlpm.SeedEnd,$O$4,
_xlfn.SWITCH($M96,
0, "",
"Check1", _xlpm.SeedEnd+$K96,
"Check2", 2,
"Check3", 3,
"Check4",4
))</f>
        <v/>
      </c>
    </row>
    <row r="97" spans="1:15" x14ac:dyDescent="0.35">
      <c r="A97" t="s">
        <v>120</v>
      </c>
      <c r="B97" s="4" cm="1">
        <f t="array" ref="B97:D97">_xlfn.LET(
_xlpm.SplitText, VALUE(_xlfn.TEXTSPLIT(A97," ")),
IF(ISERR(SUM(_xlpm.SplitText)),"",_xlpm.SplitText)
)</f>
        <v>3225342423</v>
      </c>
      <c r="C97" s="5">
        <v>3528303723</v>
      </c>
      <c r="D97" s="6">
        <v>55360789</v>
      </c>
      <c r="E97" s="4">
        <f t="shared" si="4"/>
        <v>3528303723</v>
      </c>
      <c r="F97" s="5">
        <f t="shared" si="5"/>
        <v>3583664511</v>
      </c>
      <c r="G97" s="6">
        <f t="shared" si="6"/>
        <v>-302961300</v>
      </c>
      <c r="H97" s="13" t="s">
        <v>197</v>
      </c>
      <c r="I97" s="4">
        <v>2567908656</v>
      </c>
      <c r="J97" s="5">
        <v>2665304125</v>
      </c>
      <c r="K97" s="6">
        <v>1339424089</v>
      </c>
      <c r="L97" s="15" t="s">
        <v>197</v>
      </c>
      <c r="M97" s="5">
        <f t="shared" si="7"/>
        <v>0</v>
      </c>
      <c r="N97" s="5" t="str" cm="1">
        <f t="array" ref="N97">_xlfn.LET(
_xlpm.SeedStart,$N$4,
_xlpm.SeedEnd,$O$4,
_xlfn.SWITCH($M97,
0, "",
"Check1", _xlpm.SeedStart+$K97,
"Check2", 2,
"Check3", 3,
"Check4",4
))</f>
        <v/>
      </c>
      <c r="O97" s="5" t="str" cm="1">
        <f t="array" ref="O97">_xlfn.LET(
_xlpm.SeedStart,$N$4,
_xlpm.SeedEnd,$O$4,
_xlfn.SWITCH($M97,
0, "",
"Check1", _xlpm.SeedEnd+$K97,
"Check2", 2,
"Check3", 3,
"Check4",4
))</f>
        <v/>
      </c>
    </row>
    <row r="98" spans="1:15" x14ac:dyDescent="0.35">
      <c r="A98" t="s">
        <v>121</v>
      </c>
      <c r="B98" s="4" cm="1">
        <f t="array" ref="B98:D98">_xlfn.LET(
_xlpm.SplitText, VALUE(_xlfn.TEXTSPLIT(A98," ")),
IF(ISERR(SUM(_xlpm.SplitText)),"",_xlpm.SplitText)
)</f>
        <v>901528396</v>
      </c>
      <c r="C98" s="5">
        <v>304501033</v>
      </c>
      <c r="D98" s="6">
        <v>110507199</v>
      </c>
      <c r="E98" s="4">
        <f t="shared" si="4"/>
        <v>304501033</v>
      </c>
      <c r="F98" s="5">
        <f t="shared" si="5"/>
        <v>415008231</v>
      </c>
      <c r="G98" s="6">
        <f t="shared" si="6"/>
        <v>597027363</v>
      </c>
      <c r="H98" s="13" t="s">
        <v>197</v>
      </c>
      <c r="I98" s="4">
        <v>2665304126</v>
      </c>
      <c r="J98" s="5">
        <v>2748883398</v>
      </c>
      <c r="K98" s="6">
        <v>1158449346</v>
      </c>
      <c r="L98" s="15" t="s">
        <v>197</v>
      </c>
      <c r="M98" s="5">
        <f t="shared" si="7"/>
        <v>0</v>
      </c>
      <c r="N98" s="5" t="str" cm="1">
        <f t="array" ref="N98">_xlfn.LET(
_xlpm.SeedStart,$N$4,
_xlpm.SeedEnd,$O$4,
_xlfn.SWITCH($M98,
0, "",
"Check1", _xlpm.SeedStart+$K98,
"Check2", 2,
"Check3", 3,
"Check4",4
))</f>
        <v/>
      </c>
      <c r="O98" s="5" t="str" cm="1">
        <f t="array" ref="O98">_xlfn.LET(
_xlpm.SeedStart,$N$4,
_xlpm.SeedEnd,$O$4,
_xlfn.SWITCH($M98,
0, "",
"Check1", _xlpm.SeedEnd+$K98,
"Check2", 2,
"Check3", 3,
"Check4",4
))</f>
        <v/>
      </c>
    </row>
    <row r="99" spans="1:15" x14ac:dyDescent="0.35">
      <c r="A99" t="s">
        <v>122</v>
      </c>
      <c r="B99" s="4" cm="1">
        <f t="array" ref="B99:D99">_xlfn.LET(
_xlpm.SplitText, VALUE(_xlfn.TEXTSPLIT(A99," ")),
IF(ISERR(SUM(_xlpm.SplitText)),"",_xlpm.SplitText)
)</f>
        <v>3654611062</v>
      </c>
      <c r="C99" s="5">
        <v>2471800766</v>
      </c>
      <c r="D99" s="6">
        <v>96107890</v>
      </c>
      <c r="E99" s="4">
        <f t="shared" si="4"/>
        <v>2471800766</v>
      </c>
      <c r="F99" s="5">
        <f t="shared" si="5"/>
        <v>2567908655</v>
      </c>
      <c r="G99" s="6">
        <f t="shared" si="6"/>
        <v>1182810296</v>
      </c>
      <c r="H99" s="13" t="s">
        <v>197</v>
      </c>
      <c r="I99" s="4">
        <v>2748883399</v>
      </c>
      <c r="J99" s="5">
        <v>2818901746</v>
      </c>
      <c r="K99" s="6">
        <v>-351925814</v>
      </c>
      <c r="L99" s="15" t="s">
        <v>197</v>
      </c>
      <c r="M99" s="5">
        <f t="shared" si="7"/>
        <v>0</v>
      </c>
      <c r="N99" s="5" t="str" cm="1">
        <f t="array" ref="N99">_xlfn.LET(
_xlpm.SeedStart,$N$4,
_xlpm.SeedEnd,$O$4,
_xlfn.SWITCH($M99,
0, "",
"Check1", _xlpm.SeedStart+$K99,
"Check2", 2,
"Check3", 3,
"Check4",4
))</f>
        <v/>
      </c>
      <c r="O99" s="5" t="str" cm="1">
        <f t="array" ref="O99">_xlfn.LET(
_xlpm.SeedStart,$N$4,
_xlpm.SeedEnd,$O$4,
_xlfn.SWITCH($M99,
0, "",
"Check1", _xlpm.SeedEnd+$K99,
"Check2", 2,
"Check3", 3,
"Check4",4
))</f>
        <v/>
      </c>
    </row>
    <row r="100" spans="1:15" x14ac:dyDescent="0.35">
      <c r="A100" t="s">
        <v>123</v>
      </c>
      <c r="B100" s="4" cm="1">
        <f t="array" ref="B100:D100">_xlfn.LET(
_xlpm.SplitText, VALUE(_xlfn.TEXTSPLIT(A100," ")),
IF(ISERR(SUM(_xlpm.SplitText)),"",_xlpm.SplitText)
)</f>
        <v>1012035595</v>
      </c>
      <c r="C100" s="5">
        <v>628218966</v>
      </c>
      <c r="D100" s="6">
        <v>42890</v>
      </c>
      <c r="E100" s="4">
        <f t="shared" si="4"/>
        <v>628218966</v>
      </c>
      <c r="F100" s="5">
        <f t="shared" si="5"/>
        <v>628261855</v>
      </c>
      <c r="G100" s="6">
        <f t="shared" si="6"/>
        <v>383816629</v>
      </c>
      <c r="H100" s="13" t="s">
        <v>197</v>
      </c>
      <c r="I100" s="4">
        <v>2818901747</v>
      </c>
      <c r="J100" s="5">
        <v>2932857653</v>
      </c>
      <c r="K100" s="6">
        <v>461801465</v>
      </c>
      <c r="L100" s="15" t="s">
        <v>197</v>
      </c>
      <c r="M100" s="5">
        <f t="shared" si="7"/>
        <v>0</v>
      </c>
      <c r="N100" s="5" t="str" cm="1">
        <f t="array" ref="N100">_xlfn.LET(
_xlpm.SeedStart,$N$4,
_xlpm.SeedEnd,$O$4,
_xlfn.SWITCH($M100,
0, "",
"Check1", _xlpm.SeedStart+$K100,
"Check2", 2,
"Check3", 3,
"Check4",4
))</f>
        <v/>
      </c>
      <c r="O100" s="5" t="str" cm="1">
        <f t="array" ref="O100">_xlfn.LET(
_xlpm.SeedStart,$N$4,
_xlpm.SeedEnd,$O$4,
_xlfn.SWITCH($M100,
0, "",
"Check1", _xlpm.SeedEnd+$K100,
"Check2", 2,
"Check3", 3,
"Check4",4
))</f>
        <v/>
      </c>
    </row>
    <row r="101" spans="1:15" x14ac:dyDescent="0.35">
      <c r="A101" t="s">
        <v>124</v>
      </c>
      <c r="B101" s="4" cm="1">
        <f t="array" ref="B101:D101">_xlfn.LET(
_xlpm.SplitText, VALUE(_xlfn.TEXTSPLIT(A101," ")),
IF(ISERR(SUM(_xlpm.SplitText)),"",_xlpm.SplitText)
)</f>
        <v>1118925110</v>
      </c>
      <c r="C101" s="5">
        <v>1719748519</v>
      </c>
      <c r="D101" s="6">
        <v>38034042</v>
      </c>
      <c r="E101" s="4">
        <f t="shared" si="4"/>
        <v>1719748519</v>
      </c>
      <c r="F101" s="5">
        <f t="shared" si="5"/>
        <v>1757782560</v>
      </c>
      <c r="G101" s="6">
        <f t="shared" si="6"/>
        <v>-600823409</v>
      </c>
      <c r="H101" s="13" t="s">
        <v>197</v>
      </c>
      <c r="I101" s="4">
        <v>2932857654</v>
      </c>
      <c r="J101" s="5">
        <v>3051626030</v>
      </c>
      <c r="K101" s="6">
        <v>91590541</v>
      </c>
      <c r="L101" s="15" t="s">
        <v>197</v>
      </c>
      <c r="M101" s="5">
        <f t="shared" si="7"/>
        <v>0</v>
      </c>
      <c r="N101" s="5" t="str" cm="1">
        <f t="array" ref="N101">_xlfn.LET(
_xlpm.SeedStart,$N$4,
_xlpm.SeedEnd,$O$4,
_xlfn.SWITCH($M101,
0, "",
"Check1", _xlpm.SeedStart+$K101,
"Check2", 2,
"Check3", 3,
"Check4",4
))</f>
        <v/>
      </c>
      <c r="O101" s="5" t="str" cm="1">
        <f t="array" ref="O101">_xlfn.LET(
_xlpm.SeedStart,$N$4,
_xlpm.SeedEnd,$O$4,
_xlfn.SWITCH($M101,
0, "",
"Check1", _xlpm.SeedEnd+$K101,
"Check2", 2,
"Check3", 3,
"Check4",4
))</f>
        <v/>
      </c>
    </row>
    <row r="102" spans="1:15" x14ac:dyDescent="0.35">
      <c r="A102" t="s">
        <v>125</v>
      </c>
      <c r="B102" s="4" cm="1">
        <f t="array" ref="B102:D102">_xlfn.LET(
_xlpm.SplitText, VALUE(_xlfn.TEXTSPLIT(A102," ")),
IF(ISERR(SUM(_xlpm.SplitText)),"",_xlpm.SplitText)
)</f>
        <v>3907332745</v>
      </c>
      <c r="C102" s="5">
        <v>2567908656</v>
      </c>
      <c r="D102" s="6">
        <v>97395470</v>
      </c>
      <c r="E102" s="4">
        <f t="shared" si="4"/>
        <v>2567908656</v>
      </c>
      <c r="F102" s="5">
        <f t="shared" si="5"/>
        <v>2665304125</v>
      </c>
      <c r="G102" s="6">
        <f t="shared" si="6"/>
        <v>1339424089</v>
      </c>
      <c r="H102" s="13" t="s">
        <v>197</v>
      </c>
      <c r="I102" s="4">
        <v>3051626031</v>
      </c>
      <c r="J102" s="5">
        <v>3087666063</v>
      </c>
      <c r="K102" s="6">
        <v>137676359</v>
      </c>
      <c r="L102" s="15" t="s">
        <v>197</v>
      </c>
      <c r="M102" s="5">
        <f t="shared" si="7"/>
        <v>0</v>
      </c>
      <c r="N102" s="5" t="str" cm="1">
        <f t="array" ref="N102">_xlfn.LET(
_xlpm.SeedStart,$N$4,
_xlpm.SeedEnd,$O$4,
_xlfn.SWITCH($M102,
0, "",
"Check1", _xlpm.SeedStart+$K102,
"Check2", 2,
"Check3", 3,
"Check4",4
))</f>
        <v/>
      </c>
      <c r="O102" s="5" t="str" cm="1">
        <f t="array" ref="O102">_xlfn.LET(
_xlpm.SeedStart,$N$4,
_xlpm.SeedEnd,$O$4,
_xlfn.SWITCH($M102,
0, "",
"Check1", _xlpm.SeedEnd+$K102,
"Check2", 2,
"Check3", 3,
"Check4",4
))</f>
        <v/>
      </c>
    </row>
    <row r="103" spans="1:15" x14ac:dyDescent="0.35">
      <c r="A103" t="s">
        <v>126</v>
      </c>
      <c r="B103" s="4" cm="1">
        <f t="array" ref="B103:D103">_xlfn.LET(
_xlpm.SplitText, VALUE(_xlfn.TEXTSPLIT(A103," ")),
IF(ISERR(SUM(_xlpm.SplitText)),"",_xlpm.SplitText)
)</f>
        <v>2466975933</v>
      </c>
      <c r="C103" s="5">
        <v>3786979482</v>
      </c>
      <c r="D103" s="6">
        <v>144737304</v>
      </c>
      <c r="E103" s="4">
        <f t="shared" si="4"/>
        <v>3786979482</v>
      </c>
      <c r="F103" s="5">
        <f t="shared" si="5"/>
        <v>3931716785</v>
      </c>
      <c r="G103" s="6">
        <f t="shared" si="6"/>
        <v>-1320003549</v>
      </c>
      <c r="H103" s="13" t="s">
        <v>197</v>
      </c>
      <c r="I103" s="4">
        <v>3087666064</v>
      </c>
      <c r="J103" s="5">
        <v>3170472381</v>
      </c>
      <c r="K103" s="6">
        <v>-157505745</v>
      </c>
      <c r="L103" s="15" t="s">
        <v>197</v>
      </c>
      <c r="M103" s="5">
        <f t="shared" si="7"/>
        <v>0</v>
      </c>
      <c r="N103" s="5" t="str" cm="1">
        <f t="array" ref="N103">_xlfn.LET(
_xlpm.SeedStart,$N$4,
_xlpm.SeedEnd,$O$4,
_xlfn.SWITCH($M103,
0, "",
"Check1", _xlpm.SeedStart+$K103,
"Check2", 2,
"Check3", 3,
"Check4",4
))</f>
        <v/>
      </c>
      <c r="O103" s="5" t="str" cm="1">
        <f t="array" ref="O103">_xlfn.LET(
_xlpm.SeedStart,$N$4,
_xlpm.SeedEnd,$O$4,
_xlfn.SWITCH($M103,
0, "",
"Check1", _xlpm.SeedEnd+$K103,
"Check2", 2,
"Check3", 3,
"Check4",4
))</f>
        <v/>
      </c>
    </row>
    <row r="104" spans="1:15" x14ac:dyDescent="0.35">
      <c r="A104" t="s">
        <v>127</v>
      </c>
      <c r="B104" s="4" cm="1">
        <f t="array" ref="B104:D104">_xlfn.LET(
_xlpm.SplitText, VALUE(_xlfn.TEXTSPLIT(A104," ")),
IF(ISERR(SUM(_xlpm.SplitText)),"",_xlpm.SplitText)
)</f>
        <v>794216027</v>
      </c>
      <c r="C104" s="5">
        <v>1612436150</v>
      </c>
      <c r="D104" s="6">
        <v>107312369</v>
      </c>
      <c r="E104" s="4">
        <f t="shared" si="4"/>
        <v>1612436150</v>
      </c>
      <c r="F104" s="5">
        <f t="shared" si="5"/>
        <v>1719748518</v>
      </c>
      <c r="G104" s="6">
        <f t="shared" si="6"/>
        <v>-818220123</v>
      </c>
      <c r="H104" s="13" t="s">
        <v>197</v>
      </c>
      <c r="I104" s="4">
        <v>3170472382</v>
      </c>
      <c r="J104" s="5">
        <v>3202695487</v>
      </c>
      <c r="K104" s="6">
        <v>-448194741</v>
      </c>
      <c r="L104" s="15" t="s">
        <v>197</v>
      </c>
      <c r="M104" s="5">
        <f t="shared" si="7"/>
        <v>0</v>
      </c>
      <c r="N104" s="5" t="str" cm="1">
        <f t="array" ref="N104">_xlfn.LET(
_xlpm.SeedStart,$N$4,
_xlpm.SeedEnd,$O$4,
_xlfn.SWITCH($M104,
0, "",
"Check1", _xlpm.SeedStart+$K104,
"Check2", 2,
"Check3", 3,
"Check4",4
))</f>
        <v/>
      </c>
      <c r="O104" s="5" t="str" cm="1">
        <f t="array" ref="O104">_xlfn.LET(
_xlpm.SeedStart,$N$4,
_xlpm.SeedEnd,$O$4,
_xlfn.SWITCH($M104,
0, "",
"Check1", _xlpm.SeedEnd+$K104,
"Check2", 2,
"Check3", 3,
"Check4",4
))</f>
        <v/>
      </c>
    </row>
    <row r="105" spans="1:15" x14ac:dyDescent="0.35">
      <c r="A105" t="s">
        <v>128</v>
      </c>
      <c r="B105" s="4" cm="1">
        <f t="array" ref="B105:D105">_xlfn.LET(
_xlpm.SplitText, VALUE(_xlfn.TEXTSPLIT(A105," ")),
IF(ISERR(SUM(_xlpm.SplitText)),"",_xlpm.SplitText)
)</f>
        <v>2901402956</v>
      </c>
      <c r="C105" s="5">
        <v>2443043403</v>
      </c>
      <c r="D105" s="6">
        <v>28757363</v>
      </c>
      <c r="E105" s="4">
        <f t="shared" si="4"/>
        <v>2443043403</v>
      </c>
      <c r="F105" s="5">
        <f t="shared" si="5"/>
        <v>2471800765</v>
      </c>
      <c r="G105" s="6">
        <f t="shared" si="6"/>
        <v>458359553</v>
      </c>
      <c r="H105" s="13" t="s">
        <v>197</v>
      </c>
      <c r="I105" s="4">
        <v>3202695488</v>
      </c>
      <c r="J105" s="5">
        <v>3275730007</v>
      </c>
      <c r="K105" s="6">
        <v>548023464</v>
      </c>
      <c r="L105" s="15" t="s">
        <v>197</v>
      </c>
      <c r="M105" s="5">
        <f t="shared" si="7"/>
        <v>0</v>
      </c>
      <c r="N105" s="5" t="str" cm="1">
        <f t="array" ref="N105">_xlfn.LET(
_xlpm.SeedStart,$N$4,
_xlpm.SeedEnd,$O$4,
_xlfn.SWITCH($M105,
0, "",
"Check1", _xlpm.SeedStart+$K105,
"Check2", 2,
"Check3", 3,
"Check4",4
))</f>
        <v/>
      </c>
      <c r="O105" s="5" t="str" cm="1">
        <f t="array" ref="O105">_xlfn.LET(
_xlpm.SeedStart,$N$4,
_xlpm.SeedEnd,$O$4,
_xlfn.SWITCH($M105,
0, "",
"Check1", _xlpm.SeedEnd+$K105,
"Check2", 2,
"Check3", 3,
"Check4",4
))</f>
        <v/>
      </c>
    </row>
    <row r="106" spans="1:15" x14ac:dyDescent="0.35">
      <c r="A106" t="s">
        <v>129</v>
      </c>
      <c r="B106" s="4" cm="1">
        <f t="array" ref="B106:D106">_xlfn.LET(
_xlpm.SplitText, VALUE(_xlfn.TEXTSPLIT(A106," ")),
IF(ISERR(SUM(_xlpm.SplitText)),"",_xlpm.SplitText)
)</f>
        <v>0</v>
      </c>
      <c r="C106" s="5">
        <v>415008232</v>
      </c>
      <c r="D106" s="6">
        <v>117236420</v>
      </c>
      <c r="E106" s="4">
        <f t="shared" si="4"/>
        <v>415008232</v>
      </c>
      <c r="F106" s="5">
        <f t="shared" si="5"/>
        <v>532244651</v>
      </c>
      <c r="G106" s="6">
        <f t="shared" si="6"/>
        <v>-415008232</v>
      </c>
      <c r="H106" s="13" t="s">
        <v>197</v>
      </c>
      <c r="I106" s="4">
        <v>3275730008</v>
      </c>
      <c r="J106" s="5">
        <v>3287211565</v>
      </c>
      <c r="K106" s="6">
        <v>-262763371</v>
      </c>
      <c r="L106" s="15" t="s">
        <v>197</v>
      </c>
      <c r="M106" s="5">
        <f t="shared" si="7"/>
        <v>0</v>
      </c>
      <c r="N106" s="5" t="str" cm="1">
        <f t="array" ref="N106">_xlfn.LET(
_xlpm.SeedStart,$N$4,
_xlpm.SeedEnd,$O$4,
_xlfn.SWITCH($M106,
0, "",
"Check1", _xlpm.SeedStart+$K106,
"Check2", 2,
"Check3", 3,
"Check4",4
))</f>
        <v/>
      </c>
      <c r="O106" s="5" t="str" cm="1">
        <f t="array" ref="O106">_xlfn.LET(
_xlpm.SeedStart,$N$4,
_xlpm.SeedEnd,$O$4,
_xlfn.SWITCH($M106,
0, "",
"Check1", _xlpm.SeedEnd+$K106,
"Check2", 2,
"Check3", 3,
"Check4",4
))</f>
        <v/>
      </c>
    </row>
    <row r="107" spans="1:15" x14ac:dyDescent="0.35">
      <c r="A107" t="s">
        <v>130</v>
      </c>
      <c r="B107" s="4" cm="1">
        <f t="array" ref="B107:D107">_xlfn.LET(
_xlpm.SplitText, VALUE(_xlfn.TEXTSPLIT(A107," ")),
IF(ISERR(SUM(_xlpm.SplitText)),"",_xlpm.SplitText)
)</f>
        <v>3750718952</v>
      </c>
      <c r="C107" s="5">
        <v>3202695488</v>
      </c>
      <c r="D107" s="6">
        <v>73034520</v>
      </c>
      <c r="E107" s="4">
        <f t="shared" si="4"/>
        <v>3202695488</v>
      </c>
      <c r="F107" s="5">
        <f t="shared" si="5"/>
        <v>3275730007</v>
      </c>
      <c r="G107" s="6">
        <f t="shared" si="6"/>
        <v>548023464</v>
      </c>
      <c r="H107" s="13" t="s">
        <v>197</v>
      </c>
      <c r="I107" s="4">
        <v>3287211566</v>
      </c>
      <c r="J107" s="5">
        <v>3349824109</v>
      </c>
      <c r="K107" s="6">
        <v>-627546469</v>
      </c>
      <c r="L107" s="15" t="s">
        <v>197</v>
      </c>
      <c r="M107" s="5">
        <f t="shared" si="7"/>
        <v>0</v>
      </c>
      <c r="N107" s="5" t="str" cm="1">
        <f t="array" ref="N107">_xlfn.LET(
_xlpm.SeedStart,$N$4,
_xlpm.SeedEnd,$O$4,
_xlfn.SWITCH($M107,
0, "",
"Check1", _xlpm.SeedStart+$K107,
"Check2", 2,
"Check3", 3,
"Check4",4
))</f>
        <v/>
      </c>
      <c r="O107" s="5" t="str" cm="1">
        <f t="array" ref="O107">_xlfn.LET(
_xlpm.SeedStart,$N$4,
_xlpm.SeedEnd,$O$4,
_xlfn.SWITCH($M107,
0, "",
"Check1", _xlpm.SeedEnd+$K107,
"Check2", 2,
"Check3", 3,
"Check4",4
))</f>
        <v/>
      </c>
    </row>
    <row r="108" spans="1:15" x14ac:dyDescent="0.35">
      <c r="A108" t="s">
        <v>131</v>
      </c>
      <c r="B108" s="4" cm="1">
        <f t="array" ref="B108:D108">_xlfn.LET(
_xlpm.SplitText, VALUE(_xlfn.TEXTSPLIT(A108," ")),
IF(ISERR(SUM(_xlpm.SplitText)),"",_xlpm.SplitText)
)</f>
        <v>3189302390</v>
      </c>
      <c r="C108" s="5">
        <v>3051626031</v>
      </c>
      <c r="D108" s="6">
        <v>36040033</v>
      </c>
      <c r="E108" s="4">
        <f t="shared" si="4"/>
        <v>3051626031</v>
      </c>
      <c r="F108" s="5">
        <f t="shared" si="5"/>
        <v>3087666063</v>
      </c>
      <c r="G108" s="6">
        <f t="shared" si="6"/>
        <v>137676359</v>
      </c>
      <c r="H108" s="13" t="s">
        <v>197</v>
      </c>
      <c r="I108" s="4">
        <v>3349824110</v>
      </c>
      <c r="J108" s="5">
        <v>3408636289</v>
      </c>
      <c r="K108" s="6">
        <v>654904105</v>
      </c>
      <c r="L108" s="15" t="s">
        <v>197</v>
      </c>
      <c r="M108" s="5">
        <f t="shared" si="7"/>
        <v>0</v>
      </c>
      <c r="N108" s="5" t="str" cm="1">
        <f t="array" ref="N108">_xlfn.LET(
_xlpm.SeedStart,$N$4,
_xlpm.SeedEnd,$O$4,
_xlfn.SWITCH($M108,
0, "",
"Check1", _xlpm.SeedStart+$K108,
"Check2", 2,
"Check3", 3,
"Check4",4
))</f>
        <v/>
      </c>
      <c r="O108" s="5" t="str" cm="1">
        <f t="array" ref="O108">_xlfn.LET(
_xlpm.SeedStart,$N$4,
_xlpm.SeedEnd,$O$4,
_xlfn.SWITCH($M108,
0, "",
"Check1", _xlpm.SeedEnd+$K108,
"Check2", 2,
"Check3", 3,
"Check4",4
))</f>
        <v/>
      </c>
    </row>
    <row r="109" spans="1:15" x14ac:dyDescent="0.35">
      <c r="A109" t="s">
        <v>132</v>
      </c>
      <c r="B109" s="4" cm="1">
        <f t="array" ref="B109:D109">_xlfn.LET(
_xlpm.SplitText, VALUE(_xlfn.TEXTSPLIT(A109," ")),
IF(ISERR(SUM(_xlpm.SplitText)),"",_xlpm.SplitText)
)</f>
        <v>3394659119</v>
      </c>
      <c r="C109" s="5">
        <v>3583664512</v>
      </c>
      <c r="D109" s="6">
        <v>203314970</v>
      </c>
      <c r="E109" s="4">
        <f t="shared" si="4"/>
        <v>3583664512</v>
      </c>
      <c r="F109" s="5">
        <f t="shared" si="5"/>
        <v>3786979481</v>
      </c>
      <c r="G109" s="6">
        <f t="shared" si="6"/>
        <v>-189005393</v>
      </c>
      <c r="H109" s="13" t="s">
        <v>197</v>
      </c>
      <c r="I109" s="4">
        <v>3408636290</v>
      </c>
      <c r="J109" s="5">
        <v>3480351862</v>
      </c>
      <c r="K109" s="6">
        <v>654904105</v>
      </c>
      <c r="L109" s="15" t="s">
        <v>197</v>
      </c>
      <c r="M109" s="5">
        <f t="shared" si="7"/>
        <v>0</v>
      </c>
      <c r="N109" s="5" t="str" cm="1">
        <f t="array" ref="N109">_xlfn.LET(
_xlpm.SeedStart,$N$4,
_xlpm.SeedEnd,$O$4,
_xlfn.SWITCH($M109,
0, "",
"Check1", _xlpm.SeedStart+$K109,
"Check2", 2,
"Check3", 3,
"Check4",4
))</f>
        <v/>
      </c>
      <c r="O109" s="5" t="str" cm="1">
        <f t="array" ref="O109">_xlfn.LET(
_xlpm.SeedStart,$N$4,
_xlpm.SeedEnd,$O$4,
_xlfn.SWITCH($M109,
0, "",
"Check1", _xlpm.SeedEnd+$K109,
"Check2", 2,
"Check3", 3,
"Check4",4
))</f>
        <v/>
      </c>
    </row>
    <row r="110" spans="1:15" x14ac:dyDescent="0.35">
      <c r="A110" t="s">
        <v>133</v>
      </c>
      <c r="B110" s="4" cm="1">
        <f t="array" ref="B110:D110">_xlfn.LET(
_xlpm.SplitText, VALUE(_xlfn.TEXTSPLIT(A110," ")),
IF(ISERR(SUM(_xlpm.SplitText)),"",_xlpm.SplitText)
)</f>
        <v>2754500747</v>
      </c>
      <c r="C110" s="5">
        <v>4091428114</v>
      </c>
      <c r="D110" s="6">
        <v>146902209</v>
      </c>
      <c r="E110" s="4">
        <f t="shared" si="4"/>
        <v>4091428114</v>
      </c>
      <c r="F110" s="5">
        <f t="shared" si="5"/>
        <v>4238330322</v>
      </c>
      <c r="G110" s="6">
        <f t="shared" si="6"/>
        <v>-1336927367</v>
      </c>
      <c r="H110" s="13" t="s">
        <v>197</v>
      </c>
      <c r="I110" s="4">
        <v>3480351863</v>
      </c>
      <c r="J110" s="5">
        <v>3528303722</v>
      </c>
      <c r="K110" s="6">
        <v>-868638626</v>
      </c>
      <c r="L110" s="15" t="s">
        <v>197</v>
      </c>
      <c r="M110" s="5">
        <f t="shared" si="7"/>
        <v>0</v>
      </c>
      <c r="N110" s="5" t="str" cm="1">
        <f t="array" ref="N110">_xlfn.LET(
_xlpm.SeedStart,$N$4,
_xlpm.SeedEnd,$O$4,
_xlfn.SWITCH($M110,
0, "",
"Check1", _xlpm.SeedStart+$K110,
"Check2", 2,
"Check3", 3,
"Check4",4
))</f>
        <v/>
      </c>
      <c r="O110" s="5" t="str" cm="1">
        <f t="array" ref="O110">_xlfn.LET(
_xlpm.SeedStart,$N$4,
_xlpm.SeedEnd,$O$4,
_xlfn.SWITCH($M110,
0, "",
"Check1", _xlpm.SeedEnd+$K110,
"Check2", 2,
"Check3", 3,
"Check4",4
))</f>
        <v/>
      </c>
    </row>
    <row r="111" spans="1:15" x14ac:dyDescent="0.35">
      <c r="A111" t="s">
        <v>134</v>
      </c>
      <c r="B111" s="4" cm="1">
        <f t="array" ref="B111:D111">_xlfn.LET(
_xlpm.SplitText, VALUE(_xlfn.TEXTSPLIT(A111," ")),
IF(ISERR(SUM(_xlpm.SplitText)),"",_xlpm.SplitText)
)</f>
        <v>2042840841</v>
      </c>
      <c r="C111" s="5">
        <v>1757782561</v>
      </c>
      <c r="D111" s="6">
        <v>175484619</v>
      </c>
      <c r="E111" s="4">
        <f t="shared" si="4"/>
        <v>1757782561</v>
      </c>
      <c r="F111" s="5">
        <f t="shared" si="5"/>
        <v>1933267179</v>
      </c>
      <c r="G111" s="6">
        <f t="shared" si="6"/>
        <v>285058280</v>
      </c>
      <c r="H111" s="13" t="s">
        <v>197</v>
      </c>
      <c r="I111" s="4">
        <v>3528303723</v>
      </c>
      <c r="J111" s="5">
        <v>3583664511</v>
      </c>
      <c r="K111" s="6">
        <v>-302961300</v>
      </c>
      <c r="L111" s="15" t="s">
        <v>197</v>
      </c>
      <c r="M111" s="5">
        <f t="shared" si="7"/>
        <v>0</v>
      </c>
      <c r="N111" s="5" t="str" cm="1">
        <f t="array" ref="N111">_xlfn.LET(
_xlpm.SeedStart,$N$4,
_xlpm.SeedEnd,$O$4,
_xlfn.SWITCH($M111,
0, "",
"Check1", _xlpm.SeedStart+$K111,
"Check2", 2,
"Check3", 3,
"Check4",4
))</f>
        <v/>
      </c>
      <c r="O111" s="5" t="str" cm="1">
        <f t="array" ref="O111">_xlfn.LET(
_xlpm.SeedStart,$N$4,
_xlpm.SeedEnd,$O$4,
_xlfn.SWITCH($M111,
0, "",
"Check1", _xlpm.SeedEnd+$K111,
"Check2", 2,
"Check3", 3,
"Check4",4
))</f>
        <v/>
      </c>
    </row>
    <row r="112" spans="1:15" x14ac:dyDescent="0.35">
      <c r="A112" t="s">
        <v>135</v>
      </c>
      <c r="B112" s="4" cm="1">
        <f t="array" ref="B112:D112">_xlfn.LET(
_xlpm.SplitText, VALUE(_xlfn.TEXTSPLIT(A112," ")),
IF(ISERR(SUM(_xlpm.SplitText)),"",_xlpm.SplitText)
)</f>
        <v>3280703212</v>
      </c>
      <c r="C112" s="5">
        <v>2818901747</v>
      </c>
      <c r="D112" s="6">
        <v>113955907</v>
      </c>
      <c r="E112" s="4">
        <f t="shared" si="4"/>
        <v>2818901747</v>
      </c>
      <c r="F112" s="5">
        <f t="shared" si="5"/>
        <v>2932857653</v>
      </c>
      <c r="G112" s="6">
        <f t="shared" si="6"/>
        <v>461801465</v>
      </c>
      <c r="H112" s="13" t="s">
        <v>197</v>
      </c>
      <c r="I112" s="4">
        <v>3583664512</v>
      </c>
      <c r="J112" s="5">
        <v>3786979481</v>
      </c>
      <c r="K112" s="6">
        <v>-189005393</v>
      </c>
      <c r="L112" s="15" t="s">
        <v>197</v>
      </c>
      <c r="M112" s="5">
        <f t="shared" si="7"/>
        <v>0</v>
      </c>
      <c r="N112" s="5" t="str" cm="1">
        <f t="array" ref="N112">_xlfn.LET(
_xlpm.SeedStart,$N$4,
_xlpm.SeedEnd,$O$4,
_xlfn.SWITCH($M112,
0, "",
"Check1", _xlpm.SeedStart+$K112,
"Check2", 2,
"Check3", 3,
"Check4",4
))</f>
        <v/>
      </c>
      <c r="O112" s="5" t="str" cm="1">
        <f t="array" ref="O112">_xlfn.LET(
_xlpm.SeedStart,$N$4,
_xlpm.SeedEnd,$O$4,
_xlfn.SWITCH($M112,
0, "",
"Check1", _xlpm.SeedEnd+$K112,
"Check2", 2,
"Check3", 3,
"Check4",4
))</f>
        <v/>
      </c>
    </row>
    <row r="113" spans="1:15" x14ac:dyDescent="0.35">
      <c r="A113" t="s">
        <v>136</v>
      </c>
      <c r="B113" s="4" cm="1">
        <f t="array" ref="B113:D113">_xlfn.LET(
_xlpm.SplitText, VALUE(_xlfn.TEXTSPLIT(A113," ")),
IF(ISERR(SUM(_xlpm.SplitText)),"",_xlpm.SplitText)
)</f>
        <v>1021734239</v>
      </c>
      <c r="C113" s="5">
        <v>532244652</v>
      </c>
      <c r="D113" s="6">
        <v>86134841</v>
      </c>
      <c r="E113" s="4">
        <f t="shared" si="4"/>
        <v>532244652</v>
      </c>
      <c r="F113" s="5">
        <f t="shared" si="5"/>
        <v>618379492</v>
      </c>
      <c r="G113" s="6">
        <f t="shared" si="6"/>
        <v>489489587</v>
      </c>
      <c r="H113" s="13" t="s">
        <v>197</v>
      </c>
      <c r="I113" s="4">
        <v>3786979482</v>
      </c>
      <c r="J113" s="5">
        <v>3931716785</v>
      </c>
      <c r="K113" s="6">
        <v>-1320003549</v>
      </c>
      <c r="L113" s="15" t="s">
        <v>197</v>
      </c>
      <c r="M113" s="5">
        <f t="shared" si="7"/>
        <v>0</v>
      </c>
      <c r="N113" s="5" t="str" cm="1">
        <f t="array" ref="N113">_xlfn.LET(
_xlpm.SeedStart,$N$4,
_xlpm.SeedEnd,$O$4,
_xlfn.SWITCH($M113,
0, "",
"Check1", _xlpm.SeedStart+$K113,
"Check2", 2,
"Check3", 3,
"Check4",4
))</f>
        <v/>
      </c>
      <c r="O113" s="5" t="str" cm="1">
        <f t="array" ref="O113">_xlfn.LET(
_xlpm.SeedStart,$N$4,
_xlpm.SeedEnd,$O$4,
_xlfn.SWITCH($M113,
0, "",
"Check1", _xlpm.SeedEnd+$K113,
"Check2", 2,
"Check3", 3,
"Check4",4
))</f>
        <v/>
      </c>
    </row>
    <row r="114" spans="1:15" x14ac:dyDescent="0.35">
      <c r="A114" t="s">
        <v>137</v>
      </c>
      <c r="B114" s="4" cm="1">
        <f t="array" ref="B114:D114">_xlfn.LET(
_xlpm.SplitText, VALUE(_xlfn.TEXTSPLIT(A114," ")),
IF(ISERR(SUM(_xlpm.SplitText)),"",_xlpm.SplitText)
)</f>
        <v>279756064</v>
      </c>
      <c r="C114" s="5">
        <v>1483358411</v>
      </c>
      <c r="D114" s="6">
        <v>129077739</v>
      </c>
      <c r="E114" s="4">
        <f t="shared" si="4"/>
        <v>1483358411</v>
      </c>
      <c r="F114" s="5">
        <f t="shared" si="5"/>
        <v>1612436149</v>
      </c>
      <c r="G114" s="6">
        <f t="shared" si="6"/>
        <v>-1203602347</v>
      </c>
      <c r="H114" s="13" t="s">
        <v>197</v>
      </c>
      <c r="I114" s="4">
        <v>3931716786</v>
      </c>
      <c r="J114" s="5">
        <v>4091428113</v>
      </c>
      <c r="K114" s="6">
        <v>203539182</v>
      </c>
      <c r="L114" s="15" t="s">
        <v>197</v>
      </c>
      <c r="M114" s="5">
        <f t="shared" si="7"/>
        <v>0</v>
      </c>
      <c r="N114" s="5" t="str" cm="1">
        <f t="array" ref="N114">_xlfn.LET(
_xlpm.SeedStart,$N$4,
_xlpm.SeedEnd,$O$4,
_xlfn.SWITCH($M114,
0, "",
"Check1", _xlpm.SeedStart+$K114,
"Check2", 2,
"Check3", 3,
"Check4",4
))</f>
        <v/>
      </c>
      <c r="O114" s="5" t="str" cm="1">
        <f t="array" ref="O114">_xlfn.LET(
_xlpm.SeedStart,$N$4,
_xlpm.SeedEnd,$O$4,
_xlfn.SWITCH($M114,
0, "",
"Check1", _xlpm.SeedEnd+$K114,
"Check2", 2,
"Check3", 3,
"Check4",4
))</f>
        <v/>
      </c>
    </row>
    <row r="115" spans="1:15" x14ac:dyDescent="0.35">
      <c r="A115" t="s">
        <v>138</v>
      </c>
      <c r="B115" s="4" cm="1">
        <f t="array" ref="B115:D115">_xlfn.LET(
_xlpm.SplitText, VALUE(_xlfn.TEXTSPLIT(A115," ")),
IF(ISERR(SUM(_xlpm.SplitText)),"",_xlpm.SplitText)
)</f>
        <v>1572962693</v>
      </c>
      <c r="C115" s="5">
        <v>2176817252</v>
      </c>
      <c r="D115" s="6">
        <v>218201961</v>
      </c>
      <c r="E115" s="4">
        <f t="shared" si="4"/>
        <v>2176817252</v>
      </c>
      <c r="F115" s="5">
        <f t="shared" si="5"/>
        <v>2395019212</v>
      </c>
      <c r="G115" s="6">
        <f t="shared" si="6"/>
        <v>-603854559</v>
      </c>
      <c r="H115" s="13" t="s">
        <v>197</v>
      </c>
      <c r="I115" s="4">
        <v>4091428114</v>
      </c>
      <c r="J115" s="5">
        <v>4238330322</v>
      </c>
      <c r="K115" s="6">
        <v>-1336927367</v>
      </c>
      <c r="L115" s="15" t="s">
        <v>197</v>
      </c>
      <c r="M115" s="5">
        <f t="shared" si="7"/>
        <v>0</v>
      </c>
      <c r="N115" s="5" t="str" cm="1">
        <f t="array" ref="N115">_xlfn.LET(
_xlpm.SeedStart,$N$4,
_xlpm.SeedEnd,$O$4,
_xlfn.SWITCH($M115,
0, "",
"Check1", _xlpm.SeedStart+$K115,
"Check2", 2,
"Check3", 3,
"Check4",4
))</f>
        <v/>
      </c>
      <c r="O115" s="5" t="str" cm="1">
        <f t="array" ref="O115">_xlfn.LET(
_xlpm.SeedStart,$N$4,
_xlpm.SeedEnd,$O$4,
_xlfn.SWITCH($M115,
0, "",
"Check1", _xlpm.SeedEnd+$K115,
"Check2", 2,
"Check3", 3,
"Check4",4
))</f>
        <v/>
      </c>
    </row>
    <row r="116" spans="1:15" x14ac:dyDescent="0.35">
      <c r="A116" t="s">
        <v>139</v>
      </c>
      <c r="B116" s="4" cm="1">
        <f t="array" ref="B116:D116">_xlfn.LET(
_xlpm.SplitText, VALUE(_xlfn.TEXTSPLIT(A116," ")),
IF(ISERR(SUM(_xlpm.SplitText)),"",_xlpm.SplitText)
)</f>
        <v>1107869080</v>
      </c>
      <c r="C116" s="5">
        <v>1286102111</v>
      </c>
      <c r="D116" s="6">
        <v>11056030</v>
      </c>
      <c r="E116" s="4">
        <f t="shared" si="4"/>
        <v>1286102111</v>
      </c>
      <c r="F116" s="5">
        <f t="shared" si="5"/>
        <v>1297158140</v>
      </c>
      <c r="G116" s="6">
        <f t="shared" si="6"/>
        <v>-178233031</v>
      </c>
      <c r="H116" s="13" t="s">
        <v>197</v>
      </c>
      <c r="I116" s="4">
        <v>4238330323</v>
      </c>
      <c r="J116" s="5">
        <v>4294967295</v>
      </c>
      <c r="K116" s="6">
        <v>-640356234</v>
      </c>
      <c r="L116" s="15" t="s">
        <v>197</v>
      </c>
      <c r="M116" s="5">
        <f t="shared" si="7"/>
        <v>0</v>
      </c>
      <c r="N116" s="5" t="str" cm="1">
        <f t="array" ref="N116">_xlfn.LET(
_xlpm.SeedStart,$N$4,
_xlpm.SeedEnd,$O$4,
_xlfn.SWITCH($M116,
0, "",
"Check1", _xlpm.SeedStart+$K116,
"Check2", 2,
"Check3", 3,
"Check4",4
))</f>
        <v/>
      </c>
      <c r="O116" s="5" t="str" cm="1">
        <f t="array" ref="O116">_xlfn.LET(
_xlpm.SeedStart,$N$4,
_xlpm.SeedEnd,$O$4,
_xlfn.SWITCH($M116,
0, "",
"Check1", _xlpm.SeedEnd+$K116,
"Check2", 2,
"Check3", 3,
"Check4",4
))</f>
        <v/>
      </c>
    </row>
    <row r="117" spans="1:15" x14ac:dyDescent="0.35">
      <c r="B117" s="4" t="str" cm="1">
        <f t="array" ref="B117">_xlfn.LET(
_xlpm.SplitText, VALUE(_xlfn.TEXTSPLIT(A117," ")),
IF(ISERR(SUM(_xlpm.SplitText)),"",_xlpm.SplitText)
)</f>
        <v/>
      </c>
      <c r="E117" s="4" t="str">
        <f t="shared" si="4"/>
        <v/>
      </c>
      <c r="F117" s="5" t="str">
        <f t="shared" si="5"/>
        <v/>
      </c>
      <c r="G117" s="6" t="str">
        <f t="shared" si="6"/>
        <v/>
      </c>
      <c r="H117" s="13" t="s">
        <v>197</v>
      </c>
      <c r="L117" s="15" t="s">
        <v>197</v>
      </c>
      <c r="M117" s="5">
        <f t="shared" si="7"/>
        <v>0</v>
      </c>
      <c r="N117" s="5" t="str" cm="1">
        <f t="array" ref="N117">_xlfn.LET(
_xlpm.SeedStart,$N$4,
_xlpm.SeedEnd,$O$4,
_xlfn.SWITCH($M117,
0, "",
"Check1", _xlpm.SeedStart+$K117,
"Check2", 2,
"Check3", 3,
"Check4",4
))</f>
        <v/>
      </c>
      <c r="O117" s="5" t="str" cm="1">
        <f t="array" ref="O117">_xlfn.LET(
_xlpm.SeedStart,$N$4,
_xlpm.SeedEnd,$O$4,
_xlfn.SWITCH($M117,
0, "",
"Check1", _xlpm.SeedEnd+$K117,
"Check2", 2,
"Check3", 3,
"Check4",4
))</f>
        <v/>
      </c>
    </row>
    <row r="118" spans="1:15" x14ac:dyDescent="0.35">
      <c r="A118" t="s">
        <v>16</v>
      </c>
      <c r="B118" s="4" t="str" cm="1">
        <f t="array" ref="B118">_xlfn.LET(
_xlpm.SplitText, VALUE(_xlfn.TEXTSPLIT(A118," ")),
IF(ISERR(SUM(_xlpm.SplitText)),"",_xlpm.SplitText)
)</f>
        <v/>
      </c>
      <c r="E118" s="4" t="str">
        <f t="shared" si="4"/>
        <v/>
      </c>
      <c r="F118" s="5" t="str">
        <f t="shared" si="5"/>
        <v/>
      </c>
      <c r="G118" s="6" t="str">
        <f t="shared" si="6"/>
        <v/>
      </c>
      <c r="H118" s="13" t="s">
        <v>197</v>
      </c>
      <c r="L118" s="15" t="s">
        <v>197</v>
      </c>
      <c r="M118" s="5">
        <f t="shared" si="7"/>
        <v>0</v>
      </c>
      <c r="N118" s="5" t="str" cm="1">
        <f t="array" ref="N118">_xlfn.LET(
_xlpm.SeedStart,$N$4,
_xlpm.SeedEnd,$O$4,
_xlfn.SWITCH($M118,
0, "",
"Check1", _xlpm.SeedStart+$K118,
"Check2", 2,
"Check3", 3,
"Check4",4
))</f>
        <v/>
      </c>
      <c r="O118" s="5" t="str" cm="1">
        <f t="array" ref="O118">_xlfn.LET(
_xlpm.SeedStart,$N$4,
_xlpm.SeedEnd,$O$4,
_xlfn.SWITCH($M118,
0, "",
"Check1", _xlpm.SeedEnd+$K118,
"Check2", 2,
"Check3", 3,
"Check4",4
))</f>
        <v/>
      </c>
    </row>
    <row r="119" spans="1:15" x14ac:dyDescent="0.35">
      <c r="A119" t="s">
        <v>140</v>
      </c>
      <c r="B119" s="4" cm="1">
        <f t="array" ref="B119:D119">_xlfn.LET(
_xlpm.SplitText, VALUE(_xlfn.TEXTSPLIT(A119," ")),
IF(ISERR(SUM(_xlpm.SplitText)),"",_xlpm.SplitText)
)</f>
        <v>1609050489</v>
      </c>
      <c r="C119" s="5">
        <v>2309171782</v>
      </c>
      <c r="D119" s="6">
        <v>372577802</v>
      </c>
      <c r="E119" s="4">
        <f t="shared" si="4"/>
        <v>2309171782</v>
      </c>
      <c r="F119" s="5">
        <f t="shared" si="5"/>
        <v>2681749583</v>
      </c>
      <c r="G119" s="6">
        <f t="shared" si="6"/>
        <v>-700121293</v>
      </c>
      <c r="H119" s="13" t="s">
        <v>197</v>
      </c>
      <c r="I119" s="4" cm="1">
        <f t="array" ref="I119:K132">_xlfn.SORTBY(E119:G132,E119:E132)</f>
        <v>143604042</v>
      </c>
      <c r="J119" s="5">
        <v>555138794</v>
      </c>
      <c r="K119" s="6">
        <v>690843528</v>
      </c>
      <c r="L119" s="15" t="s">
        <v>197</v>
      </c>
      <c r="M119" s="5" t="str">
        <f t="shared" si="7"/>
        <v>Check1</v>
      </c>
      <c r="N119" s="5" cm="1">
        <f t="array" ref="N119">_xlfn.LET(
_xlpm.SeedStart,$N$4,
_xlpm.SeedEnd,$O$4,
_xlfn.SWITCH($M119,
0, "",
"Check1", _xlpm.SeedStart+$K119,
"Check2", 2,
"Check3", 3,
"Check4",4
))</f>
        <v>885500743</v>
      </c>
      <c r="O119" s="5" cm="1">
        <f t="array" ref="O119">_xlfn.LET(
_xlpm.SeedStart,$N$4,
_xlpm.SeedEnd,$O$4,
_xlfn.SWITCH($M119,
0, "",
"Check1", _xlpm.SeedEnd+$K119,
"Check2", 2,
"Check3", 3,
"Check4",4
))</f>
        <v>1072513564</v>
      </c>
    </row>
    <row r="120" spans="1:15" x14ac:dyDescent="0.35">
      <c r="A120" t="s">
        <v>141</v>
      </c>
      <c r="B120" s="4" cm="1">
        <f t="array" ref="B120:D120">_xlfn.LET(
_xlpm.SplitText, VALUE(_xlfn.TEXTSPLIT(A120," ")),
IF(ISERR(SUM(_xlpm.SplitText)),"",_xlpm.SplitText)
)</f>
        <v>2023682469</v>
      </c>
      <c r="C120" s="5">
        <v>2836643763</v>
      </c>
      <c r="D120" s="6">
        <v>897111138</v>
      </c>
      <c r="E120" s="4">
        <f t="shared" si="4"/>
        <v>2836643763</v>
      </c>
      <c r="F120" s="5">
        <f t="shared" si="5"/>
        <v>3733754900</v>
      </c>
      <c r="G120" s="6">
        <f t="shared" si="6"/>
        <v>-812961294</v>
      </c>
      <c r="H120" s="13" t="s">
        <v>197</v>
      </c>
      <c r="I120" s="4">
        <v>555138795</v>
      </c>
      <c r="J120" s="5">
        <v>931982300</v>
      </c>
      <c r="K120" s="6">
        <v>-97534731</v>
      </c>
      <c r="L120" s="15" t="s">
        <v>197</v>
      </c>
      <c r="M120" s="5">
        <f t="shared" si="7"/>
        <v>0</v>
      </c>
      <c r="N120" s="5" t="str" cm="1">
        <f t="array" ref="N120">_xlfn.LET(
_xlpm.SeedStart,$N$4,
_xlpm.SeedEnd,$O$4,
_xlfn.SWITCH($M120,
0, "",
"Check1", _xlpm.SeedStart+$K120,
"Check2", 2,
"Check3", 3,
"Check4",4
))</f>
        <v/>
      </c>
      <c r="O120" s="5" t="str" cm="1">
        <f t="array" ref="O120">_xlfn.LET(
_xlpm.SeedStart,$N$4,
_xlpm.SeedEnd,$O$4,
_xlfn.SWITCH($M120,
0, "",
"Check1", _xlpm.SeedEnd+$K120,
"Check2", 2,
"Check3", 3,
"Check4",4
))</f>
        <v/>
      </c>
    </row>
    <row r="121" spans="1:15" x14ac:dyDescent="0.35">
      <c r="A121" t="s">
        <v>142</v>
      </c>
      <c r="B121" s="4" cm="1">
        <f t="array" ref="B121:D121">_xlfn.LET(
_xlpm.SplitText, VALUE(_xlfn.TEXTSPLIT(A121," ")),
IF(ISERR(SUM(_xlpm.SplitText)),"",_xlpm.SplitText)
)</f>
        <v>834447570</v>
      </c>
      <c r="C121" s="5">
        <v>143604042</v>
      </c>
      <c r="D121" s="6">
        <v>411534753</v>
      </c>
      <c r="E121" s="4">
        <f t="shared" si="4"/>
        <v>143604042</v>
      </c>
      <c r="F121" s="5">
        <f t="shared" si="5"/>
        <v>555138794</v>
      </c>
      <c r="G121" s="6">
        <f t="shared" si="6"/>
        <v>690843528</v>
      </c>
      <c r="H121" s="13" t="s">
        <v>197</v>
      </c>
      <c r="I121" s="4">
        <v>931982301</v>
      </c>
      <c r="J121" s="5">
        <v>1040888915</v>
      </c>
      <c r="K121" s="6">
        <v>-788378259</v>
      </c>
      <c r="L121" s="15" t="s">
        <v>197</v>
      </c>
      <c r="M121" s="5">
        <f t="shared" si="7"/>
        <v>0</v>
      </c>
      <c r="N121" s="5" t="str" cm="1">
        <f t="array" ref="N121">_xlfn.LET(
_xlpm.SeedStart,$N$4,
_xlpm.SeedEnd,$O$4,
_xlfn.SWITCH($M121,
0, "",
"Check1", _xlpm.SeedStart+$K121,
"Check2", 2,
"Check3", 3,
"Check4",4
))</f>
        <v/>
      </c>
      <c r="O121" s="5" t="str" cm="1">
        <f t="array" ref="O121">_xlfn.LET(
_xlpm.SeedStart,$N$4,
_xlpm.SeedEnd,$O$4,
_xlfn.SWITCH($M121,
0, "",
"Check1", _xlpm.SeedEnd+$K121,
"Check2", 2,
"Check3", 3,
"Check4",4
))</f>
        <v/>
      </c>
    </row>
    <row r="122" spans="1:15" x14ac:dyDescent="0.35">
      <c r="A122" t="s">
        <v>143</v>
      </c>
      <c r="B122" s="4" cm="1">
        <f t="array" ref="B122:D122">_xlfn.LET(
_xlpm.SplitText, VALUE(_xlfn.TEXTSPLIT(A122," ")),
IF(ISERR(SUM(_xlpm.SplitText)),"",_xlpm.SplitText)
)</f>
        <v>428779503</v>
      </c>
      <c r="C122" s="5">
        <v>1217157762</v>
      </c>
      <c r="D122" s="6">
        <v>28824561</v>
      </c>
      <c r="E122" s="4">
        <f t="shared" si="4"/>
        <v>1217157762</v>
      </c>
      <c r="F122" s="5">
        <f t="shared" si="5"/>
        <v>1245982322</v>
      </c>
      <c r="G122" s="6">
        <f t="shared" si="6"/>
        <v>-788378259</v>
      </c>
      <c r="H122" s="13" t="s">
        <v>197</v>
      </c>
      <c r="I122" s="4">
        <v>1040888916</v>
      </c>
      <c r="J122" s="5">
        <v>1217157761</v>
      </c>
      <c r="K122" s="6">
        <v>-788378259</v>
      </c>
      <c r="L122" s="15" t="s">
        <v>197</v>
      </c>
      <c r="M122" s="5">
        <f t="shared" si="7"/>
        <v>0</v>
      </c>
      <c r="N122" s="5" t="str" cm="1">
        <f t="array" ref="N122">_xlfn.LET(
_xlpm.SeedStart,$N$4,
_xlpm.SeedEnd,$O$4,
_xlfn.SWITCH($M122,
0, "",
"Check1", _xlpm.SeedStart+$K122,
"Check2", 2,
"Check3", 3,
"Check4",4
))</f>
        <v/>
      </c>
      <c r="O122" s="5" t="str" cm="1">
        <f t="array" ref="O122">_xlfn.LET(
_xlpm.SeedStart,$N$4,
_xlpm.SeedEnd,$O$4,
_xlfn.SWITCH($M122,
0, "",
"Check1", _xlpm.SeedEnd+$K122,
"Check2", 2,
"Check3", 3,
"Check4",4
))</f>
        <v/>
      </c>
    </row>
    <row r="123" spans="1:15" x14ac:dyDescent="0.35">
      <c r="A123" t="s">
        <v>144</v>
      </c>
      <c r="B123" s="4" cm="1">
        <f t="array" ref="B123:D123">_xlfn.LET(
_xlpm.SplitText, VALUE(_xlfn.TEXTSPLIT(A123," ")),
IF(ISERR(SUM(_xlpm.SplitText)),"",_xlpm.SplitText)
)</f>
        <v>143604042</v>
      </c>
      <c r="C123" s="5">
        <v>931982301</v>
      </c>
      <c r="D123" s="6">
        <v>108906615</v>
      </c>
      <c r="E123" s="4">
        <f t="shared" si="4"/>
        <v>931982301</v>
      </c>
      <c r="F123" s="5">
        <f t="shared" si="5"/>
        <v>1040888915</v>
      </c>
      <c r="G123" s="6">
        <f t="shared" si="6"/>
        <v>-788378259</v>
      </c>
      <c r="H123" s="13" t="s">
        <v>197</v>
      </c>
      <c r="I123" s="4">
        <v>1217157762</v>
      </c>
      <c r="J123" s="5">
        <v>1245982322</v>
      </c>
      <c r="K123" s="6">
        <v>-788378259</v>
      </c>
      <c r="L123" s="15" t="s">
        <v>197</v>
      </c>
      <c r="M123" s="5">
        <f t="shared" si="7"/>
        <v>0</v>
      </c>
      <c r="N123" s="5" t="str" cm="1">
        <f t="array" ref="N123">_xlfn.LET(
_xlpm.SeedStart,$N$4,
_xlpm.SeedEnd,$O$4,
_xlfn.SWITCH($M123,
0, "",
"Check1", _xlpm.SeedStart+$K123,
"Check2", 2,
"Check3", 3,
"Check4",4
))</f>
        <v/>
      </c>
      <c r="O123" s="5" t="str" cm="1">
        <f t="array" ref="O123">_xlfn.LET(
_xlpm.SeedStart,$N$4,
_xlpm.SeedEnd,$O$4,
_xlfn.SWITCH($M123,
0, "",
"Check1", _xlpm.SeedEnd+$K123,
"Check2", 2,
"Check3", 3,
"Check4",4
))</f>
        <v/>
      </c>
    </row>
    <row r="124" spans="1:15" x14ac:dyDescent="0.35">
      <c r="A124" t="s">
        <v>145</v>
      </c>
      <c r="B124" s="4" cm="1">
        <f t="array" ref="B124:D124">_xlfn.LET(
_xlpm.SplitText, VALUE(_xlfn.TEXTSPLIT(A124," ")),
IF(ISERR(SUM(_xlpm.SplitText)),"",_xlpm.SplitText)
)</f>
        <v>252510657</v>
      </c>
      <c r="C124" s="5">
        <v>1040888916</v>
      </c>
      <c r="D124" s="6">
        <v>176268846</v>
      </c>
      <c r="E124" s="4">
        <f t="shared" si="4"/>
        <v>1040888916</v>
      </c>
      <c r="F124" s="5">
        <f t="shared" si="5"/>
        <v>1217157761</v>
      </c>
      <c r="G124" s="6">
        <f t="shared" si="6"/>
        <v>-788378259</v>
      </c>
      <c r="H124" s="13" t="s">
        <v>197</v>
      </c>
      <c r="I124" s="4">
        <v>1484221851</v>
      </c>
      <c r="J124" s="5">
        <v>1955431279</v>
      </c>
      <c r="K124" s="6">
        <v>1947056211</v>
      </c>
      <c r="L124" s="15" t="s">
        <v>197</v>
      </c>
      <c r="M124" s="5">
        <f t="shared" si="7"/>
        <v>0</v>
      </c>
      <c r="N124" s="5" t="str" cm="1">
        <f t="array" ref="N124">_xlfn.LET(
_xlpm.SeedStart,$N$4,
_xlpm.SeedEnd,$O$4,
_xlfn.SWITCH($M124,
0, "",
"Check1", _xlpm.SeedStart+$K124,
"Check2", 2,
"Check3", 3,
"Check4",4
))</f>
        <v/>
      </c>
      <c r="O124" s="5" t="str" cm="1">
        <f t="array" ref="O124">_xlfn.LET(
_xlpm.SeedStart,$N$4,
_xlpm.SeedEnd,$O$4,
_xlfn.SWITCH($M124,
0, "",
"Check1", _xlpm.SeedEnd+$K124,
"Check2", 2,
"Check3", 3,
"Check4",4
))</f>
        <v/>
      </c>
    </row>
    <row r="125" spans="1:15" x14ac:dyDescent="0.35">
      <c r="A125" t="s">
        <v>146</v>
      </c>
      <c r="B125" s="4" cm="1">
        <f t="array" ref="B125:D125">_xlfn.LET(
_xlpm.SplitText, VALUE(_xlfn.TEXTSPLIT(A125," ")),
IF(ISERR(SUM(_xlpm.SplitText)),"",_xlpm.SplitText)
)</f>
        <v>3431278062</v>
      </c>
      <c r="C125" s="5">
        <v>1484221851</v>
      </c>
      <c r="D125" s="6">
        <v>471209429</v>
      </c>
      <c r="E125" s="4">
        <f t="shared" si="4"/>
        <v>1484221851</v>
      </c>
      <c r="F125" s="5">
        <f t="shared" si="5"/>
        <v>1955431279</v>
      </c>
      <c r="G125" s="6">
        <f t="shared" si="6"/>
        <v>1947056211</v>
      </c>
      <c r="H125" s="13" t="s">
        <v>197</v>
      </c>
      <c r="I125" s="4">
        <v>1955431280</v>
      </c>
      <c r="J125" s="5">
        <v>2193016905</v>
      </c>
      <c r="K125" s="6">
        <v>1947056211</v>
      </c>
      <c r="L125" s="15" t="s">
        <v>197</v>
      </c>
      <c r="M125" s="5">
        <f t="shared" si="7"/>
        <v>0</v>
      </c>
      <c r="N125" s="5" t="str" cm="1">
        <f t="array" ref="N125">_xlfn.LET(
_xlpm.SeedStart,$N$4,
_xlpm.SeedEnd,$O$4,
_xlfn.SWITCH($M125,
0, "",
"Check1", _xlpm.SeedStart+$K125,
"Check2", 2,
"Check3", 3,
"Check4",4
))</f>
        <v/>
      </c>
      <c r="O125" s="5" t="str" cm="1">
        <f t="array" ref="O125">_xlfn.LET(
_xlpm.SeedStart,$N$4,
_xlpm.SeedEnd,$O$4,
_xlfn.SWITCH($M125,
0, "",
"Check1", _xlpm.SeedEnd+$K125,
"Check2", 2,
"Check3", 3,
"Check4",4
))</f>
        <v/>
      </c>
    </row>
    <row r="126" spans="1:15" x14ac:dyDescent="0.35">
      <c r="A126" t="s">
        <v>147</v>
      </c>
      <c r="B126" s="4" cm="1">
        <f t="array" ref="B126:D126">_xlfn.LET(
_xlpm.SplitText, VALUE(_xlfn.TEXTSPLIT(A126," ")),
IF(ISERR(SUM(_xlpm.SplitText)),"",_xlpm.SplitText)
)</f>
        <v>1981628291</v>
      </c>
      <c r="C126" s="5">
        <v>3733754901</v>
      </c>
      <c r="D126" s="6">
        <v>42054178</v>
      </c>
      <c r="E126" s="4">
        <f t="shared" si="4"/>
        <v>3733754901</v>
      </c>
      <c r="F126" s="5">
        <f t="shared" si="5"/>
        <v>3775809078</v>
      </c>
      <c r="G126" s="6">
        <f t="shared" si="6"/>
        <v>-1752126610</v>
      </c>
      <c r="H126" s="13" t="s">
        <v>197</v>
      </c>
      <c r="I126" s="4">
        <v>2193016906</v>
      </c>
      <c r="J126" s="5">
        <v>2309171781</v>
      </c>
      <c r="K126" s="6">
        <v>727776701</v>
      </c>
      <c r="L126" s="15" t="s">
        <v>197</v>
      </c>
      <c r="M126" s="5">
        <f t="shared" si="7"/>
        <v>0</v>
      </c>
      <c r="N126" s="5" t="str" cm="1">
        <f t="array" ref="N126">_xlfn.LET(
_xlpm.SeedStart,$N$4,
_xlpm.SeedEnd,$O$4,
_xlfn.SWITCH($M126,
0, "",
"Check1", _xlpm.SeedStart+$K126,
"Check2", 2,
"Check3", 3,
"Check4",4
))</f>
        <v/>
      </c>
      <c r="O126" s="5" t="str" cm="1">
        <f t="array" ref="O126">_xlfn.LET(
_xlpm.SeedStart,$N$4,
_xlpm.SeedEnd,$O$4,
_xlfn.SWITCH($M126,
0, "",
"Check1", _xlpm.SeedEnd+$K126,
"Check2", 2,
"Check3", 3,
"Check4",4
))</f>
        <v/>
      </c>
    </row>
    <row r="127" spans="1:15" x14ac:dyDescent="0.35">
      <c r="A127" t="s">
        <v>148</v>
      </c>
      <c r="B127" s="4" cm="1">
        <f t="array" ref="B127:D127">_xlfn.LET(
_xlpm.SplitText, VALUE(_xlfn.TEXTSPLIT(A127," ")),
IF(ISERR(SUM(_xlpm.SplitText)),"",_xlpm.SplitText)
)</f>
        <v>4140073117</v>
      </c>
      <c r="C127" s="5">
        <v>2681749584</v>
      </c>
      <c r="D127" s="6">
        <v>154894179</v>
      </c>
      <c r="E127" s="4">
        <f t="shared" si="4"/>
        <v>2681749584</v>
      </c>
      <c r="F127" s="5">
        <f t="shared" si="5"/>
        <v>2836643762</v>
      </c>
      <c r="G127" s="6">
        <f t="shared" si="6"/>
        <v>1458323533</v>
      </c>
      <c r="H127" s="13" t="s">
        <v>197</v>
      </c>
      <c r="I127" s="4">
        <v>2309171782</v>
      </c>
      <c r="J127" s="5">
        <v>2681749583</v>
      </c>
      <c r="K127" s="6">
        <v>-700121293</v>
      </c>
      <c r="L127" s="15" t="s">
        <v>197</v>
      </c>
      <c r="M127" s="5">
        <f t="shared" si="7"/>
        <v>0</v>
      </c>
      <c r="N127" s="5" t="str" cm="1">
        <f t="array" ref="N127">_xlfn.LET(
_xlpm.SeedStart,$N$4,
_xlpm.SeedEnd,$O$4,
_xlfn.SWITCH($M127,
0, "",
"Check1", _xlpm.SeedStart+$K127,
"Check2", 2,
"Check3", 3,
"Check4",4
))</f>
        <v/>
      </c>
      <c r="O127" s="5" t="str" cm="1">
        <f t="array" ref="O127">_xlfn.LET(
_xlpm.SeedStart,$N$4,
_xlpm.SeedEnd,$O$4,
_xlfn.SWITCH($M127,
0, "",
"Check1", _xlpm.SeedEnd+$K127,
"Check2", 2,
"Check3", 3,
"Check4",4
))</f>
        <v/>
      </c>
    </row>
    <row r="128" spans="1:15" x14ac:dyDescent="0.35">
      <c r="A128" t="s">
        <v>149</v>
      </c>
      <c r="B128" s="4" cm="1">
        <f t="array" ref="B128:D128">_xlfn.LET(
_xlpm.SplitText, VALUE(_xlfn.TEXTSPLIT(A128," ")),
IF(ISERR(SUM(_xlpm.SplitText)),"",_xlpm.SplitText)
)</f>
        <v>1484221851</v>
      </c>
      <c r="C128" s="5">
        <v>4170138658</v>
      </c>
      <c r="D128" s="6">
        <v>124828638</v>
      </c>
      <c r="E128" s="4">
        <f t="shared" si="4"/>
        <v>4170138658</v>
      </c>
      <c r="F128" s="5">
        <f t="shared" si="5"/>
        <v>4294967295</v>
      </c>
      <c r="G128" s="6">
        <f t="shared" si="6"/>
        <v>-2685916807</v>
      </c>
      <c r="H128" s="13" t="s">
        <v>197</v>
      </c>
      <c r="I128" s="4">
        <v>2681749584</v>
      </c>
      <c r="J128" s="5">
        <v>2836643762</v>
      </c>
      <c r="K128" s="6">
        <v>1458323533</v>
      </c>
      <c r="L128" s="15" t="s">
        <v>197</v>
      </c>
      <c r="M128" s="5">
        <f t="shared" si="7"/>
        <v>0</v>
      </c>
      <c r="N128" s="5" t="str" cm="1">
        <f t="array" ref="N128">_xlfn.LET(
_xlpm.SeedStart,$N$4,
_xlpm.SeedEnd,$O$4,
_xlfn.SWITCH($M128,
0, "",
"Check1", _xlpm.SeedStart+$K128,
"Check2", 2,
"Check3", 3,
"Check4",4
))</f>
        <v/>
      </c>
      <c r="O128" s="5" t="str" cm="1">
        <f t="array" ref="O128">_xlfn.LET(
_xlpm.SeedStart,$N$4,
_xlpm.SeedEnd,$O$4,
_xlfn.SWITCH($M128,
0, "",
"Check1", _xlpm.SeedEnd+$K128,
"Check2", 2,
"Check3", 3,
"Check4",4
))</f>
        <v/>
      </c>
    </row>
    <row r="129" spans="1:15" x14ac:dyDescent="0.35">
      <c r="A129" t="s">
        <v>150</v>
      </c>
      <c r="B129" s="4" cm="1">
        <f t="array" ref="B129:D129">_xlfn.LET(
_xlpm.SplitText, VALUE(_xlfn.TEXTSPLIT(A129," ")),
IF(ISERR(SUM(_xlpm.SplitText)),"",_xlpm.SplitText)
)</f>
        <v>3902487491</v>
      </c>
      <c r="C129" s="5">
        <v>1955431280</v>
      </c>
      <c r="D129" s="6">
        <v>237585626</v>
      </c>
      <c r="E129" s="4">
        <f t="shared" si="4"/>
        <v>1955431280</v>
      </c>
      <c r="F129" s="5">
        <f t="shared" si="5"/>
        <v>2193016905</v>
      </c>
      <c r="G129" s="6">
        <f t="shared" si="6"/>
        <v>1947056211</v>
      </c>
      <c r="H129" s="13" t="s">
        <v>197</v>
      </c>
      <c r="I129" s="4">
        <v>2836643763</v>
      </c>
      <c r="J129" s="5">
        <v>3733754900</v>
      </c>
      <c r="K129" s="6">
        <v>-812961294</v>
      </c>
      <c r="L129" s="15" t="s">
        <v>197</v>
      </c>
      <c r="M129" s="5">
        <f t="shared" si="7"/>
        <v>0</v>
      </c>
      <c r="N129" s="5" t="str" cm="1">
        <f t="array" ref="N129">_xlfn.LET(
_xlpm.SeedStart,$N$4,
_xlpm.SeedEnd,$O$4,
_xlfn.SWITCH($M129,
0, "",
"Check1", _xlpm.SeedStart+$K129,
"Check2", 2,
"Check3", 3,
"Check4",4
))</f>
        <v/>
      </c>
      <c r="O129" s="5" t="str" cm="1">
        <f t="array" ref="O129">_xlfn.LET(
_xlpm.SeedStart,$N$4,
_xlpm.SeedEnd,$O$4,
_xlfn.SWITCH($M129,
0, "",
"Check1", _xlpm.SeedEnd+$K129,
"Check2", 2,
"Check3", 3,
"Check4",4
))</f>
        <v/>
      </c>
    </row>
    <row r="130" spans="1:15" x14ac:dyDescent="0.35">
      <c r="A130" t="s">
        <v>151</v>
      </c>
      <c r="B130" s="4" cm="1">
        <f t="array" ref="B130:D130">_xlfn.LET(
_xlpm.SplitText, VALUE(_xlfn.TEXTSPLIT(A130," ")),
IF(ISERR(SUM(_xlpm.SplitText)),"",_xlpm.SplitText)
)</f>
        <v>457604064</v>
      </c>
      <c r="C130" s="5">
        <v>555138795</v>
      </c>
      <c r="D130" s="6">
        <v>376843506</v>
      </c>
      <c r="E130" s="4">
        <f t="shared" si="4"/>
        <v>555138795</v>
      </c>
      <c r="F130" s="5">
        <f t="shared" si="5"/>
        <v>931982300</v>
      </c>
      <c r="G130" s="6">
        <f t="shared" si="6"/>
        <v>-97534731</v>
      </c>
      <c r="H130" s="13" t="s">
        <v>197</v>
      </c>
      <c r="I130" s="4">
        <v>3733754901</v>
      </c>
      <c r="J130" s="5">
        <v>3775809078</v>
      </c>
      <c r="K130" s="6">
        <v>-1752126610</v>
      </c>
      <c r="L130" s="15" t="s">
        <v>197</v>
      </c>
      <c r="M130" s="5">
        <f t="shared" si="7"/>
        <v>0</v>
      </c>
      <c r="N130" s="5" t="str" cm="1">
        <f t="array" ref="N130">_xlfn.LET(
_xlpm.SeedStart,$N$4,
_xlpm.SeedEnd,$O$4,
_xlfn.SWITCH($M130,
0, "",
"Check1", _xlpm.SeedStart+$K130,
"Check2", 2,
"Check3", 3,
"Check4",4
))</f>
        <v/>
      </c>
      <c r="O130" s="5" t="str" cm="1">
        <f t="array" ref="O130">_xlfn.LET(
_xlpm.SeedStart,$N$4,
_xlpm.SeedEnd,$O$4,
_xlfn.SWITCH($M130,
0, "",
"Check1", _xlpm.SeedEnd+$K130,
"Check2", 2,
"Check3", 3,
"Check4",4
))</f>
        <v/>
      </c>
    </row>
    <row r="131" spans="1:15" x14ac:dyDescent="0.35">
      <c r="A131" t="s">
        <v>152</v>
      </c>
      <c r="B131" s="4" cm="1">
        <f t="array" ref="B131:D131">_xlfn.LET(
_xlpm.SplitText, VALUE(_xlfn.TEXTSPLIT(A131," ")),
IF(ISERR(SUM(_xlpm.SplitText)),"",_xlpm.SplitText)
)</f>
        <v>3036948483</v>
      </c>
      <c r="C131" s="5">
        <v>3775809079</v>
      </c>
      <c r="D131" s="6">
        <v>394329579</v>
      </c>
      <c r="E131" s="4">
        <f t="shared" ref="E131:E175" si="8">IF(B131="","",C131)</f>
        <v>3775809079</v>
      </c>
      <c r="F131" s="5">
        <f t="shared" ref="F131:F175" si="9">IF(B131="","",C131+D131-1)</f>
        <v>4170138657</v>
      </c>
      <c r="G131" s="6">
        <f t="shared" ref="G131:G175" si="10">IF(B131="","",B131-C131)</f>
        <v>-738860596</v>
      </c>
      <c r="H131" s="13" t="s">
        <v>197</v>
      </c>
      <c r="I131" s="4">
        <v>3775809079</v>
      </c>
      <c r="J131" s="5">
        <v>4170138657</v>
      </c>
      <c r="K131" s="6">
        <v>-738860596</v>
      </c>
      <c r="L131" s="15" t="s">
        <v>197</v>
      </c>
      <c r="M131" s="5">
        <f t="shared" si="7"/>
        <v>0</v>
      </c>
      <c r="N131" s="5" t="str" cm="1">
        <f t="array" ref="N131">_xlfn.LET(
_xlpm.SeedStart,$N$4,
_xlpm.SeedEnd,$O$4,
_xlfn.SWITCH($M131,
0, "",
"Check1", _xlpm.SeedStart+$K131,
"Check2", 2,
"Check3", 3,
"Check4",4
))</f>
        <v/>
      </c>
      <c r="O131" s="5" t="str" cm="1">
        <f t="array" ref="O131">_xlfn.LET(
_xlpm.SeedStart,$N$4,
_xlpm.SeedEnd,$O$4,
_xlfn.SWITCH($M131,
0, "",
"Check1", _xlpm.SeedEnd+$K131,
"Check2", 2,
"Check3", 3,
"Check4",4
))</f>
        <v/>
      </c>
    </row>
    <row r="132" spans="1:15" x14ac:dyDescent="0.35">
      <c r="A132" t="s">
        <v>153</v>
      </c>
      <c r="B132" s="4" cm="1">
        <f t="array" ref="B132:D132">_xlfn.LET(
_xlpm.SplitText, VALUE(_xlfn.TEXTSPLIT(A132," ")),
IF(ISERR(SUM(_xlpm.SplitText)),"",_xlpm.SplitText)
)</f>
        <v>2920793607</v>
      </c>
      <c r="C132" s="5">
        <v>2193016906</v>
      </c>
      <c r="D132" s="6">
        <v>116154876</v>
      </c>
      <c r="E132" s="4">
        <f t="shared" si="8"/>
        <v>2193016906</v>
      </c>
      <c r="F132" s="5">
        <f t="shared" si="9"/>
        <v>2309171781</v>
      </c>
      <c r="G132" s="6">
        <f t="shared" si="10"/>
        <v>727776701</v>
      </c>
      <c r="H132" s="13" t="s">
        <v>197</v>
      </c>
      <c r="I132" s="4">
        <v>4170138658</v>
      </c>
      <c r="J132" s="5">
        <v>4294967295</v>
      </c>
      <c r="K132" s="6">
        <v>-2685916807</v>
      </c>
      <c r="L132" s="15" t="s">
        <v>197</v>
      </c>
      <c r="M132" s="5">
        <f t="shared" si="7"/>
        <v>0</v>
      </c>
      <c r="N132" s="5" t="str" cm="1">
        <f t="array" ref="N132">_xlfn.LET(
_xlpm.SeedStart,$N$4,
_xlpm.SeedEnd,$O$4,
_xlfn.SWITCH($M132,
0, "",
"Check1", _xlpm.SeedStart+$K132,
"Check2", 2,
"Check3", 3,
"Check4",4
))</f>
        <v/>
      </c>
      <c r="O132" s="5" t="str" cm="1">
        <f t="array" ref="O132">_xlfn.LET(
_xlpm.SeedStart,$N$4,
_xlpm.SeedEnd,$O$4,
_xlfn.SWITCH($M132,
0, "",
"Check1", _xlpm.SeedEnd+$K132,
"Check2", 2,
"Check3", 3,
"Check4",4
))</f>
        <v/>
      </c>
    </row>
    <row r="133" spans="1:15" x14ac:dyDescent="0.35">
      <c r="B133" s="4" t="str" cm="1">
        <f t="array" ref="B133">_xlfn.LET(
_xlpm.SplitText, VALUE(_xlfn.TEXTSPLIT(A133," ")),
IF(ISERR(SUM(_xlpm.SplitText)),"",_xlpm.SplitText)
)</f>
        <v/>
      </c>
      <c r="E133" s="4" t="str">
        <f t="shared" si="8"/>
        <v/>
      </c>
      <c r="F133" s="5" t="str">
        <f t="shared" si="9"/>
        <v/>
      </c>
      <c r="G133" s="6" t="str">
        <f t="shared" si="10"/>
        <v/>
      </c>
      <c r="H133" s="13" t="s">
        <v>197</v>
      </c>
      <c r="L133" s="15" t="s">
        <v>197</v>
      </c>
      <c r="M133" s="5">
        <f t="shared" si="7"/>
        <v>0</v>
      </c>
      <c r="N133" s="5" t="str" cm="1">
        <f t="array" ref="N133">_xlfn.LET(
_xlpm.SeedStart,$N$4,
_xlpm.SeedEnd,$O$4,
_xlfn.SWITCH($M133,
0, "",
"Check1", _xlpm.SeedStart+$K133,
"Check2", 2,
"Check3", 3,
"Check4",4
))</f>
        <v/>
      </c>
      <c r="O133" s="5" t="str" cm="1">
        <f t="array" ref="O133">_xlfn.LET(
_xlpm.SeedStart,$N$4,
_xlpm.SeedEnd,$O$4,
_xlfn.SWITCH($M133,
0, "",
"Check1", _xlpm.SeedEnd+$K133,
"Check2", 2,
"Check3", 3,
"Check4",4
))</f>
        <v/>
      </c>
    </row>
    <row r="134" spans="1:15" x14ac:dyDescent="0.35">
      <c r="A134" t="s">
        <v>20</v>
      </c>
      <c r="B134" s="4" t="str" cm="1">
        <f t="array" ref="B134">_xlfn.LET(
_xlpm.SplitText, VALUE(_xlfn.TEXTSPLIT(A134," ")),
IF(ISERR(SUM(_xlpm.SplitText)),"",_xlpm.SplitText)
)</f>
        <v/>
      </c>
      <c r="E134" s="4" t="str">
        <f t="shared" si="8"/>
        <v/>
      </c>
      <c r="F134" s="5" t="str">
        <f t="shared" si="9"/>
        <v/>
      </c>
      <c r="G134" s="6" t="str">
        <f t="shared" si="10"/>
        <v/>
      </c>
      <c r="H134" s="13" t="s">
        <v>197</v>
      </c>
      <c r="L134" s="15" t="s">
        <v>197</v>
      </c>
      <c r="M134" s="5">
        <f t="shared" ref="M134:M175" si="11">_xlfn.LET(
_xlpm.SeedStart, N$4,
_xlpm.SeedEnd, O$4,
_xlpm.MyMin, $I134,
_xlpm.MyMax, $J134,
_xlpm.Check1, AND(_xlpm.MyMin&lt;=_xlpm.SeedStart,_xlpm.SeedEnd&lt;=_xlpm.MyMax),
_xlpm.Check2, AND(_xlpm.SeedStart&lt;=_xlpm.MyMin,_xlpm.MyMax&lt;=_xlpm.SeedEnd),
_xlpm.Check3, AND(_xlpm.MyMin&lt;=_xlpm.SeedStart,_xlpm.SeedStart&lt;=_xlpm.MyMax,_xlpm.MyMax&lt;=_xlpm.SeedEnd),
_xlpm.Check4, AND(_xlpm.SeedStart&lt;=_xlpm.MyMin,_xlpm.MyMin&lt;=_xlpm.SeedEnd,_xlpm.SeedEnd&lt;=_xlpm.MyMax),
IF(_xlpm.Check1,"Check1",IF(_xlpm.Check2,"Check2",IF(_xlpm.Check3,"Check3",IF(_xlpm.Check4,"Check4",0))))
)</f>
        <v>0</v>
      </c>
      <c r="N134" s="5" t="str" cm="1">
        <f t="array" ref="N134">_xlfn.LET(
_xlpm.SeedStart,$N$4,
_xlpm.SeedEnd,$O$4,
_xlfn.SWITCH($M134,
0, "",
"Check1", _xlpm.SeedStart+$K134,
"Check2", 2,
"Check3", 3,
"Check4",4
))</f>
        <v/>
      </c>
      <c r="O134" s="5" t="str" cm="1">
        <f t="array" ref="O134">_xlfn.LET(
_xlpm.SeedStart,$N$4,
_xlpm.SeedEnd,$O$4,
_xlfn.SWITCH($M134,
0, "",
"Check1", _xlpm.SeedEnd+$K134,
"Check2", 2,
"Check3", 3,
"Check4",4
))</f>
        <v/>
      </c>
    </row>
    <row r="135" spans="1:15" x14ac:dyDescent="0.35">
      <c r="A135" t="s">
        <v>154</v>
      </c>
      <c r="B135" s="4" cm="1">
        <f t="array" ref="B135:D135">_xlfn.LET(
_xlpm.SplitText, VALUE(_xlfn.TEXTSPLIT(A135," ")),
IF(ISERR(SUM(_xlpm.SplitText)),"",_xlpm.SplitText)
)</f>
        <v>1348484361</v>
      </c>
      <c r="C135" s="5">
        <v>0</v>
      </c>
      <c r="D135" s="6">
        <v>45849582</v>
      </c>
      <c r="E135" s="4">
        <f t="shared" si="8"/>
        <v>0</v>
      </c>
      <c r="F135" s="5">
        <f t="shared" si="9"/>
        <v>45849581</v>
      </c>
      <c r="G135" s="6">
        <f t="shared" si="10"/>
        <v>1348484361</v>
      </c>
      <c r="H135" s="13" t="s">
        <v>197</v>
      </c>
      <c r="I135" s="4" cm="1">
        <f t="array" ref="I135:K162">_xlfn.SORTBY(E135:G162,E135:E162)</f>
        <v>0</v>
      </c>
      <c r="J135" s="5">
        <v>45849581</v>
      </c>
      <c r="K135" s="6">
        <v>1348484361</v>
      </c>
      <c r="L135" s="15" t="s">
        <v>197</v>
      </c>
      <c r="M135" s="5">
        <f t="shared" si="11"/>
        <v>0</v>
      </c>
      <c r="N135" s="5" t="str" cm="1">
        <f t="array" ref="N135">_xlfn.LET(
_xlpm.SeedStart,$N$4,
_xlpm.SeedEnd,$O$4,
_xlfn.SWITCH($M135,
0, "",
"Check1", _xlpm.SeedStart+$K135,
"Check2", 2,
"Check3", 3,
"Check4",4
))</f>
        <v/>
      </c>
      <c r="O135" s="5" t="str" cm="1">
        <f t="array" ref="O135">_xlfn.LET(
_xlpm.SeedStart,$N$4,
_xlpm.SeedEnd,$O$4,
_xlfn.SWITCH($M135,
0, "",
"Check1", _xlpm.SeedEnd+$K135,
"Check2", 2,
"Check3", 3,
"Check4",4
))</f>
        <v/>
      </c>
    </row>
    <row r="136" spans="1:15" x14ac:dyDescent="0.35">
      <c r="A136" t="s">
        <v>155</v>
      </c>
      <c r="B136" s="4" cm="1">
        <f t="array" ref="B136:D136">_xlfn.LET(
_xlpm.SplitText, VALUE(_xlfn.TEXTSPLIT(A136," ")),
IF(ISERR(SUM(_xlpm.SplitText)),"",_xlpm.SplitText)
)</f>
        <v>1394333943</v>
      </c>
      <c r="C136" s="5">
        <v>726347262</v>
      </c>
      <c r="D136" s="6">
        <v>166590764</v>
      </c>
      <c r="E136" s="4">
        <f t="shared" si="8"/>
        <v>726347262</v>
      </c>
      <c r="F136" s="5">
        <f t="shared" si="9"/>
        <v>892938025</v>
      </c>
      <c r="G136" s="6">
        <f t="shared" si="10"/>
        <v>667986681</v>
      </c>
      <c r="H136" s="13" t="s">
        <v>197</v>
      </c>
      <c r="I136" s="4">
        <v>45849582</v>
      </c>
      <c r="J136" s="5">
        <v>108561991</v>
      </c>
      <c r="K136" s="6">
        <v>1515075125</v>
      </c>
      <c r="L136" s="15" t="s">
        <v>197</v>
      </c>
      <c r="M136" s="5">
        <f t="shared" si="11"/>
        <v>0</v>
      </c>
      <c r="N136" s="5" t="str" cm="1">
        <f t="array" ref="N136">_xlfn.LET(
_xlpm.SeedStart,$N$4,
_xlpm.SeedEnd,$O$4,
_xlfn.SWITCH($M136,
0, "",
"Check1", _xlpm.SeedStart+$K136,
"Check2", 2,
"Check3", 3,
"Check4",4
))</f>
        <v/>
      </c>
      <c r="O136" s="5" t="str" cm="1">
        <f t="array" ref="O136">_xlfn.LET(
_xlpm.SeedStart,$N$4,
_xlpm.SeedEnd,$O$4,
_xlfn.SWITCH($M136,
0, "",
"Check1", _xlpm.SeedEnd+$K136,
"Check2", 2,
"Check3", 3,
"Check4",4
))</f>
        <v/>
      </c>
    </row>
    <row r="137" spans="1:15" x14ac:dyDescent="0.35">
      <c r="A137" t="s">
        <v>156</v>
      </c>
      <c r="B137" s="4" cm="1">
        <f t="array" ref="B137:D137">_xlfn.LET(
_xlpm.SplitText, VALUE(_xlfn.TEXTSPLIT(A137," ")),
IF(ISERR(SUM(_xlpm.SplitText)),"",_xlpm.SplitText)
)</f>
        <v>1797084784</v>
      </c>
      <c r="C137" s="5">
        <v>3346946555</v>
      </c>
      <c r="D137" s="6">
        <v>119105515</v>
      </c>
      <c r="E137" s="4">
        <f t="shared" si="8"/>
        <v>3346946555</v>
      </c>
      <c r="F137" s="5">
        <f t="shared" si="9"/>
        <v>3466052069</v>
      </c>
      <c r="G137" s="6">
        <f t="shared" si="10"/>
        <v>-1549861771</v>
      </c>
      <c r="H137" s="13" t="s">
        <v>197</v>
      </c>
      <c r="I137" s="4">
        <v>108561992</v>
      </c>
      <c r="J137" s="5">
        <v>207338838</v>
      </c>
      <c r="K137" s="6">
        <v>956552726</v>
      </c>
      <c r="L137" s="15" t="s">
        <v>197</v>
      </c>
      <c r="M137" s="5" t="str">
        <f t="shared" si="11"/>
        <v>Check3</v>
      </c>
      <c r="N137" s="5" cm="1">
        <f t="array" ref="N137">_xlfn.LET(
_xlpm.SeedStart,$N$4,
_xlpm.SeedEnd,$O$4,
_xlfn.SWITCH($M137,
0, "",
"Check1", _xlpm.SeedStart+$K137,
"Check2", 2,
"Check3", 3,
"Check4",4
))</f>
        <v>3</v>
      </c>
      <c r="O137" s="5" cm="1">
        <f t="array" ref="O137">_xlfn.LET(
_xlpm.SeedStart,$N$4,
_xlpm.SeedEnd,$O$4,
_xlfn.SWITCH($M137,
0, "",
"Check1", _xlpm.SeedEnd+$K137,
"Check2", 2,
"Check3", 3,
"Check4",4
))</f>
        <v>3</v>
      </c>
    </row>
    <row r="138" spans="1:15" x14ac:dyDescent="0.35">
      <c r="A138" t="s">
        <v>157</v>
      </c>
      <c r="B138" s="4" cm="1">
        <f t="array" ref="B138:D138">_xlfn.LET(
_xlpm.SplitText, VALUE(_xlfn.TEXTSPLIT(A138," ")),
IF(ISERR(SUM(_xlpm.SplitText)),"",_xlpm.SplitText)
)</f>
        <v>1163891565</v>
      </c>
      <c r="C138" s="5">
        <v>1265639794</v>
      </c>
      <c r="D138" s="6">
        <v>165909682</v>
      </c>
      <c r="E138" s="4">
        <f t="shared" si="8"/>
        <v>1265639794</v>
      </c>
      <c r="F138" s="5">
        <f t="shared" si="9"/>
        <v>1431549475</v>
      </c>
      <c r="G138" s="6">
        <f t="shared" si="10"/>
        <v>-101748229</v>
      </c>
      <c r="H138" s="13" t="s">
        <v>197</v>
      </c>
      <c r="I138" s="4">
        <v>207338839</v>
      </c>
      <c r="J138" s="5">
        <v>264027831</v>
      </c>
      <c r="K138" s="6">
        <v>801086886</v>
      </c>
      <c r="L138" s="15" t="s">
        <v>197</v>
      </c>
      <c r="M138" s="5" t="str">
        <f t="shared" si="11"/>
        <v>Check2</v>
      </c>
      <c r="N138" s="5" cm="1">
        <f t="array" ref="N138">_xlfn.LET(
_xlpm.SeedStart,$N$4,
_xlpm.SeedEnd,$O$4,
_xlfn.SWITCH($M138,
0, "",
"Check1", _xlpm.SeedStart+$K138,
"Check2", 2,
"Check3", 3,
"Check4",4
))</f>
        <v>2</v>
      </c>
      <c r="O138" s="5" cm="1">
        <f t="array" ref="O138">_xlfn.LET(
_xlpm.SeedStart,$N$4,
_xlpm.SeedEnd,$O$4,
_xlfn.SWITCH($M138,
0, "",
"Check1", _xlpm.SeedEnd+$K138,
"Check2", 2,
"Check3", 3,
"Check4",4
))</f>
        <v>2</v>
      </c>
    </row>
    <row r="139" spans="1:15" x14ac:dyDescent="0.35">
      <c r="A139" t="s">
        <v>158</v>
      </c>
      <c r="B139" s="4" cm="1">
        <f t="array" ref="B139:D139">_xlfn.LET(
_xlpm.SplitText, VALUE(_xlfn.TEXTSPLIT(A139," ")),
IF(ISERR(SUM(_xlpm.SplitText)),"",_xlpm.SplitText)
)</f>
        <v>2199751891</v>
      </c>
      <c r="C139" s="5">
        <v>3274125222</v>
      </c>
      <c r="D139" s="6">
        <v>72821333</v>
      </c>
      <c r="E139" s="4">
        <f t="shared" si="8"/>
        <v>3274125222</v>
      </c>
      <c r="F139" s="5">
        <f t="shared" si="9"/>
        <v>3346946554</v>
      </c>
      <c r="G139" s="6">
        <f t="shared" si="10"/>
        <v>-1074373331</v>
      </c>
      <c r="H139" s="13" t="s">
        <v>197</v>
      </c>
      <c r="I139" s="4">
        <v>264027832</v>
      </c>
      <c r="J139" s="5">
        <v>471406466</v>
      </c>
      <c r="K139" s="6">
        <v>282078463</v>
      </c>
      <c r="L139" s="15" t="s">
        <v>197</v>
      </c>
      <c r="M139" s="5" t="str">
        <f t="shared" si="11"/>
        <v>Check4</v>
      </c>
      <c r="N139" s="5" cm="1">
        <f t="array" ref="N139">_xlfn.LET(
_xlpm.SeedStart,$N$4,
_xlpm.SeedEnd,$O$4,
_xlfn.SWITCH($M139,
0, "",
"Check1", _xlpm.SeedStart+$K139,
"Check2", 2,
"Check3", 3,
"Check4",4
))</f>
        <v>4</v>
      </c>
      <c r="O139" s="5" cm="1">
        <f t="array" ref="O139">_xlfn.LET(
_xlpm.SeedStart,$N$4,
_xlpm.SeedEnd,$O$4,
_xlfn.SWITCH($M139,
0, "",
"Check1", _xlpm.SeedEnd+$K139,
"Check2", 2,
"Check3", 3,
"Check4",4
))</f>
        <v>4</v>
      </c>
    </row>
    <row r="140" spans="1:15" x14ac:dyDescent="0.35">
      <c r="A140" t="s">
        <v>159</v>
      </c>
      <c r="B140" s="4" cm="1">
        <f t="array" ref="B140:D140">_xlfn.LET(
_xlpm.SplitText, VALUE(_xlfn.TEXTSPLIT(A140," ")),
IF(ISERR(SUM(_xlpm.SplitText)),"",_xlpm.SplitText)
)</f>
        <v>4012454029</v>
      </c>
      <c r="C140" s="5">
        <v>2231107899</v>
      </c>
      <c r="D140" s="6">
        <v>181228118</v>
      </c>
      <c r="E140" s="4">
        <f t="shared" si="8"/>
        <v>2231107899</v>
      </c>
      <c r="F140" s="5">
        <f t="shared" si="9"/>
        <v>2412336016</v>
      </c>
      <c r="G140" s="6">
        <f t="shared" si="10"/>
        <v>1781346130</v>
      </c>
      <c r="H140" s="13" t="s">
        <v>197</v>
      </c>
      <c r="I140" s="4">
        <v>471406467</v>
      </c>
      <c r="J140" s="5">
        <v>726347261</v>
      </c>
      <c r="K140" s="6">
        <v>282078463</v>
      </c>
      <c r="L140" s="15" t="s">
        <v>197</v>
      </c>
      <c r="M140" s="5">
        <f t="shared" si="11"/>
        <v>0</v>
      </c>
      <c r="N140" s="5" t="str" cm="1">
        <f t="array" ref="N140">_xlfn.LET(
_xlpm.SeedStart,$N$4,
_xlpm.SeedEnd,$O$4,
_xlfn.SWITCH($M140,
0, "",
"Check1", _xlpm.SeedStart+$K140,
"Check2", 2,
"Check3", 3,
"Check4",4
))</f>
        <v/>
      </c>
      <c r="O140" s="5" t="str" cm="1">
        <f t="array" ref="O140">_xlfn.LET(
_xlpm.SeedStart,$N$4,
_xlpm.SeedEnd,$O$4,
_xlfn.SWITCH($M140,
0, "",
"Check1", _xlpm.SeedEnd+$K140,
"Check2", 2,
"Check3", 3,
"Check4",4
))</f>
        <v/>
      </c>
    </row>
    <row r="141" spans="1:15" x14ac:dyDescent="0.35">
      <c r="A141" t="s">
        <v>160</v>
      </c>
      <c r="B141" s="4" cm="1">
        <f t="array" ref="B141:D141">_xlfn.LET(
_xlpm.SplitText, VALUE(_xlfn.TEXTSPLIT(A141," ")),
IF(ISERR(SUM(_xlpm.SplitText)),"",_xlpm.SplitText)
)</f>
        <v>1008425725</v>
      </c>
      <c r="C141" s="5">
        <v>207338839</v>
      </c>
      <c r="D141" s="6">
        <v>56688993</v>
      </c>
      <c r="E141" s="4">
        <f t="shared" si="8"/>
        <v>207338839</v>
      </c>
      <c r="F141" s="5">
        <f t="shared" si="9"/>
        <v>264027831</v>
      </c>
      <c r="G141" s="6">
        <f t="shared" si="10"/>
        <v>801086886</v>
      </c>
      <c r="H141" s="13" t="s">
        <v>197</v>
      </c>
      <c r="I141" s="4">
        <v>726347262</v>
      </c>
      <c r="J141" s="5">
        <v>892938025</v>
      </c>
      <c r="K141" s="6">
        <v>667986681</v>
      </c>
      <c r="L141" s="15" t="s">
        <v>197</v>
      </c>
      <c r="M141" s="5">
        <f t="shared" si="11"/>
        <v>0</v>
      </c>
      <c r="N141" s="5" t="str" cm="1">
        <f t="array" ref="N141">_xlfn.LET(
_xlpm.SeedStart,$N$4,
_xlpm.SeedEnd,$O$4,
_xlfn.SWITCH($M141,
0, "",
"Check1", _xlpm.SeedStart+$K141,
"Check2", 2,
"Check3", 3,
"Check4",4
))</f>
        <v/>
      </c>
      <c r="O141" s="5" t="str" cm="1">
        <f t="array" ref="O141">_xlfn.LET(
_xlpm.SeedStart,$N$4,
_xlpm.SeedEnd,$O$4,
_xlfn.SWITCH($M141,
0, "",
"Check1", _xlpm.SeedEnd+$K141,
"Check2", 2,
"Check3", 3,
"Check4",4
))</f>
        <v/>
      </c>
    </row>
    <row r="142" spans="1:15" x14ac:dyDescent="0.35">
      <c r="A142" t="s">
        <v>161</v>
      </c>
      <c r="B142" s="4" cm="1">
        <f t="array" ref="B142:D142">_xlfn.LET(
_xlpm.SplitText, VALUE(_xlfn.TEXTSPLIT(A142," ")),
IF(ISERR(SUM(_xlpm.SplitText)),"",_xlpm.SplitText)
)</f>
        <v>2322219090</v>
      </c>
      <c r="C142" s="5">
        <v>3174539335</v>
      </c>
      <c r="D142" s="6">
        <v>24543729</v>
      </c>
      <c r="E142" s="4">
        <f t="shared" si="8"/>
        <v>3174539335</v>
      </c>
      <c r="F142" s="5">
        <f t="shared" si="9"/>
        <v>3199083063</v>
      </c>
      <c r="G142" s="6">
        <f t="shared" si="10"/>
        <v>-852320245</v>
      </c>
      <c r="H142" s="13" t="s">
        <v>197</v>
      </c>
      <c r="I142" s="4">
        <v>892938026</v>
      </c>
      <c r="J142" s="5">
        <v>937698102</v>
      </c>
      <c r="K142" s="6">
        <v>-391591808</v>
      </c>
      <c r="L142" s="15" t="s">
        <v>197</v>
      </c>
      <c r="M142" s="5">
        <f t="shared" si="11"/>
        <v>0</v>
      </c>
      <c r="N142" s="5" t="str" cm="1">
        <f t="array" ref="N142">_xlfn.LET(
_xlpm.SeedStart,$N$4,
_xlpm.SeedEnd,$O$4,
_xlfn.SWITCH($M142,
0, "",
"Check1", _xlpm.SeedStart+$K142,
"Check2", 2,
"Check3", 3,
"Check4",4
))</f>
        <v/>
      </c>
      <c r="O142" s="5" t="str" cm="1">
        <f t="array" ref="O142">_xlfn.LET(
_xlpm.SeedStart,$N$4,
_xlpm.SeedEnd,$O$4,
_xlfn.SWITCH($M142,
0, "",
"Check1", _xlpm.SeedEnd+$K142,
"Check2", 2,
"Check3", 3,
"Check4",4
))</f>
        <v/>
      </c>
    </row>
    <row r="143" spans="1:15" x14ac:dyDescent="0.35">
      <c r="A143" t="s">
        <v>162</v>
      </c>
      <c r="B143" s="4" cm="1">
        <f t="array" ref="B143:D143">_xlfn.LET(
_xlpm.SplitText, VALUE(_xlfn.TEXTSPLIT(A143," ")),
IF(ISERR(SUM(_xlpm.SplitText)),"",_xlpm.SplitText)
)</f>
        <v>3987057737</v>
      </c>
      <c r="C143" s="5">
        <v>3199083064</v>
      </c>
      <c r="D143" s="6">
        <v>25396292</v>
      </c>
      <c r="E143" s="4">
        <f t="shared" si="8"/>
        <v>3199083064</v>
      </c>
      <c r="F143" s="5">
        <f t="shared" si="9"/>
        <v>3224479355</v>
      </c>
      <c r="G143" s="6">
        <f t="shared" si="10"/>
        <v>787974673</v>
      </c>
      <c r="H143" s="13" t="s">
        <v>197</v>
      </c>
      <c r="I143" s="4">
        <v>937698103</v>
      </c>
      <c r="J143" s="5">
        <v>1265639793</v>
      </c>
      <c r="K143" s="6">
        <v>-937698103</v>
      </c>
      <c r="L143" s="15" t="s">
        <v>197</v>
      </c>
      <c r="M143" s="5">
        <f t="shared" si="11"/>
        <v>0</v>
      </c>
      <c r="N143" s="5" t="str" cm="1">
        <f t="array" ref="N143">_xlfn.LET(
_xlpm.SeedStart,$N$4,
_xlpm.SeedEnd,$O$4,
_xlfn.SWITCH($M143,
0, "",
"Check1", _xlpm.SeedStart+$K143,
"Check2", 2,
"Check3", 3,
"Check4",4
))</f>
        <v/>
      </c>
      <c r="O143" s="5" t="str" cm="1">
        <f t="array" ref="O143">_xlfn.LET(
_xlpm.SeedStart,$N$4,
_xlpm.SeedEnd,$O$4,
_xlfn.SWITCH($M143,
0, "",
"Check1", _xlpm.SeedEnd+$K143,
"Check2", 2,
"Check3", 3,
"Check4",4
))</f>
        <v/>
      </c>
    </row>
    <row r="144" spans="1:15" x14ac:dyDescent="0.35">
      <c r="A144" t="s">
        <v>163</v>
      </c>
      <c r="B144" s="4" cm="1">
        <f t="array" ref="B144:D144">_xlfn.LET(
_xlpm.SplitText, VALUE(_xlfn.TEXTSPLIT(A144," ")),
IF(ISERR(SUM(_xlpm.SplitText)),"",_xlpm.SplitText)
)</f>
        <v>1560924707</v>
      </c>
      <c r="C144" s="5">
        <v>45849582</v>
      </c>
      <c r="D144" s="6">
        <v>62712410</v>
      </c>
      <c r="E144" s="4">
        <f t="shared" si="8"/>
        <v>45849582</v>
      </c>
      <c r="F144" s="5">
        <f t="shared" si="9"/>
        <v>108561991</v>
      </c>
      <c r="G144" s="6">
        <f t="shared" si="10"/>
        <v>1515075125</v>
      </c>
      <c r="H144" s="13" t="s">
        <v>197</v>
      </c>
      <c r="I144" s="4">
        <v>1265639794</v>
      </c>
      <c r="J144" s="5">
        <v>1431549475</v>
      </c>
      <c r="K144" s="6">
        <v>-101748229</v>
      </c>
      <c r="L144" s="15" t="s">
        <v>197</v>
      </c>
      <c r="M144" s="5">
        <f t="shared" si="11"/>
        <v>0</v>
      </c>
      <c r="N144" s="5" t="str" cm="1">
        <f t="array" ref="N144">_xlfn.LET(
_xlpm.SeedStart,$N$4,
_xlpm.SeedEnd,$O$4,
_xlfn.SWITCH($M144,
0, "",
"Check1", _xlpm.SeedStart+$K144,
"Check2", 2,
"Check3", 3,
"Check4",4
))</f>
        <v/>
      </c>
      <c r="O144" s="5" t="str" cm="1">
        <f t="array" ref="O144">_xlfn.LET(
_xlpm.SeedStart,$N$4,
_xlpm.SeedEnd,$O$4,
_xlfn.SWITCH($M144,
0, "",
"Check1", _xlpm.SeedEnd+$K144,
"Check2", 2,
"Check3", 3,
"Check4",4
))</f>
        <v/>
      </c>
    </row>
    <row r="145" spans="1:15" x14ac:dyDescent="0.35">
      <c r="A145" t="s">
        <v>164</v>
      </c>
      <c r="B145" s="4" cm="1">
        <f t="array" ref="B145:D145">_xlfn.LET(
_xlpm.SplitText, VALUE(_xlfn.TEXTSPLIT(A145," ")),
IF(ISERR(SUM(_xlpm.SplitText)),"",_xlpm.SplitText)
)</f>
        <v>3424140824</v>
      </c>
      <c r="C145" s="5">
        <v>1837299459</v>
      </c>
      <c r="D145" s="6">
        <v>190417072</v>
      </c>
      <c r="E145" s="4">
        <f t="shared" si="8"/>
        <v>1837299459</v>
      </c>
      <c r="F145" s="5">
        <f t="shared" si="9"/>
        <v>2027716530</v>
      </c>
      <c r="G145" s="6">
        <f t="shared" si="10"/>
        <v>1586841365</v>
      </c>
      <c r="H145" s="13" t="s">
        <v>197</v>
      </c>
      <c r="I145" s="4">
        <v>1431549476</v>
      </c>
      <c r="J145" s="5">
        <v>1432789748</v>
      </c>
      <c r="K145" s="6">
        <v>-1103607785</v>
      </c>
      <c r="L145" s="15" t="s">
        <v>197</v>
      </c>
      <c r="M145" s="5">
        <f t="shared" si="11"/>
        <v>0</v>
      </c>
      <c r="N145" s="5" t="str" cm="1">
        <f t="array" ref="N145">_xlfn.LET(
_xlpm.SeedStart,$N$4,
_xlpm.SeedEnd,$O$4,
_xlfn.SWITCH($M145,
0, "",
"Check1", _xlpm.SeedStart+$K145,
"Check2", 2,
"Check3", 3,
"Check4",4
))</f>
        <v/>
      </c>
      <c r="O145" s="5" t="str" cm="1">
        <f t="array" ref="O145">_xlfn.LET(
_xlpm.SeedStart,$N$4,
_xlpm.SeedEnd,$O$4,
_xlfn.SWITCH($M145,
0, "",
"Check1", _xlpm.SeedEnd+$K145,
"Check2", 2,
"Check3", 3,
"Check4",4
))</f>
        <v/>
      </c>
    </row>
    <row r="146" spans="1:15" x14ac:dyDescent="0.35">
      <c r="A146" t="s">
        <v>165</v>
      </c>
      <c r="B146" s="4" cm="1">
        <f t="array" ref="B146:D146">_xlfn.LET(
_xlpm.SplitText, VALUE(_xlfn.TEXTSPLIT(A146," ")),
IF(ISERR(SUM(_xlpm.SplitText)),"",_xlpm.SplitText)
)</f>
        <v>2272573224</v>
      </c>
      <c r="C146" s="5">
        <v>3224479356</v>
      </c>
      <c r="D146" s="6">
        <v>27702302</v>
      </c>
      <c r="E146" s="4">
        <f t="shared" si="8"/>
        <v>3224479356</v>
      </c>
      <c r="F146" s="5">
        <f t="shared" si="9"/>
        <v>3252181657</v>
      </c>
      <c r="G146" s="6">
        <f t="shared" si="10"/>
        <v>-951906132</v>
      </c>
      <c r="H146" s="13" t="s">
        <v>197</v>
      </c>
      <c r="I146" s="4">
        <v>1432789749</v>
      </c>
      <c r="J146" s="5">
        <v>1604954002</v>
      </c>
      <c r="K146" s="6">
        <v>-1103607785</v>
      </c>
      <c r="L146" s="15" t="s">
        <v>197</v>
      </c>
      <c r="M146" s="5">
        <f t="shared" si="11"/>
        <v>0</v>
      </c>
      <c r="N146" s="5" t="str" cm="1">
        <f t="array" ref="N146">_xlfn.LET(
_xlpm.SeedStart,$N$4,
_xlpm.SeedEnd,$O$4,
_xlfn.SWITCH($M146,
0, "",
"Check1", _xlpm.SeedStart+$K146,
"Check2", 2,
"Check3", 3,
"Check4",4
))</f>
        <v/>
      </c>
      <c r="O146" s="5" t="str" cm="1">
        <f t="array" ref="O146">_xlfn.LET(
_xlpm.SeedStart,$N$4,
_xlpm.SeedEnd,$O$4,
_xlfn.SWITCH($M146,
0, "",
"Check1", _xlpm.SeedEnd+$K146,
"Check2", 2,
"Check3", 3,
"Check4",4
))</f>
        <v/>
      </c>
    </row>
    <row r="147" spans="1:15" x14ac:dyDescent="0.35">
      <c r="A147" t="s">
        <v>166</v>
      </c>
      <c r="B147" s="4" cm="1">
        <f t="array" ref="B147:D147">_xlfn.LET(
_xlpm.SplitText, VALUE(_xlfn.TEXTSPLIT(A147," ")),
IF(ISERR(SUM(_xlpm.SplitText)),"",_xlpm.SplitText)
)</f>
        <v>2346762819</v>
      </c>
      <c r="C147" s="5">
        <v>2412336017</v>
      </c>
      <c r="D147" s="6">
        <v>518856401</v>
      </c>
      <c r="E147" s="4">
        <f t="shared" si="8"/>
        <v>2412336017</v>
      </c>
      <c r="F147" s="5">
        <f t="shared" si="9"/>
        <v>2931192417</v>
      </c>
      <c r="G147" s="6">
        <f t="shared" si="10"/>
        <v>-65573198</v>
      </c>
      <c r="H147" s="13" t="s">
        <v>197</v>
      </c>
      <c r="I147" s="4">
        <v>1604954003</v>
      </c>
      <c r="J147" s="5">
        <v>1623637116</v>
      </c>
      <c r="K147" s="6">
        <v>-275152756</v>
      </c>
      <c r="L147" s="15" t="s">
        <v>197</v>
      </c>
      <c r="M147" s="5">
        <f t="shared" si="11"/>
        <v>0</v>
      </c>
      <c r="N147" s="5" t="str" cm="1">
        <f t="array" ref="N147">_xlfn.LET(
_xlpm.SeedStart,$N$4,
_xlpm.SeedEnd,$O$4,
_xlfn.SWITCH($M147,
0, "",
"Check1", _xlpm.SeedStart+$K147,
"Check2", 2,
"Check3", 3,
"Check4",4
))</f>
        <v/>
      </c>
      <c r="O147" s="5" t="str" cm="1">
        <f t="array" ref="O147">_xlfn.LET(
_xlpm.SeedStart,$N$4,
_xlpm.SeedEnd,$O$4,
_xlfn.SWITCH($M147,
0, "",
"Check1", _xlpm.SeedEnd+$K147,
"Check2", 2,
"Check3", 3,
"Check4",4
))</f>
        <v/>
      </c>
    </row>
    <row r="148" spans="1:15" x14ac:dyDescent="0.35">
      <c r="A148" t="s">
        <v>167</v>
      </c>
      <c r="B148" s="4" cm="1">
        <f t="array" ref="B148:D148">_xlfn.LET(
_xlpm.SplitText, VALUE(_xlfn.TEXTSPLIT(A148," ")),
IF(ISERR(SUM(_xlpm.SplitText)),"",_xlpm.SplitText)
)</f>
        <v>329181964</v>
      </c>
      <c r="C148" s="5">
        <v>1432789749</v>
      </c>
      <c r="D148" s="6">
        <v>172164254</v>
      </c>
      <c r="E148" s="4">
        <f t="shared" si="8"/>
        <v>1432789749</v>
      </c>
      <c r="F148" s="5">
        <f t="shared" si="9"/>
        <v>1604954002</v>
      </c>
      <c r="G148" s="6">
        <f t="shared" si="10"/>
        <v>-1103607785</v>
      </c>
      <c r="H148" s="13" t="s">
        <v>197</v>
      </c>
      <c r="I148" s="4">
        <v>1797084784</v>
      </c>
      <c r="J148" s="5">
        <v>1837299458</v>
      </c>
      <c r="K148" s="6">
        <v>362452432</v>
      </c>
      <c r="L148" s="15" t="s">
        <v>197</v>
      </c>
      <c r="M148" s="5">
        <f t="shared" si="11"/>
        <v>0</v>
      </c>
      <c r="N148" s="5" t="str" cm="1">
        <f t="array" ref="N148">_xlfn.LET(
_xlpm.SeedStart,$N$4,
_xlpm.SeedEnd,$O$4,
_xlfn.SWITCH($M148,
0, "",
"Check1", _xlpm.SeedStart+$K148,
"Check2", 2,
"Check3", 3,
"Check4",4
))</f>
        <v/>
      </c>
      <c r="O148" s="5" t="str" cm="1">
        <f t="array" ref="O148">_xlfn.LET(
_xlpm.SeedStart,$N$4,
_xlpm.SeedEnd,$O$4,
_xlfn.SWITCH($M148,
0, "",
"Check1", _xlpm.SeedEnd+$K148,
"Check2", 2,
"Check3", 3,
"Check4",4
))</f>
        <v/>
      </c>
    </row>
    <row r="149" spans="1:15" x14ac:dyDescent="0.35">
      <c r="A149" t="s">
        <v>168</v>
      </c>
      <c r="B149" s="4" cm="1">
        <f t="array" ref="B149:D149">_xlfn.LET(
_xlpm.SplitText, VALUE(_xlfn.TEXTSPLIT(A149," ")),
IF(ISERR(SUM(_xlpm.SplitText)),"",_xlpm.SplitText)
)</f>
        <v>3783666369</v>
      </c>
      <c r="C149" s="5">
        <v>2027716531</v>
      </c>
      <c r="D149" s="6">
        <v>203391368</v>
      </c>
      <c r="E149" s="4">
        <f t="shared" si="8"/>
        <v>2027716531</v>
      </c>
      <c r="F149" s="5">
        <f t="shared" si="9"/>
        <v>2231107898</v>
      </c>
      <c r="G149" s="6">
        <f t="shared" si="10"/>
        <v>1755949838</v>
      </c>
      <c r="H149" s="13" t="s">
        <v>197</v>
      </c>
      <c r="I149" s="4">
        <v>1837299459</v>
      </c>
      <c r="J149" s="5">
        <v>2027716530</v>
      </c>
      <c r="K149" s="6">
        <v>1586841365</v>
      </c>
      <c r="L149" s="15" t="s">
        <v>197</v>
      </c>
      <c r="M149" s="5">
        <f t="shared" si="11"/>
        <v>0</v>
      </c>
      <c r="N149" s="5" t="str" cm="1">
        <f t="array" ref="N149">_xlfn.LET(
_xlpm.SeedStart,$N$4,
_xlpm.SeedEnd,$O$4,
_xlfn.SWITCH($M149,
0, "",
"Check1", _xlpm.SeedStart+$K149,
"Check2", 2,
"Check3", 3,
"Check4",4
))</f>
        <v/>
      </c>
      <c r="O149" s="5" t="str" cm="1">
        <f t="array" ref="O149">_xlfn.LET(
_xlpm.SeedStart,$N$4,
_xlpm.SeedEnd,$O$4,
_xlfn.SWITCH($M149,
0, "",
"Check1", _xlpm.SeedEnd+$K149,
"Check2", 2,
"Check3", 3,
"Check4",4
))</f>
        <v/>
      </c>
    </row>
    <row r="150" spans="1:15" x14ac:dyDescent="0.35">
      <c r="A150" t="s">
        <v>169</v>
      </c>
      <c r="B150" s="4" cm="1">
        <f t="array" ref="B150:D150">_xlfn.LET(
_xlpm.SplitText, VALUE(_xlfn.TEXTSPLIT(A150," ")),
IF(ISERR(SUM(_xlpm.SplitText)),"",_xlpm.SplitText)
)</f>
        <v>753484930</v>
      </c>
      <c r="C150" s="5">
        <v>471406467</v>
      </c>
      <c r="D150" s="6">
        <v>254940795</v>
      </c>
      <c r="E150" s="4">
        <f t="shared" si="8"/>
        <v>471406467</v>
      </c>
      <c r="F150" s="5">
        <f t="shared" si="9"/>
        <v>726347261</v>
      </c>
      <c r="G150" s="6">
        <f t="shared" si="10"/>
        <v>282078463</v>
      </c>
      <c r="H150" s="13" t="s">
        <v>197</v>
      </c>
      <c r="I150" s="4">
        <v>2027716531</v>
      </c>
      <c r="J150" s="5">
        <v>2231107898</v>
      </c>
      <c r="K150" s="6">
        <v>1755949838</v>
      </c>
      <c r="L150" s="15" t="s">
        <v>197</v>
      </c>
      <c r="M150" s="5">
        <f t="shared" si="11"/>
        <v>0</v>
      </c>
      <c r="N150" s="5" t="str" cm="1">
        <f t="array" ref="N150">_xlfn.LET(
_xlpm.SeedStart,$N$4,
_xlpm.SeedEnd,$O$4,
_xlfn.SWITCH($M150,
0, "",
"Check1", _xlpm.SeedStart+$K150,
"Check2", 2,
"Check3", 3,
"Check4",4
))</f>
        <v/>
      </c>
      <c r="O150" s="5" t="str" cm="1">
        <f t="array" ref="O150">_xlfn.LET(
_xlpm.SeedStart,$N$4,
_xlpm.SeedEnd,$O$4,
_xlfn.SWITCH($M150,
0, "",
"Check1", _xlpm.SeedEnd+$K150,
"Check2", 2,
"Check3", 3,
"Check4",4
))</f>
        <v/>
      </c>
    </row>
    <row r="151" spans="1:15" x14ac:dyDescent="0.35">
      <c r="A151" t="s">
        <v>170</v>
      </c>
      <c r="B151" s="4" cm="1">
        <f t="array" ref="B151:D151">_xlfn.LET(
_xlpm.SplitText, VALUE(_xlfn.TEXTSPLIT(A151," ")),
IF(ISERR(SUM(_xlpm.SplitText)),"",_xlpm.SplitText)
)</f>
        <v>1916190299</v>
      </c>
      <c r="C151" s="5">
        <v>2931192418</v>
      </c>
      <c r="D151" s="6">
        <v>243346917</v>
      </c>
      <c r="E151" s="4">
        <f t="shared" si="8"/>
        <v>2931192418</v>
      </c>
      <c r="F151" s="5">
        <f t="shared" si="9"/>
        <v>3174539334</v>
      </c>
      <c r="G151" s="6">
        <f t="shared" si="10"/>
        <v>-1015002119</v>
      </c>
      <c r="H151" s="13" t="s">
        <v>197</v>
      </c>
      <c r="I151" s="4">
        <v>2231107899</v>
      </c>
      <c r="J151" s="5">
        <v>2412336016</v>
      </c>
      <c r="K151" s="6">
        <v>1781346130</v>
      </c>
      <c r="L151" s="15" t="s">
        <v>197</v>
      </c>
      <c r="M151" s="5">
        <f t="shared" si="11"/>
        <v>0</v>
      </c>
      <c r="N151" s="5" t="str" cm="1">
        <f t="array" ref="N151">_xlfn.LET(
_xlpm.SeedStart,$N$4,
_xlpm.SeedEnd,$O$4,
_xlfn.SWITCH($M151,
0, "",
"Check1", _xlpm.SeedStart+$K151,
"Check2", 2,
"Check3", 3,
"Check4",4
))</f>
        <v/>
      </c>
      <c r="O151" s="5" t="str" cm="1">
        <f t="array" ref="O151">_xlfn.LET(
_xlpm.SeedStart,$N$4,
_xlpm.SeedEnd,$O$4,
_xlfn.SWITCH($M151,
0, "",
"Check1", _xlpm.SeedEnd+$K151,
"Check2", 2,
"Check3", 3,
"Check4",4
))</f>
        <v/>
      </c>
    </row>
    <row r="152" spans="1:15" x14ac:dyDescent="0.35">
      <c r="A152" t="s">
        <v>171</v>
      </c>
      <c r="B152" s="4" cm="1">
        <f t="array" ref="B152:D152">_xlfn.LET(
_xlpm.SplitText, VALUE(_xlfn.TEXTSPLIT(A152," ")),
IF(ISERR(SUM(_xlpm.SplitText)),"",_xlpm.SplitText)
)</f>
        <v>501346218</v>
      </c>
      <c r="C152" s="5">
        <v>892938026</v>
      </c>
      <c r="D152" s="6">
        <v>44760077</v>
      </c>
      <c r="E152" s="4">
        <f t="shared" si="8"/>
        <v>892938026</v>
      </c>
      <c r="F152" s="5">
        <f t="shared" si="9"/>
        <v>937698102</v>
      </c>
      <c r="G152" s="6">
        <f t="shared" si="10"/>
        <v>-391591808</v>
      </c>
      <c r="H152" s="13" t="s">
        <v>197</v>
      </c>
      <c r="I152" s="4">
        <v>2412336017</v>
      </c>
      <c r="J152" s="5">
        <v>2931192417</v>
      </c>
      <c r="K152" s="6">
        <v>-65573198</v>
      </c>
      <c r="L152" s="15" t="s">
        <v>197</v>
      </c>
      <c r="M152" s="5">
        <f t="shared" si="11"/>
        <v>0</v>
      </c>
      <c r="N152" s="5" t="str" cm="1">
        <f t="array" ref="N152">_xlfn.LET(
_xlpm.SeedStart,$N$4,
_xlpm.SeedEnd,$O$4,
_xlfn.SWITCH($M152,
0, "",
"Check1", _xlpm.SeedStart+$K152,
"Check2", 2,
"Check3", 3,
"Check4",4
))</f>
        <v/>
      </c>
      <c r="O152" s="5" t="str" cm="1">
        <f t="array" ref="O152">_xlfn.LET(
_xlpm.SeedStart,$N$4,
_xlpm.SeedEnd,$O$4,
_xlfn.SWITCH($M152,
0, "",
"Check1", _xlpm.SeedEnd+$K152,
"Check2", 2,
"Check3", 3,
"Check4",4
))</f>
        <v/>
      </c>
    </row>
    <row r="153" spans="1:15" x14ac:dyDescent="0.35">
      <c r="A153" t="s">
        <v>172</v>
      </c>
      <c r="B153" s="4" cm="1">
        <f t="array" ref="B153:D153">_xlfn.LET(
_xlpm.SplitText, VALUE(_xlfn.TEXTSPLIT(A153," ")),
IF(ISERR(SUM(_xlpm.SplitText)),"",_xlpm.SplitText)
)</f>
        <v>1329801247</v>
      </c>
      <c r="C153" s="5">
        <v>1604954003</v>
      </c>
      <c r="D153" s="6">
        <v>18683114</v>
      </c>
      <c r="E153" s="4">
        <f t="shared" si="8"/>
        <v>1604954003</v>
      </c>
      <c r="F153" s="5">
        <f t="shared" si="9"/>
        <v>1623637116</v>
      </c>
      <c r="G153" s="6">
        <f t="shared" si="10"/>
        <v>-275152756</v>
      </c>
      <c r="H153" s="13" t="s">
        <v>197</v>
      </c>
      <c r="I153" s="4">
        <v>2931192418</v>
      </c>
      <c r="J153" s="5">
        <v>3174539334</v>
      </c>
      <c r="K153" s="6">
        <v>-1015002119</v>
      </c>
      <c r="L153" s="15" t="s">
        <v>197</v>
      </c>
      <c r="M153" s="5">
        <f t="shared" si="11"/>
        <v>0</v>
      </c>
      <c r="N153" s="5" t="str" cm="1">
        <f t="array" ref="N153">_xlfn.LET(
_xlpm.SeedStart,$N$4,
_xlpm.SeedEnd,$O$4,
_xlfn.SWITCH($M153,
0, "",
"Check1", _xlpm.SeedStart+$K153,
"Check2", 2,
"Check3", 3,
"Check4",4
))</f>
        <v/>
      </c>
      <c r="O153" s="5" t="str" cm="1">
        <f t="array" ref="O153">_xlfn.LET(
_xlpm.SeedStart,$N$4,
_xlpm.SeedEnd,$O$4,
_xlfn.SWITCH($M153,
0, "",
"Check1", _xlpm.SeedEnd+$K153,
"Check2", 2,
"Check3", 3,
"Check4",4
))</f>
        <v/>
      </c>
    </row>
    <row r="154" spans="1:15" x14ac:dyDescent="0.35">
      <c r="A154" t="s">
        <v>173</v>
      </c>
      <c r="B154" s="4" cm="1">
        <f t="array" ref="B154:D154">_xlfn.LET(
_xlpm.SplitText, VALUE(_xlfn.TEXTSPLIT(A154," ")),
IF(ISERR(SUM(_xlpm.SplitText)),"",_xlpm.SplitText)
)</f>
        <v>2865619220</v>
      </c>
      <c r="C154" s="5">
        <v>3567337219</v>
      </c>
      <c r="D154" s="6">
        <v>558521604</v>
      </c>
      <c r="E154" s="4">
        <f t="shared" si="8"/>
        <v>3567337219</v>
      </c>
      <c r="F154" s="5">
        <f t="shared" si="9"/>
        <v>4125858822</v>
      </c>
      <c r="G154" s="6">
        <f t="shared" si="10"/>
        <v>-701717999</v>
      </c>
      <c r="H154" s="13" t="s">
        <v>197</v>
      </c>
      <c r="I154" s="4">
        <v>3174539335</v>
      </c>
      <c r="J154" s="5">
        <v>3199083063</v>
      </c>
      <c r="K154" s="6">
        <v>-852320245</v>
      </c>
      <c r="L154" s="15" t="s">
        <v>197</v>
      </c>
      <c r="M154" s="5">
        <f t="shared" si="11"/>
        <v>0</v>
      </c>
      <c r="N154" s="5" t="str" cm="1">
        <f t="array" ref="N154">_xlfn.LET(
_xlpm.SeedStart,$N$4,
_xlpm.SeedEnd,$O$4,
_xlfn.SWITCH($M154,
0, "",
"Check1", _xlpm.SeedStart+$K154,
"Check2", 2,
"Check3", 3,
"Check4",4
))</f>
        <v/>
      </c>
      <c r="O154" s="5" t="str" cm="1">
        <f t="array" ref="O154">_xlfn.LET(
_xlpm.SeedStart,$N$4,
_xlpm.SeedEnd,$O$4,
_xlfn.SWITCH($M154,
0, "",
"Check1", _xlpm.SeedEnd+$K154,
"Check2", 2,
"Check3", 3,
"Check4",4
))</f>
        <v/>
      </c>
    </row>
    <row r="155" spans="1:15" x14ac:dyDescent="0.35">
      <c r="A155" t="s">
        <v>174</v>
      </c>
      <c r="B155" s="4" cm="1">
        <f t="array" ref="B155:D155">_xlfn.LET(
_xlpm.SplitText, VALUE(_xlfn.TEXTSPLIT(A155," ")),
IF(ISERR(SUM(_xlpm.SplitText)),"",_xlpm.SplitText)
)</f>
        <v>546106295</v>
      </c>
      <c r="C155" s="5">
        <v>264027832</v>
      </c>
      <c r="D155" s="6">
        <v>207378635</v>
      </c>
      <c r="E155" s="4">
        <f t="shared" si="8"/>
        <v>264027832</v>
      </c>
      <c r="F155" s="5">
        <f t="shared" si="9"/>
        <v>471406466</v>
      </c>
      <c r="G155" s="6">
        <f t="shared" si="10"/>
        <v>282078463</v>
      </c>
      <c r="H155" s="13" t="s">
        <v>197</v>
      </c>
      <c r="I155" s="4">
        <v>3199083064</v>
      </c>
      <c r="J155" s="5">
        <v>3224479355</v>
      </c>
      <c r="K155" s="6">
        <v>787974673</v>
      </c>
      <c r="L155" s="15" t="s">
        <v>197</v>
      </c>
      <c r="M155" s="5">
        <f t="shared" si="11"/>
        <v>0</v>
      </c>
      <c r="N155" s="5" t="str" cm="1">
        <f t="array" ref="N155">_xlfn.LET(
_xlpm.SeedStart,$N$4,
_xlpm.SeedEnd,$O$4,
_xlfn.SWITCH($M155,
0, "",
"Check1", _xlpm.SeedStart+$K155,
"Check2", 2,
"Check3", 3,
"Check4",4
))</f>
        <v/>
      </c>
      <c r="O155" s="5" t="str" cm="1">
        <f t="array" ref="O155">_xlfn.LET(
_xlpm.SeedStart,$N$4,
_xlpm.SeedEnd,$O$4,
_xlfn.SWITCH($M155,
0, "",
"Check1", _xlpm.SeedEnd+$K155,
"Check2", 2,
"Check3", 3,
"Check4",4
))</f>
        <v/>
      </c>
    </row>
    <row r="156" spans="1:15" x14ac:dyDescent="0.35">
      <c r="A156" t="s">
        <v>175</v>
      </c>
      <c r="B156" s="4" cm="1">
        <f t="array" ref="B156:D156">_xlfn.LET(
_xlpm.SplitText, VALUE(_xlfn.TEXTSPLIT(A156," ")),
IF(ISERR(SUM(_xlpm.SplitText)),"",_xlpm.SplitText)
)</f>
        <v>2300275526</v>
      </c>
      <c r="C156" s="5">
        <v>3252181658</v>
      </c>
      <c r="D156" s="6">
        <v>21943564</v>
      </c>
      <c r="E156" s="4">
        <f t="shared" si="8"/>
        <v>3252181658</v>
      </c>
      <c r="F156" s="5">
        <f t="shared" si="9"/>
        <v>3274125221</v>
      </c>
      <c r="G156" s="6">
        <f t="shared" si="10"/>
        <v>-951906132</v>
      </c>
      <c r="H156" s="13" t="s">
        <v>197</v>
      </c>
      <c r="I156" s="4">
        <v>3224479356</v>
      </c>
      <c r="J156" s="5">
        <v>3252181657</v>
      </c>
      <c r="K156" s="6">
        <v>-951906132</v>
      </c>
      <c r="L156" s="15" t="s">
        <v>197</v>
      </c>
      <c r="M156" s="5">
        <f t="shared" si="11"/>
        <v>0</v>
      </c>
      <c r="N156" s="5" t="str" cm="1">
        <f t="array" ref="N156">_xlfn.LET(
_xlpm.SeedStart,$N$4,
_xlpm.SeedEnd,$O$4,
_xlfn.SWITCH($M156,
0, "",
"Check1", _xlpm.SeedStart+$K156,
"Check2", 2,
"Check3", 3,
"Check4",4
))</f>
        <v/>
      </c>
      <c r="O156" s="5" t="str" cm="1">
        <f t="array" ref="O156">_xlfn.LET(
_xlpm.SeedStart,$N$4,
_xlpm.SeedEnd,$O$4,
_xlfn.SWITCH($M156,
0, "",
"Check1", _xlpm.SeedEnd+$K156,
"Check2", 2,
"Check3", 3,
"Check4",4
))</f>
        <v/>
      </c>
    </row>
    <row r="157" spans="1:15" x14ac:dyDescent="0.35">
      <c r="A157" t="s">
        <v>176</v>
      </c>
      <c r="B157" s="4" cm="1">
        <f t="array" ref="B157:D157">_xlfn.LET(
_xlpm.SplitText, VALUE(_xlfn.TEXTSPLIT(A157," ")),
IF(ISERR(SUM(_xlpm.SplitText)),"",_xlpm.SplitText)
)</f>
        <v>4193682147</v>
      </c>
      <c r="C157" s="5">
        <v>3466052070</v>
      </c>
      <c r="D157" s="6">
        <v>101285149</v>
      </c>
      <c r="E157" s="4">
        <f t="shared" si="8"/>
        <v>3466052070</v>
      </c>
      <c r="F157" s="5">
        <f t="shared" si="9"/>
        <v>3567337218</v>
      </c>
      <c r="G157" s="6">
        <f t="shared" si="10"/>
        <v>727630077</v>
      </c>
      <c r="H157" s="13" t="s">
        <v>197</v>
      </c>
      <c r="I157" s="4">
        <v>3252181658</v>
      </c>
      <c r="J157" s="5">
        <v>3274125221</v>
      </c>
      <c r="K157" s="6">
        <v>-951906132</v>
      </c>
      <c r="L157" s="15" t="s">
        <v>197</v>
      </c>
      <c r="M157" s="5">
        <f t="shared" si="11"/>
        <v>0</v>
      </c>
      <c r="N157" s="5" t="str" cm="1">
        <f t="array" ref="N157">_xlfn.LET(
_xlpm.SeedStart,$N$4,
_xlpm.SeedEnd,$O$4,
_xlfn.SWITCH($M157,
0, "",
"Check1", _xlpm.SeedStart+$K157,
"Check2", 2,
"Check3", 3,
"Check4",4
))</f>
        <v/>
      </c>
      <c r="O157" s="5" t="str" cm="1">
        <f t="array" ref="O157">_xlfn.LET(
_xlpm.SeedStart,$N$4,
_xlpm.SeedEnd,$O$4,
_xlfn.SWITCH($M157,
0, "",
"Check1", _xlpm.SeedEnd+$K157,
"Check2", 2,
"Check3", 3,
"Check4",4
))</f>
        <v/>
      </c>
    </row>
    <row r="158" spans="1:15" x14ac:dyDescent="0.35">
      <c r="A158" t="s">
        <v>177</v>
      </c>
      <c r="B158" s="4" cm="1">
        <f t="array" ref="B158:D158">_xlfn.LET(
_xlpm.SplitText, VALUE(_xlfn.TEXTSPLIT(A158," ")),
IF(ISERR(SUM(_xlpm.SplitText)),"",_xlpm.SplitText)
)</f>
        <v>327941691</v>
      </c>
      <c r="C158" s="5">
        <v>1431549476</v>
      </c>
      <c r="D158" s="6">
        <v>1240273</v>
      </c>
      <c r="E158" s="4">
        <f t="shared" si="8"/>
        <v>1431549476</v>
      </c>
      <c r="F158" s="5">
        <f t="shared" si="9"/>
        <v>1432789748</v>
      </c>
      <c r="G158" s="6">
        <f t="shared" si="10"/>
        <v>-1103607785</v>
      </c>
      <c r="H158" s="13" t="s">
        <v>197</v>
      </c>
      <c r="I158" s="4">
        <v>3274125222</v>
      </c>
      <c r="J158" s="5">
        <v>3346946554</v>
      </c>
      <c r="K158" s="6">
        <v>-1074373331</v>
      </c>
      <c r="L158" s="15" t="s">
        <v>197</v>
      </c>
      <c r="M158" s="5">
        <f t="shared" si="11"/>
        <v>0</v>
      </c>
      <c r="N158" s="5" t="str" cm="1">
        <f t="array" ref="N158">_xlfn.LET(
_xlpm.SeedStart,$N$4,
_xlpm.SeedEnd,$O$4,
_xlfn.SWITCH($M158,
0, "",
"Check1", _xlpm.SeedStart+$K158,
"Check2", 2,
"Check3", 3,
"Check4",4
))</f>
        <v/>
      </c>
      <c r="O158" s="5" t="str" cm="1">
        <f t="array" ref="O158">_xlfn.LET(
_xlpm.SeedStart,$N$4,
_xlpm.SeedEnd,$O$4,
_xlfn.SWITCH($M158,
0, "",
"Check1", _xlpm.SeedEnd+$K158,
"Check2", 2,
"Check3", 3,
"Check4",4
))</f>
        <v/>
      </c>
    </row>
    <row r="159" spans="1:15" x14ac:dyDescent="0.35">
      <c r="A159" t="s">
        <v>178</v>
      </c>
      <c r="B159" s="4" cm="1">
        <f t="array" ref="B159:D159">_xlfn.LET(
_xlpm.SplitText, VALUE(_xlfn.TEXTSPLIT(A159," ")),
IF(ISERR(SUM(_xlpm.SplitText)),"",_xlpm.SplitText)
)</f>
        <v>0</v>
      </c>
      <c r="C159" s="5">
        <v>937698103</v>
      </c>
      <c r="D159" s="6">
        <v>327941691</v>
      </c>
      <c r="E159" s="4">
        <f t="shared" si="8"/>
        <v>937698103</v>
      </c>
      <c r="F159" s="5">
        <f t="shared" si="9"/>
        <v>1265639793</v>
      </c>
      <c r="G159" s="6">
        <f t="shared" si="10"/>
        <v>-937698103</v>
      </c>
      <c r="H159" s="13" t="s">
        <v>197</v>
      </c>
      <c r="I159" s="4">
        <v>3346946555</v>
      </c>
      <c r="J159" s="5">
        <v>3466052069</v>
      </c>
      <c r="K159" s="6">
        <v>-1549861771</v>
      </c>
      <c r="L159" s="15" t="s">
        <v>197</v>
      </c>
      <c r="M159" s="5">
        <f t="shared" si="11"/>
        <v>0</v>
      </c>
      <c r="N159" s="5" t="str" cm="1">
        <f t="array" ref="N159">_xlfn.LET(
_xlpm.SeedStart,$N$4,
_xlpm.SeedEnd,$O$4,
_xlfn.SWITCH($M159,
0, "",
"Check1", _xlpm.SeedStart+$K159,
"Check2", 2,
"Check3", 3,
"Check4",4
))</f>
        <v/>
      </c>
      <c r="O159" s="5" t="str" cm="1">
        <f t="array" ref="O159">_xlfn.LET(
_xlpm.SeedStart,$N$4,
_xlpm.SeedEnd,$O$4,
_xlfn.SWITCH($M159,
0, "",
"Check1", _xlpm.SeedEnd+$K159,
"Check2", 2,
"Check3", 3,
"Check4",4
))</f>
        <v/>
      </c>
    </row>
    <row r="160" spans="1:15" x14ac:dyDescent="0.35">
      <c r="A160" t="s">
        <v>179</v>
      </c>
      <c r="B160" s="4" cm="1">
        <f t="array" ref="B160:D160">_xlfn.LET(
_xlpm.SplitText, VALUE(_xlfn.TEXTSPLIT(A160," ")),
IF(ISERR(SUM(_xlpm.SplitText)),"",_xlpm.SplitText)
)</f>
        <v>2159537216</v>
      </c>
      <c r="C160" s="5">
        <v>1797084784</v>
      </c>
      <c r="D160" s="6">
        <v>40214675</v>
      </c>
      <c r="E160" s="4">
        <f t="shared" si="8"/>
        <v>1797084784</v>
      </c>
      <c r="F160" s="5">
        <f t="shared" si="9"/>
        <v>1837299458</v>
      </c>
      <c r="G160" s="6">
        <f t="shared" si="10"/>
        <v>362452432</v>
      </c>
      <c r="H160" s="13" t="s">
        <v>197</v>
      </c>
      <c r="I160" s="4">
        <v>3466052070</v>
      </c>
      <c r="J160" s="5">
        <v>3567337218</v>
      </c>
      <c r="K160" s="6">
        <v>727630077</v>
      </c>
      <c r="L160" s="15" t="s">
        <v>197</v>
      </c>
      <c r="M160" s="5">
        <f t="shared" si="11"/>
        <v>0</v>
      </c>
      <c r="N160" s="5" t="str" cm="1">
        <f t="array" ref="N160">_xlfn.LET(
_xlpm.SeedStart,$N$4,
_xlpm.SeedEnd,$O$4,
_xlfn.SWITCH($M160,
0, "",
"Check1", _xlpm.SeedStart+$K160,
"Check2", 2,
"Check3", 3,
"Check4",4
))</f>
        <v/>
      </c>
      <c r="O160" s="5" t="str" cm="1">
        <f t="array" ref="O160">_xlfn.LET(
_xlpm.SeedStart,$N$4,
_xlpm.SeedEnd,$O$4,
_xlfn.SWITCH($M160,
0, "",
"Check1", _xlpm.SeedEnd+$K160,
"Check2", 2,
"Check3", 3,
"Check4",4
))</f>
        <v/>
      </c>
    </row>
    <row r="161" spans="1:15" x14ac:dyDescent="0.35">
      <c r="A161" t="s">
        <v>180</v>
      </c>
      <c r="B161" s="4" cm="1">
        <f t="array" ref="B161:D161">_xlfn.LET(
_xlpm.SplitText, VALUE(_xlfn.TEXTSPLIT(A161," ")),
IF(ISERR(SUM(_xlpm.SplitText)),"",_xlpm.SplitText)
)</f>
        <v>3614557896</v>
      </c>
      <c r="C161" s="5">
        <v>4125858823</v>
      </c>
      <c r="D161" s="6">
        <v>169108473</v>
      </c>
      <c r="E161" s="4">
        <f t="shared" si="8"/>
        <v>4125858823</v>
      </c>
      <c r="F161" s="5">
        <f t="shared" si="9"/>
        <v>4294967295</v>
      </c>
      <c r="G161" s="6">
        <f t="shared" si="10"/>
        <v>-511300927</v>
      </c>
      <c r="H161" s="13" t="s">
        <v>197</v>
      </c>
      <c r="I161" s="4">
        <v>3567337219</v>
      </c>
      <c r="J161" s="5">
        <v>4125858822</v>
      </c>
      <c r="K161" s="6">
        <v>-701717999</v>
      </c>
      <c r="L161" s="15" t="s">
        <v>197</v>
      </c>
      <c r="M161" s="5">
        <f t="shared" si="11"/>
        <v>0</v>
      </c>
      <c r="N161" s="5" t="str" cm="1">
        <f t="array" ref="N161">_xlfn.LET(
_xlpm.SeedStart,$N$4,
_xlpm.SeedEnd,$O$4,
_xlfn.SWITCH($M161,
0, "",
"Check1", _xlpm.SeedStart+$K161,
"Check2", 2,
"Check3", 3,
"Check4",4
))</f>
        <v/>
      </c>
      <c r="O161" s="5" t="str" cm="1">
        <f t="array" ref="O161">_xlfn.LET(
_xlpm.SeedStart,$N$4,
_xlpm.SeedEnd,$O$4,
_xlfn.SWITCH($M161,
0, "",
"Check1", _xlpm.SeedEnd+$K161,
"Check2", 2,
"Check3", 3,
"Check4",4
))</f>
        <v/>
      </c>
    </row>
    <row r="162" spans="1:15" x14ac:dyDescent="0.35">
      <c r="A162" t="s">
        <v>181</v>
      </c>
      <c r="B162" s="4" cm="1">
        <f t="array" ref="B162:D162">_xlfn.LET(
_xlpm.SplitText, VALUE(_xlfn.TEXTSPLIT(A162," ")),
IF(ISERR(SUM(_xlpm.SplitText)),"",_xlpm.SplitText)
)</f>
        <v>1065114718</v>
      </c>
      <c r="C162" s="5">
        <v>108561992</v>
      </c>
      <c r="D162" s="6">
        <v>98776847</v>
      </c>
      <c r="E162" s="4">
        <f t="shared" si="8"/>
        <v>108561992</v>
      </c>
      <c r="F162" s="5">
        <f t="shared" si="9"/>
        <v>207338838</v>
      </c>
      <c r="G162" s="6">
        <f t="shared" si="10"/>
        <v>956552726</v>
      </c>
      <c r="H162" s="13" t="s">
        <v>197</v>
      </c>
      <c r="I162" s="4">
        <v>4125858823</v>
      </c>
      <c r="J162" s="5">
        <v>4294967295</v>
      </c>
      <c r="K162" s="6">
        <v>-511300927</v>
      </c>
      <c r="L162" s="15" t="s">
        <v>197</v>
      </c>
      <c r="M162" s="5">
        <f t="shared" si="11"/>
        <v>0</v>
      </c>
      <c r="N162" s="5" t="str" cm="1">
        <f t="array" ref="N162">_xlfn.LET(
_xlpm.SeedStart,$N$4,
_xlpm.SeedEnd,$O$4,
_xlfn.SWITCH($M162,
0, "",
"Check1", _xlpm.SeedStart+$K162,
"Check2", 2,
"Check3", 3,
"Check4",4
))</f>
        <v/>
      </c>
      <c r="O162" s="5" t="str" cm="1">
        <f t="array" ref="O162">_xlfn.LET(
_xlpm.SeedStart,$N$4,
_xlpm.SeedEnd,$O$4,
_xlfn.SWITCH($M162,
0, "",
"Check1", _xlpm.SeedEnd+$K162,
"Check2", 2,
"Check3", 3,
"Check4",4
))</f>
        <v/>
      </c>
    </row>
    <row r="163" spans="1:15" x14ac:dyDescent="0.35">
      <c r="B163" s="4" t="str" cm="1">
        <f t="array" ref="B163">_xlfn.LET(
_xlpm.SplitText, VALUE(_xlfn.TEXTSPLIT(A163," ")),
IF(ISERR(SUM(_xlpm.SplitText)),"",_xlpm.SplitText)
)</f>
        <v/>
      </c>
      <c r="E163" s="4" t="str">
        <f t="shared" si="8"/>
        <v/>
      </c>
      <c r="F163" s="5" t="str">
        <f t="shared" si="9"/>
        <v/>
      </c>
      <c r="G163" s="6" t="str">
        <f t="shared" si="10"/>
        <v/>
      </c>
      <c r="H163" s="13" t="s">
        <v>197</v>
      </c>
      <c r="L163" s="15" t="s">
        <v>197</v>
      </c>
      <c r="M163" s="5">
        <f t="shared" si="11"/>
        <v>0</v>
      </c>
      <c r="N163" s="5" t="str" cm="1">
        <f t="array" ref="N163">_xlfn.LET(
_xlpm.SeedStart,$N$4,
_xlpm.SeedEnd,$O$4,
_xlfn.SWITCH($M163,
0, "",
"Check1", _xlpm.SeedStart+$K163,
"Check2", 2,
"Check3", 3,
"Check4",4
))</f>
        <v/>
      </c>
      <c r="O163" s="5" t="str" cm="1">
        <f t="array" ref="O163">_xlfn.LET(
_xlpm.SeedStart,$N$4,
_xlpm.SeedEnd,$O$4,
_xlfn.SWITCH($M163,
0, "",
"Check1", _xlpm.SeedEnd+$K163,
"Check2", 2,
"Check3", 3,
"Check4",4
))</f>
        <v/>
      </c>
    </row>
    <row r="164" spans="1:15" x14ac:dyDescent="0.35">
      <c r="A164" t="s">
        <v>23</v>
      </c>
      <c r="B164" s="4" t="str" cm="1">
        <f t="array" ref="B164">_xlfn.LET(
_xlpm.SplitText, VALUE(_xlfn.TEXTSPLIT(A164," ")),
IF(ISERR(SUM(_xlpm.SplitText)),"",_xlpm.SplitText)
)</f>
        <v/>
      </c>
      <c r="E164" s="4" t="str">
        <f t="shared" si="8"/>
        <v/>
      </c>
      <c r="F164" s="5" t="str">
        <f t="shared" si="9"/>
        <v/>
      </c>
      <c r="G164" s="6" t="str">
        <f t="shared" si="10"/>
        <v/>
      </c>
      <c r="H164" s="13" t="s">
        <v>197</v>
      </c>
      <c r="L164" s="15" t="s">
        <v>197</v>
      </c>
      <c r="M164" s="5">
        <f t="shared" si="11"/>
        <v>0</v>
      </c>
      <c r="N164" s="5" t="str" cm="1">
        <f t="array" ref="N164">_xlfn.LET(
_xlpm.SeedStart,$N$4,
_xlpm.SeedEnd,$O$4,
_xlfn.SWITCH($M164,
0, "",
"Check1", _xlpm.SeedStart+$K164,
"Check2", 2,
"Check3", 3,
"Check4",4
))</f>
        <v/>
      </c>
      <c r="O164" s="5" t="str" cm="1">
        <f t="array" ref="O164">_xlfn.LET(
_xlpm.SeedStart,$N$4,
_xlpm.SeedEnd,$O$4,
_xlfn.SWITCH($M164,
0, "",
"Check1", _xlpm.SeedEnd+$K164,
"Check2", 2,
"Check3", 3,
"Check4",4
))</f>
        <v/>
      </c>
    </row>
    <row r="165" spans="1:15" x14ac:dyDescent="0.35">
      <c r="A165" t="s">
        <v>182</v>
      </c>
      <c r="B165" s="4" cm="1">
        <f t="array" ref="B165:D165">_xlfn.LET(
_xlpm.SplitText, VALUE(_xlfn.TEXTSPLIT(A165," ")),
IF(ISERR(SUM(_xlpm.SplitText)),"",_xlpm.SplitText)
)</f>
        <v>440744287</v>
      </c>
      <c r="C165" s="5">
        <v>1133551978</v>
      </c>
      <c r="D165" s="6">
        <v>536306564</v>
      </c>
      <c r="E165" s="4">
        <f t="shared" si="8"/>
        <v>1133551978</v>
      </c>
      <c r="F165" s="5">
        <f t="shared" si="9"/>
        <v>1669858541</v>
      </c>
      <c r="G165" s="6">
        <f t="shared" si="10"/>
        <v>-692807691</v>
      </c>
      <c r="H165" s="13" t="s">
        <v>197</v>
      </c>
      <c r="I165" s="4" cm="1">
        <f t="array" ref="I165:K175">_xlfn.SORTBY(E165:G175,E165:E175)</f>
        <v>0</v>
      </c>
      <c r="J165" s="5">
        <v>242123334</v>
      </c>
      <c r="K165" s="6">
        <v>198620952</v>
      </c>
      <c r="L165" s="15" t="s">
        <v>197</v>
      </c>
      <c r="M165" s="5" t="str">
        <f t="shared" si="11"/>
        <v>Check3</v>
      </c>
      <c r="N165" s="5" cm="1">
        <f t="array" ref="N165">_xlfn.LET(
_xlpm.SeedStart,$N$4,
_xlpm.SeedEnd,$O$4,
_xlfn.SWITCH($M165,
0, "",
"Check1", _xlpm.SeedStart+$K165,
"Check2", 2,
"Check3", 3,
"Check4",4
))</f>
        <v>3</v>
      </c>
      <c r="O165" s="5" cm="1">
        <f t="array" ref="O165">_xlfn.LET(
_xlpm.SeedStart,$N$4,
_xlpm.SeedEnd,$O$4,
_xlfn.SWITCH($M165,
0, "",
"Check1", _xlpm.SeedEnd+$K165,
"Check2", 2,
"Check3", 3,
"Check4",4
))</f>
        <v>3</v>
      </c>
    </row>
    <row r="166" spans="1:15" x14ac:dyDescent="0.35">
      <c r="A166" t="s">
        <v>183</v>
      </c>
      <c r="B166" s="4" cm="1">
        <f t="array" ref="B166:D166">_xlfn.LET(
_xlpm.SplitText, VALUE(_xlfn.TEXTSPLIT(A166," ")),
IF(ISERR(SUM(_xlpm.SplitText)),"",_xlpm.SplitText)
)</f>
        <v>4042633851</v>
      </c>
      <c r="C166" s="5">
        <v>4000620330</v>
      </c>
      <c r="D166" s="6">
        <v>37465866</v>
      </c>
      <c r="E166" s="4">
        <f t="shared" si="8"/>
        <v>4000620330</v>
      </c>
      <c r="F166" s="5">
        <f t="shared" si="9"/>
        <v>4038086195</v>
      </c>
      <c r="G166" s="6">
        <f t="shared" si="10"/>
        <v>42013521</v>
      </c>
      <c r="H166" s="13" t="s">
        <v>197</v>
      </c>
      <c r="I166" s="4">
        <v>242123335</v>
      </c>
      <c r="J166" s="5">
        <v>1133551977</v>
      </c>
      <c r="K166" s="6">
        <v>871203940</v>
      </c>
      <c r="L166" s="15" t="s">
        <v>197</v>
      </c>
      <c r="M166" s="5" t="str">
        <f t="shared" si="11"/>
        <v>Check4</v>
      </c>
      <c r="N166" s="5" cm="1">
        <f t="array" ref="N166">_xlfn.LET(
_xlpm.SeedStart,$N$4,
_xlpm.SeedEnd,$O$4,
_xlfn.SWITCH($M166,
0, "",
"Check1", _xlpm.SeedStart+$K166,
"Check2", 2,
"Check3", 3,
"Check4",4
))</f>
        <v>4</v>
      </c>
      <c r="O166" s="5" cm="1">
        <f t="array" ref="O166">_xlfn.LET(
_xlpm.SeedStart,$N$4,
_xlpm.SeedEnd,$O$4,
_xlfn.SWITCH($M166,
0, "",
"Check1", _xlpm.SeedEnd+$K166,
"Check2", 2,
"Check3", 3,
"Check4",4
))</f>
        <v>4</v>
      </c>
    </row>
    <row r="167" spans="1:15" x14ac:dyDescent="0.35">
      <c r="A167" t="s">
        <v>184</v>
      </c>
      <c r="B167" s="4" cm="1">
        <f t="array" ref="B167:D167">_xlfn.LET(
_xlpm.SplitText, VALUE(_xlfn.TEXTSPLIT(A167," ")),
IF(ISERR(SUM(_xlpm.SplitText)),"",_xlpm.SplitText)
)</f>
        <v>977050851</v>
      </c>
      <c r="C167" s="5">
        <v>1669858542</v>
      </c>
      <c r="D167" s="6">
        <v>136276424</v>
      </c>
      <c r="E167" s="4">
        <f t="shared" si="8"/>
        <v>1669858542</v>
      </c>
      <c r="F167" s="5">
        <f t="shared" si="9"/>
        <v>1806134965</v>
      </c>
      <c r="G167" s="6">
        <f t="shared" si="10"/>
        <v>-692807691</v>
      </c>
      <c r="H167" s="13" t="s">
        <v>197</v>
      </c>
      <c r="I167" s="4">
        <v>1133551978</v>
      </c>
      <c r="J167" s="5">
        <v>1669858541</v>
      </c>
      <c r="K167" s="6">
        <v>-692807691</v>
      </c>
      <c r="L167" s="15" t="s">
        <v>197</v>
      </c>
      <c r="M167" s="5">
        <f t="shared" si="11"/>
        <v>0</v>
      </c>
      <c r="N167" s="5" t="str" cm="1">
        <f t="array" ref="N167">_xlfn.LET(
_xlpm.SeedStart,$N$4,
_xlpm.SeedEnd,$O$4,
_xlfn.SWITCH($M167,
0, "",
"Check1", _xlpm.SeedStart+$K167,
"Check2", 2,
"Check3", 3,
"Check4",4
))</f>
        <v/>
      </c>
      <c r="O167" s="5" t="str" cm="1">
        <f t="array" ref="O167">_xlfn.LET(
_xlpm.SeedStart,$N$4,
_xlpm.SeedEnd,$O$4,
_xlfn.SWITCH($M167,
0, "",
"Check1", _xlpm.SeedEnd+$K167,
"Check2", 2,
"Check3", 3,
"Check4",4
))</f>
        <v/>
      </c>
    </row>
    <row r="168" spans="1:15" x14ac:dyDescent="0.35">
      <c r="A168" t="s">
        <v>185</v>
      </c>
      <c r="B168" s="4" cm="1">
        <f t="array" ref="B168:D168">_xlfn.LET(
_xlpm.SplitText, VALUE(_xlfn.TEXTSPLIT(A168," ")),
IF(ISERR(SUM(_xlpm.SplitText)),"",_xlpm.SplitText)
)</f>
        <v>2136551597</v>
      </c>
      <c r="C168" s="5">
        <v>4038086196</v>
      </c>
      <c r="D168" s="6">
        <v>256881100</v>
      </c>
      <c r="E168" s="4">
        <f t="shared" si="8"/>
        <v>4038086196</v>
      </c>
      <c r="F168" s="5">
        <f t="shared" si="9"/>
        <v>4294967295</v>
      </c>
      <c r="G168" s="6">
        <f t="shared" si="10"/>
        <v>-1901534599</v>
      </c>
      <c r="H168" s="13" t="s">
        <v>197</v>
      </c>
      <c r="I168" s="4">
        <v>1669858542</v>
      </c>
      <c r="J168" s="5">
        <v>1806134965</v>
      </c>
      <c r="K168" s="6">
        <v>-692807691</v>
      </c>
      <c r="L168" s="15" t="s">
        <v>197</v>
      </c>
      <c r="M168" s="5">
        <f t="shared" si="11"/>
        <v>0</v>
      </c>
      <c r="N168" s="5" t="str" cm="1">
        <f t="array" ref="N168">_xlfn.LET(
_xlpm.SeedStart,$N$4,
_xlpm.SeedEnd,$O$4,
_xlfn.SWITCH($M168,
0, "",
"Check1", _xlpm.SeedStart+$K168,
"Check2", 2,
"Check3", 3,
"Check4",4
))</f>
        <v/>
      </c>
      <c r="O168" s="5" t="str" cm="1">
        <f t="array" ref="O168">_xlfn.LET(
_xlpm.SeedStart,$N$4,
_xlpm.SeedEnd,$O$4,
_xlfn.SWITCH($M168,
0, "",
"Check1", _xlpm.SeedEnd+$K168,
"Check2", 2,
"Check3", 3,
"Check4",4
))</f>
        <v/>
      </c>
    </row>
    <row r="169" spans="1:15" x14ac:dyDescent="0.35">
      <c r="A169" t="s">
        <v>186</v>
      </c>
      <c r="B169" s="4" cm="1">
        <f t="array" ref="B169:D169">_xlfn.LET(
_xlpm.SplitText, VALUE(_xlfn.TEXTSPLIT(A169," ")),
IF(ISERR(SUM(_xlpm.SplitText)),"",_xlpm.SplitText)
)</f>
        <v>198620952</v>
      </c>
      <c r="C169" s="5">
        <v>0</v>
      </c>
      <c r="D169" s="6">
        <v>242123335</v>
      </c>
      <c r="E169" s="4">
        <f t="shared" si="8"/>
        <v>0</v>
      </c>
      <c r="F169" s="5">
        <f t="shared" si="9"/>
        <v>242123334</v>
      </c>
      <c r="G169" s="6">
        <f t="shared" si="10"/>
        <v>198620952</v>
      </c>
      <c r="H169" s="13" t="s">
        <v>197</v>
      </c>
      <c r="I169" s="4">
        <v>1806134966</v>
      </c>
      <c r="J169" s="5">
        <v>2004755917</v>
      </c>
      <c r="K169" s="6">
        <v>-1806134966</v>
      </c>
      <c r="L169" s="15" t="s">
        <v>197</v>
      </c>
      <c r="M169" s="5">
        <f t="shared" si="11"/>
        <v>0</v>
      </c>
      <c r="N169" s="5" t="str" cm="1">
        <f t="array" ref="N169">_xlfn.LET(
_xlpm.SeedStart,$N$4,
_xlpm.SeedEnd,$O$4,
_xlfn.SWITCH($M169,
0, "",
"Check1", _xlpm.SeedStart+$K169,
"Check2", 2,
"Check3", 3,
"Check4",4
))</f>
        <v/>
      </c>
      <c r="O169" s="5" t="str" cm="1">
        <f t="array" ref="O169">_xlfn.LET(
_xlpm.SeedStart,$N$4,
_xlpm.SeedEnd,$O$4,
_xlfn.SWITCH($M169,
0, "",
"Check1", _xlpm.SeedEnd+$K169,
"Check2", 2,
"Check3", 3,
"Check4",4
))</f>
        <v/>
      </c>
    </row>
    <row r="170" spans="1:15" x14ac:dyDescent="0.35">
      <c r="A170" t="s">
        <v>187</v>
      </c>
      <c r="B170" s="4" cm="1">
        <f t="array" ref="B170:D170">_xlfn.LET(
_xlpm.SplitText, VALUE(_xlfn.TEXTSPLIT(A170," ")),
IF(ISERR(SUM(_xlpm.SplitText)),"",_xlpm.SplitText)
)</f>
        <v>1113327275</v>
      </c>
      <c r="C170" s="5">
        <v>242123335</v>
      </c>
      <c r="D170" s="6">
        <v>891428643</v>
      </c>
      <c r="E170" s="4">
        <f t="shared" si="8"/>
        <v>242123335</v>
      </c>
      <c r="F170" s="5">
        <f t="shared" si="9"/>
        <v>1133551977</v>
      </c>
      <c r="G170" s="6">
        <f t="shared" si="10"/>
        <v>871203940</v>
      </c>
      <c r="H170" s="13" t="s">
        <v>197</v>
      </c>
      <c r="I170" s="4">
        <v>2136551597</v>
      </c>
      <c r="J170" s="5">
        <v>3483486123</v>
      </c>
      <c r="K170" s="6">
        <v>559147727</v>
      </c>
      <c r="L170" s="15" t="s">
        <v>197</v>
      </c>
      <c r="M170" s="5">
        <f t="shared" si="11"/>
        <v>0</v>
      </c>
      <c r="N170" s="5" t="str" cm="1">
        <f t="array" ref="N170">_xlfn.LET(
_xlpm.SeedStart,$N$4,
_xlpm.SeedEnd,$O$4,
_xlfn.SWITCH($M170,
0, "",
"Check1", _xlpm.SeedStart+$K170,
"Check2", 2,
"Check3", 3,
"Check4",4
))</f>
        <v/>
      </c>
      <c r="O170" s="5" t="str" cm="1">
        <f t="array" ref="O170">_xlfn.LET(
_xlpm.SeedStart,$N$4,
_xlpm.SeedEnd,$O$4,
_xlfn.SWITCH($M170,
0, "",
"Check1", _xlpm.SeedEnd+$K170,
"Check2", 2,
"Check3", 3,
"Check4",4
))</f>
        <v/>
      </c>
    </row>
    <row r="171" spans="1:15" x14ac:dyDescent="0.35">
      <c r="A171" t="s">
        <v>188</v>
      </c>
      <c r="B171" s="4" cm="1">
        <f t="array" ref="B171:D171">_xlfn.LET(
_xlpm.SplitText, VALUE(_xlfn.TEXTSPLIT(A171," ")),
IF(ISERR(SUM(_xlpm.SplitText)),"",_xlpm.SplitText)
)</f>
        <v>4080099717</v>
      </c>
      <c r="C171" s="5">
        <v>3802748040</v>
      </c>
      <c r="D171" s="6">
        <v>197872290</v>
      </c>
      <c r="E171" s="4">
        <f t="shared" si="8"/>
        <v>3802748040</v>
      </c>
      <c r="F171" s="5">
        <f t="shared" si="9"/>
        <v>4000620329</v>
      </c>
      <c r="G171" s="6">
        <f t="shared" si="10"/>
        <v>277351677</v>
      </c>
      <c r="H171" s="13" t="s">
        <v>197</v>
      </c>
      <c r="I171" s="4">
        <v>3483486124</v>
      </c>
      <c r="J171" s="5">
        <v>3785752750</v>
      </c>
      <c r="K171" s="6">
        <v>-1090053427</v>
      </c>
      <c r="L171" s="15" t="s">
        <v>197</v>
      </c>
      <c r="M171" s="5">
        <f t="shared" si="11"/>
        <v>0</v>
      </c>
      <c r="N171" s="5" t="str" cm="1">
        <f t="array" ref="N171">_xlfn.LET(
_xlpm.SeedStart,$N$4,
_xlpm.SeedEnd,$O$4,
_xlfn.SWITCH($M171,
0, "",
"Check1", _xlpm.SeedStart+$K171,
"Check2", 2,
"Check3", 3,
"Check4",4
))</f>
        <v/>
      </c>
      <c r="O171" s="5" t="str" cm="1">
        <f t="array" ref="O171">_xlfn.LET(
_xlpm.SeedStart,$N$4,
_xlpm.SeedEnd,$O$4,
_xlfn.SWITCH($M171,
0, "",
"Check1", _xlpm.SeedEnd+$K171,
"Check2", 2,
"Check3", 3,
"Check4",4
))</f>
        <v/>
      </c>
    </row>
    <row r="172" spans="1:15" x14ac:dyDescent="0.35">
      <c r="A172" t="s">
        <v>189</v>
      </c>
      <c r="B172" s="4" cm="1">
        <f t="array" ref="B172:D172">_xlfn.LET(
_xlpm.SplitText, VALUE(_xlfn.TEXTSPLIT(A172," ")),
IF(ISERR(SUM(_xlpm.SplitText)),"",_xlpm.SplitText)
)</f>
        <v>2695699324</v>
      </c>
      <c r="C172" s="5">
        <v>2136551597</v>
      </c>
      <c r="D172" s="6">
        <v>1346934527</v>
      </c>
      <c r="E172" s="4">
        <f t="shared" si="8"/>
        <v>2136551597</v>
      </c>
      <c r="F172" s="5">
        <f t="shared" si="9"/>
        <v>3483486123</v>
      </c>
      <c r="G172" s="6">
        <f t="shared" si="10"/>
        <v>559147727</v>
      </c>
      <c r="H172" s="13" t="s">
        <v>197</v>
      </c>
      <c r="I172" s="4">
        <v>3785752751</v>
      </c>
      <c r="J172" s="5">
        <v>3802748039</v>
      </c>
      <c r="K172" s="6">
        <v>492219256</v>
      </c>
      <c r="L172" s="15" t="s">
        <v>197</v>
      </c>
      <c r="M172" s="5">
        <f t="shared" si="11"/>
        <v>0</v>
      </c>
      <c r="N172" s="5" t="str" cm="1">
        <f t="array" ref="N172">_xlfn.LET(
_xlpm.SeedStart,$N$4,
_xlpm.SeedEnd,$O$4,
_xlfn.SWITCH($M172,
0, "",
"Check1", _xlpm.SeedStart+$K172,
"Check2", 2,
"Check3", 3,
"Check4",4
))</f>
        <v/>
      </c>
      <c r="O172" s="5" t="str" cm="1">
        <f t="array" ref="O172">_xlfn.LET(
_xlpm.SeedStart,$N$4,
_xlpm.SeedEnd,$O$4,
_xlfn.SWITCH($M172,
0, "",
"Check1", _xlpm.SeedEnd+$K172,
"Check2", 2,
"Check3", 3,
"Check4",4
))</f>
        <v/>
      </c>
    </row>
    <row r="173" spans="1:15" x14ac:dyDescent="0.35">
      <c r="A173" t="s">
        <v>190</v>
      </c>
      <c r="B173" s="4" cm="1">
        <f t="array" ref="B173:D173">_xlfn.LET(
_xlpm.SplitText, VALUE(_xlfn.TEXTSPLIT(A173," ")),
IF(ISERR(SUM(_xlpm.SplitText)),"",_xlpm.SplitText)
)</f>
        <v>4277972007</v>
      </c>
      <c r="C173" s="5">
        <v>3785752751</v>
      </c>
      <c r="D173" s="6">
        <v>16995289</v>
      </c>
      <c r="E173" s="4">
        <f t="shared" si="8"/>
        <v>3785752751</v>
      </c>
      <c r="F173" s="5">
        <f t="shared" si="9"/>
        <v>3802748039</v>
      </c>
      <c r="G173" s="6">
        <f t="shared" si="10"/>
        <v>492219256</v>
      </c>
      <c r="H173" s="13" t="s">
        <v>197</v>
      </c>
      <c r="I173" s="4">
        <v>3802748040</v>
      </c>
      <c r="J173" s="5">
        <v>4000620329</v>
      </c>
      <c r="K173" s="6">
        <v>277351677</v>
      </c>
      <c r="L173" s="15" t="s">
        <v>197</v>
      </c>
      <c r="M173" s="5">
        <f t="shared" si="11"/>
        <v>0</v>
      </c>
      <c r="N173" s="5" t="str" cm="1">
        <f t="array" ref="N173">_xlfn.LET(
_xlpm.SeedStart,$N$4,
_xlpm.SeedEnd,$O$4,
_xlfn.SWITCH($M173,
0, "",
"Check1", _xlpm.SeedStart+$K173,
"Check2", 2,
"Check3", 3,
"Check4",4
))</f>
        <v/>
      </c>
      <c r="O173" s="5" t="str" cm="1">
        <f t="array" ref="O173">_xlfn.LET(
_xlpm.SeedStart,$N$4,
_xlpm.SeedEnd,$O$4,
_xlfn.SWITCH($M173,
0, "",
"Check1", _xlpm.SeedEnd+$K173,
"Check2", 2,
"Check3", 3,
"Check4",4
))</f>
        <v/>
      </c>
    </row>
    <row r="174" spans="1:15" x14ac:dyDescent="0.35">
      <c r="A174" t="s">
        <v>191</v>
      </c>
      <c r="B174" s="4" cm="1">
        <f t="array" ref="B174:D174">_xlfn.LET(
_xlpm.SplitText, VALUE(_xlfn.TEXTSPLIT(A174," ")),
IF(ISERR(SUM(_xlpm.SplitText)),"",_xlpm.SplitText)
)</f>
        <v>2393432697</v>
      </c>
      <c r="C174" s="5">
        <v>3483486124</v>
      </c>
      <c r="D174" s="6">
        <v>302266627</v>
      </c>
      <c r="E174" s="4">
        <f t="shared" si="8"/>
        <v>3483486124</v>
      </c>
      <c r="F174" s="5">
        <f t="shared" si="9"/>
        <v>3785752750</v>
      </c>
      <c r="G174" s="6">
        <f t="shared" si="10"/>
        <v>-1090053427</v>
      </c>
      <c r="H174" s="13" t="s">
        <v>197</v>
      </c>
      <c r="I174" s="4">
        <v>4000620330</v>
      </c>
      <c r="J174" s="5">
        <v>4038086195</v>
      </c>
      <c r="K174" s="6">
        <v>42013521</v>
      </c>
      <c r="L174" s="15" t="s">
        <v>197</v>
      </c>
      <c r="M174" s="5">
        <f t="shared" si="11"/>
        <v>0</v>
      </c>
      <c r="N174" s="5" t="str" cm="1">
        <f t="array" ref="N174">_xlfn.LET(
_xlpm.SeedStart,$N$4,
_xlpm.SeedEnd,$O$4,
_xlfn.SWITCH($M174,
0, "",
"Check1", _xlpm.SeedStart+$K174,
"Check2", 2,
"Check3", 3,
"Check4",4
))</f>
        <v/>
      </c>
      <c r="O174" s="5" t="str" cm="1">
        <f t="array" ref="O174">_xlfn.LET(
_xlpm.SeedStart,$N$4,
_xlpm.SeedEnd,$O$4,
_xlfn.SWITCH($M174,
0, "",
"Check1", _xlpm.SeedEnd+$K174,
"Check2", 2,
"Check3", 3,
"Check4",4
))</f>
        <v/>
      </c>
    </row>
    <row r="175" spans="1:15" x14ac:dyDescent="0.35">
      <c r="A175" t="s">
        <v>192</v>
      </c>
      <c r="B175" s="4" cm="1">
        <f t="array" ref="B175:D175">_xlfn.LET(
_xlpm.SplitText, VALUE(_xlfn.TEXTSPLIT(A175," ")),
IF(ISERR(SUM(_xlpm.SplitText)),"",_xlpm.SplitText)
)</f>
        <v>0</v>
      </c>
      <c r="C175" s="5">
        <v>1806134966</v>
      </c>
      <c r="D175" s="6">
        <v>198620952</v>
      </c>
      <c r="E175" s="4">
        <f t="shared" si="8"/>
        <v>1806134966</v>
      </c>
      <c r="F175" s="5">
        <f t="shared" si="9"/>
        <v>2004755917</v>
      </c>
      <c r="G175" s="6">
        <f t="shared" si="10"/>
        <v>-1806134966</v>
      </c>
      <c r="H175" s="13" t="s">
        <v>197</v>
      </c>
      <c r="I175" s="4">
        <v>4038086196</v>
      </c>
      <c r="J175" s="5">
        <v>4294967295</v>
      </c>
      <c r="K175" s="6">
        <v>-1901534599</v>
      </c>
      <c r="L175" s="15" t="s">
        <v>197</v>
      </c>
      <c r="M175" s="5">
        <f t="shared" si="11"/>
        <v>0</v>
      </c>
      <c r="N175" s="5" t="str" cm="1">
        <f t="array" ref="N175">_xlfn.LET(
_xlpm.SeedStart,$N$4,
_xlpm.SeedEnd,$O$4,
_xlfn.SWITCH($M175,
0, "",
"Check1", _xlpm.SeedStart+$K175,
"Check2", 2,
"Check3", 3,
"Check4",4
))</f>
        <v/>
      </c>
      <c r="O175" s="5" t="str" cm="1">
        <f t="array" ref="O175">_xlfn.LET(
_xlpm.SeedStart,$N$4,
_xlpm.SeedEnd,$O$4,
_xlfn.SWITCH($M175,
0, "",
"Check1", _xlpm.SeedEnd+$K175,
"Check2", 2,
"Check3", 3,
"Check4",4
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2C19-87FE-461F-9FE7-F4B85AA0CED0}">
  <dimension ref="A1:O175"/>
  <sheetViews>
    <sheetView topLeftCell="A8" zoomScale="115" zoomScaleNormal="115" workbookViewId="0">
      <selection activeCell="I5" sqref="I5:P22"/>
    </sheetView>
  </sheetViews>
  <sheetFormatPr defaultRowHeight="14.5" x14ac:dyDescent="0.35"/>
  <cols>
    <col min="1" max="1" width="46.1796875" customWidth="1"/>
    <col min="2" max="2" width="13.26953125" style="4" customWidth="1"/>
    <col min="3" max="3" width="13.26953125" style="5" customWidth="1"/>
    <col min="4" max="4" width="13.26953125" style="6" customWidth="1"/>
    <col min="5" max="5" width="14.1796875" style="4" customWidth="1"/>
    <col min="6" max="6" width="14.1796875" style="5" customWidth="1"/>
    <col min="7" max="7" width="14.1796875" style="6" customWidth="1"/>
    <col min="8" max="8" width="1.90625" style="5" customWidth="1"/>
    <col min="9" max="9" width="13.36328125" style="4" customWidth="1"/>
    <col min="10" max="10" width="13.36328125" style="5" customWidth="1"/>
    <col min="11" max="11" width="13.36328125" style="6" customWidth="1"/>
    <col min="12" max="12" width="1.81640625" style="16" customWidth="1"/>
    <col min="13" max="13" width="12.81640625" style="5" customWidth="1"/>
    <col min="14" max="14" width="11.36328125" style="5" customWidth="1"/>
    <col min="15" max="15" width="13.7265625" style="5" customWidth="1"/>
    <col min="16" max="16384" width="8.7265625" style="5"/>
  </cols>
  <sheetData>
    <row r="1" spans="1:15" ht="15" thickBot="1" x14ac:dyDescent="0.4">
      <c r="A1" s="7" t="s">
        <v>26</v>
      </c>
      <c r="B1" s="8" t="s">
        <v>31</v>
      </c>
      <c r="C1" s="9" t="s">
        <v>30</v>
      </c>
      <c r="D1" s="10" t="s">
        <v>29</v>
      </c>
      <c r="E1" s="8" t="s">
        <v>27</v>
      </c>
      <c r="F1" s="9" t="s">
        <v>28</v>
      </c>
      <c r="G1" s="10" t="s">
        <v>194</v>
      </c>
      <c r="H1" s="13" t="s">
        <v>197</v>
      </c>
      <c r="I1" s="8" t="s">
        <v>198</v>
      </c>
      <c r="J1" s="9" t="s">
        <v>199</v>
      </c>
      <c r="K1" s="10" t="s">
        <v>200</v>
      </c>
      <c r="L1" s="14" t="s">
        <v>197</v>
      </c>
      <c r="N1" s="12"/>
      <c r="O1" s="12"/>
    </row>
    <row r="2" spans="1:15" x14ac:dyDescent="0.35">
      <c r="A2" t="s">
        <v>33</v>
      </c>
      <c r="B2" s="4" t="str" cm="1">
        <f t="array" ref="B2">_xlfn.LET(
_xlpm.SplitText, VALUE(_xlfn.TEXTSPLIT(A2," ")),
IF(ISERR(SUM(_xlpm.SplitText)),"",_xlpm.SplitText)
)</f>
        <v/>
      </c>
      <c r="E2" s="4" t="str">
        <f>IF(B2="","",C2)</f>
        <v/>
      </c>
      <c r="F2" s="5" t="str">
        <f>IF(B2="","",C2+D2-1)</f>
        <v/>
      </c>
      <c r="G2" s="6" t="str">
        <f>IF(B2="","",B2-C2)</f>
        <v/>
      </c>
      <c r="H2" s="13" t="s">
        <v>197</v>
      </c>
      <c r="L2" s="15" t="s">
        <v>197</v>
      </c>
      <c r="N2" s="5">
        <v>194657215</v>
      </c>
      <c r="O2" s="5">
        <v>187012821</v>
      </c>
    </row>
    <row r="3" spans="1:15" x14ac:dyDescent="0.35">
      <c r="B3" s="4" t="str" cm="1">
        <f t="array" ref="B3">_xlfn.LET(
_xlpm.SplitText, VALUE(_xlfn.TEXTSPLIT(A3," ")),
IF(ISERR(SUM(_xlpm.SplitText)),"",_xlpm.SplitText)
)</f>
        <v/>
      </c>
      <c r="E3" s="4" t="str">
        <f t="shared" ref="E3:E66" si="0">IF(B3="","",C3)</f>
        <v/>
      </c>
      <c r="F3" s="5" t="str">
        <f t="shared" ref="F3:F66" si="1">IF(B3="","",C3+D3-1)</f>
        <v/>
      </c>
      <c r="G3" s="6" t="str">
        <f t="shared" ref="G3:G66" si="2">IF(B3="","",B3-C3)</f>
        <v/>
      </c>
      <c r="H3" s="13" t="s">
        <v>197</v>
      </c>
      <c r="L3" s="15" t="s">
        <v>197</v>
      </c>
      <c r="N3" s="17" t="s">
        <v>195</v>
      </c>
      <c r="O3" s="17" t="s">
        <v>196</v>
      </c>
    </row>
    <row r="4" spans="1:15" x14ac:dyDescent="0.35">
      <c r="A4" t="s">
        <v>1</v>
      </c>
      <c r="B4" s="4" t="str" cm="1">
        <f t="array" ref="B4">_xlfn.LET(
_xlpm.SplitText, VALUE(_xlfn.TEXTSPLIT(A4," ")),
IF(ISERR(SUM(_xlpm.SplitText)),"",_xlpm.SplitText)
)</f>
        <v/>
      </c>
      <c r="E4" s="4" t="str">
        <f t="shared" si="0"/>
        <v/>
      </c>
      <c r="F4" s="5" t="str">
        <f t="shared" si="1"/>
        <v/>
      </c>
      <c r="G4" s="6" t="str">
        <f t="shared" si="2"/>
        <v/>
      </c>
      <c r="H4" s="13" t="s">
        <v>197</v>
      </c>
      <c r="L4" s="15" t="s">
        <v>197</v>
      </c>
      <c r="N4" s="5">
        <v>194657215</v>
      </c>
      <c r="O4" s="5">
        <f>N4+O2</f>
        <v>381670036</v>
      </c>
    </row>
    <row r="5" spans="1:15" x14ac:dyDescent="0.35">
      <c r="A5" t="s">
        <v>34</v>
      </c>
      <c r="B5" s="4" cm="1">
        <f t="array" ref="B5:D5">_xlfn.LET(
_xlpm.SplitText, VALUE(_xlfn.TEXTSPLIT(A5," ")),
IF(ISERR(SUM(_xlpm.SplitText)),"",_xlpm.SplitText)
)</f>
        <v>466206721</v>
      </c>
      <c r="C5" s="5">
        <v>134904099</v>
      </c>
      <c r="D5" s="6">
        <v>264145987</v>
      </c>
      <c r="E5" s="4">
        <f t="shared" si="0"/>
        <v>134904099</v>
      </c>
      <c r="F5" s="5">
        <f t="shared" si="1"/>
        <v>399050085</v>
      </c>
      <c r="G5" s="6">
        <f t="shared" si="2"/>
        <v>331302622</v>
      </c>
      <c r="H5" s="13" t="s">
        <v>197</v>
      </c>
      <c r="I5" s="4" cm="1">
        <f t="array" ref="I5:K22">_xlfn.SORTBY(E5:G22,E5:E22)</f>
        <v>0</v>
      </c>
      <c r="J5" s="5">
        <v>134904098</v>
      </c>
      <c r="K5" s="6">
        <v>167531444</v>
      </c>
      <c r="L5" s="15" t="s">
        <v>197</v>
      </c>
      <c r="M5" s="5">
        <f>_xlfn.LET(
_xlpm.SeedStart, N$4,
_xlpm.SeedEnd, O$4,
_xlpm.MyMin, $I5,
_xlpm.MyMax, $J5,
_xlpm.Check1, AND(_xlpm.MyMin&lt;=_xlpm.SeedStart,_xlpm.SeedEnd&lt;=_xlpm.MyMax),
_xlpm.Check2, AND(_xlpm.SeedStart&lt;=_xlpm.MyMin,_xlpm.MyMax&lt;=_xlpm.SeedEnd),
_xlpm.Check3, AND(_xlpm.MyMin&lt;=_xlpm.SeedStart,_xlpm.SeedStart&lt;=_xlpm.MyMax,_xlpm.MyMax&lt;=_xlpm.SeedEnd),
_xlpm.Check4, AND(_xlpm.SeedStart&lt;=_xlpm.MyMin,_xlpm.MyMin&lt;=_xlpm.SeedEnd,_xlpm.SeedEnd&lt;=_xlpm.MyMax),
IF(_xlpm.Check1,"Check1",IF(_xlpm.Check2,"Check2",IF(_xlpm.Check3,"Check3",IF(_xlpm.Check4,"Check4",0))))
)</f>
        <v>0</v>
      </c>
    </row>
    <row r="6" spans="1:15" x14ac:dyDescent="0.35">
      <c r="A6" t="s">
        <v>35</v>
      </c>
      <c r="B6" s="4" cm="1">
        <f t="array" ref="B6:D6">_xlfn.LET(
_xlpm.SplitText, VALUE(_xlfn.TEXTSPLIT(A6," ")),
IF(ISERR(SUM(_xlpm.SplitText)),"",_xlpm.SplitText)
)</f>
        <v>3226739510</v>
      </c>
      <c r="C6" s="5">
        <v>2500159633</v>
      </c>
      <c r="D6" s="6">
        <v>122177414</v>
      </c>
      <c r="E6" s="4">
        <f t="shared" si="0"/>
        <v>2500159633</v>
      </c>
      <c r="F6" s="5">
        <f t="shared" si="1"/>
        <v>2622337046</v>
      </c>
      <c r="G6" s="6">
        <f t="shared" si="2"/>
        <v>726579877</v>
      </c>
      <c r="H6" s="13" t="s">
        <v>197</v>
      </c>
      <c r="I6" s="4">
        <v>134904099</v>
      </c>
      <c r="J6" s="5">
        <v>399050085</v>
      </c>
      <c r="K6" s="6">
        <v>331302622</v>
      </c>
      <c r="L6" s="15" t="s">
        <v>197</v>
      </c>
      <c r="M6" s="5" t="str">
        <f t="shared" ref="M6:M69" si="3">_xlfn.LET(
_xlpm.SeedStart, N$4,
_xlpm.SeedEnd, O$4,
_xlpm.MyMin, $I6,
_xlpm.MyMax, $J6,
_xlpm.Check1, AND(_xlpm.MyMin&lt;=_xlpm.SeedStart,_xlpm.SeedEnd&lt;=_xlpm.MyMax),
_xlpm.Check2, AND(_xlpm.SeedStart&lt;=_xlpm.MyMin,_xlpm.MyMax&lt;=_xlpm.SeedEnd),
_xlpm.Check3, AND(_xlpm.MyMin&lt;=_xlpm.SeedStart,_xlpm.SeedStart&lt;=_xlpm.MyMax,_xlpm.MyMax&lt;=_xlpm.SeedEnd),
_xlpm.Check4, AND(_xlpm.SeedStart&lt;=_xlpm.MyMin,_xlpm.MyMin&lt;=_xlpm.SeedEnd,_xlpm.SeedEnd&lt;=_xlpm.MyMax),
IF(_xlpm.Check1,"Check1",IF(_xlpm.Check2,"Check2",IF(_xlpm.Check3,"Check3",IF(_xlpm.Check4,"Check4",0))))
)</f>
        <v>Check1</v>
      </c>
    </row>
    <row r="7" spans="1:15" x14ac:dyDescent="0.35">
      <c r="A7" t="s">
        <v>36</v>
      </c>
      <c r="B7" s="4" cm="1">
        <f t="array" ref="B7:D7">_xlfn.LET(
_xlpm.SplitText, VALUE(_xlfn.TEXTSPLIT(A7," ")),
IF(ISERR(SUM(_xlpm.SplitText)),"",_xlpm.SplitText)
)</f>
        <v>1107118949</v>
      </c>
      <c r="C7" s="5">
        <v>4139510909</v>
      </c>
      <c r="D7" s="6">
        <v>155456387</v>
      </c>
      <c r="E7" s="4">
        <f t="shared" si="0"/>
        <v>4139510909</v>
      </c>
      <c r="F7" s="5">
        <f t="shared" si="1"/>
        <v>4294967295</v>
      </c>
      <c r="G7" s="6">
        <f t="shared" si="2"/>
        <v>-3032391960</v>
      </c>
      <c r="H7" s="13" t="s">
        <v>197</v>
      </c>
      <c r="I7" s="4">
        <v>399050086</v>
      </c>
      <c r="J7" s="5">
        <v>566581529</v>
      </c>
      <c r="K7" s="6">
        <v>-399050086</v>
      </c>
      <c r="L7" s="15" t="s">
        <v>197</v>
      </c>
      <c r="M7" s="5">
        <f t="shared" si="3"/>
        <v>0</v>
      </c>
    </row>
    <row r="8" spans="1:15" x14ac:dyDescent="0.35">
      <c r="A8" t="s">
        <v>37</v>
      </c>
      <c r="B8" s="4" cm="1">
        <f t="array" ref="B8:D8">_xlfn.LET(
_xlpm.SplitText, VALUE(_xlfn.TEXTSPLIT(A8," ")),
IF(ISERR(SUM(_xlpm.SplitText)),"",_xlpm.SplitText)
)</f>
        <v>2314679916</v>
      </c>
      <c r="C8" s="5">
        <v>2622337047</v>
      </c>
      <c r="D8" s="6">
        <v>59899451</v>
      </c>
      <c r="E8" s="4">
        <f t="shared" si="0"/>
        <v>2622337047</v>
      </c>
      <c r="F8" s="5">
        <f t="shared" si="1"/>
        <v>2682236497</v>
      </c>
      <c r="G8" s="6">
        <f t="shared" si="2"/>
        <v>-307657131</v>
      </c>
      <c r="H8" s="13" t="s">
        <v>197</v>
      </c>
      <c r="I8" s="4">
        <v>566581530</v>
      </c>
      <c r="J8" s="5">
        <v>730352707</v>
      </c>
      <c r="K8" s="6">
        <v>-264145987</v>
      </c>
      <c r="L8" s="15" t="s">
        <v>197</v>
      </c>
      <c r="M8" s="5">
        <f t="shared" si="3"/>
        <v>0</v>
      </c>
    </row>
    <row r="9" spans="1:15" x14ac:dyDescent="0.35">
      <c r="A9" t="s">
        <v>38</v>
      </c>
      <c r="B9" s="4" cm="1">
        <f t="array" ref="B9:D9">_xlfn.LET(
_xlpm.SplitText, VALUE(_xlfn.TEXTSPLIT(A9," ")),
IF(ISERR(SUM(_xlpm.SplitText)),"",_xlpm.SplitText)
)</f>
        <v>2642618541</v>
      </c>
      <c r="C9" s="5">
        <v>1908002826</v>
      </c>
      <c r="D9" s="6">
        <v>511067679</v>
      </c>
      <c r="E9" s="4">
        <f t="shared" si="0"/>
        <v>1908002826</v>
      </c>
      <c r="F9" s="5">
        <f t="shared" si="1"/>
        <v>2419070504</v>
      </c>
      <c r="G9" s="6">
        <f t="shared" si="2"/>
        <v>734615715</v>
      </c>
      <c r="H9" s="13" t="s">
        <v>197</v>
      </c>
      <c r="I9" s="4">
        <v>1107118949</v>
      </c>
      <c r="J9" s="5">
        <v>1148288479</v>
      </c>
      <c r="K9" s="6">
        <v>3146678816</v>
      </c>
      <c r="L9" s="15" t="s">
        <v>197</v>
      </c>
      <c r="M9" s="5">
        <f t="shared" si="3"/>
        <v>0</v>
      </c>
    </row>
    <row r="10" spans="1:15" x14ac:dyDescent="0.35">
      <c r="A10" t="s">
        <v>39</v>
      </c>
      <c r="B10" s="4" cm="1">
        <f t="array" ref="B10:D10">_xlfn.LET(
_xlpm.SplitText, VALUE(_xlfn.TEXTSPLIT(A10," ")),
IF(ISERR(SUM(_xlpm.SplitText)),"",_xlpm.SplitText)
)</f>
        <v>0</v>
      </c>
      <c r="C10" s="5">
        <v>399050086</v>
      </c>
      <c r="D10" s="6">
        <v>167531444</v>
      </c>
      <c r="E10" s="4">
        <f t="shared" si="0"/>
        <v>399050086</v>
      </c>
      <c r="F10" s="5">
        <f t="shared" si="1"/>
        <v>566581529</v>
      </c>
      <c r="G10" s="6">
        <f t="shared" si="2"/>
        <v>-399050086</v>
      </c>
      <c r="H10" s="13" t="s">
        <v>197</v>
      </c>
      <c r="I10" s="4">
        <v>1148288480</v>
      </c>
      <c r="J10" s="5">
        <v>1228806724</v>
      </c>
      <c r="K10" s="6">
        <v>2559486937</v>
      </c>
      <c r="L10" s="15" t="s">
        <v>197</v>
      </c>
      <c r="M10" s="5">
        <f t="shared" si="3"/>
        <v>0</v>
      </c>
    </row>
    <row r="11" spans="1:15" x14ac:dyDescent="0.35">
      <c r="A11" t="s">
        <v>40</v>
      </c>
      <c r="B11" s="4" cm="1">
        <f t="array" ref="B11:D11">_xlfn.LET(
_xlpm.SplitText, VALUE(_xlfn.TEXTSPLIT(A11," ")),
IF(ISERR(SUM(_xlpm.SplitText)),"",_xlpm.SplitText)
)</f>
        <v>1262575336</v>
      </c>
      <c r="C11" s="5">
        <v>2682236498</v>
      </c>
      <c r="D11" s="6">
        <v>1052104580</v>
      </c>
      <c r="E11" s="4">
        <f t="shared" si="0"/>
        <v>2682236498</v>
      </c>
      <c r="F11" s="5">
        <f t="shared" si="1"/>
        <v>3734341077</v>
      </c>
      <c r="G11" s="6">
        <f t="shared" si="2"/>
        <v>-1419661162</v>
      </c>
      <c r="H11" s="13" t="s">
        <v>197</v>
      </c>
      <c r="I11" s="4">
        <v>1228806725</v>
      </c>
      <c r="J11" s="5">
        <v>1415756770</v>
      </c>
      <c r="K11" s="6">
        <v>1145772642</v>
      </c>
      <c r="L11" s="15" t="s">
        <v>197</v>
      </c>
      <c r="M11" s="5">
        <f t="shared" si="3"/>
        <v>0</v>
      </c>
    </row>
    <row r="12" spans="1:15" x14ac:dyDescent="0.35">
      <c r="A12" t="s">
        <v>41</v>
      </c>
      <c r="B12" s="4" cm="1">
        <f t="array" ref="B12:D12">_xlfn.LET(
_xlpm.SplitText, VALUE(_xlfn.TEXTSPLIT(A12," ")),
IF(ISERR(SUM(_xlpm.SplitText)),"",_xlpm.SplitText)
)</f>
        <v>3448620320</v>
      </c>
      <c r="C12" s="5">
        <v>1415756771</v>
      </c>
      <c r="D12" s="6">
        <v>259155097</v>
      </c>
      <c r="E12" s="4">
        <f t="shared" si="0"/>
        <v>1415756771</v>
      </c>
      <c r="F12" s="5">
        <f t="shared" si="1"/>
        <v>1674911867</v>
      </c>
      <c r="G12" s="6">
        <f t="shared" si="2"/>
        <v>2032863549</v>
      </c>
      <c r="H12" s="13" t="s">
        <v>197</v>
      </c>
      <c r="I12" s="4">
        <v>1415756771</v>
      </c>
      <c r="J12" s="5">
        <v>1674911867</v>
      </c>
      <c r="K12" s="6">
        <v>2032863549</v>
      </c>
      <c r="L12" s="15" t="s">
        <v>197</v>
      </c>
      <c r="M12" s="5">
        <f t="shared" si="3"/>
        <v>0</v>
      </c>
    </row>
    <row r="13" spans="1:15" x14ac:dyDescent="0.35">
      <c r="A13" t="s">
        <v>42</v>
      </c>
      <c r="B13" s="4" cm="1">
        <f t="array" ref="B13:D13">_xlfn.LET(
_xlpm.SplitText, VALUE(_xlfn.TEXTSPLIT(A13," ")),
IF(ISERR(SUM(_xlpm.SplitText)),"",_xlpm.SplitText)
)</f>
        <v>302435543</v>
      </c>
      <c r="C13" s="5">
        <v>566581530</v>
      </c>
      <c r="D13" s="6">
        <v>163771178</v>
      </c>
      <c r="E13" s="4">
        <f t="shared" si="0"/>
        <v>566581530</v>
      </c>
      <c r="F13" s="5">
        <f t="shared" si="1"/>
        <v>730352707</v>
      </c>
      <c r="G13" s="6">
        <f t="shared" si="2"/>
        <v>-264145987</v>
      </c>
      <c r="H13" s="13" t="s">
        <v>197</v>
      </c>
      <c r="I13" s="4">
        <v>1674911868</v>
      </c>
      <c r="J13" s="5">
        <v>1747965157</v>
      </c>
      <c r="K13" s="6">
        <v>1478774352</v>
      </c>
      <c r="L13" s="15" t="s">
        <v>197</v>
      </c>
      <c r="M13" s="5">
        <f t="shared" si="3"/>
        <v>0</v>
      </c>
    </row>
    <row r="14" spans="1:15" x14ac:dyDescent="0.35">
      <c r="A14" t="s">
        <v>43</v>
      </c>
      <c r="B14" s="4" cm="1">
        <f t="array" ref="B14:D14">_xlfn.LET(
_xlpm.SplitText, VALUE(_xlfn.TEXTSPLIT(A14," ")),
IF(ISERR(SUM(_xlpm.SplitText)),"",_xlpm.SplitText)
)</f>
        <v>3348916924</v>
      </c>
      <c r="C14" s="5">
        <v>4039807513</v>
      </c>
      <c r="D14" s="6">
        <v>99703396</v>
      </c>
      <c r="E14" s="4">
        <f t="shared" si="0"/>
        <v>4039807513</v>
      </c>
      <c r="F14" s="5">
        <f t="shared" si="1"/>
        <v>4139510908</v>
      </c>
      <c r="G14" s="6">
        <f t="shared" si="2"/>
        <v>-690890589</v>
      </c>
      <c r="H14" s="13" t="s">
        <v>197</v>
      </c>
      <c r="I14" s="4">
        <v>1747965158</v>
      </c>
      <c r="J14" s="5">
        <v>1908002825</v>
      </c>
      <c r="K14" s="6">
        <v>2040328504</v>
      </c>
      <c r="L14" s="15" t="s">
        <v>197</v>
      </c>
      <c r="M14" s="5">
        <f t="shared" si="3"/>
        <v>0</v>
      </c>
    </row>
    <row r="15" spans="1:15" x14ac:dyDescent="0.35">
      <c r="A15" t="s">
        <v>44</v>
      </c>
      <c r="B15" s="4" cm="1">
        <f t="array" ref="B15:D15">_xlfn.LET(
_xlpm.SplitText, VALUE(_xlfn.TEXTSPLIT(A15," ")),
IF(ISERR(SUM(_xlpm.SplitText)),"",_xlpm.SplitText)
)</f>
        <v>3153686220</v>
      </c>
      <c r="C15" s="5">
        <v>1674911868</v>
      </c>
      <c r="D15" s="6">
        <v>73053290</v>
      </c>
      <c r="E15" s="4">
        <f t="shared" si="0"/>
        <v>1674911868</v>
      </c>
      <c r="F15" s="5">
        <f t="shared" si="1"/>
        <v>1747965157</v>
      </c>
      <c r="G15" s="6">
        <f t="shared" si="2"/>
        <v>1478774352</v>
      </c>
      <c r="H15" s="13" t="s">
        <v>197</v>
      </c>
      <c r="I15" s="4">
        <v>1908002826</v>
      </c>
      <c r="J15" s="5">
        <v>2419070504</v>
      </c>
      <c r="K15" s="6">
        <v>734615715</v>
      </c>
      <c r="L15" s="15" t="s">
        <v>197</v>
      </c>
      <c r="M15" s="5">
        <f t="shared" si="3"/>
        <v>0</v>
      </c>
    </row>
    <row r="16" spans="1:15" x14ac:dyDescent="0.35">
      <c r="A16" t="s">
        <v>45</v>
      </c>
      <c r="B16" s="4" cm="1">
        <f t="array" ref="B16:D16">_xlfn.LET(
_xlpm.SplitText, VALUE(_xlfn.TEXTSPLIT(A16," ")),
IF(ISERR(SUM(_xlpm.SplitText)),"",_xlpm.SplitText)
)</f>
        <v>3788293662</v>
      </c>
      <c r="C16" s="5">
        <v>1747965158</v>
      </c>
      <c r="D16" s="6">
        <v>160037668</v>
      </c>
      <c r="E16" s="4">
        <f t="shared" si="0"/>
        <v>1747965158</v>
      </c>
      <c r="F16" s="5">
        <f t="shared" si="1"/>
        <v>1908002825</v>
      </c>
      <c r="G16" s="6">
        <f t="shared" si="2"/>
        <v>2040328504</v>
      </c>
      <c r="H16" s="13" t="s">
        <v>197</v>
      </c>
      <c r="I16" s="4">
        <v>2419070505</v>
      </c>
      <c r="J16" s="5">
        <v>2500159632</v>
      </c>
      <c r="K16" s="6">
        <v>142458908</v>
      </c>
      <c r="L16" s="15" t="s">
        <v>197</v>
      </c>
      <c r="M16" s="5">
        <f t="shared" si="3"/>
        <v>0</v>
      </c>
    </row>
    <row r="17" spans="1:13" x14ac:dyDescent="0.35">
      <c r="A17" t="s">
        <v>46</v>
      </c>
      <c r="B17" s="4" cm="1">
        <f t="array" ref="B17:D17">_xlfn.LET(
_xlpm.SplitText, VALUE(_xlfn.TEXTSPLIT(A17," ")),
IF(ISERR(SUM(_xlpm.SplitText)),"",_xlpm.SplitText)
)</f>
        <v>3948331330</v>
      </c>
      <c r="C17" s="5">
        <v>3734341078</v>
      </c>
      <c r="D17" s="6">
        <v>305466435</v>
      </c>
      <c r="E17" s="4">
        <f t="shared" si="0"/>
        <v>3734341078</v>
      </c>
      <c r="F17" s="5">
        <f t="shared" si="1"/>
        <v>4039807512</v>
      </c>
      <c r="G17" s="6">
        <f t="shared" si="2"/>
        <v>213990252</v>
      </c>
      <c r="H17" s="13" t="s">
        <v>197</v>
      </c>
      <c r="I17" s="4">
        <v>2500159633</v>
      </c>
      <c r="J17" s="5">
        <v>2622337046</v>
      </c>
      <c r="K17" s="6">
        <v>726579877</v>
      </c>
      <c r="L17" s="15" t="s">
        <v>197</v>
      </c>
      <c r="M17" s="5">
        <f t="shared" si="3"/>
        <v>0</v>
      </c>
    </row>
    <row r="18" spans="1:13" x14ac:dyDescent="0.35">
      <c r="A18" t="s">
        <v>47</v>
      </c>
      <c r="B18" s="4" cm="1">
        <f t="array" ref="B18:D18">_xlfn.LET(
_xlpm.SplitText, VALUE(_xlfn.TEXTSPLIT(A18," ")),
IF(ISERR(SUM(_xlpm.SplitText)),"",_xlpm.SplitText)
)</f>
        <v>2374579367</v>
      </c>
      <c r="C18" s="5">
        <v>1228806725</v>
      </c>
      <c r="D18" s="6">
        <v>186950046</v>
      </c>
      <c r="E18" s="4">
        <f t="shared" si="0"/>
        <v>1228806725</v>
      </c>
      <c r="F18" s="5">
        <f t="shared" si="1"/>
        <v>1415756770</v>
      </c>
      <c r="G18" s="6">
        <f t="shared" si="2"/>
        <v>1145772642</v>
      </c>
      <c r="H18" s="13" t="s">
        <v>197</v>
      </c>
      <c r="I18" s="4">
        <v>2622337047</v>
      </c>
      <c r="J18" s="5">
        <v>2682236497</v>
      </c>
      <c r="K18" s="6">
        <v>-307657131</v>
      </c>
      <c r="L18" s="15" t="s">
        <v>197</v>
      </c>
      <c r="M18" s="5">
        <f t="shared" si="3"/>
        <v>0</v>
      </c>
    </row>
    <row r="19" spans="1:13" x14ac:dyDescent="0.35">
      <c r="A19" t="s">
        <v>48</v>
      </c>
      <c r="B19" s="4" cm="1">
        <f t="array" ref="B19:D19">_xlfn.LET(
_xlpm.SplitText, VALUE(_xlfn.TEXTSPLIT(A19," ")),
IF(ISERR(SUM(_xlpm.SplitText)),"",_xlpm.SplitText)
)</f>
        <v>2561529413</v>
      </c>
      <c r="C19" s="5">
        <v>2419070505</v>
      </c>
      <c r="D19" s="6">
        <v>81089128</v>
      </c>
      <c r="E19" s="4">
        <f t="shared" si="0"/>
        <v>2419070505</v>
      </c>
      <c r="F19" s="5">
        <f t="shared" si="1"/>
        <v>2500159632</v>
      </c>
      <c r="G19" s="6">
        <f t="shared" si="2"/>
        <v>142458908</v>
      </c>
      <c r="H19" s="13" t="s">
        <v>197</v>
      </c>
      <c r="I19" s="4">
        <v>2682236498</v>
      </c>
      <c r="J19" s="5">
        <v>3734341077</v>
      </c>
      <c r="K19" s="6">
        <v>-1419661162</v>
      </c>
      <c r="L19" s="15" t="s">
        <v>197</v>
      </c>
      <c r="M19" s="5">
        <f t="shared" si="3"/>
        <v>0</v>
      </c>
    </row>
    <row r="20" spans="1:13" x14ac:dyDescent="0.35">
      <c r="A20" t="s">
        <v>49</v>
      </c>
      <c r="B20" s="4" cm="1">
        <f t="array" ref="B20:D20">_xlfn.LET(
_xlpm.SplitText, VALUE(_xlfn.TEXTSPLIT(A20," ")),
IF(ISERR(SUM(_xlpm.SplitText)),"",_xlpm.SplitText)
)</f>
        <v>167531444</v>
      </c>
      <c r="C20" s="5">
        <v>0</v>
      </c>
      <c r="D20" s="6">
        <v>134904099</v>
      </c>
      <c r="E20" s="4">
        <f t="shared" si="0"/>
        <v>0</v>
      </c>
      <c r="F20" s="5">
        <f t="shared" si="1"/>
        <v>134904098</v>
      </c>
      <c r="G20" s="6">
        <f t="shared" si="2"/>
        <v>167531444</v>
      </c>
      <c r="H20" s="13" t="s">
        <v>197</v>
      </c>
      <c r="I20" s="4">
        <v>3734341078</v>
      </c>
      <c r="J20" s="5">
        <v>4039807512</v>
      </c>
      <c r="K20" s="6">
        <v>213990252</v>
      </c>
      <c r="L20" s="15" t="s">
        <v>197</v>
      </c>
      <c r="M20" s="5">
        <f t="shared" si="3"/>
        <v>0</v>
      </c>
    </row>
    <row r="21" spans="1:13" x14ac:dyDescent="0.35">
      <c r="A21" t="s">
        <v>50</v>
      </c>
      <c r="B21" s="4" cm="1">
        <f t="array" ref="B21:D21">_xlfn.LET(
_xlpm.SplitText, VALUE(_xlfn.TEXTSPLIT(A21," ")),
IF(ISERR(SUM(_xlpm.SplitText)),"",_xlpm.SplitText)
)</f>
        <v>3707775417</v>
      </c>
      <c r="C21" s="5">
        <v>1148288480</v>
      </c>
      <c r="D21" s="6">
        <v>80518245</v>
      </c>
      <c r="E21" s="4">
        <f t="shared" si="0"/>
        <v>1148288480</v>
      </c>
      <c r="F21" s="5">
        <f t="shared" si="1"/>
        <v>1228806724</v>
      </c>
      <c r="G21" s="6">
        <f t="shared" si="2"/>
        <v>2559486937</v>
      </c>
      <c r="H21" s="13" t="s">
        <v>197</v>
      </c>
      <c r="I21" s="4">
        <v>4039807513</v>
      </c>
      <c r="J21" s="5">
        <v>4139510908</v>
      </c>
      <c r="K21" s="6">
        <v>-690890589</v>
      </c>
      <c r="L21" s="15" t="s">
        <v>197</v>
      </c>
      <c r="M21" s="5">
        <f t="shared" si="3"/>
        <v>0</v>
      </c>
    </row>
    <row r="22" spans="1:13" x14ac:dyDescent="0.35">
      <c r="A22" t="s">
        <v>51</v>
      </c>
      <c r="B22" s="4" cm="1">
        <f t="array" ref="B22:D22">_xlfn.LET(
_xlpm.SplitText, VALUE(_xlfn.TEXTSPLIT(A22," ")),
IF(ISERR(SUM(_xlpm.SplitText)),"",_xlpm.SplitText)
)</f>
        <v>4253797765</v>
      </c>
      <c r="C22" s="5">
        <v>1107118949</v>
      </c>
      <c r="D22" s="6">
        <v>41169531</v>
      </c>
      <c r="E22" s="4">
        <f t="shared" si="0"/>
        <v>1107118949</v>
      </c>
      <c r="F22" s="5">
        <f t="shared" si="1"/>
        <v>1148288479</v>
      </c>
      <c r="G22" s="6">
        <f t="shared" si="2"/>
        <v>3146678816</v>
      </c>
      <c r="H22" s="13" t="s">
        <v>197</v>
      </c>
      <c r="I22" s="4">
        <v>4139510909</v>
      </c>
      <c r="J22" s="5">
        <v>4294967295</v>
      </c>
      <c r="K22" s="6">
        <v>-3032391960</v>
      </c>
      <c r="L22" s="15" t="s">
        <v>197</v>
      </c>
      <c r="M22" s="5">
        <f t="shared" si="3"/>
        <v>0</v>
      </c>
    </row>
    <row r="23" spans="1:13" x14ac:dyDescent="0.35">
      <c r="B23" s="4" t="str" cm="1">
        <f t="array" ref="B23">_xlfn.LET(
_xlpm.SplitText, VALUE(_xlfn.TEXTSPLIT(A23," ")),
IF(ISERR(SUM(_xlpm.SplitText)),"",_xlpm.SplitText)
)</f>
        <v/>
      </c>
      <c r="E23" s="4" t="str">
        <f t="shared" si="0"/>
        <v/>
      </c>
      <c r="F23" s="5" t="str">
        <f t="shared" si="1"/>
        <v/>
      </c>
      <c r="G23" s="6" t="str">
        <f t="shared" si="2"/>
        <v/>
      </c>
      <c r="H23" s="13" t="s">
        <v>197</v>
      </c>
      <c r="L23" s="15" t="s">
        <v>197</v>
      </c>
      <c r="M23" s="5">
        <f t="shared" si="3"/>
        <v>0</v>
      </c>
    </row>
    <row r="24" spans="1:13" x14ac:dyDescent="0.35">
      <c r="A24" t="s">
        <v>4</v>
      </c>
      <c r="B24" s="4" t="str" cm="1">
        <f t="array" ref="B24">_xlfn.LET(
_xlpm.SplitText, VALUE(_xlfn.TEXTSPLIT(A24," ")),
IF(ISERR(SUM(_xlpm.SplitText)),"",_xlpm.SplitText)
)</f>
        <v/>
      </c>
      <c r="E24" s="4" t="str">
        <f t="shared" si="0"/>
        <v/>
      </c>
      <c r="F24" s="5" t="str">
        <f t="shared" si="1"/>
        <v/>
      </c>
      <c r="G24" s="6" t="str">
        <f t="shared" si="2"/>
        <v/>
      </c>
      <c r="H24" s="13" t="s">
        <v>197</v>
      </c>
      <c r="L24" s="15" t="s">
        <v>197</v>
      </c>
      <c r="M24" s="5">
        <f t="shared" si="3"/>
        <v>0</v>
      </c>
    </row>
    <row r="25" spans="1:13" x14ac:dyDescent="0.35">
      <c r="A25" t="s">
        <v>52</v>
      </c>
      <c r="B25" s="4" cm="1">
        <f t="array" ref="B25:D25">_xlfn.LET(
_xlpm.SplitText, VALUE(_xlfn.TEXTSPLIT(A25," ")),
IF(ISERR(SUM(_xlpm.SplitText)),"",_xlpm.SplitText)
)</f>
        <v>3913658055</v>
      </c>
      <c r="C25" s="5">
        <v>3217667557</v>
      </c>
      <c r="D25" s="6">
        <v>44136240</v>
      </c>
      <c r="E25" s="4">
        <f t="shared" si="0"/>
        <v>3217667557</v>
      </c>
      <c r="F25" s="5">
        <f t="shared" si="1"/>
        <v>3261803796</v>
      </c>
      <c r="G25" s="6">
        <f t="shared" si="2"/>
        <v>695990498</v>
      </c>
      <c r="H25" s="13" t="s">
        <v>197</v>
      </c>
      <c r="I25" s="4" cm="1">
        <f t="array" ref="I25:K32">_xlfn.SORTBY(E25:G32,E25:E32)</f>
        <v>1214033686</v>
      </c>
      <c r="J25" s="5">
        <v>1568349930</v>
      </c>
      <c r="K25" s="6">
        <v>1475288242</v>
      </c>
      <c r="L25" s="15" t="s">
        <v>197</v>
      </c>
      <c r="M25" s="5">
        <f t="shared" si="3"/>
        <v>0</v>
      </c>
    </row>
    <row r="26" spans="1:13" x14ac:dyDescent="0.35">
      <c r="A26" t="s">
        <v>53</v>
      </c>
      <c r="B26" s="4" cm="1">
        <f t="array" ref="B26:D26">_xlfn.LET(
_xlpm.SplitText, VALUE(_xlfn.TEXTSPLIT(A26," ")),
IF(ISERR(SUM(_xlpm.SplitText)),"",_xlpm.SplitText)
)</f>
        <v>3043638173</v>
      </c>
      <c r="C26" s="5">
        <v>1755409772</v>
      </c>
      <c r="D26" s="6">
        <v>387575354</v>
      </c>
      <c r="E26" s="4">
        <f t="shared" si="0"/>
        <v>1755409772</v>
      </c>
      <c r="F26" s="5">
        <f t="shared" si="1"/>
        <v>2142985125</v>
      </c>
      <c r="G26" s="6">
        <f t="shared" si="2"/>
        <v>1288228401</v>
      </c>
      <c r="H26" s="13" t="s">
        <v>197</v>
      </c>
      <c r="I26" s="4">
        <v>1568349931</v>
      </c>
      <c r="J26" s="5">
        <v>1755409771</v>
      </c>
      <c r="K26" s="6">
        <v>238601567</v>
      </c>
      <c r="L26" s="15" t="s">
        <v>197</v>
      </c>
      <c r="M26" s="5">
        <f t="shared" si="3"/>
        <v>0</v>
      </c>
    </row>
    <row r="27" spans="1:13" x14ac:dyDescent="0.35">
      <c r="A27" t="s">
        <v>54</v>
      </c>
      <c r="B27" s="4" cm="1">
        <f t="array" ref="B27:D27">_xlfn.LET(
_xlpm.SplitText, VALUE(_xlfn.TEXTSPLIT(A27," ")),
IF(ISERR(SUM(_xlpm.SplitText)),"",_xlpm.SplitText)
)</f>
        <v>1214033686</v>
      </c>
      <c r="C27" s="5">
        <v>3261803797</v>
      </c>
      <c r="D27" s="6">
        <v>213545970</v>
      </c>
      <c r="E27" s="4">
        <f t="shared" si="0"/>
        <v>3261803797</v>
      </c>
      <c r="F27" s="5">
        <f t="shared" si="1"/>
        <v>3475349766</v>
      </c>
      <c r="G27" s="6">
        <f t="shared" si="2"/>
        <v>-2047770111</v>
      </c>
      <c r="H27" s="13" t="s">
        <v>197</v>
      </c>
      <c r="I27" s="4">
        <v>1755409772</v>
      </c>
      <c r="J27" s="5">
        <v>2142985125</v>
      </c>
      <c r="K27" s="6">
        <v>1288228401</v>
      </c>
      <c r="L27" s="15" t="s">
        <v>197</v>
      </c>
      <c r="M27" s="5">
        <f t="shared" si="3"/>
        <v>0</v>
      </c>
    </row>
    <row r="28" spans="1:13" x14ac:dyDescent="0.35">
      <c r="A28" t="s">
        <v>55</v>
      </c>
      <c r="B28" s="4" cm="1">
        <f t="array" ref="B28:D28">_xlfn.LET(
_xlpm.SplitText, VALUE(_xlfn.TEXTSPLIT(A28," ")),
IF(ISERR(SUM(_xlpm.SplitText)),"",_xlpm.SplitText)
)</f>
        <v>3431213527</v>
      </c>
      <c r="C28" s="5">
        <v>3475349767</v>
      </c>
      <c r="D28" s="6">
        <v>482444528</v>
      </c>
      <c r="E28" s="4">
        <f t="shared" si="0"/>
        <v>3475349767</v>
      </c>
      <c r="F28" s="5">
        <f t="shared" si="1"/>
        <v>3957794294</v>
      </c>
      <c r="G28" s="6">
        <f t="shared" si="2"/>
        <v>-44136240</v>
      </c>
      <c r="H28" s="13" t="s">
        <v>197</v>
      </c>
      <c r="I28" s="4">
        <v>2142985126</v>
      </c>
      <c r="J28" s="5">
        <v>2522356967</v>
      </c>
      <c r="K28" s="6">
        <v>-715405470</v>
      </c>
      <c r="L28" s="15" t="s">
        <v>197</v>
      </c>
      <c r="M28" s="5">
        <f t="shared" si="3"/>
        <v>0</v>
      </c>
    </row>
    <row r="29" spans="1:13" x14ac:dyDescent="0.35">
      <c r="A29" t="s">
        <v>56</v>
      </c>
      <c r="B29" s="4" cm="1">
        <f t="array" ref="B29:D29">_xlfn.LET(
_xlpm.SplitText, VALUE(_xlfn.TEXTSPLIT(A29," ")),
IF(ISERR(SUM(_xlpm.SplitText)),"",_xlpm.SplitText)
)</f>
        <v>1994011339</v>
      </c>
      <c r="C29" s="5">
        <v>2522356968</v>
      </c>
      <c r="D29" s="6">
        <v>695310589</v>
      </c>
      <c r="E29" s="4">
        <f t="shared" si="0"/>
        <v>2522356968</v>
      </c>
      <c r="F29" s="5">
        <f t="shared" si="1"/>
        <v>3217667556</v>
      </c>
      <c r="G29" s="6">
        <f t="shared" si="2"/>
        <v>-528345629</v>
      </c>
      <c r="H29" s="13" t="s">
        <v>197</v>
      </c>
      <c r="I29" s="4">
        <v>2522356968</v>
      </c>
      <c r="J29" s="5">
        <v>3217667556</v>
      </c>
      <c r="K29" s="6">
        <v>-528345629</v>
      </c>
      <c r="L29" s="15" t="s">
        <v>197</v>
      </c>
      <c r="M29" s="5">
        <f t="shared" si="3"/>
        <v>0</v>
      </c>
    </row>
    <row r="30" spans="1:13" x14ac:dyDescent="0.35">
      <c r="A30" t="s">
        <v>57</v>
      </c>
      <c r="B30" s="4" cm="1">
        <f t="array" ref="B30:D30">_xlfn.LET(
_xlpm.SplitText, VALUE(_xlfn.TEXTSPLIT(A30," ")),
IF(ISERR(SUM(_xlpm.SplitText)),"",_xlpm.SplitText)
)</f>
        <v>2689321928</v>
      </c>
      <c r="C30" s="5">
        <v>1214033686</v>
      </c>
      <c r="D30" s="6">
        <v>354316245</v>
      </c>
      <c r="E30" s="4">
        <f t="shared" si="0"/>
        <v>1214033686</v>
      </c>
      <c r="F30" s="5">
        <f t="shared" si="1"/>
        <v>1568349930</v>
      </c>
      <c r="G30" s="6">
        <f t="shared" si="2"/>
        <v>1475288242</v>
      </c>
      <c r="H30" s="13" t="s">
        <v>197</v>
      </c>
      <c r="I30" s="4">
        <v>3217667557</v>
      </c>
      <c r="J30" s="5">
        <v>3261803796</v>
      </c>
      <c r="K30" s="6">
        <v>695990498</v>
      </c>
      <c r="L30" s="15" t="s">
        <v>197</v>
      </c>
      <c r="M30" s="5">
        <f t="shared" si="3"/>
        <v>0</v>
      </c>
    </row>
    <row r="31" spans="1:13" x14ac:dyDescent="0.35">
      <c r="A31" t="s">
        <v>58</v>
      </c>
      <c r="B31" s="4" cm="1">
        <f t="array" ref="B31:D31">_xlfn.LET(
_xlpm.SplitText, VALUE(_xlfn.TEXTSPLIT(A31," ")),
IF(ISERR(SUM(_xlpm.SplitText)),"",_xlpm.SplitText)
)</f>
        <v>1427579656</v>
      </c>
      <c r="C31" s="5">
        <v>2142985126</v>
      </c>
      <c r="D31" s="6">
        <v>379371842</v>
      </c>
      <c r="E31" s="4">
        <f t="shared" si="0"/>
        <v>2142985126</v>
      </c>
      <c r="F31" s="5">
        <f t="shared" si="1"/>
        <v>2522356967</v>
      </c>
      <c r="G31" s="6">
        <f t="shared" si="2"/>
        <v>-715405470</v>
      </c>
      <c r="H31" s="13" t="s">
        <v>197</v>
      </c>
      <c r="I31" s="4">
        <v>3261803797</v>
      </c>
      <c r="J31" s="5">
        <v>3475349766</v>
      </c>
      <c r="K31" s="6">
        <v>-2047770111</v>
      </c>
      <c r="L31" s="15" t="s">
        <v>197</v>
      </c>
      <c r="M31" s="5">
        <f t="shared" si="3"/>
        <v>0</v>
      </c>
    </row>
    <row r="32" spans="1:13" x14ac:dyDescent="0.35">
      <c r="A32" t="s">
        <v>59</v>
      </c>
      <c r="B32" s="4" cm="1">
        <f t="array" ref="B32:D32">_xlfn.LET(
_xlpm.SplitText, VALUE(_xlfn.TEXTSPLIT(A32," ")),
IF(ISERR(SUM(_xlpm.SplitText)),"",_xlpm.SplitText)
)</f>
        <v>1806951498</v>
      </c>
      <c r="C32" s="5">
        <v>1568349931</v>
      </c>
      <c r="D32" s="6">
        <v>187059841</v>
      </c>
      <c r="E32" s="4">
        <f t="shared" si="0"/>
        <v>1568349931</v>
      </c>
      <c r="F32" s="5">
        <f t="shared" si="1"/>
        <v>1755409771</v>
      </c>
      <c r="G32" s="6">
        <f t="shared" si="2"/>
        <v>238601567</v>
      </c>
      <c r="H32" s="13" t="s">
        <v>197</v>
      </c>
      <c r="I32" s="4">
        <v>3475349767</v>
      </c>
      <c r="J32" s="5">
        <v>3957794294</v>
      </c>
      <c r="K32" s="6">
        <v>-44136240</v>
      </c>
      <c r="L32" s="15" t="s">
        <v>197</v>
      </c>
      <c r="M32" s="5">
        <f t="shared" si="3"/>
        <v>0</v>
      </c>
    </row>
    <row r="33" spans="1:13" x14ac:dyDescent="0.35">
      <c r="B33" s="4" t="str" cm="1">
        <f t="array" ref="B33">_xlfn.LET(
_xlpm.SplitText, VALUE(_xlfn.TEXTSPLIT(A33," ")),
IF(ISERR(SUM(_xlpm.SplitText)),"",_xlpm.SplitText)
)</f>
        <v/>
      </c>
      <c r="E33" s="4" t="str">
        <f t="shared" si="0"/>
        <v/>
      </c>
      <c r="F33" s="5" t="str">
        <f t="shared" si="1"/>
        <v/>
      </c>
      <c r="G33" s="6" t="str">
        <f t="shared" si="2"/>
        <v/>
      </c>
      <c r="H33" s="13" t="s">
        <v>197</v>
      </c>
      <c r="L33" s="15" t="s">
        <v>197</v>
      </c>
      <c r="M33" s="5">
        <f t="shared" si="3"/>
        <v>0</v>
      </c>
    </row>
    <row r="34" spans="1:13" x14ac:dyDescent="0.35">
      <c r="A34" t="s">
        <v>8</v>
      </c>
      <c r="B34" s="4" t="str" cm="1">
        <f t="array" ref="B34">_xlfn.LET(
_xlpm.SplitText, VALUE(_xlfn.TEXTSPLIT(A34," ")),
IF(ISERR(SUM(_xlpm.SplitText)),"",_xlpm.SplitText)
)</f>
        <v/>
      </c>
      <c r="E34" s="4" t="str">
        <f t="shared" si="0"/>
        <v/>
      </c>
      <c r="F34" s="5" t="str">
        <f t="shared" si="1"/>
        <v/>
      </c>
      <c r="G34" s="6" t="str">
        <f t="shared" si="2"/>
        <v/>
      </c>
      <c r="H34" s="13" t="s">
        <v>197</v>
      </c>
      <c r="L34" s="15" t="s">
        <v>197</v>
      </c>
      <c r="M34" s="5">
        <f t="shared" si="3"/>
        <v>0</v>
      </c>
    </row>
    <row r="35" spans="1:13" x14ac:dyDescent="0.35">
      <c r="A35" t="s">
        <v>60</v>
      </c>
      <c r="B35" s="4" cm="1">
        <f t="array" ref="B35:D35">_xlfn.LET(
_xlpm.SplitText, VALUE(_xlfn.TEXTSPLIT(A35," ")),
IF(ISERR(SUM(_xlpm.SplitText)),"",_xlpm.SplitText)
)</f>
        <v>2553394045</v>
      </c>
      <c r="C35" s="5">
        <v>2097964132</v>
      </c>
      <c r="D35" s="6">
        <v>64191777</v>
      </c>
      <c r="E35" s="4">
        <f t="shared" si="0"/>
        <v>2097964132</v>
      </c>
      <c r="F35" s="5">
        <f t="shared" si="1"/>
        <v>2162155908</v>
      </c>
      <c r="G35" s="6">
        <f t="shared" si="2"/>
        <v>455429913</v>
      </c>
      <c r="H35" s="13" t="s">
        <v>197</v>
      </c>
      <c r="I35" s="4" cm="1">
        <f t="array" ref="I35:K69">_xlfn.SORTBY(E35:G69,E35:E69)</f>
        <v>0</v>
      </c>
      <c r="J35" s="5">
        <v>21473713</v>
      </c>
      <c r="K35" s="6">
        <v>776848617</v>
      </c>
      <c r="L35" s="15" t="s">
        <v>197</v>
      </c>
      <c r="M35" s="5">
        <f t="shared" si="3"/>
        <v>0</v>
      </c>
    </row>
    <row r="36" spans="1:13" x14ac:dyDescent="0.35">
      <c r="A36" t="s">
        <v>61</v>
      </c>
      <c r="B36" s="4" cm="1">
        <f t="array" ref="B36:D36">_xlfn.LET(
_xlpm.SplitText, VALUE(_xlfn.TEXTSPLIT(A36," ")),
IF(ISERR(SUM(_xlpm.SplitText)),"",_xlpm.SplitText)
)</f>
        <v>3153687517</v>
      </c>
      <c r="C36" s="5">
        <v>3499502814</v>
      </c>
      <c r="D36" s="6">
        <v>665965431</v>
      </c>
      <c r="E36" s="4">
        <f t="shared" si="0"/>
        <v>3499502814</v>
      </c>
      <c r="F36" s="5">
        <f t="shared" si="1"/>
        <v>4165468244</v>
      </c>
      <c r="G36" s="6">
        <f t="shared" si="2"/>
        <v>-345815297</v>
      </c>
      <c r="H36" s="13" t="s">
        <v>197</v>
      </c>
      <c r="I36" s="4">
        <v>21473714</v>
      </c>
      <c r="J36" s="5">
        <v>61119606</v>
      </c>
      <c r="K36" s="6">
        <v>715729010</v>
      </c>
      <c r="L36" s="15" t="s">
        <v>197</v>
      </c>
      <c r="M36" s="5">
        <f t="shared" si="3"/>
        <v>0</v>
      </c>
    </row>
    <row r="37" spans="1:13" x14ac:dyDescent="0.35">
      <c r="A37" t="s">
        <v>62</v>
      </c>
      <c r="B37" s="4" cm="1">
        <f t="array" ref="B37:D37">_xlfn.LET(
_xlpm.SplitText, VALUE(_xlfn.TEXTSPLIT(A37," ")),
IF(ISERR(SUM(_xlpm.SplitText)),"",_xlpm.SplitText)
)</f>
        <v>1104565830</v>
      </c>
      <c r="C37" s="5">
        <v>789107360</v>
      </c>
      <c r="D37" s="6">
        <v>151317021</v>
      </c>
      <c r="E37" s="4">
        <f t="shared" si="0"/>
        <v>789107360</v>
      </c>
      <c r="F37" s="5">
        <f t="shared" si="1"/>
        <v>940424380</v>
      </c>
      <c r="G37" s="6">
        <f t="shared" si="2"/>
        <v>315458470</v>
      </c>
      <c r="H37" s="13" t="s">
        <v>197</v>
      </c>
      <c r="I37" s="4">
        <v>61119607</v>
      </c>
      <c r="J37" s="5">
        <v>99436945</v>
      </c>
      <c r="K37" s="6">
        <v>286922073</v>
      </c>
      <c r="L37" s="15" t="s">
        <v>197</v>
      </c>
      <c r="M37" s="5">
        <f t="shared" si="3"/>
        <v>0</v>
      </c>
    </row>
    <row r="38" spans="1:13" x14ac:dyDescent="0.35">
      <c r="A38" t="s">
        <v>63</v>
      </c>
      <c r="B38" s="4" cm="1">
        <f t="array" ref="B38:D38">_xlfn.LET(
_xlpm.SplitText, VALUE(_xlfn.TEXTSPLIT(A38," ")),
IF(ISERR(SUM(_xlpm.SplitText)),"",_xlpm.SplitText)
)</f>
        <v>4084493704</v>
      </c>
      <c r="C38" s="5">
        <v>2165934452</v>
      </c>
      <c r="D38" s="6">
        <v>60088979</v>
      </c>
      <c r="E38" s="4">
        <f t="shared" si="0"/>
        <v>2165934452</v>
      </c>
      <c r="F38" s="5">
        <f t="shared" si="1"/>
        <v>2226023430</v>
      </c>
      <c r="G38" s="6">
        <f t="shared" si="2"/>
        <v>1918559252</v>
      </c>
      <c r="H38" s="13" t="s">
        <v>197</v>
      </c>
      <c r="I38" s="4">
        <v>99436946</v>
      </c>
      <c r="J38" s="5">
        <v>444333134</v>
      </c>
      <c r="K38" s="6">
        <v>1241903267</v>
      </c>
      <c r="L38" s="15" t="s">
        <v>197</v>
      </c>
      <c r="M38" s="5" t="str">
        <f t="shared" si="3"/>
        <v>Check1</v>
      </c>
    </row>
    <row r="39" spans="1:13" x14ac:dyDescent="0.35">
      <c r="A39" t="s">
        <v>64</v>
      </c>
      <c r="B39" s="4" cm="1">
        <f t="array" ref="B39:D39">_xlfn.LET(
_xlpm.SplitText, VALUE(_xlfn.TEXTSPLIT(A39," ")),
IF(ISERR(SUM(_xlpm.SplitText)),"",_xlpm.SplitText)
)</f>
        <v>981078109</v>
      </c>
      <c r="C39" s="5">
        <v>1551802916</v>
      </c>
      <c r="D39" s="6">
        <v>123487721</v>
      </c>
      <c r="E39" s="4">
        <f t="shared" si="0"/>
        <v>1551802916</v>
      </c>
      <c r="F39" s="5">
        <f t="shared" si="1"/>
        <v>1675290636</v>
      </c>
      <c r="G39" s="6">
        <f t="shared" si="2"/>
        <v>-570724807</v>
      </c>
      <c r="H39" s="13" t="s">
        <v>197</v>
      </c>
      <c r="I39" s="4">
        <v>444333135</v>
      </c>
      <c r="J39" s="5">
        <v>788478724</v>
      </c>
      <c r="K39" s="6">
        <v>-51276001</v>
      </c>
      <c r="L39" s="15" t="s">
        <v>197</v>
      </c>
      <c r="M39" s="5">
        <f t="shared" si="3"/>
        <v>0</v>
      </c>
    </row>
    <row r="40" spans="1:13" x14ac:dyDescent="0.35">
      <c r="A40" t="s">
        <v>65</v>
      </c>
      <c r="B40" s="4" cm="1">
        <f t="array" ref="B40:D40">_xlfn.LET(
_xlpm.SplitText, VALUE(_xlfn.TEXTSPLIT(A40," ")),
IF(ISERR(SUM(_xlpm.SplitText)),"",_xlpm.SplitText)
)</f>
        <v>2935219151</v>
      </c>
      <c r="C40" s="5">
        <v>4165468245</v>
      </c>
      <c r="D40" s="6">
        <v>66838136</v>
      </c>
      <c r="E40" s="4">
        <f t="shared" si="0"/>
        <v>4165468245</v>
      </c>
      <c r="F40" s="5">
        <f t="shared" si="1"/>
        <v>4232306380</v>
      </c>
      <c r="G40" s="6">
        <f t="shared" si="2"/>
        <v>-1230249094</v>
      </c>
      <c r="H40" s="13" t="s">
        <v>197</v>
      </c>
      <c r="I40" s="4">
        <v>788478725</v>
      </c>
      <c r="J40" s="5">
        <v>789107359</v>
      </c>
      <c r="K40" s="6">
        <v>191970749</v>
      </c>
      <c r="L40" s="15" t="s">
        <v>197</v>
      </c>
      <c r="M40" s="5">
        <f t="shared" si="3"/>
        <v>0</v>
      </c>
    </row>
    <row r="41" spans="1:13" x14ac:dyDescent="0.35">
      <c r="A41" t="s">
        <v>66</v>
      </c>
      <c r="B41" s="4" cm="1">
        <f t="array" ref="B41:D41">_xlfn.LET(
_xlpm.SplitText, VALUE(_xlfn.TEXTSPLIT(A41," ")),
IF(ISERR(SUM(_xlpm.SplitText)),"",_xlpm.SplitText)
)</f>
        <v>10669639</v>
      </c>
      <c r="C41" s="5">
        <v>1277616562</v>
      </c>
      <c r="D41" s="6">
        <v>132965227</v>
      </c>
      <c r="E41" s="4">
        <f t="shared" si="0"/>
        <v>1277616562</v>
      </c>
      <c r="F41" s="5">
        <f t="shared" si="1"/>
        <v>1410581788</v>
      </c>
      <c r="G41" s="6">
        <f t="shared" si="2"/>
        <v>-1266946923</v>
      </c>
      <c r="H41" s="13" t="s">
        <v>197</v>
      </c>
      <c r="I41" s="4">
        <v>789107360</v>
      </c>
      <c r="J41" s="5">
        <v>940424380</v>
      </c>
      <c r="K41" s="6">
        <v>315458470</v>
      </c>
      <c r="L41" s="15" t="s">
        <v>197</v>
      </c>
      <c r="M41" s="5">
        <f t="shared" si="3"/>
        <v>0</v>
      </c>
    </row>
    <row r="42" spans="1:13" x14ac:dyDescent="0.35">
      <c r="A42" t="s">
        <v>67</v>
      </c>
      <c r="B42" s="4" cm="1">
        <f t="array" ref="B42:D42">_xlfn.LET(
_xlpm.SplitText, VALUE(_xlfn.TEXTSPLIT(A42," ")),
IF(ISERR(SUM(_xlpm.SplitText)),"",_xlpm.SplitText)
)</f>
        <v>839228347</v>
      </c>
      <c r="C42" s="5">
        <v>1410581789</v>
      </c>
      <c r="D42" s="6">
        <v>141221127</v>
      </c>
      <c r="E42" s="4">
        <f t="shared" si="0"/>
        <v>1410581789</v>
      </c>
      <c r="F42" s="5">
        <f t="shared" si="1"/>
        <v>1551802915</v>
      </c>
      <c r="G42" s="6">
        <f t="shared" si="2"/>
        <v>-571353442</v>
      </c>
      <c r="H42" s="13" t="s">
        <v>197</v>
      </c>
      <c r="I42" s="4">
        <v>940424381</v>
      </c>
      <c r="J42" s="5">
        <v>988111798</v>
      </c>
      <c r="K42" s="6">
        <v>745812021</v>
      </c>
      <c r="L42" s="15" t="s">
        <v>197</v>
      </c>
      <c r="M42" s="5">
        <f t="shared" si="3"/>
        <v>0</v>
      </c>
    </row>
    <row r="43" spans="1:13" x14ac:dyDescent="0.35">
      <c r="A43" t="s">
        <v>68</v>
      </c>
      <c r="B43" s="4" cm="1">
        <f t="array" ref="B43:D43">_xlfn.LET(
_xlpm.SplitText, VALUE(_xlfn.TEXTSPLIT(A43," ")),
IF(ISERR(SUM(_xlpm.SplitText)),"",_xlpm.SplitText)
)</f>
        <v>3942173186</v>
      </c>
      <c r="C43" s="5">
        <v>2018304529</v>
      </c>
      <c r="D43" s="6">
        <v>79659603</v>
      </c>
      <c r="E43" s="4">
        <f t="shared" si="0"/>
        <v>2018304529</v>
      </c>
      <c r="F43" s="5">
        <f t="shared" si="1"/>
        <v>2097964131</v>
      </c>
      <c r="G43" s="6">
        <f t="shared" si="2"/>
        <v>1923868657</v>
      </c>
      <c r="H43" s="13" t="s">
        <v>197</v>
      </c>
      <c r="I43" s="4">
        <v>988111799</v>
      </c>
      <c r="J43" s="5">
        <v>1073569160</v>
      </c>
      <c r="K43" s="6">
        <v>267771052</v>
      </c>
      <c r="L43" s="15" t="s">
        <v>197</v>
      </c>
      <c r="M43" s="5">
        <f t="shared" si="3"/>
        <v>0</v>
      </c>
    </row>
    <row r="44" spans="1:13" x14ac:dyDescent="0.35">
      <c r="A44" t="s">
        <v>69</v>
      </c>
      <c r="B44" s="4" cm="1">
        <f t="array" ref="B44:D44">_xlfn.LET(
_xlpm.SplitText, VALUE(_xlfn.TEXTSPLIT(A44," ")),
IF(ISERR(SUM(_xlpm.SplitText)),"",_xlpm.SplitText)
)</f>
        <v>393057134</v>
      </c>
      <c r="C44" s="5">
        <v>444333135</v>
      </c>
      <c r="D44" s="6">
        <v>344145590</v>
      </c>
      <c r="E44" s="4">
        <f t="shared" si="0"/>
        <v>444333135</v>
      </c>
      <c r="F44" s="5">
        <f t="shared" si="1"/>
        <v>788478724</v>
      </c>
      <c r="G44" s="6">
        <f t="shared" si="2"/>
        <v>-51276001</v>
      </c>
      <c r="H44" s="13" t="s">
        <v>197</v>
      </c>
      <c r="I44" s="4">
        <v>1073569161</v>
      </c>
      <c r="J44" s="5">
        <v>1260248807</v>
      </c>
      <c r="K44" s="6">
        <v>690875561</v>
      </c>
      <c r="L44" s="15" t="s">
        <v>197</v>
      </c>
      <c r="M44" s="5">
        <f t="shared" si="3"/>
        <v>0</v>
      </c>
    </row>
    <row r="45" spans="1:13" x14ac:dyDescent="0.35">
      <c r="A45" t="s">
        <v>70</v>
      </c>
      <c r="B45" s="4" cm="1">
        <f t="array" ref="B45:D45">_xlfn.LET(
_xlpm.SplitText, VALUE(_xlfn.TEXTSPLIT(A45," ")),
IF(ISERR(SUM(_xlpm.SplitText)),"",_xlpm.SplitText)
)</f>
        <v>2617585822</v>
      </c>
      <c r="C45" s="5">
        <v>2253442971</v>
      </c>
      <c r="D45" s="6">
        <v>317633329</v>
      </c>
      <c r="E45" s="4">
        <f t="shared" si="0"/>
        <v>2253442971</v>
      </c>
      <c r="F45" s="5">
        <f t="shared" si="1"/>
        <v>2571076299</v>
      </c>
      <c r="G45" s="6">
        <f t="shared" si="2"/>
        <v>364142851</v>
      </c>
      <c r="H45" s="13" t="s">
        <v>197</v>
      </c>
      <c r="I45" s="4">
        <v>1260248808</v>
      </c>
      <c r="J45" s="5">
        <v>1270918446</v>
      </c>
      <c r="K45" s="6">
        <v>-1260248808</v>
      </c>
      <c r="L45" s="15" t="s">
        <v>197</v>
      </c>
      <c r="M45" s="5">
        <f t="shared" si="3"/>
        <v>0</v>
      </c>
    </row>
    <row r="46" spans="1:13" x14ac:dyDescent="0.35">
      <c r="A46" t="s">
        <v>71</v>
      </c>
      <c r="B46" s="4" cm="1">
        <f t="array" ref="B46:D46">_xlfn.LET(
_xlpm.SplitText, VALUE(_xlfn.TEXTSPLIT(A46," ")),
IF(ISERR(SUM(_xlpm.SplitText)),"",_xlpm.SplitText)
)</f>
        <v>4237573988</v>
      </c>
      <c r="C46" s="5">
        <v>3156387517</v>
      </c>
      <c r="D46" s="6">
        <v>57393308</v>
      </c>
      <c r="E46" s="4">
        <f t="shared" si="0"/>
        <v>3156387517</v>
      </c>
      <c r="F46" s="5">
        <f t="shared" si="1"/>
        <v>3213780824</v>
      </c>
      <c r="G46" s="6">
        <f t="shared" si="2"/>
        <v>1081186471</v>
      </c>
      <c r="H46" s="13" t="s">
        <v>197</v>
      </c>
      <c r="I46" s="4">
        <v>1270918447</v>
      </c>
      <c r="J46" s="5">
        <v>1277616561</v>
      </c>
      <c r="K46" s="6">
        <v>-884559428</v>
      </c>
      <c r="L46" s="15" t="s">
        <v>197</v>
      </c>
      <c r="M46" s="5">
        <f t="shared" si="3"/>
        <v>0</v>
      </c>
    </row>
    <row r="47" spans="1:13" x14ac:dyDescent="0.35">
      <c r="A47" t="s">
        <v>72</v>
      </c>
      <c r="B47" s="4" cm="1">
        <f t="array" ref="B47:D47">_xlfn.LET(
_xlpm.SplitText, VALUE(_xlfn.TEXTSPLIT(A47," ")),
IF(ISERR(SUM(_xlpm.SplitText)),"",_xlpm.SplitText)
)</f>
        <v>1341340213</v>
      </c>
      <c r="C47" s="5">
        <v>99436946</v>
      </c>
      <c r="D47" s="6">
        <v>344896189</v>
      </c>
      <c r="E47" s="4">
        <f t="shared" si="0"/>
        <v>99436946</v>
      </c>
      <c r="F47" s="5">
        <f t="shared" si="1"/>
        <v>444333134</v>
      </c>
      <c r="G47" s="6">
        <f t="shared" si="2"/>
        <v>1241903267</v>
      </c>
      <c r="H47" s="13" t="s">
        <v>197</v>
      </c>
      <c r="I47" s="4">
        <v>1277616562</v>
      </c>
      <c r="J47" s="5">
        <v>1410581788</v>
      </c>
      <c r="K47" s="6">
        <v>-1266946923</v>
      </c>
      <c r="L47" s="15" t="s">
        <v>197</v>
      </c>
      <c r="M47" s="5">
        <f t="shared" si="3"/>
        <v>0</v>
      </c>
    </row>
    <row r="48" spans="1:13" x14ac:dyDescent="0.35">
      <c r="A48" t="s">
        <v>73</v>
      </c>
      <c r="B48" s="4" cm="1">
        <f t="array" ref="B48:D48">_xlfn.LET(
_xlpm.SplitText, VALUE(_xlfn.TEXTSPLIT(A48," ")),
IF(ISERR(SUM(_xlpm.SplitText)),"",_xlpm.SplitText)
)</f>
        <v>143634866</v>
      </c>
      <c r="C48" s="5">
        <v>1746717555</v>
      </c>
      <c r="D48" s="6">
        <v>204406814</v>
      </c>
      <c r="E48" s="4">
        <f t="shared" si="0"/>
        <v>1746717555</v>
      </c>
      <c r="F48" s="5">
        <f t="shared" si="1"/>
        <v>1951124368</v>
      </c>
      <c r="G48" s="6">
        <f t="shared" si="2"/>
        <v>-1603082689</v>
      </c>
      <c r="H48" s="13" t="s">
        <v>197</v>
      </c>
      <c r="I48" s="4">
        <v>1410581789</v>
      </c>
      <c r="J48" s="5">
        <v>1551802915</v>
      </c>
      <c r="K48" s="6">
        <v>-571353442</v>
      </c>
      <c r="L48" s="15" t="s">
        <v>197</v>
      </c>
      <c r="M48" s="5">
        <f t="shared" si="3"/>
        <v>0</v>
      </c>
    </row>
    <row r="49" spans="1:13" x14ac:dyDescent="0.35">
      <c r="A49" t="s">
        <v>74</v>
      </c>
      <c r="B49" s="4" cm="1">
        <f t="array" ref="B49:D49">_xlfn.LET(
_xlpm.SplitText, VALUE(_xlfn.TEXTSPLIT(A49," ")),
IF(ISERR(SUM(_xlpm.SplitText)),"",_xlpm.SplitText)
)</f>
        <v>776848617</v>
      </c>
      <c r="C49" s="5">
        <v>0</v>
      </c>
      <c r="D49" s="6">
        <v>21473714</v>
      </c>
      <c r="E49" s="4">
        <f t="shared" si="0"/>
        <v>0</v>
      </c>
      <c r="F49" s="5">
        <f t="shared" si="1"/>
        <v>21473713</v>
      </c>
      <c r="G49" s="6">
        <f t="shared" si="2"/>
        <v>776848617</v>
      </c>
      <c r="H49" s="13" t="s">
        <v>197</v>
      </c>
      <c r="I49" s="4">
        <v>1551802916</v>
      </c>
      <c r="J49" s="5">
        <v>1675290636</v>
      </c>
      <c r="K49" s="6">
        <v>-570724807</v>
      </c>
      <c r="L49" s="15" t="s">
        <v>197</v>
      </c>
      <c r="M49" s="5">
        <f t="shared" si="3"/>
        <v>0</v>
      </c>
    </row>
    <row r="50" spans="1:13" x14ac:dyDescent="0.35">
      <c r="A50" t="s">
        <v>75</v>
      </c>
      <c r="B50" s="4" cm="1">
        <f t="array" ref="B50:D50">_xlfn.LET(
_xlpm.SplitText, VALUE(_xlfn.TEXTSPLIT(A50," ")),
IF(ISERR(SUM(_xlpm.SplitText)),"",_xlpm.SplitText)
)</f>
        <v>386359019</v>
      </c>
      <c r="C50" s="5">
        <v>1270918447</v>
      </c>
      <c r="D50" s="6">
        <v>6698115</v>
      </c>
      <c r="E50" s="4">
        <f t="shared" si="0"/>
        <v>1270918447</v>
      </c>
      <c r="F50" s="5">
        <f t="shared" si="1"/>
        <v>1277616561</v>
      </c>
      <c r="G50" s="6">
        <f t="shared" si="2"/>
        <v>-884559428</v>
      </c>
      <c r="H50" s="13" t="s">
        <v>197</v>
      </c>
      <c r="I50" s="4">
        <v>1675290637</v>
      </c>
      <c r="J50" s="5">
        <v>1705811538</v>
      </c>
      <c r="K50" s="6">
        <v>58633183</v>
      </c>
      <c r="L50" s="15" t="s">
        <v>197</v>
      </c>
      <c r="M50" s="5">
        <f t="shared" si="3"/>
        <v>0</v>
      </c>
    </row>
    <row r="51" spans="1:13" x14ac:dyDescent="0.35">
      <c r="A51" t="s">
        <v>76</v>
      </c>
      <c r="B51" s="4" cm="1">
        <f t="array" ref="B51:D51">_xlfn.LET(
_xlpm.SplitText, VALUE(_xlfn.TEXTSPLIT(A51," ")),
IF(ISERR(SUM(_xlpm.SplitText)),"",_xlpm.SplitText)
)</f>
        <v>4168968434</v>
      </c>
      <c r="C51" s="5">
        <v>3430897260</v>
      </c>
      <c r="D51" s="6">
        <v>68605554</v>
      </c>
      <c r="E51" s="4">
        <f t="shared" si="0"/>
        <v>3430897260</v>
      </c>
      <c r="F51" s="5">
        <f t="shared" si="1"/>
        <v>3499502813</v>
      </c>
      <c r="G51" s="6">
        <f t="shared" si="2"/>
        <v>738071174</v>
      </c>
      <c r="H51" s="13" t="s">
        <v>197</v>
      </c>
      <c r="I51" s="4">
        <v>1705811539</v>
      </c>
      <c r="J51" s="5">
        <v>1746717554</v>
      </c>
      <c r="K51" s="6">
        <v>-907489208</v>
      </c>
      <c r="L51" s="15" t="s">
        <v>197</v>
      </c>
      <c r="M51" s="5">
        <f t="shared" si="3"/>
        <v>0</v>
      </c>
    </row>
    <row r="52" spans="1:13" x14ac:dyDescent="0.35">
      <c r="A52" t="s">
        <v>77</v>
      </c>
      <c r="B52" s="4" cm="1">
        <f t="array" ref="B52:D52">_xlfn.LET(
_xlpm.SplitText, VALUE(_xlfn.TEXTSPLIT(A52," ")),
IF(ISERR(SUM(_xlpm.SplitText)),"",_xlpm.SplitText)
)</f>
        <v>2497629182</v>
      </c>
      <c r="C52" s="5">
        <v>3375132397</v>
      </c>
      <c r="D52" s="6">
        <v>55764863</v>
      </c>
      <c r="E52" s="4">
        <f t="shared" si="0"/>
        <v>3375132397</v>
      </c>
      <c r="F52" s="5">
        <f t="shared" si="1"/>
        <v>3430897259</v>
      </c>
      <c r="G52" s="6">
        <f t="shared" si="2"/>
        <v>-877503215</v>
      </c>
      <c r="H52" s="13" t="s">
        <v>197</v>
      </c>
      <c r="I52" s="4">
        <v>1746717555</v>
      </c>
      <c r="J52" s="5">
        <v>1951124368</v>
      </c>
      <c r="K52" s="6">
        <v>-1603082689</v>
      </c>
      <c r="L52" s="15" t="s">
        <v>197</v>
      </c>
      <c r="M52" s="5">
        <f t="shared" si="3"/>
        <v>0</v>
      </c>
    </row>
    <row r="53" spans="1:13" x14ac:dyDescent="0.35">
      <c r="A53" t="s">
        <v>78</v>
      </c>
      <c r="B53" s="4" cm="1">
        <f t="array" ref="B53:D53">_xlfn.LET(
_xlpm.SplitText, VALUE(_xlfn.TEXTSPLIT(A53," ")),
IF(ISERR(SUM(_xlpm.SplitText)),"",_xlpm.SplitText)
)</f>
        <v>3819652948</v>
      </c>
      <c r="C53" s="5">
        <v>3213780825</v>
      </c>
      <c r="D53" s="6">
        <v>9721342</v>
      </c>
      <c r="E53" s="4">
        <f t="shared" si="0"/>
        <v>3213780825</v>
      </c>
      <c r="F53" s="5">
        <f t="shared" si="1"/>
        <v>3223502166</v>
      </c>
      <c r="G53" s="6">
        <f t="shared" si="2"/>
        <v>605872123</v>
      </c>
      <c r="H53" s="13" t="s">
        <v>197</v>
      </c>
      <c r="I53" s="4">
        <v>2018304529</v>
      </c>
      <c r="J53" s="5">
        <v>2097964131</v>
      </c>
      <c r="K53" s="6">
        <v>1923868657</v>
      </c>
      <c r="L53" s="15" t="s">
        <v>197</v>
      </c>
      <c r="M53" s="5">
        <f t="shared" si="3"/>
        <v>0</v>
      </c>
    </row>
    <row r="54" spans="1:13" x14ac:dyDescent="0.35">
      <c r="A54" t="s">
        <v>79</v>
      </c>
      <c r="B54" s="4" cm="1">
        <f t="array" ref="B54:D54">_xlfn.LET(
_xlpm.SplitText, VALUE(_xlfn.TEXTSPLIT(A54," ")),
IF(ISERR(SUM(_xlpm.SplitText)),"",_xlpm.SplitText)
)</f>
        <v>1686236402</v>
      </c>
      <c r="C54" s="5">
        <v>940424381</v>
      </c>
      <c r="D54" s="6">
        <v>47687418</v>
      </c>
      <c r="E54" s="4">
        <f t="shared" si="0"/>
        <v>940424381</v>
      </c>
      <c r="F54" s="5">
        <f t="shared" si="1"/>
        <v>988111798</v>
      </c>
      <c r="G54" s="6">
        <f t="shared" si="2"/>
        <v>745812021</v>
      </c>
      <c r="H54" s="13" t="s">
        <v>197</v>
      </c>
      <c r="I54" s="4">
        <v>2097964132</v>
      </c>
      <c r="J54" s="5">
        <v>2162155908</v>
      </c>
      <c r="K54" s="6">
        <v>455429913</v>
      </c>
      <c r="L54" s="15" t="s">
        <v>197</v>
      </c>
      <c r="M54" s="5">
        <f t="shared" si="3"/>
        <v>0</v>
      </c>
    </row>
    <row r="55" spans="1:13" x14ac:dyDescent="0.35">
      <c r="A55" t="s">
        <v>80</v>
      </c>
      <c r="B55" s="4" cm="1">
        <f t="array" ref="B55:D55">_xlfn.LET(
_xlpm.SplitText, VALUE(_xlfn.TEXTSPLIT(A55," ")),
IF(ISERR(SUM(_xlpm.SplitText)),"",_xlpm.SplitText)
)</f>
        <v>4021832789</v>
      </c>
      <c r="C55" s="5">
        <v>4232306381</v>
      </c>
      <c r="D55" s="6">
        <v>62660915</v>
      </c>
      <c r="E55" s="4">
        <f t="shared" si="0"/>
        <v>4232306381</v>
      </c>
      <c r="F55" s="5">
        <f t="shared" si="1"/>
        <v>4294967295</v>
      </c>
      <c r="G55" s="6">
        <f t="shared" si="2"/>
        <v>-210473592</v>
      </c>
      <c r="H55" s="13" t="s">
        <v>197</v>
      </c>
      <c r="I55" s="4">
        <v>2162155909</v>
      </c>
      <c r="J55" s="5">
        <v>2165934451</v>
      </c>
      <c r="K55" s="6">
        <v>1982426774</v>
      </c>
      <c r="L55" s="15" t="s">
        <v>197</v>
      </c>
      <c r="M55" s="5">
        <f t="shared" si="3"/>
        <v>0</v>
      </c>
    </row>
    <row r="56" spans="1:13" x14ac:dyDescent="0.35">
      <c r="A56" t="s">
        <v>81</v>
      </c>
      <c r="B56" s="4" cm="1">
        <f t="array" ref="B56:D56">_xlfn.LET(
_xlpm.SplitText, VALUE(_xlfn.TEXTSPLIT(A56," ")),
IF(ISERR(SUM(_xlpm.SplitText)),"",_xlpm.SplitText)
)</f>
        <v>4144582683</v>
      </c>
      <c r="C56" s="5">
        <v>2162155909</v>
      </c>
      <c r="D56" s="6">
        <v>3778543</v>
      </c>
      <c r="E56" s="4">
        <f t="shared" si="0"/>
        <v>2162155909</v>
      </c>
      <c r="F56" s="5">
        <f t="shared" si="1"/>
        <v>2165934451</v>
      </c>
      <c r="G56" s="6">
        <f t="shared" si="2"/>
        <v>1982426774</v>
      </c>
      <c r="H56" s="13" t="s">
        <v>197</v>
      </c>
      <c r="I56" s="4">
        <v>2165934452</v>
      </c>
      <c r="J56" s="5">
        <v>2226023430</v>
      </c>
      <c r="K56" s="6">
        <v>1918559252</v>
      </c>
      <c r="L56" s="15" t="s">
        <v>197</v>
      </c>
      <c r="M56" s="5">
        <f t="shared" si="3"/>
        <v>0</v>
      </c>
    </row>
    <row r="57" spans="1:13" x14ac:dyDescent="0.35">
      <c r="A57" t="s">
        <v>82</v>
      </c>
      <c r="B57" s="4" cm="1">
        <f t="array" ref="B57:D57">_xlfn.LET(
_xlpm.SplitText, VALUE(_xlfn.TEXTSPLIT(A57," ")),
IF(ISERR(SUM(_xlpm.SplitText)),"",_xlpm.SplitText)
)</f>
        <v>1733923820</v>
      </c>
      <c r="C57" s="5">
        <v>1675290637</v>
      </c>
      <c r="D57" s="6">
        <v>30520902</v>
      </c>
      <c r="E57" s="4">
        <f t="shared" si="0"/>
        <v>1675290637</v>
      </c>
      <c r="F57" s="5">
        <f t="shared" si="1"/>
        <v>1705811538</v>
      </c>
      <c r="G57" s="6">
        <f t="shared" si="2"/>
        <v>58633183</v>
      </c>
      <c r="H57" s="13" t="s">
        <v>197</v>
      </c>
      <c r="I57" s="4">
        <v>2226023431</v>
      </c>
      <c r="J57" s="5">
        <v>2253442970</v>
      </c>
      <c r="K57" s="6">
        <v>1603350859</v>
      </c>
      <c r="L57" s="15" t="s">
        <v>197</v>
      </c>
      <c r="M57" s="5">
        <f t="shared" si="3"/>
        <v>0</v>
      </c>
    </row>
    <row r="58" spans="1:13" x14ac:dyDescent="0.35">
      <c r="A58" t="s">
        <v>83</v>
      </c>
      <c r="B58" s="4" cm="1">
        <f t="array" ref="B58:D58">_xlfn.LET(
_xlpm.SplitText, VALUE(_xlfn.TEXTSPLIT(A58," ")),
IF(ISERR(SUM(_xlpm.SplitText)),"",_xlpm.SplitText)
)</f>
        <v>737202724</v>
      </c>
      <c r="C58" s="5">
        <v>21473714</v>
      </c>
      <c r="D58" s="6">
        <v>39645893</v>
      </c>
      <c r="E58" s="4">
        <f t="shared" si="0"/>
        <v>21473714</v>
      </c>
      <c r="F58" s="5">
        <f t="shared" si="1"/>
        <v>61119606</v>
      </c>
      <c r="G58" s="6">
        <f t="shared" si="2"/>
        <v>715729010</v>
      </c>
      <c r="H58" s="13" t="s">
        <v>197</v>
      </c>
      <c r="I58" s="4">
        <v>2253442971</v>
      </c>
      <c r="J58" s="5">
        <v>2571076299</v>
      </c>
      <c r="K58" s="6">
        <v>364142851</v>
      </c>
      <c r="L58" s="15" t="s">
        <v>197</v>
      </c>
      <c r="M58" s="5">
        <f t="shared" si="3"/>
        <v>0</v>
      </c>
    </row>
    <row r="59" spans="1:13" x14ac:dyDescent="0.35">
      <c r="A59" t="s">
        <v>84</v>
      </c>
      <c r="B59" s="4" cm="1">
        <f t="array" ref="B59:D59">_xlfn.LET(
_xlpm.SplitText, VALUE(_xlfn.TEXTSPLIT(A59," ")),
IF(ISERR(SUM(_xlpm.SplitText)),"",_xlpm.SplitText)
)</f>
        <v>2018304529</v>
      </c>
      <c r="C59" s="5">
        <v>2591683508</v>
      </c>
      <c r="D59" s="6">
        <v>479324653</v>
      </c>
      <c r="E59" s="4">
        <f t="shared" si="0"/>
        <v>2591683508</v>
      </c>
      <c r="F59" s="5">
        <f t="shared" si="1"/>
        <v>3071008160</v>
      </c>
      <c r="G59" s="6">
        <f t="shared" si="2"/>
        <v>-573378979</v>
      </c>
      <c r="H59" s="13" t="s">
        <v>197</v>
      </c>
      <c r="I59" s="4">
        <v>2571076300</v>
      </c>
      <c r="J59" s="5">
        <v>2591683507</v>
      </c>
      <c r="K59" s="6">
        <v>1577284926</v>
      </c>
      <c r="L59" s="15" t="s">
        <v>197</v>
      </c>
      <c r="M59" s="5">
        <f t="shared" si="3"/>
        <v>0</v>
      </c>
    </row>
    <row r="60" spans="1:13" x14ac:dyDescent="0.35">
      <c r="A60" t="s">
        <v>85</v>
      </c>
      <c r="B60" s="4" cm="1">
        <f t="array" ref="B60:D60">_xlfn.LET(
_xlpm.SplitText, VALUE(_xlfn.TEXTSPLIT(A60," ")),
IF(ISERR(SUM(_xlpm.SplitText)),"",_xlpm.SplitText)
)</f>
        <v>798322331</v>
      </c>
      <c r="C60" s="5">
        <v>1705811539</v>
      </c>
      <c r="D60" s="6">
        <v>40906016</v>
      </c>
      <c r="E60" s="4">
        <f t="shared" si="0"/>
        <v>1705811539</v>
      </c>
      <c r="F60" s="5">
        <f t="shared" si="1"/>
        <v>1746717554</v>
      </c>
      <c r="G60" s="6">
        <f t="shared" si="2"/>
        <v>-907489208</v>
      </c>
      <c r="H60" s="13" t="s">
        <v>197</v>
      </c>
      <c r="I60" s="4">
        <v>2591683508</v>
      </c>
      <c r="J60" s="5">
        <v>3071008160</v>
      </c>
      <c r="K60" s="6">
        <v>-573378979</v>
      </c>
      <c r="L60" s="15" t="s">
        <v>197</v>
      </c>
      <c r="M60" s="5">
        <f t="shared" si="3"/>
        <v>0</v>
      </c>
    </row>
    <row r="61" spans="1:13" x14ac:dyDescent="0.35">
      <c r="A61" t="s">
        <v>86</v>
      </c>
      <c r="B61" s="4" cm="1">
        <f t="array" ref="B61:D61">_xlfn.LET(
_xlpm.SplitText, VALUE(_xlfn.TEXTSPLIT(A61," ")),
IF(ISERR(SUM(_xlpm.SplitText)),"",_xlpm.SplitText)
)</f>
        <v>0</v>
      </c>
      <c r="C61" s="5">
        <v>1260248808</v>
      </c>
      <c r="D61" s="6">
        <v>10669639</v>
      </c>
      <c r="E61" s="4">
        <f t="shared" si="0"/>
        <v>1260248808</v>
      </c>
      <c r="F61" s="5">
        <f t="shared" si="1"/>
        <v>1270918446</v>
      </c>
      <c r="G61" s="6">
        <f t="shared" si="2"/>
        <v>-1260248808</v>
      </c>
      <c r="H61" s="13" t="s">
        <v>197</v>
      </c>
      <c r="I61" s="4">
        <v>3071008161</v>
      </c>
      <c r="J61" s="5">
        <v>3156387516</v>
      </c>
      <c r="K61" s="6">
        <v>785785669</v>
      </c>
      <c r="L61" s="15" t="s">
        <v>197</v>
      </c>
      <c r="M61" s="5">
        <f t="shared" si="3"/>
        <v>0</v>
      </c>
    </row>
    <row r="62" spans="1:13" x14ac:dyDescent="0.35">
      <c r="A62" t="s">
        <v>87</v>
      </c>
      <c r="B62" s="4" cm="1">
        <f t="array" ref="B62:D62">_xlfn.LET(
_xlpm.SplitText, VALUE(_xlfn.TEXTSPLIT(A62," ")),
IF(ISERR(SUM(_xlpm.SplitText)),"",_xlpm.SplitText)
)</f>
        <v>980449474</v>
      </c>
      <c r="C62" s="5">
        <v>788478725</v>
      </c>
      <c r="D62" s="6">
        <v>628635</v>
      </c>
      <c r="E62" s="4">
        <f t="shared" si="0"/>
        <v>788478725</v>
      </c>
      <c r="F62" s="5">
        <f t="shared" si="1"/>
        <v>789107359</v>
      </c>
      <c r="G62" s="6">
        <f t="shared" si="2"/>
        <v>191970749</v>
      </c>
      <c r="H62" s="13" t="s">
        <v>197</v>
      </c>
      <c r="I62" s="4">
        <v>3156387517</v>
      </c>
      <c r="J62" s="5">
        <v>3213780824</v>
      </c>
      <c r="K62" s="6">
        <v>1081186471</v>
      </c>
      <c r="L62" s="15" t="s">
        <v>197</v>
      </c>
      <c r="M62" s="5">
        <f t="shared" si="3"/>
        <v>0</v>
      </c>
    </row>
    <row r="63" spans="1:13" x14ac:dyDescent="0.35">
      <c r="A63" t="s">
        <v>88</v>
      </c>
      <c r="B63" s="4" cm="1">
        <f t="array" ref="B63:D63">_xlfn.LET(
_xlpm.SplitText, VALUE(_xlfn.TEXTSPLIT(A63," ")),
IF(ISERR(SUM(_xlpm.SplitText)),"",_xlpm.SplitText)
)</f>
        <v>3002057287</v>
      </c>
      <c r="C63" s="5">
        <v>3223502167</v>
      </c>
      <c r="D63" s="6">
        <v>151630230</v>
      </c>
      <c r="E63" s="4">
        <f t="shared" si="0"/>
        <v>3223502167</v>
      </c>
      <c r="F63" s="5">
        <f t="shared" si="1"/>
        <v>3375132396</v>
      </c>
      <c r="G63" s="6">
        <f t="shared" si="2"/>
        <v>-221444880</v>
      </c>
      <c r="H63" s="13" t="s">
        <v>197</v>
      </c>
      <c r="I63" s="4">
        <v>3213780825</v>
      </c>
      <c r="J63" s="5">
        <v>3223502166</v>
      </c>
      <c r="K63" s="6">
        <v>605872123</v>
      </c>
      <c r="L63" s="15" t="s">
        <v>197</v>
      </c>
      <c r="M63" s="5">
        <f t="shared" si="3"/>
        <v>0</v>
      </c>
    </row>
    <row r="64" spans="1:13" x14ac:dyDescent="0.35">
      <c r="A64" t="s">
        <v>89</v>
      </c>
      <c r="B64" s="4" cm="1">
        <f t="array" ref="B64:D64">_xlfn.LET(
_xlpm.SplitText, VALUE(_xlfn.TEXTSPLIT(A64," ")),
IF(ISERR(SUM(_xlpm.SplitText)),"",_xlpm.SplitText)
)</f>
        <v>3829374290</v>
      </c>
      <c r="C64" s="5">
        <v>2226023431</v>
      </c>
      <c r="D64" s="6">
        <v>27419540</v>
      </c>
      <c r="E64" s="4">
        <f t="shared" si="0"/>
        <v>2226023431</v>
      </c>
      <c r="F64" s="5">
        <f t="shared" si="1"/>
        <v>2253442970</v>
      </c>
      <c r="G64" s="6">
        <f t="shared" si="2"/>
        <v>1603350859</v>
      </c>
      <c r="H64" s="13" t="s">
        <v>197</v>
      </c>
      <c r="I64" s="4">
        <v>3223502167</v>
      </c>
      <c r="J64" s="5">
        <v>3375132396</v>
      </c>
      <c r="K64" s="6">
        <v>-221444880</v>
      </c>
      <c r="L64" s="15" t="s">
        <v>197</v>
      </c>
      <c r="M64" s="5">
        <f t="shared" si="3"/>
        <v>0</v>
      </c>
    </row>
    <row r="65" spans="1:13" x14ac:dyDescent="0.35">
      <c r="A65" t="s">
        <v>90</v>
      </c>
      <c r="B65" s="4" cm="1">
        <f t="array" ref="B65:D65">_xlfn.LET(
_xlpm.SplitText, VALUE(_xlfn.TEXTSPLIT(A65," ")),
IF(ISERR(SUM(_xlpm.SplitText)),"",_xlpm.SplitText)
)</f>
        <v>348041680</v>
      </c>
      <c r="C65" s="5">
        <v>61119607</v>
      </c>
      <c r="D65" s="6">
        <v>38317339</v>
      </c>
      <c r="E65" s="4">
        <f t="shared" si="0"/>
        <v>61119607</v>
      </c>
      <c r="F65" s="5">
        <f t="shared" si="1"/>
        <v>99436945</v>
      </c>
      <c r="G65" s="6">
        <f t="shared" si="2"/>
        <v>286922073</v>
      </c>
      <c r="H65" s="13" t="s">
        <v>197</v>
      </c>
      <c r="I65" s="4">
        <v>3375132397</v>
      </c>
      <c r="J65" s="5">
        <v>3430897259</v>
      </c>
      <c r="K65" s="6">
        <v>-877503215</v>
      </c>
      <c r="L65" s="15" t="s">
        <v>197</v>
      </c>
      <c r="M65" s="5">
        <f t="shared" si="3"/>
        <v>0</v>
      </c>
    </row>
    <row r="66" spans="1:13" x14ac:dyDescent="0.35">
      <c r="A66" t="s">
        <v>91</v>
      </c>
      <c r="B66" s="4" cm="1">
        <f t="array" ref="B66:D66">_xlfn.LET(
_xlpm.SplitText, VALUE(_xlfn.TEXTSPLIT(A66," ")),
IF(ISERR(SUM(_xlpm.SplitText)),"",_xlpm.SplitText)
)</f>
        <v>3856793830</v>
      </c>
      <c r="C66" s="5">
        <v>3071008161</v>
      </c>
      <c r="D66" s="6">
        <v>85379356</v>
      </c>
      <c r="E66" s="4">
        <f t="shared" si="0"/>
        <v>3071008161</v>
      </c>
      <c r="F66" s="5">
        <f t="shared" si="1"/>
        <v>3156387516</v>
      </c>
      <c r="G66" s="6">
        <f t="shared" si="2"/>
        <v>785785669</v>
      </c>
      <c r="H66" s="13" t="s">
        <v>197</v>
      </c>
      <c r="I66" s="4">
        <v>3430897260</v>
      </c>
      <c r="J66" s="5">
        <v>3499502813</v>
      </c>
      <c r="K66" s="6">
        <v>738071174</v>
      </c>
      <c r="L66" s="15" t="s">
        <v>197</v>
      </c>
      <c r="M66" s="5">
        <f t="shared" si="3"/>
        <v>0</v>
      </c>
    </row>
    <row r="67" spans="1:13" x14ac:dyDescent="0.35">
      <c r="A67" t="s">
        <v>92</v>
      </c>
      <c r="B67" s="4" cm="1">
        <f t="array" ref="B67:D67">_xlfn.LET(
_xlpm.SplitText, VALUE(_xlfn.TEXTSPLIT(A67," ")),
IF(ISERR(SUM(_xlpm.SplitText)),"",_xlpm.SplitText)
)</f>
        <v>1764444722</v>
      </c>
      <c r="C67" s="5">
        <v>1073569161</v>
      </c>
      <c r="D67" s="6">
        <v>186679647</v>
      </c>
      <c r="E67" s="4">
        <f t="shared" ref="E67:E130" si="4">IF(B67="","",C67)</f>
        <v>1073569161</v>
      </c>
      <c r="F67" s="5">
        <f t="shared" ref="F67:F130" si="5">IF(B67="","",C67+D67-1)</f>
        <v>1260248807</v>
      </c>
      <c r="G67" s="6">
        <f t="shared" ref="G67:G130" si="6">IF(B67="","",B67-C67)</f>
        <v>690875561</v>
      </c>
      <c r="H67" s="13" t="s">
        <v>197</v>
      </c>
      <c r="I67" s="4">
        <v>3499502814</v>
      </c>
      <c r="J67" s="5">
        <v>4165468244</v>
      </c>
      <c r="K67" s="6">
        <v>-345815297</v>
      </c>
      <c r="L67" s="15" t="s">
        <v>197</v>
      </c>
      <c r="M67" s="5">
        <f t="shared" si="3"/>
        <v>0</v>
      </c>
    </row>
    <row r="68" spans="1:13" x14ac:dyDescent="0.35">
      <c r="A68" t="s">
        <v>93</v>
      </c>
      <c r="B68" s="4" cm="1">
        <f t="array" ref="B68:D68">_xlfn.LET(
_xlpm.SplitText, VALUE(_xlfn.TEXTSPLIT(A68," ")),
IF(ISERR(SUM(_xlpm.SplitText)),"",_xlpm.SplitText)
)</f>
        <v>4148361226</v>
      </c>
      <c r="C68" s="5">
        <v>2571076300</v>
      </c>
      <c r="D68" s="6">
        <v>20607208</v>
      </c>
      <c r="E68" s="4">
        <f t="shared" si="4"/>
        <v>2571076300</v>
      </c>
      <c r="F68" s="5">
        <f t="shared" si="5"/>
        <v>2591683507</v>
      </c>
      <c r="G68" s="6">
        <f t="shared" si="6"/>
        <v>1577284926</v>
      </c>
      <c r="H68" s="13" t="s">
        <v>197</v>
      </c>
      <c r="I68" s="4">
        <v>4165468245</v>
      </c>
      <c r="J68" s="5">
        <v>4232306380</v>
      </c>
      <c r="K68" s="6">
        <v>-1230249094</v>
      </c>
      <c r="L68" s="15" t="s">
        <v>197</v>
      </c>
      <c r="M68" s="5">
        <f t="shared" si="3"/>
        <v>0</v>
      </c>
    </row>
    <row r="69" spans="1:13" x14ac:dyDescent="0.35">
      <c r="A69" t="s">
        <v>94</v>
      </c>
      <c r="B69" s="4" cm="1">
        <f t="array" ref="B69:D69">_xlfn.LET(
_xlpm.SplitText, VALUE(_xlfn.TEXTSPLIT(A69," ")),
IF(ISERR(SUM(_xlpm.SplitText)),"",_xlpm.SplitText)
)</f>
        <v>1255882851</v>
      </c>
      <c r="C69" s="5">
        <v>988111799</v>
      </c>
      <c r="D69" s="6">
        <v>85457362</v>
      </c>
      <c r="E69" s="4">
        <f t="shared" si="4"/>
        <v>988111799</v>
      </c>
      <c r="F69" s="5">
        <f t="shared" si="5"/>
        <v>1073569160</v>
      </c>
      <c r="G69" s="6">
        <f t="shared" si="6"/>
        <v>267771052</v>
      </c>
      <c r="H69" s="13" t="s">
        <v>197</v>
      </c>
      <c r="I69" s="4">
        <v>4232306381</v>
      </c>
      <c r="J69" s="5">
        <v>4294967295</v>
      </c>
      <c r="K69" s="6">
        <v>-210473592</v>
      </c>
      <c r="L69" s="15" t="s">
        <v>197</v>
      </c>
      <c r="M69" s="5">
        <f t="shared" si="3"/>
        <v>0</v>
      </c>
    </row>
    <row r="70" spans="1:13" x14ac:dyDescent="0.35">
      <c r="B70" s="4" t="str" cm="1">
        <f t="array" ref="B70">_xlfn.LET(
_xlpm.SplitText, VALUE(_xlfn.TEXTSPLIT(A70," ")),
IF(ISERR(SUM(_xlpm.SplitText)),"",_xlpm.SplitText)
)</f>
        <v/>
      </c>
      <c r="E70" s="4" t="str">
        <f t="shared" si="4"/>
        <v/>
      </c>
      <c r="F70" s="5" t="str">
        <f t="shared" si="5"/>
        <v/>
      </c>
      <c r="G70" s="6" t="str">
        <f t="shared" si="6"/>
        <v/>
      </c>
      <c r="H70" s="13" t="s">
        <v>197</v>
      </c>
      <c r="L70" s="15" t="s">
        <v>197</v>
      </c>
      <c r="M70" s="5">
        <f t="shared" ref="M70:M133" si="7">_xlfn.LET(
_xlpm.SeedStart, N$4,
_xlpm.SeedEnd, O$4,
_xlpm.MyMin, $I70,
_xlpm.MyMax, $J70,
_xlpm.Check1, AND(_xlpm.MyMin&lt;=_xlpm.SeedStart,_xlpm.SeedEnd&lt;=_xlpm.MyMax),
_xlpm.Check2, AND(_xlpm.SeedStart&lt;=_xlpm.MyMin,_xlpm.MyMax&lt;=_xlpm.SeedEnd),
_xlpm.Check3, AND(_xlpm.MyMin&lt;=_xlpm.SeedStart,_xlpm.SeedStart&lt;=_xlpm.MyMax,_xlpm.MyMax&lt;=_xlpm.SeedEnd),
_xlpm.Check4, AND(_xlpm.SeedStart&lt;=_xlpm.MyMin,_xlpm.MyMin&lt;=_xlpm.SeedEnd,_xlpm.SeedEnd&lt;=_xlpm.MyMax),
IF(_xlpm.Check1,"Check1",IF(_xlpm.Check2,"Check2",IF(_xlpm.Check3,"Check3",IF(_xlpm.Check4,"Check4",0))))
)</f>
        <v>0</v>
      </c>
    </row>
    <row r="71" spans="1:13" x14ac:dyDescent="0.35">
      <c r="A71" t="s">
        <v>13</v>
      </c>
      <c r="B71" s="4" t="str" cm="1">
        <f t="array" ref="B71">_xlfn.LET(
_xlpm.SplitText, VALUE(_xlfn.TEXTSPLIT(A71," ")),
IF(ISERR(SUM(_xlpm.SplitText)),"",_xlpm.SplitText)
)</f>
        <v/>
      </c>
      <c r="E71" s="4" t="str">
        <f t="shared" si="4"/>
        <v/>
      </c>
      <c r="F71" s="5" t="str">
        <f t="shared" si="5"/>
        <v/>
      </c>
      <c r="G71" s="6" t="str">
        <f t="shared" si="6"/>
        <v/>
      </c>
      <c r="H71" s="13" t="s">
        <v>197</v>
      </c>
      <c r="L71" s="15" t="s">
        <v>197</v>
      </c>
      <c r="M71" s="5">
        <f t="shared" si="7"/>
        <v>0</v>
      </c>
    </row>
    <row r="72" spans="1:13" x14ac:dyDescent="0.35">
      <c r="A72" t="s">
        <v>95</v>
      </c>
      <c r="B72" s="4" cm="1">
        <f t="array" ref="B72:D72">_xlfn.LET(
_xlpm.SplitText, VALUE(_xlfn.TEXTSPLIT(A72," ")),
IF(ISERR(SUM(_xlpm.SplitText)),"",_xlpm.SplitText)
)</f>
        <v>3143216572</v>
      </c>
      <c r="C72" s="5">
        <v>2396957585</v>
      </c>
      <c r="D72" s="6">
        <v>46085818</v>
      </c>
      <c r="E72" s="4">
        <f t="shared" si="4"/>
        <v>2396957585</v>
      </c>
      <c r="F72" s="5">
        <f t="shared" si="5"/>
        <v>2443043402</v>
      </c>
      <c r="G72" s="6">
        <f t="shared" si="6"/>
        <v>746258987</v>
      </c>
      <c r="H72" s="13" t="s">
        <v>197</v>
      </c>
      <c r="I72" s="4" cm="1">
        <f t="array" ref="I72:K116">_xlfn.SORTBY(E72:G116,E72:E116)</f>
        <v>0</v>
      </c>
      <c r="J72" s="5">
        <v>304501032</v>
      </c>
      <c r="K72" s="6">
        <v>489714994</v>
      </c>
      <c r="L72" s="15" t="s">
        <v>197</v>
      </c>
      <c r="M72" s="5" t="str">
        <f t="shared" si="7"/>
        <v>Check3</v>
      </c>
    </row>
    <row r="73" spans="1:13" x14ac:dyDescent="0.35">
      <c r="A73" t="s">
        <v>96</v>
      </c>
      <c r="B73" s="4" cm="1">
        <f t="array" ref="B73:D73">_xlfn.LET(
_xlpm.SplitText, VALUE(_xlfn.TEXTSPLIT(A73," ")),
IF(ISERR(SUM(_xlpm.SplitText)),"",_xlpm.SplitText)
)</f>
        <v>2930160319</v>
      </c>
      <c r="C73" s="5">
        <v>3087666064</v>
      </c>
      <c r="D73" s="6">
        <v>82806318</v>
      </c>
      <c r="E73" s="4">
        <f t="shared" si="4"/>
        <v>3087666064</v>
      </c>
      <c r="F73" s="5">
        <f t="shared" si="5"/>
        <v>3170472381</v>
      </c>
      <c r="G73" s="6">
        <f t="shared" si="6"/>
        <v>-157505745</v>
      </c>
      <c r="H73" s="13" t="s">
        <v>197</v>
      </c>
      <c r="I73" s="4">
        <v>304501033</v>
      </c>
      <c r="J73" s="5">
        <v>415008231</v>
      </c>
      <c r="K73" s="6">
        <v>597027363</v>
      </c>
      <c r="L73" s="15" t="s">
        <v>197</v>
      </c>
      <c r="M73" s="5" t="str">
        <f t="shared" si="7"/>
        <v>Check4</v>
      </c>
    </row>
    <row r="74" spans="1:13" x14ac:dyDescent="0.35">
      <c r="A74" t="s">
        <v>97</v>
      </c>
      <c r="B74" s="4" cm="1">
        <f t="array" ref="B74:D74">_xlfn.LET(
_xlpm.SplitText, VALUE(_xlfn.TEXTSPLIT(A74," ")),
IF(ISERR(SUM(_xlpm.SplitText)),"",_xlpm.SplitText)
)</f>
        <v>3012966637</v>
      </c>
      <c r="C74" s="5">
        <v>3275730008</v>
      </c>
      <c r="D74" s="6">
        <v>11481558</v>
      </c>
      <c r="E74" s="4">
        <f t="shared" si="4"/>
        <v>3275730008</v>
      </c>
      <c r="F74" s="5">
        <f t="shared" si="5"/>
        <v>3287211565</v>
      </c>
      <c r="G74" s="6">
        <f t="shared" si="6"/>
        <v>-262763371</v>
      </c>
      <c r="H74" s="13" t="s">
        <v>197</v>
      </c>
      <c r="I74" s="4">
        <v>415008232</v>
      </c>
      <c r="J74" s="5">
        <v>532244651</v>
      </c>
      <c r="K74" s="6">
        <v>-415008232</v>
      </c>
      <c r="L74" s="15" t="s">
        <v>197</v>
      </c>
      <c r="M74" s="5">
        <f t="shared" si="7"/>
        <v>0</v>
      </c>
    </row>
    <row r="75" spans="1:13" x14ac:dyDescent="0.35">
      <c r="A75" t="s">
        <v>98</v>
      </c>
      <c r="B75" s="4" cm="1">
        <f t="array" ref="B75:D75">_xlfn.LET(
_xlpm.SplitText, VALUE(_xlfn.TEXTSPLIT(A75," ")),
IF(ISERR(SUM(_xlpm.SplitText)),"",_xlpm.SplitText)
)</f>
        <v>1791164654</v>
      </c>
      <c r="C75" s="5">
        <v>628261856</v>
      </c>
      <c r="D75" s="6">
        <v>251676187</v>
      </c>
      <c r="E75" s="4">
        <f t="shared" si="4"/>
        <v>628261856</v>
      </c>
      <c r="F75" s="5">
        <f t="shared" si="5"/>
        <v>879938042</v>
      </c>
      <c r="G75" s="6">
        <f t="shared" si="6"/>
        <v>1162902798</v>
      </c>
      <c r="H75" s="13" t="s">
        <v>197</v>
      </c>
      <c r="I75" s="4">
        <v>532244652</v>
      </c>
      <c r="J75" s="5">
        <v>618379492</v>
      </c>
      <c r="K75" s="6">
        <v>489489587</v>
      </c>
      <c r="L75" s="15" t="s">
        <v>197</v>
      </c>
      <c r="M75" s="5">
        <f t="shared" si="7"/>
        <v>0</v>
      </c>
    </row>
    <row r="76" spans="1:13" x14ac:dyDescent="0.35">
      <c r="A76" t="s">
        <v>99</v>
      </c>
      <c r="B76" s="4" cm="1">
        <f t="array" ref="B76:D76">_xlfn.LET(
_xlpm.SplitText, VALUE(_xlfn.TEXTSPLIT(A76," ")),
IF(ISERR(SUM(_xlpm.SplitText)),"",_xlpm.SplitText)
)</f>
        <v>1156959152</v>
      </c>
      <c r="C76" s="5">
        <v>1008045214</v>
      </c>
      <c r="D76" s="6">
        <v>174725983</v>
      </c>
      <c r="E76" s="4">
        <f t="shared" si="4"/>
        <v>1008045214</v>
      </c>
      <c r="F76" s="5">
        <f t="shared" si="5"/>
        <v>1182771196</v>
      </c>
      <c r="G76" s="6">
        <f t="shared" si="6"/>
        <v>148913938</v>
      </c>
      <c r="H76" s="13" t="s">
        <v>197</v>
      </c>
      <c r="I76" s="4">
        <v>618379493</v>
      </c>
      <c r="J76" s="5">
        <v>628218965</v>
      </c>
      <c r="K76" s="6">
        <v>841412813</v>
      </c>
      <c r="L76" s="15" t="s">
        <v>197</v>
      </c>
      <c r="M76" s="5">
        <f t="shared" si="7"/>
        <v>0</v>
      </c>
    </row>
    <row r="77" spans="1:13" x14ac:dyDescent="0.35">
      <c r="A77" t="s">
        <v>100</v>
      </c>
      <c r="B77" s="4" cm="1">
        <f t="array" ref="B77:D77">_xlfn.LET(
_xlpm.SplitText, VALUE(_xlfn.TEXTSPLIT(A77," ")),
IF(ISERR(SUM(_xlpm.SplitText)),"",_xlpm.SplitText)
)</f>
        <v>3597974089</v>
      </c>
      <c r="C77" s="5">
        <v>4238330323</v>
      </c>
      <c r="D77" s="6">
        <v>56636973</v>
      </c>
      <c r="E77" s="4">
        <f t="shared" si="4"/>
        <v>4238330323</v>
      </c>
      <c r="F77" s="5">
        <f t="shared" si="5"/>
        <v>4294967295</v>
      </c>
      <c r="G77" s="6">
        <f t="shared" si="6"/>
        <v>-640356234</v>
      </c>
      <c r="H77" s="13" t="s">
        <v>197</v>
      </c>
      <c r="I77" s="4">
        <v>628218966</v>
      </c>
      <c r="J77" s="5">
        <v>628261855</v>
      </c>
      <c r="K77" s="6">
        <v>383816629</v>
      </c>
      <c r="L77" s="15" t="s">
        <v>197</v>
      </c>
      <c r="M77" s="5">
        <f t="shared" si="7"/>
        <v>0</v>
      </c>
    </row>
    <row r="78" spans="1:13" x14ac:dyDescent="0.35">
      <c r="A78" t="s">
        <v>101</v>
      </c>
      <c r="B78" s="4" cm="1">
        <f t="array" ref="B78:D78">_xlfn.LET(
_xlpm.SplitText, VALUE(_xlfn.TEXTSPLIT(A78," ")),
IF(ISERR(SUM(_xlpm.SplitText)),"",_xlpm.SplitText)
)</f>
        <v>2659665097</v>
      </c>
      <c r="C78" s="5">
        <v>3287211566</v>
      </c>
      <c r="D78" s="6">
        <v>62612544</v>
      </c>
      <c r="E78" s="4">
        <f t="shared" si="4"/>
        <v>3287211566</v>
      </c>
      <c r="F78" s="5">
        <f t="shared" si="5"/>
        <v>3349824109</v>
      </c>
      <c r="G78" s="6">
        <f t="shared" si="6"/>
        <v>-627546469</v>
      </c>
      <c r="H78" s="13" t="s">
        <v>197</v>
      </c>
      <c r="I78" s="4">
        <v>628261856</v>
      </c>
      <c r="J78" s="5">
        <v>879938042</v>
      </c>
      <c r="K78" s="6">
        <v>1162902798</v>
      </c>
      <c r="L78" s="15" t="s">
        <v>197</v>
      </c>
      <c r="M78" s="5">
        <f t="shared" si="7"/>
        <v>0</v>
      </c>
    </row>
    <row r="79" spans="1:13" x14ac:dyDescent="0.35">
      <c r="A79" t="s">
        <v>102</v>
      </c>
      <c r="B79" s="4" cm="1">
        <f t="array" ref="B79:D79">_xlfn.LET(
_xlpm.SplitText, VALUE(_xlfn.TEXTSPLIT(A79," ")),
IF(ISERR(SUM(_xlpm.SplitText)),"",_xlpm.SplitText)
)</f>
        <v>489714994</v>
      </c>
      <c r="C79" s="5">
        <v>0</v>
      </c>
      <c r="D79" s="6">
        <v>304501033</v>
      </c>
      <c r="E79" s="4">
        <f t="shared" si="4"/>
        <v>0</v>
      </c>
      <c r="F79" s="5">
        <f t="shared" si="5"/>
        <v>304501032</v>
      </c>
      <c r="G79" s="6">
        <f t="shared" si="6"/>
        <v>489714994</v>
      </c>
      <c r="H79" s="13" t="s">
        <v>197</v>
      </c>
      <c r="I79" s="4">
        <v>879938043</v>
      </c>
      <c r="J79" s="5">
        <v>1008045213</v>
      </c>
      <c r="K79" s="6">
        <v>451747092</v>
      </c>
      <c r="L79" s="15" t="s">
        <v>197</v>
      </c>
      <c r="M79" s="5">
        <f t="shared" si="7"/>
        <v>0</v>
      </c>
    </row>
    <row r="80" spans="1:13" x14ac:dyDescent="0.35">
      <c r="A80" t="s">
        <v>103</v>
      </c>
      <c r="B80" s="4" cm="1">
        <f t="array" ref="B80:D80">_xlfn.LET(
_xlpm.SplitText, VALUE(_xlfn.TEXTSPLIT(A80," ")),
IF(ISERR(SUM(_xlpm.SplitText)),"",_xlpm.SplitText)
)</f>
        <v>2323644539</v>
      </c>
      <c r="C80" s="5">
        <v>2017991146</v>
      </c>
      <c r="D80" s="6">
        <v>71374674</v>
      </c>
      <c r="E80" s="4">
        <f t="shared" si="4"/>
        <v>2017991146</v>
      </c>
      <c r="F80" s="5">
        <f t="shared" si="5"/>
        <v>2089365819</v>
      </c>
      <c r="G80" s="6">
        <f t="shared" si="6"/>
        <v>305653393</v>
      </c>
      <c r="H80" s="13" t="s">
        <v>197</v>
      </c>
      <c r="I80" s="4">
        <v>1008045214</v>
      </c>
      <c r="J80" s="5">
        <v>1182771196</v>
      </c>
      <c r="K80" s="6">
        <v>148913938</v>
      </c>
      <c r="L80" s="15" t="s">
        <v>197</v>
      </c>
      <c r="M80" s="5">
        <f t="shared" si="7"/>
        <v>0</v>
      </c>
    </row>
    <row r="81" spans="1:13" x14ac:dyDescent="0.35">
      <c r="A81" t="s">
        <v>104</v>
      </c>
      <c r="B81" s="4" cm="1">
        <f t="array" ref="B81:D81">_xlfn.LET(
_xlpm.SplitText, VALUE(_xlfn.TEXTSPLIT(A81," ")),
IF(ISERR(SUM(_xlpm.SplitText)),"",_xlpm.SplitText)
)</f>
        <v>2611713237</v>
      </c>
      <c r="C81" s="5">
        <v>3480351863</v>
      </c>
      <c r="D81" s="6">
        <v>47951860</v>
      </c>
      <c r="E81" s="4">
        <f t="shared" si="4"/>
        <v>3480351863</v>
      </c>
      <c r="F81" s="5">
        <f t="shared" si="5"/>
        <v>3528303722</v>
      </c>
      <c r="G81" s="6">
        <f t="shared" si="6"/>
        <v>-868638626</v>
      </c>
      <c r="H81" s="13" t="s">
        <v>197</v>
      </c>
      <c r="I81" s="4">
        <v>1182771197</v>
      </c>
      <c r="J81" s="5">
        <v>1286102110</v>
      </c>
      <c r="K81" s="6">
        <v>286860582</v>
      </c>
      <c r="L81" s="15" t="s">
        <v>197</v>
      </c>
      <c r="M81" s="5">
        <f t="shared" si="7"/>
        <v>0</v>
      </c>
    </row>
    <row r="82" spans="1:13" x14ac:dyDescent="0.35">
      <c r="A82" t="s">
        <v>105</v>
      </c>
      <c r="B82" s="4" cm="1">
        <f t="array" ref="B82:D82">_xlfn.LET(
_xlpm.SplitText, VALUE(_xlfn.TEXTSPLIT(A82," ")),
IF(ISERR(SUM(_xlpm.SplitText)),"",_xlpm.SplitText)
)</f>
        <v>4135255968</v>
      </c>
      <c r="C82" s="5">
        <v>3931716786</v>
      </c>
      <c r="D82" s="6">
        <v>159711328</v>
      </c>
      <c r="E82" s="4">
        <f t="shared" si="4"/>
        <v>3931716786</v>
      </c>
      <c r="F82" s="5">
        <f t="shared" si="5"/>
        <v>4091428113</v>
      </c>
      <c r="G82" s="6">
        <f t="shared" si="6"/>
        <v>203539182</v>
      </c>
      <c r="H82" s="13" t="s">
        <v>197</v>
      </c>
      <c r="I82" s="4">
        <v>1286102111</v>
      </c>
      <c r="J82" s="5">
        <v>1297158140</v>
      </c>
      <c r="K82" s="6">
        <v>-178233031</v>
      </c>
      <c r="L82" s="15" t="s">
        <v>197</v>
      </c>
      <c r="M82" s="5">
        <f t="shared" si="7"/>
        <v>0</v>
      </c>
    </row>
    <row r="83" spans="1:13" x14ac:dyDescent="0.35">
      <c r="A83" t="s">
        <v>106</v>
      </c>
      <c r="B83" s="4" cm="1">
        <f t="array" ref="B83:D83">_xlfn.LET(
_xlpm.SplitText, VALUE(_xlfn.TEXTSPLIT(A83," ")),
IF(ISERR(SUM(_xlpm.SplitText)),"",_xlpm.SplitText)
)</f>
        <v>1331685135</v>
      </c>
      <c r="C83" s="5">
        <v>879938043</v>
      </c>
      <c r="D83" s="6">
        <v>128107171</v>
      </c>
      <c r="E83" s="4">
        <f t="shared" si="4"/>
        <v>879938043</v>
      </c>
      <c r="F83" s="5">
        <f t="shared" si="5"/>
        <v>1008045213</v>
      </c>
      <c r="G83" s="6">
        <f t="shared" si="6"/>
        <v>451747092</v>
      </c>
      <c r="H83" s="13" t="s">
        <v>197</v>
      </c>
      <c r="I83" s="4">
        <v>1297158141</v>
      </c>
      <c r="J83" s="5">
        <v>1378039331</v>
      </c>
      <c r="K83" s="6">
        <v>-888324338</v>
      </c>
      <c r="L83" s="15" t="s">
        <v>197</v>
      </c>
      <c r="M83" s="5">
        <f t="shared" si="7"/>
        <v>0</v>
      </c>
    </row>
    <row r="84" spans="1:13" x14ac:dyDescent="0.35">
      <c r="A84" t="s">
        <v>107</v>
      </c>
      <c r="B84" s="4" cm="1">
        <f t="array" ref="B84:D84">_xlfn.LET(
_xlpm.SplitText, VALUE(_xlfn.TEXTSPLIT(A84," ")),
IF(ISERR(SUM(_xlpm.SplitText)),"",_xlpm.SplitText)
)</f>
        <v>2396957585</v>
      </c>
      <c r="C84" s="5">
        <v>2748883399</v>
      </c>
      <c r="D84" s="6">
        <v>70018348</v>
      </c>
      <c r="E84" s="4">
        <f t="shared" si="4"/>
        <v>2748883399</v>
      </c>
      <c r="F84" s="5">
        <f t="shared" si="5"/>
        <v>2818901746</v>
      </c>
      <c r="G84" s="6">
        <f t="shared" si="6"/>
        <v>-351925814</v>
      </c>
      <c r="H84" s="13" t="s">
        <v>197</v>
      </c>
      <c r="I84" s="4">
        <v>1378039332</v>
      </c>
      <c r="J84" s="5">
        <v>1483358410</v>
      </c>
      <c r="K84" s="6">
        <v>840286128</v>
      </c>
      <c r="L84" s="15" t="s">
        <v>197</v>
      </c>
      <c r="M84" s="5">
        <f t="shared" si="7"/>
        <v>0</v>
      </c>
    </row>
    <row r="85" spans="1:13" x14ac:dyDescent="0.35">
      <c r="A85" t="s">
        <v>108</v>
      </c>
      <c r="B85" s="4" cm="1">
        <f t="array" ref="B85:D85">_xlfn.LET(
_xlpm.SplitText, VALUE(_xlfn.TEXTSPLIT(A85," ")),
IF(ISERR(SUM(_xlpm.SplitText)),"",_xlpm.SplitText)
)</f>
        <v>408833803</v>
      </c>
      <c r="C85" s="5">
        <v>1297158141</v>
      </c>
      <c r="D85" s="6">
        <v>80881191</v>
      </c>
      <c r="E85" s="4">
        <f t="shared" si="4"/>
        <v>1297158141</v>
      </c>
      <c r="F85" s="5">
        <f t="shared" si="5"/>
        <v>1378039331</v>
      </c>
      <c r="G85" s="6">
        <f t="shared" si="6"/>
        <v>-888324338</v>
      </c>
      <c r="H85" s="13" t="s">
        <v>197</v>
      </c>
      <c r="I85" s="4">
        <v>1483358411</v>
      </c>
      <c r="J85" s="5">
        <v>1612436149</v>
      </c>
      <c r="K85" s="6">
        <v>-1203602347</v>
      </c>
      <c r="L85" s="15" t="s">
        <v>197</v>
      </c>
      <c r="M85" s="5">
        <f t="shared" si="7"/>
        <v>0</v>
      </c>
    </row>
    <row r="86" spans="1:13" x14ac:dyDescent="0.35">
      <c r="A86" t="s">
        <v>109</v>
      </c>
      <c r="B86" s="4" cm="1">
        <f t="array" ref="B86:D86">_xlfn.LET(
_xlpm.SplitText, VALUE(_xlfn.TEXTSPLIT(A86," ")),
IF(ISERR(SUM(_xlpm.SplitText)),"",_xlpm.SplitText)
)</f>
        <v>1469631779</v>
      </c>
      <c r="C86" s="5">
        <v>1182771197</v>
      </c>
      <c r="D86" s="6">
        <v>103330914</v>
      </c>
      <c r="E86" s="4">
        <f t="shared" si="4"/>
        <v>1182771197</v>
      </c>
      <c r="F86" s="5">
        <f t="shared" si="5"/>
        <v>1286102110</v>
      </c>
      <c r="G86" s="6">
        <f t="shared" si="6"/>
        <v>286860582</v>
      </c>
      <c r="H86" s="13" t="s">
        <v>197</v>
      </c>
      <c r="I86" s="4">
        <v>1612436150</v>
      </c>
      <c r="J86" s="5">
        <v>1719748518</v>
      </c>
      <c r="K86" s="6">
        <v>-818220123</v>
      </c>
      <c r="L86" s="15" t="s">
        <v>197</v>
      </c>
      <c r="M86" s="5">
        <f t="shared" si="7"/>
        <v>0</v>
      </c>
    </row>
    <row r="87" spans="1:13" x14ac:dyDescent="0.35">
      <c r="A87" t="s">
        <v>110</v>
      </c>
      <c r="B87" s="4" cm="1">
        <f t="array" ref="B87:D87">_xlfn.LET(
_xlpm.SplitText, VALUE(_xlfn.TEXTSPLIT(A87," ")),
IF(ISERR(SUM(_xlpm.SplitText)),"",_xlpm.SplitText)
)</f>
        <v>4004728215</v>
      </c>
      <c r="C87" s="5">
        <v>3349824110</v>
      </c>
      <c r="D87" s="6">
        <v>58812180</v>
      </c>
      <c r="E87" s="4">
        <f t="shared" si="4"/>
        <v>3349824110</v>
      </c>
      <c r="F87" s="5">
        <f t="shared" si="5"/>
        <v>3408636289</v>
      </c>
      <c r="G87" s="6">
        <f t="shared" si="6"/>
        <v>654904105</v>
      </c>
      <c r="H87" s="13" t="s">
        <v>197</v>
      </c>
      <c r="I87" s="4">
        <v>1719748519</v>
      </c>
      <c r="J87" s="5">
        <v>1757782560</v>
      </c>
      <c r="K87" s="6">
        <v>-600823409</v>
      </c>
      <c r="L87" s="15" t="s">
        <v>197</v>
      </c>
      <c r="M87" s="5">
        <f t="shared" si="7"/>
        <v>0</v>
      </c>
    </row>
    <row r="88" spans="1:13" x14ac:dyDescent="0.35">
      <c r="A88" t="s">
        <v>111</v>
      </c>
      <c r="B88" s="4" cm="1">
        <f t="array" ref="B88:D88">_xlfn.LET(
_xlpm.SplitText, VALUE(_xlfn.TEXTSPLIT(A88," ")),
IF(ISERR(SUM(_xlpm.SplitText)),"",_xlpm.SplitText)
)</f>
        <v>1012078485</v>
      </c>
      <c r="C88" s="5">
        <v>2008335392</v>
      </c>
      <c r="D88" s="6">
        <v>9655754</v>
      </c>
      <c r="E88" s="4">
        <f t="shared" si="4"/>
        <v>2008335392</v>
      </c>
      <c r="F88" s="5">
        <f t="shared" si="5"/>
        <v>2017991145</v>
      </c>
      <c r="G88" s="6">
        <f t="shared" si="6"/>
        <v>-996256907</v>
      </c>
      <c r="H88" s="13" t="s">
        <v>197</v>
      </c>
      <c r="I88" s="4">
        <v>1757782561</v>
      </c>
      <c r="J88" s="5">
        <v>1933267179</v>
      </c>
      <c r="K88" s="6">
        <v>285058280</v>
      </c>
      <c r="L88" s="15" t="s">
        <v>197</v>
      </c>
      <c r="M88" s="5">
        <f t="shared" si="7"/>
        <v>0</v>
      </c>
    </row>
    <row r="89" spans="1:13" x14ac:dyDescent="0.35">
      <c r="A89" t="s">
        <v>112</v>
      </c>
      <c r="B89" s="4" cm="1">
        <f t="array" ref="B89:D89">_xlfn.LET(
_xlpm.SplitText, VALUE(_xlfn.TEXTSPLIT(A89," ")),
IF(ISERR(SUM(_xlpm.SplitText)),"",_xlpm.SplitText)
)</f>
        <v>3024448195</v>
      </c>
      <c r="C89" s="5">
        <v>2932857654</v>
      </c>
      <c r="D89" s="6">
        <v>118768377</v>
      </c>
      <c r="E89" s="4">
        <f t="shared" si="4"/>
        <v>2932857654</v>
      </c>
      <c r="F89" s="5">
        <f t="shared" si="5"/>
        <v>3051626030</v>
      </c>
      <c r="G89" s="6">
        <f t="shared" si="6"/>
        <v>91590541</v>
      </c>
      <c r="H89" s="13" t="s">
        <v>197</v>
      </c>
      <c r="I89" s="4">
        <v>1933267180</v>
      </c>
      <c r="J89" s="5">
        <v>2008335391</v>
      </c>
      <c r="K89" s="6">
        <v>-1816030760</v>
      </c>
      <c r="L89" s="15" t="s">
        <v>197</v>
      </c>
      <c r="M89" s="5">
        <f t="shared" si="7"/>
        <v>0</v>
      </c>
    </row>
    <row r="90" spans="1:13" x14ac:dyDescent="0.35">
      <c r="A90" t="s">
        <v>113</v>
      </c>
      <c r="B90" s="4" cm="1">
        <f t="array" ref="B90:D90">_xlfn.LET(
_xlpm.SplitText, VALUE(_xlfn.TEXTSPLIT(A90," ")),
IF(ISERR(SUM(_xlpm.SplitText)),"",_xlpm.SplitText)
)</f>
        <v>192304632</v>
      </c>
      <c r="C90" s="5">
        <v>2089365820</v>
      </c>
      <c r="D90" s="6">
        <v>87451432</v>
      </c>
      <c r="E90" s="4">
        <f t="shared" si="4"/>
        <v>2089365820</v>
      </c>
      <c r="F90" s="5">
        <f t="shared" si="5"/>
        <v>2176817251</v>
      </c>
      <c r="G90" s="6">
        <f t="shared" si="6"/>
        <v>-1897061188</v>
      </c>
      <c r="H90" s="13" t="s">
        <v>197</v>
      </c>
      <c r="I90" s="4">
        <v>2008335392</v>
      </c>
      <c r="J90" s="5">
        <v>2017991145</v>
      </c>
      <c r="K90" s="6">
        <v>-996256907</v>
      </c>
      <c r="L90" s="15" t="s">
        <v>197</v>
      </c>
      <c r="M90" s="5">
        <f t="shared" si="7"/>
        <v>0</v>
      </c>
    </row>
    <row r="91" spans="1:13" x14ac:dyDescent="0.35">
      <c r="A91" t="s">
        <v>114</v>
      </c>
      <c r="B91" s="4" cm="1">
        <f t="array" ref="B91:D91">_xlfn.LET(
_xlpm.SplitText, VALUE(_xlfn.TEXTSPLIT(A91," ")),
IF(ISERR(SUM(_xlpm.SplitText)),"",_xlpm.SplitText)
)</f>
        <v>4063540395</v>
      </c>
      <c r="C91" s="5">
        <v>3408636290</v>
      </c>
      <c r="D91" s="6">
        <v>71715573</v>
      </c>
      <c r="E91" s="4">
        <f t="shared" si="4"/>
        <v>3408636290</v>
      </c>
      <c r="F91" s="5">
        <f t="shared" si="5"/>
        <v>3480351862</v>
      </c>
      <c r="G91" s="6">
        <f t="shared" si="6"/>
        <v>654904105</v>
      </c>
      <c r="H91" s="13" t="s">
        <v>197</v>
      </c>
      <c r="I91" s="4">
        <v>2017991146</v>
      </c>
      <c r="J91" s="5">
        <v>2089365819</v>
      </c>
      <c r="K91" s="6">
        <v>305653393</v>
      </c>
      <c r="L91" s="15" t="s">
        <v>197</v>
      </c>
      <c r="M91" s="5">
        <f t="shared" si="7"/>
        <v>0</v>
      </c>
    </row>
    <row r="92" spans="1:13" x14ac:dyDescent="0.35">
      <c r="A92" t="s">
        <v>115</v>
      </c>
      <c r="B92" s="4" cm="1">
        <f t="array" ref="B92:D92">_xlfn.LET(
_xlpm.SplitText, VALUE(_xlfn.TEXTSPLIT(A92," ")),
IF(ISERR(SUM(_xlpm.SplitText)),"",_xlpm.SplitText)
)</f>
        <v>3823753472</v>
      </c>
      <c r="C92" s="5">
        <v>2665304126</v>
      </c>
      <c r="D92" s="6">
        <v>83579273</v>
      </c>
      <c r="E92" s="4">
        <f t="shared" si="4"/>
        <v>2665304126</v>
      </c>
      <c r="F92" s="5">
        <f t="shared" si="5"/>
        <v>2748883398</v>
      </c>
      <c r="G92" s="6">
        <f t="shared" si="6"/>
        <v>1158449346</v>
      </c>
      <c r="H92" s="13" t="s">
        <v>197</v>
      </c>
      <c r="I92" s="4">
        <v>2089365820</v>
      </c>
      <c r="J92" s="5">
        <v>2176817251</v>
      </c>
      <c r="K92" s="6">
        <v>-1897061188</v>
      </c>
      <c r="L92" s="15" t="s">
        <v>197</v>
      </c>
      <c r="M92" s="5">
        <f t="shared" si="7"/>
        <v>0</v>
      </c>
    </row>
    <row r="93" spans="1:13" x14ac:dyDescent="0.35">
      <c r="A93" t="s">
        <v>116</v>
      </c>
      <c r="B93" s="4" cm="1">
        <f t="array" ref="B93:D93">_xlfn.LET(
_xlpm.SplitText, VALUE(_xlfn.TEXTSPLIT(A93," ")),
IF(ISERR(SUM(_xlpm.SplitText)),"",_xlpm.SplitText)
)</f>
        <v>117236420</v>
      </c>
      <c r="C93" s="5">
        <v>1933267180</v>
      </c>
      <c r="D93" s="6">
        <v>75068212</v>
      </c>
      <c r="E93" s="4">
        <f t="shared" si="4"/>
        <v>1933267180</v>
      </c>
      <c r="F93" s="5">
        <f t="shared" si="5"/>
        <v>2008335391</v>
      </c>
      <c r="G93" s="6">
        <f t="shared" si="6"/>
        <v>-1816030760</v>
      </c>
      <c r="H93" s="13" t="s">
        <v>197</v>
      </c>
      <c r="I93" s="4">
        <v>2176817252</v>
      </c>
      <c r="J93" s="5">
        <v>2395019212</v>
      </c>
      <c r="K93" s="6">
        <v>-603854559</v>
      </c>
      <c r="L93" s="15" t="s">
        <v>197</v>
      </c>
      <c r="M93" s="5">
        <f t="shared" si="7"/>
        <v>0</v>
      </c>
    </row>
    <row r="94" spans="1:13" x14ac:dyDescent="0.35">
      <c r="A94" t="s">
        <v>117</v>
      </c>
      <c r="B94" s="4" cm="1">
        <f t="array" ref="B94:D94">_xlfn.LET(
_xlpm.SplitText, VALUE(_xlfn.TEXTSPLIT(A94," ")),
IF(ISERR(SUM(_xlpm.SplitText)),"",_xlpm.SplitText)
)</f>
        <v>2218325460</v>
      </c>
      <c r="C94" s="5">
        <v>1378039332</v>
      </c>
      <c r="D94" s="6">
        <v>105319079</v>
      </c>
      <c r="E94" s="4">
        <f t="shared" si="4"/>
        <v>1378039332</v>
      </c>
      <c r="F94" s="5">
        <f t="shared" si="5"/>
        <v>1483358410</v>
      </c>
      <c r="G94" s="6">
        <f t="shared" si="6"/>
        <v>840286128</v>
      </c>
      <c r="H94" s="13" t="s">
        <v>197</v>
      </c>
      <c r="I94" s="4">
        <v>2396957585</v>
      </c>
      <c r="J94" s="5">
        <v>2443043402</v>
      </c>
      <c r="K94" s="6">
        <v>746258987</v>
      </c>
      <c r="L94" s="15" t="s">
        <v>197</v>
      </c>
      <c r="M94" s="5">
        <f t="shared" si="7"/>
        <v>0</v>
      </c>
    </row>
    <row r="95" spans="1:13" x14ac:dyDescent="0.35">
      <c r="A95" t="s">
        <v>118</v>
      </c>
      <c r="B95" s="4" cm="1">
        <f t="array" ref="B95:D95">_xlfn.LET(
_xlpm.SplitText, VALUE(_xlfn.TEXTSPLIT(A95," ")),
IF(ISERR(SUM(_xlpm.SplitText)),"",_xlpm.SplitText)
)</f>
        <v>2722277641</v>
      </c>
      <c r="C95" s="5">
        <v>3170472382</v>
      </c>
      <c r="D95" s="6">
        <v>32223106</v>
      </c>
      <c r="E95" s="4">
        <f t="shared" si="4"/>
        <v>3170472382</v>
      </c>
      <c r="F95" s="5">
        <f t="shared" si="5"/>
        <v>3202695487</v>
      </c>
      <c r="G95" s="6">
        <f t="shared" si="6"/>
        <v>-448194741</v>
      </c>
      <c r="H95" s="13" t="s">
        <v>197</v>
      </c>
      <c r="I95" s="4">
        <v>2443043403</v>
      </c>
      <c r="J95" s="5">
        <v>2471800765</v>
      </c>
      <c r="K95" s="6">
        <v>458359553</v>
      </c>
      <c r="L95" s="15" t="s">
        <v>197</v>
      </c>
      <c r="M95" s="5">
        <f t="shared" si="7"/>
        <v>0</v>
      </c>
    </row>
    <row r="96" spans="1:13" x14ac:dyDescent="0.35">
      <c r="A96" t="s">
        <v>119</v>
      </c>
      <c r="B96" s="4" cm="1">
        <f t="array" ref="B96:D96">_xlfn.LET(
_xlpm.SplitText, VALUE(_xlfn.TEXTSPLIT(A96," ")),
IF(ISERR(SUM(_xlpm.SplitText)),"",_xlpm.SplitText)
)</f>
        <v>1459792306</v>
      </c>
      <c r="C96" s="5">
        <v>618379493</v>
      </c>
      <c r="D96" s="6">
        <v>9839473</v>
      </c>
      <c r="E96" s="4">
        <f t="shared" si="4"/>
        <v>618379493</v>
      </c>
      <c r="F96" s="5">
        <f t="shared" si="5"/>
        <v>628218965</v>
      </c>
      <c r="G96" s="6">
        <f t="shared" si="6"/>
        <v>841412813</v>
      </c>
      <c r="H96" s="13" t="s">
        <v>197</v>
      </c>
      <c r="I96" s="4">
        <v>2471800766</v>
      </c>
      <c r="J96" s="5">
        <v>2567908655</v>
      </c>
      <c r="K96" s="6">
        <v>1182810296</v>
      </c>
      <c r="L96" s="15" t="s">
        <v>197</v>
      </c>
      <c r="M96" s="5">
        <f t="shared" si="7"/>
        <v>0</v>
      </c>
    </row>
    <row r="97" spans="1:13" x14ac:dyDescent="0.35">
      <c r="A97" t="s">
        <v>120</v>
      </c>
      <c r="B97" s="4" cm="1">
        <f t="array" ref="B97:D97">_xlfn.LET(
_xlpm.SplitText, VALUE(_xlfn.TEXTSPLIT(A97," ")),
IF(ISERR(SUM(_xlpm.SplitText)),"",_xlpm.SplitText)
)</f>
        <v>3225342423</v>
      </c>
      <c r="C97" s="5">
        <v>3528303723</v>
      </c>
      <c r="D97" s="6">
        <v>55360789</v>
      </c>
      <c r="E97" s="4">
        <f t="shared" si="4"/>
        <v>3528303723</v>
      </c>
      <c r="F97" s="5">
        <f t="shared" si="5"/>
        <v>3583664511</v>
      </c>
      <c r="G97" s="6">
        <f t="shared" si="6"/>
        <v>-302961300</v>
      </c>
      <c r="H97" s="13" t="s">
        <v>197</v>
      </c>
      <c r="I97" s="4">
        <v>2567908656</v>
      </c>
      <c r="J97" s="5">
        <v>2665304125</v>
      </c>
      <c r="K97" s="6">
        <v>1339424089</v>
      </c>
      <c r="L97" s="15" t="s">
        <v>197</v>
      </c>
      <c r="M97" s="5">
        <f t="shared" si="7"/>
        <v>0</v>
      </c>
    </row>
    <row r="98" spans="1:13" x14ac:dyDescent="0.35">
      <c r="A98" t="s">
        <v>121</v>
      </c>
      <c r="B98" s="4" cm="1">
        <f t="array" ref="B98:D98">_xlfn.LET(
_xlpm.SplitText, VALUE(_xlfn.TEXTSPLIT(A98," ")),
IF(ISERR(SUM(_xlpm.SplitText)),"",_xlpm.SplitText)
)</f>
        <v>901528396</v>
      </c>
      <c r="C98" s="5">
        <v>304501033</v>
      </c>
      <c r="D98" s="6">
        <v>110507199</v>
      </c>
      <c r="E98" s="4">
        <f t="shared" si="4"/>
        <v>304501033</v>
      </c>
      <c r="F98" s="5">
        <f t="shared" si="5"/>
        <v>415008231</v>
      </c>
      <c r="G98" s="6">
        <f t="shared" si="6"/>
        <v>597027363</v>
      </c>
      <c r="H98" s="13" t="s">
        <v>197</v>
      </c>
      <c r="I98" s="4">
        <v>2665304126</v>
      </c>
      <c r="J98" s="5">
        <v>2748883398</v>
      </c>
      <c r="K98" s="6">
        <v>1158449346</v>
      </c>
      <c r="L98" s="15" t="s">
        <v>197</v>
      </c>
      <c r="M98" s="5">
        <f t="shared" si="7"/>
        <v>0</v>
      </c>
    </row>
    <row r="99" spans="1:13" x14ac:dyDescent="0.35">
      <c r="A99" t="s">
        <v>122</v>
      </c>
      <c r="B99" s="4" cm="1">
        <f t="array" ref="B99:D99">_xlfn.LET(
_xlpm.SplitText, VALUE(_xlfn.TEXTSPLIT(A99," ")),
IF(ISERR(SUM(_xlpm.SplitText)),"",_xlpm.SplitText)
)</f>
        <v>3654611062</v>
      </c>
      <c r="C99" s="5">
        <v>2471800766</v>
      </c>
      <c r="D99" s="6">
        <v>96107890</v>
      </c>
      <c r="E99" s="4">
        <f t="shared" si="4"/>
        <v>2471800766</v>
      </c>
      <c r="F99" s="5">
        <f t="shared" si="5"/>
        <v>2567908655</v>
      </c>
      <c r="G99" s="6">
        <f t="shared" si="6"/>
        <v>1182810296</v>
      </c>
      <c r="H99" s="13" t="s">
        <v>197</v>
      </c>
      <c r="I99" s="4">
        <v>2748883399</v>
      </c>
      <c r="J99" s="5">
        <v>2818901746</v>
      </c>
      <c r="K99" s="6">
        <v>-351925814</v>
      </c>
      <c r="L99" s="15" t="s">
        <v>197</v>
      </c>
      <c r="M99" s="5">
        <f t="shared" si="7"/>
        <v>0</v>
      </c>
    </row>
    <row r="100" spans="1:13" x14ac:dyDescent="0.35">
      <c r="A100" t="s">
        <v>123</v>
      </c>
      <c r="B100" s="4" cm="1">
        <f t="array" ref="B100:D100">_xlfn.LET(
_xlpm.SplitText, VALUE(_xlfn.TEXTSPLIT(A100," ")),
IF(ISERR(SUM(_xlpm.SplitText)),"",_xlpm.SplitText)
)</f>
        <v>1012035595</v>
      </c>
      <c r="C100" s="5">
        <v>628218966</v>
      </c>
      <c r="D100" s="6">
        <v>42890</v>
      </c>
      <c r="E100" s="4">
        <f t="shared" si="4"/>
        <v>628218966</v>
      </c>
      <c r="F100" s="5">
        <f t="shared" si="5"/>
        <v>628261855</v>
      </c>
      <c r="G100" s="6">
        <f t="shared" si="6"/>
        <v>383816629</v>
      </c>
      <c r="H100" s="13" t="s">
        <v>197</v>
      </c>
      <c r="I100" s="4">
        <v>2818901747</v>
      </c>
      <c r="J100" s="5">
        <v>2932857653</v>
      </c>
      <c r="K100" s="6">
        <v>461801465</v>
      </c>
      <c r="L100" s="15" t="s">
        <v>197</v>
      </c>
      <c r="M100" s="5">
        <f t="shared" si="7"/>
        <v>0</v>
      </c>
    </row>
    <row r="101" spans="1:13" x14ac:dyDescent="0.35">
      <c r="A101" t="s">
        <v>124</v>
      </c>
      <c r="B101" s="4" cm="1">
        <f t="array" ref="B101:D101">_xlfn.LET(
_xlpm.SplitText, VALUE(_xlfn.TEXTSPLIT(A101," ")),
IF(ISERR(SUM(_xlpm.SplitText)),"",_xlpm.SplitText)
)</f>
        <v>1118925110</v>
      </c>
      <c r="C101" s="5">
        <v>1719748519</v>
      </c>
      <c r="D101" s="6">
        <v>38034042</v>
      </c>
      <c r="E101" s="4">
        <f t="shared" si="4"/>
        <v>1719748519</v>
      </c>
      <c r="F101" s="5">
        <f t="shared" si="5"/>
        <v>1757782560</v>
      </c>
      <c r="G101" s="6">
        <f t="shared" si="6"/>
        <v>-600823409</v>
      </c>
      <c r="H101" s="13" t="s">
        <v>197</v>
      </c>
      <c r="I101" s="4">
        <v>2932857654</v>
      </c>
      <c r="J101" s="5">
        <v>3051626030</v>
      </c>
      <c r="K101" s="6">
        <v>91590541</v>
      </c>
      <c r="L101" s="15" t="s">
        <v>197</v>
      </c>
      <c r="M101" s="5">
        <f t="shared" si="7"/>
        <v>0</v>
      </c>
    </row>
    <row r="102" spans="1:13" x14ac:dyDescent="0.35">
      <c r="A102" t="s">
        <v>125</v>
      </c>
      <c r="B102" s="4" cm="1">
        <f t="array" ref="B102:D102">_xlfn.LET(
_xlpm.SplitText, VALUE(_xlfn.TEXTSPLIT(A102," ")),
IF(ISERR(SUM(_xlpm.SplitText)),"",_xlpm.SplitText)
)</f>
        <v>3907332745</v>
      </c>
      <c r="C102" s="5">
        <v>2567908656</v>
      </c>
      <c r="D102" s="6">
        <v>97395470</v>
      </c>
      <c r="E102" s="4">
        <f t="shared" si="4"/>
        <v>2567908656</v>
      </c>
      <c r="F102" s="5">
        <f t="shared" si="5"/>
        <v>2665304125</v>
      </c>
      <c r="G102" s="6">
        <f t="shared" si="6"/>
        <v>1339424089</v>
      </c>
      <c r="H102" s="13" t="s">
        <v>197</v>
      </c>
      <c r="I102" s="4">
        <v>3051626031</v>
      </c>
      <c r="J102" s="5">
        <v>3087666063</v>
      </c>
      <c r="K102" s="6">
        <v>137676359</v>
      </c>
      <c r="L102" s="15" t="s">
        <v>197</v>
      </c>
      <c r="M102" s="5">
        <f t="shared" si="7"/>
        <v>0</v>
      </c>
    </row>
    <row r="103" spans="1:13" x14ac:dyDescent="0.35">
      <c r="A103" t="s">
        <v>126</v>
      </c>
      <c r="B103" s="4" cm="1">
        <f t="array" ref="B103:D103">_xlfn.LET(
_xlpm.SplitText, VALUE(_xlfn.TEXTSPLIT(A103," ")),
IF(ISERR(SUM(_xlpm.SplitText)),"",_xlpm.SplitText)
)</f>
        <v>2466975933</v>
      </c>
      <c r="C103" s="5">
        <v>3786979482</v>
      </c>
      <c r="D103" s="6">
        <v>144737304</v>
      </c>
      <c r="E103" s="4">
        <f t="shared" si="4"/>
        <v>3786979482</v>
      </c>
      <c r="F103" s="5">
        <f t="shared" si="5"/>
        <v>3931716785</v>
      </c>
      <c r="G103" s="6">
        <f t="shared" si="6"/>
        <v>-1320003549</v>
      </c>
      <c r="H103" s="13" t="s">
        <v>197</v>
      </c>
      <c r="I103" s="4">
        <v>3087666064</v>
      </c>
      <c r="J103" s="5">
        <v>3170472381</v>
      </c>
      <c r="K103" s="6">
        <v>-157505745</v>
      </c>
      <c r="L103" s="15" t="s">
        <v>197</v>
      </c>
      <c r="M103" s="5">
        <f t="shared" si="7"/>
        <v>0</v>
      </c>
    </row>
    <row r="104" spans="1:13" x14ac:dyDescent="0.35">
      <c r="A104" t="s">
        <v>127</v>
      </c>
      <c r="B104" s="4" cm="1">
        <f t="array" ref="B104:D104">_xlfn.LET(
_xlpm.SplitText, VALUE(_xlfn.TEXTSPLIT(A104," ")),
IF(ISERR(SUM(_xlpm.SplitText)),"",_xlpm.SplitText)
)</f>
        <v>794216027</v>
      </c>
      <c r="C104" s="5">
        <v>1612436150</v>
      </c>
      <c r="D104" s="6">
        <v>107312369</v>
      </c>
      <c r="E104" s="4">
        <f t="shared" si="4"/>
        <v>1612436150</v>
      </c>
      <c r="F104" s="5">
        <f t="shared" si="5"/>
        <v>1719748518</v>
      </c>
      <c r="G104" s="6">
        <f t="shared" si="6"/>
        <v>-818220123</v>
      </c>
      <c r="H104" s="13" t="s">
        <v>197</v>
      </c>
      <c r="I104" s="4">
        <v>3170472382</v>
      </c>
      <c r="J104" s="5">
        <v>3202695487</v>
      </c>
      <c r="K104" s="6">
        <v>-448194741</v>
      </c>
      <c r="L104" s="15" t="s">
        <v>197</v>
      </c>
      <c r="M104" s="5">
        <f t="shared" si="7"/>
        <v>0</v>
      </c>
    </row>
    <row r="105" spans="1:13" x14ac:dyDescent="0.35">
      <c r="A105" t="s">
        <v>128</v>
      </c>
      <c r="B105" s="4" cm="1">
        <f t="array" ref="B105:D105">_xlfn.LET(
_xlpm.SplitText, VALUE(_xlfn.TEXTSPLIT(A105," ")),
IF(ISERR(SUM(_xlpm.SplitText)),"",_xlpm.SplitText)
)</f>
        <v>2901402956</v>
      </c>
      <c r="C105" s="5">
        <v>2443043403</v>
      </c>
      <c r="D105" s="6">
        <v>28757363</v>
      </c>
      <c r="E105" s="4">
        <f t="shared" si="4"/>
        <v>2443043403</v>
      </c>
      <c r="F105" s="5">
        <f t="shared" si="5"/>
        <v>2471800765</v>
      </c>
      <c r="G105" s="6">
        <f t="shared" si="6"/>
        <v>458359553</v>
      </c>
      <c r="H105" s="13" t="s">
        <v>197</v>
      </c>
      <c r="I105" s="4">
        <v>3202695488</v>
      </c>
      <c r="J105" s="5">
        <v>3275730007</v>
      </c>
      <c r="K105" s="6">
        <v>548023464</v>
      </c>
      <c r="L105" s="15" t="s">
        <v>197</v>
      </c>
      <c r="M105" s="5">
        <f t="shared" si="7"/>
        <v>0</v>
      </c>
    </row>
    <row r="106" spans="1:13" x14ac:dyDescent="0.35">
      <c r="A106" t="s">
        <v>129</v>
      </c>
      <c r="B106" s="4" cm="1">
        <f t="array" ref="B106:D106">_xlfn.LET(
_xlpm.SplitText, VALUE(_xlfn.TEXTSPLIT(A106," ")),
IF(ISERR(SUM(_xlpm.SplitText)),"",_xlpm.SplitText)
)</f>
        <v>0</v>
      </c>
      <c r="C106" s="5">
        <v>415008232</v>
      </c>
      <c r="D106" s="6">
        <v>117236420</v>
      </c>
      <c r="E106" s="4">
        <f t="shared" si="4"/>
        <v>415008232</v>
      </c>
      <c r="F106" s="5">
        <f t="shared" si="5"/>
        <v>532244651</v>
      </c>
      <c r="G106" s="6">
        <f t="shared" si="6"/>
        <v>-415008232</v>
      </c>
      <c r="H106" s="13" t="s">
        <v>197</v>
      </c>
      <c r="I106" s="4">
        <v>3275730008</v>
      </c>
      <c r="J106" s="5">
        <v>3287211565</v>
      </c>
      <c r="K106" s="6">
        <v>-262763371</v>
      </c>
      <c r="L106" s="15" t="s">
        <v>197</v>
      </c>
      <c r="M106" s="5">
        <f t="shared" si="7"/>
        <v>0</v>
      </c>
    </row>
    <row r="107" spans="1:13" x14ac:dyDescent="0.35">
      <c r="A107" t="s">
        <v>130</v>
      </c>
      <c r="B107" s="4" cm="1">
        <f t="array" ref="B107:D107">_xlfn.LET(
_xlpm.SplitText, VALUE(_xlfn.TEXTSPLIT(A107," ")),
IF(ISERR(SUM(_xlpm.SplitText)),"",_xlpm.SplitText)
)</f>
        <v>3750718952</v>
      </c>
      <c r="C107" s="5">
        <v>3202695488</v>
      </c>
      <c r="D107" s="6">
        <v>73034520</v>
      </c>
      <c r="E107" s="4">
        <f t="shared" si="4"/>
        <v>3202695488</v>
      </c>
      <c r="F107" s="5">
        <f t="shared" si="5"/>
        <v>3275730007</v>
      </c>
      <c r="G107" s="6">
        <f t="shared" si="6"/>
        <v>548023464</v>
      </c>
      <c r="H107" s="13" t="s">
        <v>197</v>
      </c>
      <c r="I107" s="4">
        <v>3287211566</v>
      </c>
      <c r="J107" s="5">
        <v>3349824109</v>
      </c>
      <c r="K107" s="6">
        <v>-627546469</v>
      </c>
      <c r="L107" s="15" t="s">
        <v>197</v>
      </c>
      <c r="M107" s="5">
        <f t="shared" si="7"/>
        <v>0</v>
      </c>
    </row>
    <row r="108" spans="1:13" x14ac:dyDescent="0.35">
      <c r="A108" t="s">
        <v>131</v>
      </c>
      <c r="B108" s="4" cm="1">
        <f t="array" ref="B108:D108">_xlfn.LET(
_xlpm.SplitText, VALUE(_xlfn.TEXTSPLIT(A108," ")),
IF(ISERR(SUM(_xlpm.SplitText)),"",_xlpm.SplitText)
)</f>
        <v>3189302390</v>
      </c>
      <c r="C108" s="5">
        <v>3051626031</v>
      </c>
      <c r="D108" s="6">
        <v>36040033</v>
      </c>
      <c r="E108" s="4">
        <f t="shared" si="4"/>
        <v>3051626031</v>
      </c>
      <c r="F108" s="5">
        <f t="shared" si="5"/>
        <v>3087666063</v>
      </c>
      <c r="G108" s="6">
        <f t="shared" si="6"/>
        <v>137676359</v>
      </c>
      <c r="H108" s="13" t="s">
        <v>197</v>
      </c>
      <c r="I108" s="4">
        <v>3349824110</v>
      </c>
      <c r="J108" s="5">
        <v>3408636289</v>
      </c>
      <c r="K108" s="6">
        <v>654904105</v>
      </c>
      <c r="L108" s="15" t="s">
        <v>197</v>
      </c>
      <c r="M108" s="5">
        <f t="shared" si="7"/>
        <v>0</v>
      </c>
    </row>
    <row r="109" spans="1:13" x14ac:dyDescent="0.35">
      <c r="A109" t="s">
        <v>132</v>
      </c>
      <c r="B109" s="4" cm="1">
        <f t="array" ref="B109:D109">_xlfn.LET(
_xlpm.SplitText, VALUE(_xlfn.TEXTSPLIT(A109," ")),
IF(ISERR(SUM(_xlpm.SplitText)),"",_xlpm.SplitText)
)</f>
        <v>3394659119</v>
      </c>
      <c r="C109" s="5">
        <v>3583664512</v>
      </c>
      <c r="D109" s="6">
        <v>203314970</v>
      </c>
      <c r="E109" s="4">
        <f t="shared" si="4"/>
        <v>3583664512</v>
      </c>
      <c r="F109" s="5">
        <f t="shared" si="5"/>
        <v>3786979481</v>
      </c>
      <c r="G109" s="6">
        <f t="shared" si="6"/>
        <v>-189005393</v>
      </c>
      <c r="H109" s="13" t="s">
        <v>197</v>
      </c>
      <c r="I109" s="4">
        <v>3408636290</v>
      </c>
      <c r="J109" s="5">
        <v>3480351862</v>
      </c>
      <c r="K109" s="6">
        <v>654904105</v>
      </c>
      <c r="L109" s="15" t="s">
        <v>197</v>
      </c>
      <c r="M109" s="5">
        <f t="shared" si="7"/>
        <v>0</v>
      </c>
    </row>
    <row r="110" spans="1:13" x14ac:dyDescent="0.35">
      <c r="A110" t="s">
        <v>133</v>
      </c>
      <c r="B110" s="4" cm="1">
        <f t="array" ref="B110:D110">_xlfn.LET(
_xlpm.SplitText, VALUE(_xlfn.TEXTSPLIT(A110," ")),
IF(ISERR(SUM(_xlpm.SplitText)),"",_xlpm.SplitText)
)</f>
        <v>2754500747</v>
      </c>
      <c r="C110" s="5">
        <v>4091428114</v>
      </c>
      <c r="D110" s="6">
        <v>146902209</v>
      </c>
      <c r="E110" s="4">
        <f t="shared" si="4"/>
        <v>4091428114</v>
      </c>
      <c r="F110" s="5">
        <f t="shared" si="5"/>
        <v>4238330322</v>
      </c>
      <c r="G110" s="6">
        <f t="shared" si="6"/>
        <v>-1336927367</v>
      </c>
      <c r="H110" s="13" t="s">
        <v>197</v>
      </c>
      <c r="I110" s="4">
        <v>3480351863</v>
      </c>
      <c r="J110" s="5">
        <v>3528303722</v>
      </c>
      <c r="K110" s="6">
        <v>-868638626</v>
      </c>
      <c r="L110" s="15" t="s">
        <v>197</v>
      </c>
      <c r="M110" s="5">
        <f t="shared" si="7"/>
        <v>0</v>
      </c>
    </row>
    <row r="111" spans="1:13" x14ac:dyDescent="0.35">
      <c r="A111" t="s">
        <v>134</v>
      </c>
      <c r="B111" s="4" cm="1">
        <f t="array" ref="B111:D111">_xlfn.LET(
_xlpm.SplitText, VALUE(_xlfn.TEXTSPLIT(A111," ")),
IF(ISERR(SUM(_xlpm.SplitText)),"",_xlpm.SplitText)
)</f>
        <v>2042840841</v>
      </c>
      <c r="C111" s="5">
        <v>1757782561</v>
      </c>
      <c r="D111" s="6">
        <v>175484619</v>
      </c>
      <c r="E111" s="4">
        <f t="shared" si="4"/>
        <v>1757782561</v>
      </c>
      <c r="F111" s="5">
        <f t="shared" si="5"/>
        <v>1933267179</v>
      </c>
      <c r="G111" s="6">
        <f t="shared" si="6"/>
        <v>285058280</v>
      </c>
      <c r="H111" s="13" t="s">
        <v>197</v>
      </c>
      <c r="I111" s="4">
        <v>3528303723</v>
      </c>
      <c r="J111" s="5">
        <v>3583664511</v>
      </c>
      <c r="K111" s="6">
        <v>-302961300</v>
      </c>
      <c r="L111" s="15" t="s">
        <v>197</v>
      </c>
      <c r="M111" s="5">
        <f t="shared" si="7"/>
        <v>0</v>
      </c>
    </row>
    <row r="112" spans="1:13" x14ac:dyDescent="0.35">
      <c r="A112" t="s">
        <v>135</v>
      </c>
      <c r="B112" s="4" cm="1">
        <f t="array" ref="B112:D112">_xlfn.LET(
_xlpm.SplitText, VALUE(_xlfn.TEXTSPLIT(A112," ")),
IF(ISERR(SUM(_xlpm.SplitText)),"",_xlpm.SplitText)
)</f>
        <v>3280703212</v>
      </c>
      <c r="C112" s="5">
        <v>2818901747</v>
      </c>
      <c r="D112" s="6">
        <v>113955907</v>
      </c>
      <c r="E112" s="4">
        <f t="shared" si="4"/>
        <v>2818901747</v>
      </c>
      <c r="F112" s="5">
        <f t="shared" si="5"/>
        <v>2932857653</v>
      </c>
      <c r="G112" s="6">
        <f t="shared" si="6"/>
        <v>461801465</v>
      </c>
      <c r="H112" s="13" t="s">
        <v>197</v>
      </c>
      <c r="I112" s="4">
        <v>3583664512</v>
      </c>
      <c r="J112" s="5">
        <v>3786979481</v>
      </c>
      <c r="K112" s="6">
        <v>-189005393</v>
      </c>
      <c r="L112" s="15" t="s">
        <v>197</v>
      </c>
      <c r="M112" s="5">
        <f t="shared" si="7"/>
        <v>0</v>
      </c>
    </row>
    <row r="113" spans="1:13" x14ac:dyDescent="0.35">
      <c r="A113" t="s">
        <v>136</v>
      </c>
      <c r="B113" s="4" cm="1">
        <f t="array" ref="B113:D113">_xlfn.LET(
_xlpm.SplitText, VALUE(_xlfn.TEXTSPLIT(A113," ")),
IF(ISERR(SUM(_xlpm.SplitText)),"",_xlpm.SplitText)
)</f>
        <v>1021734239</v>
      </c>
      <c r="C113" s="5">
        <v>532244652</v>
      </c>
      <c r="D113" s="6">
        <v>86134841</v>
      </c>
      <c r="E113" s="4">
        <f t="shared" si="4"/>
        <v>532244652</v>
      </c>
      <c r="F113" s="5">
        <f t="shared" si="5"/>
        <v>618379492</v>
      </c>
      <c r="G113" s="6">
        <f t="shared" si="6"/>
        <v>489489587</v>
      </c>
      <c r="H113" s="13" t="s">
        <v>197</v>
      </c>
      <c r="I113" s="4">
        <v>3786979482</v>
      </c>
      <c r="J113" s="5">
        <v>3931716785</v>
      </c>
      <c r="K113" s="6">
        <v>-1320003549</v>
      </c>
      <c r="L113" s="15" t="s">
        <v>197</v>
      </c>
      <c r="M113" s="5">
        <f t="shared" si="7"/>
        <v>0</v>
      </c>
    </row>
    <row r="114" spans="1:13" x14ac:dyDescent="0.35">
      <c r="A114" t="s">
        <v>137</v>
      </c>
      <c r="B114" s="4" cm="1">
        <f t="array" ref="B114:D114">_xlfn.LET(
_xlpm.SplitText, VALUE(_xlfn.TEXTSPLIT(A114," ")),
IF(ISERR(SUM(_xlpm.SplitText)),"",_xlpm.SplitText)
)</f>
        <v>279756064</v>
      </c>
      <c r="C114" s="5">
        <v>1483358411</v>
      </c>
      <c r="D114" s="6">
        <v>129077739</v>
      </c>
      <c r="E114" s="4">
        <f t="shared" si="4"/>
        <v>1483358411</v>
      </c>
      <c r="F114" s="5">
        <f t="shared" si="5"/>
        <v>1612436149</v>
      </c>
      <c r="G114" s="6">
        <f t="shared" si="6"/>
        <v>-1203602347</v>
      </c>
      <c r="H114" s="13" t="s">
        <v>197</v>
      </c>
      <c r="I114" s="4">
        <v>3931716786</v>
      </c>
      <c r="J114" s="5">
        <v>4091428113</v>
      </c>
      <c r="K114" s="6">
        <v>203539182</v>
      </c>
      <c r="L114" s="15" t="s">
        <v>197</v>
      </c>
      <c r="M114" s="5">
        <f t="shared" si="7"/>
        <v>0</v>
      </c>
    </row>
    <row r="115" spans="1:13" x14ac:dyDescent="0.35">
      <c r="A115" t="s">
        <v>138</v>
      </c>
      <c r="B115" s="4" cm="1">
        <f t="array" ref="B115:D115">_xlfn.LET(
_xlpm.SplitText, VALUE(_xlfn.TEXTSPLIT(A115," ")),
IF(ISERR(SUM(_xlpm.SplitText)),"",_xlpm.SplitText)
)</f>
        <v>1572962693</v>
      </c>
      <c r="C115" s="5">
        <v>2176817252</v>
      </c>
      <c r="D115" s="6">
        <v>218201961</v>
      </c>
      <c r="E115" s="4">
        <f t="shared" si="4"/>
        <v>2176817252</v>
      </c>
      <c r="F115" s="5">
        <f t="shared" si="5"/>
        <v>2395019212</v>
      </c>
      <c r="G115" s="6">
        <f t="shared" si="6"/>
        <v>-603854559</v>
      </c>
      <c r="H115" s="13" t="s">
        <v>197</v>
      </c>
      <c r="I115" s="4">
        <v>4091428114</v>
      </c>
      <c r="J115" s="5">
        <v>4238330322</v>
      </c>
      <c r="K115" s="6">
        <v>-1336927367</v>
      </c>
      <c r="L115" s="15" t="s">
        <v>197</v>
      </c>
      <c r="M115" s="5">
        <f t="shared" si="7"/>
        <v>0</v>
      </c>
    </row>
    <row r="116" spans="1:13" x14ac:dyDescent="0.35">
      <c r="A116" t="s">
        <v>139</v>
      </c>
      <c r="B116" s="4" cm="1">
        <f t="array" ref="B116:D116">_xlfn.LET(
_xlpm.SplitText, VALUE(_xlfn.TEXTSPLIT(A116," ")),
IF(ISERR(SUM(_xlpm.SplitText)),"",_xlpm.SplitText)
)</f>
        <v>1107869080</v>
      </c>
      <c r="C116" s="5">
        <v>1286102111</v>
      </c>
      <c r="D116" s="6">
        <v>11056030</v>
      </c>
      <c r="E116" s="4">
        <f t="shared" si="4"/>
        <v>1286102111</v>
      </c>
      <c r="F116" s="5">
        <f t="shared" si="5"/>
        <v>1297158140</v>
      </c>
      <c r="G116" s="6">
        <f t="shared" si="6"/>
        <v>-178233031</v>
      </c>
      <c r="H116" s="13" t="s">
        <v>197</v>
      </c>
      <c r="I116" s="4">
        <v>4238330323</v>
      </c>
      <c r="J116" s="5">
        <v>4294967295</v>
      </c>
      <c r="K116" s="6">
        <v>-640356234</v>
      </c>
      <c r="L116" s="15" t="s">
        <v>197</v>
      </c>
      <c r="M116" s="5">
        <f t="shared" si="7"/>
        <v>0</v>
      </c>
    </row>
    <row r="117" spans="1:13" x14ac:dyDescent="0.35">
      <c r="B117" s="4" t="str" cm="1">
        <f t="array" ref="B117">_xlfn.LET(
_xlpm.SplitText, VALUE(_xlfn.TEXTSPLIT(A117," ")),
IF(ISERR(SUM(_xlpm.SplitText)),"",_xlpm.SplitText)
)</f>
        <v/>
      </c>
      <c r="E117" s="4" t="str">
        <f t="shared" si="4"/>
        <v/>
      </c>
      <c r="F117" s="5" t="str">
        <f t="shared" si="5"/>
        <v/>
      </c>
      <c r="G117" s="6" t="str">
        <f t="shared" si="6"/>
        <v/>
      </c>
      <c r="H117" s="13" t="s">
        <v>197</v>
      </c>
      <c r="L117" s="15" t="s">
        <v>197</v>
      </c>
      <c r="M117" s="5">
        <f t="shared" si="7"/>
        <v>0</v>
      </c>
    </row>
    <row r="118" spans="1:13" x14ac:dyDescent="0.35">
      <c r="A118" t="s">
        <v>16</v>
      </c>
      <c r="B118" s="4" t="str" cm="1">
        <f t="array" ref="B118">_xlfn.LET(
_xlpm.SplitText, VALUE(_xlfn.TEXTSPLIT(A118," ")),
IF(ISERR(SUM(_xlpm.SplitText)),"",_xlpm.SplitText)
)</f>
        <v/>
      </c>
      <c r="E118" s="4" t="str">
        <f t="shared" si="4"/>
        <v/>
      </c>
      <c r="F118" s="5" t="str">
        <f t="shared" si="5"/>
        <v/>
      </c>
      <c r="G118" s="6" t="str">
        <f t="shared" si="6"/>
        <v/>
      </c>
      <c r="H118" s="13" t="s">
        <v>197</v>
      </c>
      <c r="L118" s="15" t="s">
        <v>197</v>
      </c>
      <c r="M118" s="5">
        <f t="shared" si="7"/>
        <v>0</v>
      </c>
    </row>
    <row r="119" spans="1:13" x14ac:dyDescent="0.35">
      <c r="A119" t="s">
        <v>140</v>
      </c>
      <c r="B119" s="4" cm="1">
        <f t="array" ref="B119:D119">_xlfn.LET(
_xlpm.SplitText, VALUE(_xlfn.TEXTSPLIT(A119," ")),
IF(ISERR(SUM(_xlpm.SplitText)),"",_xlpm.SplitText)
)</f>
        <v>1609050489</v>
      </c>
      <c r="C119" s="5">
        <v>2309171782</v>
      </c>
      <c r="D119" s="6">
        <v>372577802</v>
      </c>
      <c r="E119" s="4">
        <f t="shared" si="4"/>
        <v>2309171782</v>
      </c>
      <c r="F119" s="5">
        <f t="shared" si="5"/>
        <v>2681749583</v>
      </c>
      <c r="G119" s="6">
        <f t="shared" si="6"/>
        <v>-700121293</v>
      </c>
      <c r="H119" s="13" t="s">
        <v>197</v>
      </c>
      <c r="I119" s="4" cm="1">
        <f t="array" ref="I119:K132">_xlfn.SORTBY(E119:G132,E119:E132)</f>
        <v>143604042</v>
      </c>
      <c r="J119" s="5">
        <v>555138794</v>
      </c>
      <c r="K119" s="6">
        <v>690843528</v>
      </c>
      <c r="L119" s="15" t="s">
        <v>197</v>
      </c>
      <c r="M119" s="5" t="str">
        <f t="shared" si="7"/>
        <v>Check1</v>
      </c>
    </row>
    <row r="120" spans="1:13" x14ac:dyDescent="0.35">
      <c r="A120" t="s">
        <v>141</v>
      </c>
      <c r="B120" s="4" cm="1">
        <f t="array" ref="B120:D120">_xlfn.LET(
_xlpm.SplitText, VALUE(_xlfn.TEXTSPLIT(A120," ")),
IF(ISERR(SUM(_xlpm.SplitText)),"",_xlpm.SplitText)
)</f>
        <v>2023682469</v>
      </c>
      <c r="C120" s="5">
        <v>2836643763</v>
      </c>
      <c r="D120" s="6">
        <v>897111138</v>
      </c>
      <c r="E120" s="4">
        <f t="shared" si="4"/>
        <v>2836643763</v>
      </c>
      <c r="F120" s="5">
        <f t="shared" si="5"/>
        <v>3733754900</v>
      </c>
      <c r="G120" s="6">
        <f t="shared" si="6"/>
        <v>-812961294</v>
      </c>
      <c r="H120" s="13" t="s">
        <v>197</v>
      </c>
      <c r="I120" s="4">
        <v>555138795</v>
      </c>
      <c r="J120" s="5">
        <v>931982300</v>
      </c>
      <c r="K120" s="6">
        <v>-97534731</v>
      </c>
      <c r="L120" s="15" t="s">
        <v>197</v>
      </c>
      <c r="M120" s="5">
        <f t="shared" si="7"/>
        <v>0</v>
      </c>
    </row>
    <row r="121" spans="1:13" x14ac:dyDescent="0.35">
      <c r="A121" t="s">
        <v>142</v>
      </c>
      <c r="B121" s="4" cm="1">
        <f t="array" ref="B121:D121">_xlfn.LET(
_xlpm.SplitText, VALUE(_xlfn.TEXTSPLIT(A121," ")),
IF(ISERR(SUM(_xlpm.SplitText)),"",_xlpm.SplitText)
)</f>
        <v>834447570</v>
      </c>
      <c r="C121" s="5">
        <v>143604042</v>
      </c>
      <c r="D121" s="6">
        <v>411534753</v>
      </c>
      <c r="E121" s="4">
        <f t="shared" si="4"/>
        <v>143604042</v>
      </c>
      <c r="F121" s="5">
        <f t="shared" si="5"/>
        <v>555138794</v>
      </c>
      <c r="G121" s="6">
        <f t="shared" si="6"/>
        <v>690843528</v>
      </c>
      <c r="H121" s="13" t="s">
        <v>197</v>
      </c>
      <c r="I121" s="4">
        <v>931982301</v>
      </c>
      <c r="J121" s="5">
        <v>1040888915</v>
      </c>
      <c r="K121" s="6">
        <v>-788378259</v>
      </c>
      <c r="L121" s="15" t="s">
        <v>197</v>
      </c>
      <c r="M121" s="5">
        <f t="shared" si="7"/>
        <v>0</v>
      </c>
    </row>
    <row r="122" spans="1:13" x14ac:dyDescent="0.35">
      <c r="A122" t="s">
        <v>143</v>
      </c>
      <c r="B122" s="4" cm="1">
        <f t="array" ref="B122:D122">_xlfn.LET(
_xlpm.SplitText, VALUE(_xlfn.TEXTSPLIT(A122," ")),
IF(ISERR(SUM(_xlpm.SplitText)),"",_xlpm.SplitText)
)</f>
        <v>428779503</v>
      </c>
      <c r="C122" s="5">
        <v>1217157762</v>
      </c>
      <c r="D122" s="6">
        <v>28824561</v>
      </c>
      <c r="E122" s="4">
        <f t="shared" si="4"/>
        <v>1217157762</v>
      </c>
      <c r="F122" s="5">
        <f t="shared" si="5"/>
        <v>1245982322</v>
      </c>
      <c r="G122" s="6">
        <f t="shared" si="6"/>
        <v>-788378259</v>
      </c>
      <c r="H122" s="13" t="s">
        <v>197</v>
      </c>
      <c r="I122" s="4">
        <v>1040888916</v>
      </c>
      <c r="J122" s="5">
        <v>1217157761</v>
      </c>
      <c r="K122" s="6">
        <v>-788378259</v>
      </c>
      <c r="L122" s="15" t="s">
        <v>197</v>
      </c>
      <c r="M122" s="5">
        <f t="shared" si="7"/>
        <v>0</v>
      </c>
    </row>
    <row r="123" spans="1:13" x14ac:dyDescent="0.35">
      <c r="A123" t="s">
        <v>144</v>
      </c>
      <c r="B123" s="4" cm="1">
        <f t="array" ref="B123:D123">_xlfn.LET(
_xlpm.SplitText, VALUE(_xlfn.TEXTSPLIT(A123," ")),
IF(ISERR(SUM(_xlpm.SplitText)),"",_xlpm.SplitText)
)</f>
        <v>143604042</v>
      </c>
      <c r="C123" s="5">
        <v>931982301</v>
      </c>
      <c r="D123" s="6">
        <v>108906615</v>
      </c>
      <c r="E123" s="4">
        <f t="shared" si="4"/>
        <v>931982301</v>
      </c>
      <c r="F123" s="5">
        <f t="shared" si="5"/>
        <v>1040888915</v>
      </c>
      <c r="G123" s="6">
        <f t="shared" si="6"/>
        <v>-788378259</v>
      </c>
      <c r="H123" s="13" t="s">
        <v>197</v>
      </c>
      <c r="I123" s="4">
        <v>1217157762</v>
      </c>
      <c r="J123" s="5">
        <v>1245982322</v>
      </c>
      <c r="K123" s="6">
        <v>-788378259</v>
      </c>
      <c r="L123" s="15" t="s">
        <v>197</v>
      </c>
      <c r="M123" s="5">
        <f t="shared" si="7"/>
        <v>0</v>
      </c>
    </row>
    <row r="124" spans="1:13" x14ac:dyDescent="0.35">
      <c r="A124" t="s">
        <v>145</v>
      </c>
      <c r="B124" s="4" cm="1">
        <f t="array" ref="B124:D124">_xlfn.LET(
_xlpm.SplitText, VALUE(_xlfn.TEXTSPLIT(A124," ")),
IF(ISERR(SUM(_xlpm.SplitText)),"",_xlpm.SplitText)
)</f>
        <v>252510657</v>
      </c>
      <c r="C124" s="5">
        <v>1040888916</v>
      </c>
      <c r="D124" s="6">
        <v>176268846</v>
      </c>
      <c r="E124" s="4">
        <f t="shared" si="4"/>
        <v>1040888916</v>
      </c>
      <c r="F124" s="5">
        <f t="shared" si="5"/>
        <v>1217157761</v>
      </c>
      <c r="G124" s="6">
        <f t="shared" si="6"/>
        <v>-788378259</v>
      </c>
      <c r="H124" s="13" t="s">
        <v>197</v>
      </c>
      <c r="I124" s="4">
        <v>1484221851</v>
      </c>
      <c r="J124" s="5">
        <v>1955431279</v>
      </c>
      <c r="K124" s="6">
        <v>1947056211</v>
      </c>
      <c r="L124" s="15" t="s">
        <v>197</v>
      </c>
      <c r="M124" s="5">
        <f t="shared" si="7"/>
        <v>0</v>
      </c>
    </row>
    <row r="125" spans="1:13" x14ac:dyDescent="0.35">
      <c r="A125" t="s">
        <v>146</v>
      </c>
      <c r="B125" s="4" cm="1">
        <f t="array" ref="B125:D125">_xlfn.LET(
_xlpm.SplitText, VALUE(_xlfn.TEXTSPLIT(A125," ")),
IF(ISERR(SUM(_xlpm.SplitText)),"",_xlpm.SplitText)
)</f>
        <v>3431278062</v>
      </c>
      <c r="C125" s="5">
        <v>1484221851</v>
      </c>
      <c r="D125" s="6">
        <v>471209429</v>
      </c>
      <c r="E125" s="4">
        <f t="shared" si="4"/>
        <v>1484221851</v>
      </c>
      <c r="F125" s="5">
        <f t="shared" si="5"/>
        <v>1955431279</v>
      </c>
      <c r="G125" s="6">
        <f t="shared" si="6"/>
        <v>1947056211</v>
      </c>
      <c r="H125" s="13" t="s">
        <v>197</v>
      </c>
      <c r="I125" s="4">
        <v>1955431280</v>
      </c>
      <c r="J125" s="5">
        <v>2193016905</v>
      </c>
      <c r="K125" s="6">
        <v>1947056211</v>
      </c>
      <c r="L125" s="15" t="s">
        <v>197</v>
      </c>
      <c r="M125" s="5">
        <f t="shared" si="7"/>
        <v>0</v>
      </c>
    </row>
    <row r="126" spans="1:13" x14ac:dyDescent="0.35">
      <c r="A126" t="s">
        <v>147</v>
      </c>
      <c r="B126" s="4" cm="1">
        <f t="array" ref="B126:D126">_xlfn.LET(
_xlpm.SplitText, VALUE(_xlfn.TEXTSPLIT(A126," ")),
IF(ISERR(SUM(_xlpm.SplitText)),"",_xlpm.SplitText)
)</f>
        <v>1981628291</v>
      </c>
      <c r="C126" s="5">
        <v>3733754901</v>
      </c>
      <c r="D126" s="6">
        <v>42054178</v>
      </c>
      <c r="E126" s="4">
        <f t="shared" si="4"/>
        <v>3733754901</v>
      </c>
      <c r="F126" s="5">
        <f t="shared" si="5"/>
        <v>3775809078</v>
      </c>
      <c r="G126" s="6">
        <f t="shared" si="6"/>
        <v>-1752126610</v>
      </c>
      <c r="H126" s="13" t="s">
        <v>197</v>
      </c>
      <c r="I126" s="4">
        <v>2193016906</v>
      </c>
      <c r="J126" s="5">
        <v>2309171781</v>
      </c>
      <c r="K126" s="6">
        <v>727776701</v>
      </c>
      <c r="L126" s="15" t="s">
        <v>197</v>
      </c>
      <c r="M126" s="5">
        <f t="shared" si="7"/>
        <v>0</v>
      </c>
    </row>
    <row r="127" spans="1:13" x14ac:dyDescent="0.35">
      <c r="A127" t="s">
        <v>148</v>
      </c>
      <c r="B127" s="4" cm="1">
        <f t="array" ref="B127:D127">_xlfn.LET(
_xlpm.SplitText, VALUE(_xlfn.TEXTSPLIT(A127," ")),
IF(ISERR(SUM(_xlpm.SplitText)),"",_xlpm.SplitText)
)</f>
        <v>4140073117</v>
      </c>
      <c r="C127" s="5">
        <v>2681749584</v>
      </c>
      <c r="D127" s="6">
        <v>154894179</v>
      </c>
      <c r="E127" s="4">
        <f t="shared" si="4"/>
        <v>2681749584</v>
      </c>
      <c r="F127" s="5">
        <f t="shared" si="5"/>
        <v>2836643762</v>
      </c>
      <c r="G127" s="6">
        <f t="shared" si="6"/>
        <v>1458323533</v>
      </c>
      <c r="H127" s="13" t="s">
        <v>197</v>
      </c>
      <c r="I127" s="4">
        <v>2309171782</v>
      </c>
      <c r="J127" s="5">
        <v>2681749583</v>
      </c>
      <c r="K127" s="6">
        <v>-700121293</v>
      </c>
      <c r="L127" s="15" t="s">
        <v>197</v>
      </c>
      <c r="M127" s="5">
        <f t="shared" si="7"/>
        <v>0</v>
      </c>
    </row>
    <row r="128" spans="1:13" x14ac:dyDescent="0.35">
      <c r="A128" t="s">
        <v>149</v>
      </c>
      <c r="B128" s="4" cm="1">
        <f t="array" ref="B128:D128">_xlfn.LET(
_xlpm.SplitText, VALUE(_xlfn.TEXTSPLIT(A128," ")),
IF(ISERR(SUM(_xlpm.SplitText)),"",_xlpm.SplitText)
)</f>
        <v>1484221851</v>
      </c>
      <c r="C128" s="5">
        <v>4170138658</v>
      </c>
      <c r="D128" s="6">
        <v>124828638</v>
      </c>
      <c r="E128" s="4">
        <f t="shared" si="4"/>
        <v>4170138658</v>
      </c>
      <c r="F128" s="5">
        <f t="shared" si="5"/>
        <v>4294967295</v>
      </c>
      <c r="G128" s="6">
        <f t="shared" si="6"/>
        <v>-2685916807</v>
      </c>
      <c r="H128" s="13" t="s">
        <v>197</v>
      </c>
      <c r="I128" s="4">
        <v>2681749584</v>
      </c>
      <c r="J128" s="5">
        <v>2836643762</v>
      </c>
      <c r="K128" s="6">
        <v>1458323533</v>
      </c>
      <c r="L128" s="15" t="s">
        <v>197</v>
      </c>
      <c r="M128" s="5">
        <f t="shared" si="7"/>
        <v>0</v>
      </c>
    </row>
    <row r="129" spans="1:13" x14ac:dyDescent="0.35">
      <c r="A129" t="s">
        <v>150</v>
      </c>
      <c r="B129" s="4" cm="1">
        <f t="array" ref="B129:D129">_xlfn.LET(
_xlpm.SplitText, VALUE(_xlfn.TEXTSPLIT(A129," ")),
IF(ISERR(SUM(_xlpm.SplitText)),"",_xlpm.SplitText)
)</f>
        <v>3902487491</v>
      </c>
      <c r="C129" s="5">
        <v>1955431280</v>
      </c>
      <c r="D129" s="6">
        <v>237585626</v>
      </c>
      <c r="E129" s="4">
        <f t="shared" si="4"/>
        <v>1955431280</v>
      </c>
      <c r="F129" s="5">
        <f t="shared" si="5"/>
        <v>2193016905</v>
      </c>
      <c r="G129" s="6">
        <f t="shared" si="6"/>
        <v>1947056211</v>
      </c>
      <c r="H129" s="13" t="s">
        <v>197</v>
      </c>
      <c r="I129" s="4">
        <v>2836643763</v>
      </c>
      <c r="J129" s="5">
        <v>3733754900</v>
      </c>
      <c r="K129" s="6">
        <v>-812961294</v>
      </c>
      <c r="L129" s="15" t="s">
        <v>197</v>
      </c>
      <c r="M129" s="5">
        <f t="shared" si="7"/>
        <v>0</v>
      </c>
    </row>
    <row r="130" spans="1:13" x14ac:dyDescent="0.35">
      <c r="A130" t="s">
        <v>151</v>
      </c>
      <c r="B130" s="4" cm="1">
        <f t="array" ref="B130:D130">_xlfn.LET(
_xlpm.SplitText, VALUE(_xlfn.TEXTSPLIT(A130," ")),
IF(ISERR(SUM(_xlpm.SplitText)),"",_xlpm.SplitText)
)</f>
        <v>457604064</v>
      </c>
      <c r="C130" s="5">
        <v>555138795</v>
      </c>
      <c r="D130" s="6">
        <v>376843506</v>
      </c>
      <c r="E130" s="4">
        <f t="shared" si="4"/>
        <v>555138795</v>
      </c>
      <c r="F130" s="5">
        <f t="shared" si="5"/>
        <v>931982300</v>
      </c>
      <c r="G130" s="6">
        <f t="shared" si="6"/>
        <v>-97534731</v>
      </c>
      <c r="H130" s="13" t="s">
        <v>197</v>
      </c>
      <c r="I130" s="4">
        <v>3733754901</v>
      </c>
      <c r="J130" s="5">
        <v>3775809078</v>
      </c>
      <c r="K130" s="6">
        <v>-1752126610</v>
      </c>
      <c r="L130" s="15" t="s">
        <v>197</v>
      </c>
      <c r="M130" s="5">
        <f t="shared" si="7"/>
        <v>0</v>
      </c>
    </row>
    <row r="131" spans="1:13" x14ac:dyDescent="0.35">
      <c r="A131" t="s">
        <v>152</v>
      </c>
      <c r="B131" s="4" cm="1">
        <f t="array" ref="B131:D131">_xlfn.LET(
_xlpm.SplitText, VALUE(_xlfn.TEXTSPLIT(A131," ")),
IF(ISERR(SUM(_xlpm.SplitText)),"",_xlpm.SplitText)
)</f>
        <v>3036948483</v>
      </c>
      <c r="C131" s="5">
        <v>3775809079</v>
      </c>
      <c r="D131" s="6">
        <v>394329579</v>
      </c>
      <c r="E131" s="4">
        <f t="shared" ref="E131:E175" si="8">IF(B131="","",C131)</f>
        <v>3775809079</v>
      </c>
      <c r="F131" s="5">
        <f t="shared" ref="F131:F175" si="9">IF(B131="","",C131+D131-1)</f>
        <v>4170138657</v>
      </c>
      <c r="G131" s="6">
        <f t="shared" ref="G131:G175" si="10">IF(B131="","",B131-C131)</f>
        <v>-738860596</v>
      </c>
      <c r="H131" s="13" t="s">
        <v>197</v>
      </c>
      <c r="I131" s="4">
        <v>3775809079</v>
      </c>
      <c r="J131" s="5">
        <v>4170138657</v>
      </c>
      <c r="K131" s="6">
        <v>-738860596</v>
      </c>
      <c r="L131" s="15" t="s">
        <v>197</v>
      </c>
      <c r="M131" s="5">
        <f t="shared" si="7"/>
        <v>0</v>
      </c>
    </row>
    <row r="132" spans="1:13" x14ac:dyDescent="0.35">
      <c r="A132" t="s">
        <v>153</v>
      </c>
      <c r="B132" s="4" cm="1">
        <f t="array" ref="B132:D132">_xlfn.LET(
_xlpm.SplitText, VALUE(_xlfn.TEXTSPLIT(A132," ")),
IF(ISERR(SUM(_xlpm.SplitText)),"",_xlpm.SplitText)
)</f>
        <v>2920793607</v>
      </c>
      <c r="C132" s="5">
        <v>2193016906</v>
      </c>
      <c r="D132" s="6">
        <v>116154876</v>
      </c>
      <c r="E132" s="4">
        <f t="shared" si="8"/>
        <v>2193016906</v>
      </c>
      <c r="F132" s="5">
        <f t="shared" si="9"/>
        <v>2309171781</v>
      </c>
      <c r="G132" s="6">
        <f t="shared" si="10"/>
        <v>727776701</v>
      </c>
      <c r="H132" s="13" t="s">
        <v>197</v>
      </c>
      <c r="I132" s="4">
        <v>4170138658</v>
      </c>
      <c r="J132" s="5">
        <v>4294967295</v>
      </c>
      <c r="K132" s="6">
        <v>-2685916807</v>
      </c>
      <c r="L132" s="15" t="s">
        <v>197</v>
      </c>
      <c r="M132" s="5">
        <f t="shared" si="7"/>
        <v>0</v>
      </c>
    </row>
    <row r="133" spans="1:13" x14ac:dyDescent="0.35">
      <c r="B133" s="4" t="str" cm="1">
        <f t="array" ref="B133">_xlfn.LET(
_xlpm.SplitText, VALUE(_xlfn.TEXTSPLIT(A133," ")),
IF(ISERR(SUM(_xlpm.SplitText)),"",_xlpm.SplitText)
)</f>
        <v/>
      </c>
      <c r="E133" s="4" t="str">
        <f t="shared" si="8"/>
        <v/>
      </c>
      <c r="F133" s="5" t="str">
        <f t="shared" si="9"/>
        <v/>
      </c>
      <c r="G133" s="6" t="str">
        <f t="shared" si="10"/>
        <v/>
      </c>
      <c r="H133" s="13" t="s">
        <v>197</v>
      </c>
      <c r="L133" s="15" t="s">
        <v>197</v>
      </c>
      <c r="M133" s="5">
        <f t="shared" si="7"/>
        <v>0</v>
      </c>
    </row>
    <row r="134" spans="1:13" x14ac:dyDescent="0.35">
      <c r="A134" t="s">
        <v>20</v>
      </c>
      <c r="B134" s="4" t="str" cm="1">
        <f t="array" ref="B134">_xlfn.LET(
_xlpm.SplitText, VALUE(_xlfn.TEXTSPLIT(A134," ")),
IF(ISERR(SUM(_xlpm.SplitText)),"",_xlpm.SplitText)
)</f>
        <v/>
      </c>
      <c r="E134" s="4" t="str">
        <f t="shared" si="8"/>
        <v/>
      </c>
      <c r="F134" s="5" t="str">
        <f t="shared" si="9"/>
        <v/>
      </c>
      <c r="G134" s="6" t="str">
        <f t="shared" si="10"/>
        <v/>
      </c>
      <c r="H134" s="13" t="s">
        <v>197</v>
      </c>
      <c r="L134" s="15" t="s">
        <v>197</v>
      </c>
      <c r="M134" s="5">
        <f t="shared" ref="M134:M175" si="11">_xlfn.LET(
_xlpm.SeedStart, N$4,
_xlpm.SeedEnd, O$4,
_xlpm.MyMin, $I134,
_xlpm.MyMax, $J134,
_xlpm.Check1, AND(_xlpm.MyMin&lt;=_xlpm.SeedStart,_xlpm.SeedEnd&lt;=_xlpm.MyMax),
_xlpm.Check2, AND(_xlpm.SeedStart&lt;=_xlpm.MyMin,_xlpm.MyMax&lt;=_xlpm.SeedEnd),
_xlpm.Check3, AND(_xlpm.MyMin&lt;=_xlpm.SeedStart,_xlpm.SeedStart&lt;=_xlpm.MyMax,_xlpm.MyMax&lt;=_xlpm.SeedEnd),
_xlpm.Check4, AND(_xlpm.SeedStart&lt;=_xlpm.MyMin,_xlpm.MyMin&lt;=_xlpm.SeedEnd,_xlpm.SeedEnd&lt;=_xlpm.MyMax),
IF(_xlpm.Check1,"Check1",IF(_xlpm.Check2,"Check2",IF(_xlpm.Check3,"Check3",IF(_xlpm.Check4,"Check4",0))))
)</f>
        <v>0</v>
      </c>
    </row>
    <row r="135" spans="1:13" x14ac:dyDescent="0.35">
      <c r="A135" t="s">
        <v>154</v>
      </c>
      <c r="B135" s="4" cm="1">
        <f t="array" ref="B135:D135">_xlfn.LET(
_xlpm.SplitText, VALUE(_xlfn.TEXTSPLIT(A135," ")),
IF(ISERR(SUM(_xlpm.SplitText)),"",_xlpm.SplitText)
)</f>
        <v>1348484361</v>
      </c>
      <c r="C135" s="5">
        <v>0</v>
      </c>
      <c r="D135" s="6">
        <v>45849582</v>
      </c>
      <c r="E135" s="4">
        <f t="shared" si="8"/>
        <v>0</v>
      </c>
      <c r="F135" s="5">
        <f t="shared" si="9"/>
        <v>45849581</v>
      </c>
      <c r="G135" s="6">
        <f t="shared" si="10"/>
        <v>1348484361</v>
      </c>
      <c r="H135" s="13" t="s">
        <v>197</v>
      </c>
      <c r="I135" s="4" cm="1">
        <f t="array" ref="I135:K162">_xlfn.SORTBY(E135:G162,E135:E162)</f>
        <v>0</v>
      </c>
      <c r="J135" s="5">
        <v>45849581</v>
      </c>
      <c r="K135" s="6">
        <v>1348484361</v>
      </c>
      <c r="L135" s="15" t="s">
        <v>197</v>
      </c>
      <c r="M135" s="5">
        <f t="shared" si="11"/>
        <v>0</v>
      </c>
    </row>
    <row r="136" spans="1:13" x14ac:dyDescent="0.35">
      <c r="A136" t="s">
        <v>155</v>
      </c>
      <c r="B136" s="4" cm="1">
        <f t="array" ref="B136:D136">_xlfn.LET(
_xlpm.SplitText, VALUE(_xlfn.TEXTSPLIT(A136," ")),
IF(ISERR(SUM(_xlpm.SplitText)),"",_xlpm.SplitText)
)</f>
        <v>1394333943</v>
      </c>
      <c r="C136" s="5">
        <v>726347262</v>
      </c>
      <c r="D136" s="6">
        <v>166590764</v>
      </c>
      <c r="E136" s="4">
        <f t="shared" si="8"/>
        <v>726347262</v>
      </c>
      <c r="F136" s="5">
        <f t="shared" si="9"/>
        <v>892938025</v>
      </c>
      <c r="G136" s="6">
        <f t="shared" si="10"/>
        <v>667986681</v>
      </c>
      <c r="H136" s="13" t="s">
        <v>197</v>
      </c>
      <c r="I136" s="4">
        <v>45849582</v>
      </c>
      <c r="J136" s="5">
        <v>108561991</v>
      </c>
      <c r="K136" s="6">
        <v>1515075125</v>
      </c>
      <c r="L136" s="15" t="s">
        <v>197</v>
      </c>
      <c r="M136" s="5">
        <f t="shared" si="11"/>
        <v>0</v>
      </c>
    </row>
    <row r="137" spans="1:13" x14ac:dyDescent="0.35">
      <c r="A137" t="s">
        <v>156</v>
      </c>
      <c r="B137" s="4" cm="1">
        <f t="array" ref="B137:D137">_xlfn.LET(
_xlpm.SplitText, VALUE(_xlfn.TEXTSPLIT(A137," ")),
IF(ISERR(SUM(_xlpm.SplitText)),"",_xlpm.SplitText)
)</f>
        <v>1797084784</v>
      </c>
      <c r="C137" s="5">
        <v>3346946555</v>
      </c>
      <c r="D137" s="6">
        <v>119105515</v>
      </c>
      <c r="E137" s="4">
        <f t="shared" si="8"/>
        <v>3346946555</v>
      </c>
      <c r="F137" s="5">
        <f t="shared" si="9"/>
        <v>3466052069</v>
      </c>
      <c r="G137" s="6">
        <f t="shared" si="10"/>
        <v>-1549861771</v>
      </c>
      <c r="H137" s="13" t="s">
        <v>197</v>
      </c>
      <c r="I137" s="4">
        <v>108561992</v>
      </c>
      <c r="J137" s="5">
        <v>207338838</v>
      </c>
      <c r="K137" s="6">
        <v>956552726</v>
      </c>
      <c r="L137" s="15" t="s">
        <v>197</v>
      </c>
      <c r="M137" s="5" t="str">
        <f t="shared" si="11"/>
        <v>Check3</v>
      </c>
    </row>
    <row r="138" spans="1:13" x14ac:dyDescent="0.35">
      <c r="A138" t="s">
        <v>157</v>
      </c>
      <c r="B138" s="4" cm="1">
        <f t="array" ref="B138:D138">_xlfn.LET(
_xlpm.SplitText, VALUE(_xlfn.TEXTSPLIT(A138," ")),
IF(ISERR(SUM(_xlpm.SplitText)),"",_xlpm.SplitText)
)</f>
        <v>1163891565</v>
      </c>
      <c r="C138" s="5">
        <v>1265639794</v>
      </c>
      <c r="D138" s="6">
        <v>165909682</v>
      </c>
      <c r="E138" s="4">
        <f t="shared" si="8"/>
        <v>1265639794</v>
      </c>
      <c r="F138" s="5">
        <f t="shared" si="9"/>
        <v>1431549475</v>
      </c>
      <c r="G138" s="6">
        <f t="shared" si="10"/>
        <v>-101748229</v>
      </c>
      <c r="H138" s="13" t="s">
        <v>197</v>
      </c>
      <c r="I138" s="4">
        <v>207338839</v>
      </c>
      <c r="J138" s="5">
        <v>264027831</v>
      </c>
      <c r="K138" s="6">
        <v>801086886</v>
      </c>
      <c r="L138" s="15" t="s">
        <v>197</v>
      </c>
      <c r="M138" s="5" t="str">
        <f t="shared" si="11"/>
        <v>Check2</v>
      </c>
    </row>
    <row r="139" spans="1:13" x14ac:dyDescent="0.35">
      <c r="A139" t="s">
        <v>158</v>
      </c>
      <c r="B139" s="4" cm="1">
        <f t="array" ref="B139:D139">_xlfn.LET(
_xlpm.SplitText, VALUE(_xlfn.TEXTSPLIT(A139," ")),
IF(ISERR(SUM(_xlpm.SplitText)),"",_xlpm.SplitText)
)</f>
        <v>2199751891</v>
      </c>
      <c r="C139" s="5">
        <v>3274125222</v>
      </c>
      <c r="D139" s="6">
        <v>72821333</v>
      </c>
      <c r="E139" s="4">
        <f t="shared" si="8"/>
        <v>3274125222</v>
      </c>
      <c r="F139" s="5">
        <f t="shared" si="9"/>
        <v>3346946554</v>
      </c>
      <c r="G139" s="6">
        <f t="shared" si="10"/>
        <v>-1074373331</v>
      </c>
      <c r="H139" s="13" t="s">
        <v>197</v>
      </c>
      <c r="I139" s="4">
        <v>264027832</v>
      </c>
      <c r="J139" s="5">
        <v>471406466</v>
      </c>
      <c r="K139" s="6">
        <v>282078463</v>
      </c>
      <c r="L139" s="15" t="s">
        <v>197</v>
      </c>
      <c r="M139" s="5" t="str">
        <f t="shared" si="11"/>
        <v>Check4</v>
      </c>
    </row>
    <row r="140" spans="1:13" x14ac:dyDescent="0.35">
      <c r="A140" t="s">
        <v>159</v>
      </c>
      <c r="B140" s="4" cm="1">
        <f t="array" ref="B140:D140">_xlfn.LET(
_xlpm.SplitText, VALUE(_xlfn.TEXTSPLIT(A140," ")),
IF(ISERR(SUM(_xlpm.SplitText)),"",_xlpm.SplitText)
)</f>
        <v>4012454029</v>
      </c>
      <c r="C140" s="5">
        <v>2231107899</v>
      </c>
      <c r="D140" s="6">
        <v>181228118</v>
      </c>
      <c r="E140" s="4">
        <f t="shared" si="8"/>
        <v>2231107899</v>
      </c>
      <c r="F140" s="5">
        <f t="shared" si="9"/>
        <v>2412336016</v>
      </c>
      <c r="G140" s="6">
        <f t="shared" si="10"/>
        <v>1781346130</v>
      </c>
      <c r="H140" s="13" t="s">
        <v>197</v>
      </c>
      <c r="I140" s="4">
        <v>471406467</v>
      </c>
      <c r="J140" s="5">
        <v>726347261</v>
      </c>
      <c r="K140" s="6">
        <v>282078463</v>
      </c>
      <c r="L140" s="15" t="s">
        <v>197</v>
      </c>
      <c r="M140" s="5">
        <f t="shared" si="11"/>
        <v>0</v>
      </c>
    </row>
    <row r="141" spans="1:13" x14ac:dyDescent="0.35">
      <c r="A141" t="s">
        <v>160</v>
      </c>
      <c r="B141" s="4" cm="1">
        <f t="array" ref="B141:D141">_xlfn.LET(
_xlpm.SplitText, VALUE(_xlfn.TEXTSPLIT(A141," ")),
IF(ISERR(SUM(_xlpm.SplitText)),"",_xlpm.SplitText)
)</f>
        <v>1008425725</v>
      </c>
      <c r="C141" s="5">
        <v>207338839</v>
      </c>
      <c r="D141" s="6">
        <v>56688993</v>
      </c>
      <c r="E141" s="4">
        <f t="shared" si="8"/>
        <v>207338839</v>
      </c>
      <c r="F141" s="5">
        <f t="shared" si="9"/>
        <v>264027831</v>
      </c>
      <c r="G141" s="6">
        <f t="shared" si="10"/>
        <v>801086886</v>
      </c>
      <c r="H141" s="13" t="s">
        <v>197</v>
      </c>
      <c r="I141" s="4">
        <v>726347262</v>
      </c>
      <c r="J141" s="5">
        <v>892938025</v>
      </c>
      <c r="K141" s="6">
        <v>667986681</v>
      </c>
      <c r="L141" s="15" t="s">
        <v>197</v>
      </c>
      <c r="M141" s="5">
        <f t="shared" si="11"/>
        <v>0</v>
      </c>
    </row>
    <row r="142" spans="1:13" x14ac:dyDescent="0.35">
      <c r="A142" t="s">
        <v>161</v>
      </c>
      <c r="B142" s="4" cm="1">
        <f t="array" ref="B142:D142">_xlfn.LET(
_xlpm.SplitText, VALUE(_xlfn.TEXTSPLIT(A142," ")),
IF(ISERR(SUM(_xlpm.SplitText)),"",_xlpm.SplitText)
)</f>
        <v>2322219090</v>
      </c>
      <c r="C142" s="5">
        <v>3174539335</v>
      </c>
      <c r="D142" s="6">
        <v>24543729</v>
      </c>
      <c r="E142" s="4">
        <f t="shared" si="8"/>
        <v>3174539335</v>
      </c>
      <c r="F142" s="5">
        <f t="shared" si="9"/>
        <v>3199083063</v>
      </c>
      <c r="G142" s="6">
        <f t="shared" si="10"/>
        <v>-852320245</v>
      </c>
      <c r="H142" s="13" t="s">
        <v>197</v>
      </c>
      <c r="I142" s="4">
        <v>892938026</v>
      </c>
      <c r="J142" s="5">
        <v>937698102</v>
      </c>
      <c r="K142" s="6">
        <v>-391591808</v>
      </c>
      <c r="L142" s="15" t="s">
        <v>197</v>
      </c>
      <c r="M142" s="5">
        <f t="shared" si="11"/>
        <v>0</v>
      </c>
    </row>
    <row r="143" spans="1:13" x14ac:dyDescent="0.35">
      <c r="A143" t="s">
        <v>162</v>
      </c>
      <c r="B143" s="4" cm="1">
        <f t="array" ref="B143:D143">_xlfn.LET(
_xlpm.SplitText, VALUE(_xlfn.TEXTSPLIT(A143," ")),
IF(ISERR(SUM(_xlpm.SplitText)),"",_xlpm.SplitText)
)</f>
        <v>3987057737</v>
      </c>
      <c r="C143" s="5">
        <v>3199083064</v>
      </c>
      <c r="D143" s="6">
        <v>25396292</v>
      </c>
      <c r="E143" s="4">
        <f t="shared" si="8"/>
        <v>3199083064</v>
      </c>
      <c r="F143" s="5">
        <f t="shared" si="9"/>
        <v>3224479355</v>
      </c>
      <c r="G143" s="6">
        <f t="shared" si="10"/>
        <v>787974673</v>
      </c>
      <c r="H143" s="13" t="s">
        <v>197</v>
      </c>
      <c r="I143" s="4">
        <v>937698103</v>
      </c>
      <c r="J143" s="5">
        <v>1265639793</v>
      </c>
      <c r="K143" s="6">
        <v>-937698103</v>
      </c>
      <c r="L143" s="15" t="s">
        <v>197</v>
      </c>
      <c r="M143" s="5">
        <f t="shared" si="11"/>
        <v>0</v>
      </c>
    </row>
    <row r="144" spans="1:13" x14ac:dyDescent="0.35">
      <c r="A144" t="s">
        <v>163</v>
      </c>
      <c r="B144" s="4" cm="1">
        <f t="array" ref="B144:D144">_xlfn.LET(
_xlpm.SplitText, VALUE(_xlfn.TEXTSPLIT(A144," ")),
IF(ISERR(SUM(_xlpm.SplitText)),"",_xlpm.SplitText)
)</f>
        <v>1560924707</v>
      </c>
      <c r="C144" s="5">
        <v>45849582</v>
      </c>
      <c r="D144" s="6">
        <v>62712410</v>
      </c>
      <c r="E144" s="4">
        <f t="shared" si="8"/>
        <v>45849582</v>
      </c>
      <c r="F144" s="5">
        <f t="shared" si="9"/>
        <v>108561991</v>
      </c>
      <c r="G144" s="6">
        <f t="shared" si="10"/>
        <v>1515075125</v>
      </c>
      <c r="H144" s="13" t="s">
        <v>197</v>
      </c>
      <c r="I144" s="4">
        <v>1265639794</v>
      </c>
      <c r="J144" s="5">
        <v>1431549475</v>
      </c>
      <c r="K144" s="6">
        <v>-101748229</v>
      </c>
      <c r="L144" s="15" t="s">
        <v>197</v>
      </c>
      <c r="M144" s="5">
        <f t="shared" si="11"/>
        <v>0</v>
      </c>
    </row>
    <row r="145" spans="1:13" x14ac:dyDescent="0.35">
      <c r="A145" t="s">
        <v>164</v>
      </c>
      <c r="B145" s="4" cm="1">
        <f t="array" ref="B145:D145">_xlfn.LET(
_xlpm.SplitText, VALUE(_xlfn.TEXTSPLIT(A145," ")),
IF(ISERR(SUM(_xlpm.SplitText)),"",_xlpm.SplitText)
)</f>
        <v>3424140824</v>
      </c>
      <c r="C145" s="5">
        <v>1837299459</v>
      </c>
      <c r="D145" s="6">
        <v>190417072</v>
      </c>
      <c r="E145" s="4">
        <f t="shared" si="8"/>
        <v>1837299459</v>
      </c>
      <c r="F145" s="5">
        <f t="shared" si="9"/>
        <v>2027716530</v>
      </c>
      <c r="G145" s="6">
        <f t="shared" si="10"/>
        <v>1586841365</v>
      </c>
      <c r="H145" s="13" t="s">
        <v>197</v>
      </c>
      <c r="I145" s="4">
        <v>1431549476</v>
      </c>
      <c r="J145" s="5">
        <v>1432789748</v>
      </c>
      <c r="K145" s="6">
        <v>-1103607785</v>
      </c>
      <c r="L145" s="15" t="s">
        <v>197</v>
      </c>
      <c r="M145" s="5">
        <f t="shared" si="11"/>
        <v>0</v>
      </c>
    </row>
    <row r="146" spans="1:13" x14ac:dyDescent="0.35">
      <c r="A146" t="s">
        <v>165</v>
      </c>
      <c r="B146" s="4" cm="1">
        <f t="array" ref="B146:D146">_xlfn.LET(
_xlpm.SplitText, VALUE(_xlfn.TEXTSPLIT(A146," ")),
IF(ISERR(SUM(_xlpm.SplitText)),"",_xlpm.SplitText)
)</f>
        <v>2272573224</v>
      </c>
      <c r="C146" s="5">
        <v>3224479356</v>
      </c>
      <c r="D146" s="6">
        <v>27702302</v>
      </c>
      <c r="E146" s="4">
        <f t="shared" si="8"/>
        <v>3224479356</v>
      </c>
      <c r="F146" s="5">
        <f t="shared" si="9"/>
        <v>3252181657</v>
      </c>
      <c r="G146" s="6">
        <f t="shared" si="10"/>
        <v>-951906132</v>
      </c>
      <c r="H146" s="13" t="s">
        <v>197</v>
      </c>
      <c r="I146" s="4">
        <v>1432789749</v>
      </c>
      <c r="J146" s="5">
        <v>1604954002</v>
      </c>
      <c r="K146" s="6">
        <v>-1103607785</v>
      </c>
      <c r="L146" s="15" t="s">
        <v>197</v>
      </c>
      <c r="M146" s="5">
        <f t="shared" si="11"/>
        <v>0</v>
      </c>
    </row>
    <row r="147" spans="1:13" x14ac:dyDescent="0.35">
      <c r="A147" t="s">
        <v>166</v>
      </c>
      <c r="B147" s="4" cm="1">
        <f t="array" ref="B147:D147">_xlfn.LET(
_xlpm.SplitText, VALUE(_xlfn.TEXTSPLIT(A147," ")),
IF(ISERR(SUM(_xlpm.SplitText)),"",_xlpm.SplitText)
)</f>
        <v>2346762819</v>
      </c>
      <c r="C147" s="5">
        <v>2412336017</v>
      </c>
      <c r="D147" s="6">
        <v>518856401</v>
      </c>
      <c r="E147" s="4">
        <f t="shared" si="8"/>
        <v>2412336017</v>
      </c>
      <c r="F147" s="5">
        <f t="shared" si="9"/>
        <v>2931192417</v>
      </c>
      <c r="G147" s="6">
        <f t="shared" si="10"/>
        <v>-65573198</v>
      </c>
      <c r="H147" s="13" t="s">
        <v>197</v>
      </c>
      <c r="I147" s="4">
        <v>1604954003</v>
      </c>
      <c r="J147" s="5">
        <v>1623637116</v>
      </c>
      <c r="K147" s="6">
        <v>-275152756</v>
      </c>
      <c r="L147" s="15" t="s">
        <v>197</v>
      </c>
      <c r="M147" s="5">
        <f t="shared" si="11"/>
        <v>0</v>
      </c>
    </row>
    <row r="148" spans="1:13" x14ac:dyDescent="0.35">
      <c r="A148" t="s">
        <v>167</v>
      </c>
      <c r="B148" s="4" cm="1">
        <f t="array" ref="B148:D148">_xlfn.LET(
_xlpm.SplitText, VALUE(_xlfn.TEXTSPLIT(A148," ")),
IF(ISERR(SUM(_xlpm.SplitText)),"",_xlpm.SplitText)
)</f>
        <v>329181964</v>
      </c>
      <c r="C148" s="5">
        <v>1432789749</v>
      </c>
      <c r="D148" s="6">
        <v>172164254</v>
      </c>
      <c r="E148" s="4">
        <f t="shared" si="8"/>
        <v>1432789749</v>
      </c>
      <c r="F148" s="5">
        <f t="shared" si="9"/>
        <v>1604954002</v>
      </c>
      <c r="G148" s="6">
        <f t="shared" si="10"/>
        <v>-1103607785</v>
      </c>
      <c r="H148" s="13" t="s">
        <v>197</v>
      </c>
      <c r="I148" s="4">
        <v>1797084784</v>
      </c>
      <c r="J148" s="5">
        <v>1837299458</v>
      </c>
      <c r="K148" s="6">
        <v>362452432</v>
      </c>
      <c r="L148" s="15" t="s">
        <v>197</v>
      </c>
      <c r="M148" s="5">
        <f t="shared" si="11"/>
        <v>0</v>
      </c>
    </row>
    <row r="149" spans="1:13" x14ac:dyDescent="0.35">
      <c r="A149" t="s">
        <v>168</v>
      </c>
      <c r="B149" s="4" cm="1">
        <f t="array" ref="B149:D149">_xlfn.LET(
_xlpm.SplitText, VALUE(_xlfn.TEXTSPLIT(A149," ")),
IF(ISERR(SUM(_xlpm.SplitText)),"",_xlpm.SplitText)
)</f>
        <v>3783666369</v>
      </c>
      <c r="C149" s="5">
        <v>2027716531</v>
      </c>
      <c r="D149" s="6">
        <v>203391368</v>
      </c>
      <c r="E149" s="4">
        <f t="shared" si="8"/>
        <v>2027716531</v>
      </c>
      <c r="F149" s="5">
        <f t="shared" si="9"/>
        <v>2231107898</v>
      </c>
      <c r="G149" s="6">
        <f t="shared" si="10"/>
        <v>1755949838</v>
      </c>
      <c r="H149" s="13" t="s">
        <v>197</v>
      </c>
      <c r="I149" s="4">
        <v>1837299459</v>
      </c>
      <c r="J149" s="5">
        <v>2027716530</v>
      </c>
      <c r="K149" s="6">
        <v>1586841365</v>
      </c>
      <c r="L149" s="15" t="s">
        <v>197</v>
      </c>
      <c r="M149" s="5">
        <f t="shared" si="11"/>
        <v>0</v>
      </c>
    </row>
    <row r="150" spans="1:13" x14ac:dyDescent="0.35">
      <c r="A150" t="s">
        <v>169</v>
      </c>
      <c r="B150" s="4" cm="1">
        <f t="array" ref="B150:D150">_xlfn.LET(
_xlpm.SplitText, VALUE(_xlfn.TEXTSPLIT(A150," ")),
IF(ISERR(SUM(_xlpm.SplitText)),"",_xlpm.SplitText)
)</f>
        <v>753484930</v>
      </c>
      <c r="C150" s="5">
        <v>471406467</v>
      </c>
      <c r="D150" s="6">
        <v>254940795</v>
      </c>
      <c r="E150" s="4">
        <f t="shared" si="8"/>
        <v>471406467</v>
      </c>
      <c r="F150" s="5">
        <f t="shared" si="9"/>
        <v>726347261</v>
      </c>
      <c r="G150" s="6">
        <f t="shared" si="10"/>
        <v>282078463</v>
      </c>
      <c r="H150" s="13" t="s">
        <v>197</v>
      </c>
      <c r="I150" s="4">
        <v>2027716531</v>
      </c>
      <c r="J150" s="5">
        <v>2231107898</v>
      </c>
      <c r="K150" s="6">
        <v>1755949838</v>
      </c>
      <c r="L150" s="15" t="s">
        <v>197</v>
      </c>
      <c r="M150" s="5">
        <f t="shared" si="11"/>
        <v>0</v>
      </c>
    </row>
    <row r="151" spans="1:13" x14ac:dyDescent="0.35">
      <c r="A151" t="s">
        <v>170</v>
      </c>
      <c r="B151" s="4" cm="1">
        <f t="array" ref="B151:D151">_xlfn.LET(
_xlpm.SplitText, VALUE(_xlfn.TEXTSPLIT(A151," ")),
IF(ISERR(SUM(_xlpm.SplitText)),"",_xlpm.SplitText)
)</f>
        <v>1916190299</v>
      </c>
      <c r="C151" s="5">
        <v>2931192418</v>
      </c>
      <c r="D151" s="6">
        <v>243346917</v>
      </c>
      <c r="E151" s="4">
        <f t="shared" si="8"/>
        <v>2931192418</v>
      </c>
      <c r="F151" s="5">
        <f t="shared" si="9"/>
        <v>3174539334</v>
      </c>
      <c r="G151" s="6">
        <f t="shared" si="10"/>
        <v>-1015002119</v>
      </c>
      <c r="H151" s="13" t="s">
        <v>197</v>
      </c>
      <c r="I151" s="4">
        <v>2231107899</v>
      </c>
      <c r="J151" s="5">
        <v>2412336016</v>
      </c>
      <c r="K151" s="6">
        <v>1781346130</v>
      </c>
      <c r="L151" s="15" t="s">
        <v>197</v>
      </c>
      <c r="M151" s="5">
        <f t="shared" si="11"/>
        <v>0</v>
      </c>
    </row>
    <row r="152" spans="1:13" x14ac:dyDescent="0.35">
      <c r="A152" t="s">
        <v>171</v>
      </c>
      <c r="B152" s="4" cm="1">
        <f t="array" ref="B152:D152">_xlfn.LET(
_xlpm.SplitText, VALUE(_xlfn.TEXTSPLIT(A152," ")),
IF(ISERR(SUM(_xlpm.SplitText)),"",_xlpm.SplitText)
)</f>
        <v>501346218</v>
      </c>
      <c r="C152" s="5">
        <v>892938026</v>
      </c>
      <c r="D152" s="6">
        <v>44760077</v>
      </c>
      <c r="E152" s="4">
        <f t="shared" si="8"/>
        <v>892938026</v>
      </c>
      <c r="F152" s="5">
        <f t="shared" si="9"/>
        <v>937698102</v>
      </c>
      <c r="G152" s="6">
        <f t="shared" si="10"/>
        <v>-391591808</v>
      </c>
      <c r="H152" s="13" t="s">
        <v>197</v>
      </c>
      <c r="I152" s="4">
        <v>2412336017</v>
      </c>
      <c r="J152" s="5">
        <v>2931192417</v>
      </c>
      <c r="K152" s="6">
        <v>-65573198</v>
      </c>
      <c r="L152" s="15" t="s">
        <v>197</v>
      </c>
      <c r="M152" s="5">
        <f t="shared" si="11"/>
        <v>0</v>
      </c>
    </row>
    <row r="153" spans="1:13" x14ac:dyDescent="0.35">
      <c r="A153" t="s">
        <v>172</v>
      </c>
      <c r="B153" s="4" cm="1">
        <f t="array" ref="B153:D153">_xlfn.LET(
_xlpm.SplitText, VALUE(_xlfn.TEXTSPLIT(A153," ")),
IF(ISERR(SUM(_xlpm.SplitText)),"",_xlpm.SplitText)
)</f>
        <v>1329801247</v>
      </c>
      <c r="C153" s="5">
        <v>1604954003</v>
      </c>
      <c r="D153" s="6">
        <v>18683114</v>
      </c>
      <c r="E153" s="4">
        <f t="shared" si="8"/>
        <v>1604954003</v>
      </c>
      <c r="F153" s="5">
        <f t="shared" si="9"/>
        <v>1623637116</v>
      </c>
      <c r="G153" s="6">
        <f t="shared" si="10"/>
        <v>-275152756</v>
      </c>
      <c r="H153" s="13" t="s">
        <v>197</v>
      </c>
      <c r="I153" s="4">
        <v>2931192418</v>
      </c>
      <c r="J153" s="5">
        <v>3174539334</v>
      </c>
      <c r="K153" s="6">
        <v>-1015002119</v>
      </c>
      <c r="L153" s="15" t="s">
        <v>197</v>
      </c>
      <c r="M153" s="5">
        <f t="shared" si="11"/>
        <v>0</v>
      </c>
    </row>
    <row r="154" spans="1:13" x14ac:dyDescent="0.35">
      <c r="A154" t="s">
        <v>173</v>
      </c>
      <c r="B154" s="4" cm="1">
        <f t="array" ref="B154:D154">_xlfn.LET(
_xlpm.SplitText, VALUE(_xlfn.TEXTSPLIT(A154," ")),
IF(ISERR(SUM(_xlpm.SplitText)),"",_xlpm.SplitText)
)</f>
        <v>2865619220</v>
      </c>
      <c r="C154" s="5">
        <v>3567337219</v>
      </c>
      <c r="D154" s="6">
        <v>558521604</v>
      </c>
      <c r="E154" s="4">
        <f t="shared" si="8"/>
        <v>3567337219</v>
      </c>
      <c r="F154" s="5">
        <f t="shared" si="9"/>
        <v>4125858822</v>
      </c>
      <c r="G154" s="6">
        <f t="shared" si="10"/>
        <v>-701717999</v>
      </c>
      <c r="H154" s="13" t="s">
        <v>197</v>
      </c>
      <c r="I154" s="4">
        <v>3174539335</v>
      </c>
      <c r="J154" s="5">
        <v>3199083063</v>
      </c>
      <c r="K154" s="6">
        <v>-852320245</v>
      </c>
      <c r="L154" s="15" t="s">
        <v>197</v>
      </c>
      <c r="M154" s="5">
        <f t="shared" si="11"/>
        <v>0</v>
      </c>
    </row>
    <row r="155" spans="1:13" x14ac:dyDescent="0.35">
      <c r="A155" t="s">
        <v>174</v>
      </c>
      <c r="B155" s="4" cm="1">
        <f t="array" ref="B155:D155">_xlfn.LET(
_xlpm.SplitText, VALUE(_xlfn.TEXTSPLIT(A155," ")),
IF(ISERR(SUM(_xlpm.SplitText)),"",_xlpm.SplitText)
)</f>
        <v>546106295</v>
      </c>
      <c r="C155" s="5">
        <v>264027832</v>
      </c>
      <c r="D155" s="6">
        <v>207378635</v>
      </c>
      <c r="E155" s="4">
        <f t="shared" si="8"/>
        <v>264027832</v>
      </c>
      <c r="F155" s="5">
        <f t="shared" si="9"/>
        <v>471406466</v>
      </c>
      <c r="G155" s="6">
        <f t="shared" si="10"/>
        <v>282078463</v>
      </c>
      <c r="H155" s="13" t="s">
        <v>197</v>
      </c>
      <c r="I155" s="4">
        <v>3199083064</v>
      </c>
      <c r="J155" s="5">
        <v>3224479355</v>
      </c>
      <c r="K155" s="6">
        <v>787974673</v>
      </c>
      <c r="L155" s="15" t="s">
        <v>197</v>
      </c>
      <c r="M155" s="5">
        <f t="shared" si="11"/>
        <v>0</v>
      </c>
    </row>
    <row r="156" spans="1:13" x14ac:dyDescent="0.35">
      <c r="A156" t="s">
        <v>175</v>
      </c>
      <c r="B156" s="4" cm="1">
        <f t="array" ref="B156:D156">_xlfn.LET(
_xlpm.SplitText, VALUE(_xlfn.TEXTSPLIT(A156," ")),
IF(ISERR(SUM(_xlpm.SplitText)),"",_xlpm.SplitText)
)</f>
        <v>2300275526</v>
      </c>
      <c r="C156" s="5">
        <v>3252181658</v>
      </c>
      <c r="D156" s="6">
        <v>21943564</v>
      </c>
      <c r="E156" s="4">
        <f t="shared" si="8"/>
        <v>3252181658</v>
      </c>
      <c r="F156" s="5">
        <f t="shared" si="9"/>
        <v>3274125221</v>
      </c>
      <c r="G156" s="6">
        <f t="shared" si="10"/>
        <v>-951906132</v>
      </c>
      <c r="H156" s="13" t="s">
        <v>197</v>
      </c>
      <c r="I156" s="4">
        <v>3224479356</v>
      </c>
      <c r="J156" s="5">
        <v>3252181657</v>
      </c>
      <c r="K156" s="6">
        <v>-951906132</v>
      </c>
      <c r="L156" s="15" t="s">
        <v>197</v>
      </c>
      <c r="M156" s="5">
        <f t="shared" si="11"/>
        <v>0</v>
      </c>
    </row>
    <row r="157" spans="1:13" x14ac:dyDescent="0.35">
      <c r="A157" t="s">
        <v>176</v>
      </c>
      <c r="B157" s="4" cm="1">
        <f t="array" ref="B157:D157">_xlfn.LET(
_xlpm.SplitText, VALUE(_xlfn.TEXTSPLIT(A157," ")),
IF(ISERR(SUM(_xlpm.SplitText)),"",_xlpm.SplitText)
)</f>
        <v>4193682147</v>
      </c>
      <c r="C157" s="5">
        <v>3466052070</v>
      </c>
      <c r="D157" s="6">
        <v>101285149</v>
      </c>
      <c r="E157" s="4">
        <f t="shared" si="8"/>
        <v>3466052070</v>
      </c>
      <c r="F157" s="5">
        <f t="shared" si="9"/>
        <v>3567337218</v>
      </c>
      <c r="G157" s="6">
        <f t="shared" si="10"/>
        <v>727630077</v>
      </c>
      <c r="H157" s="13" t="s">
        <v>197</v>
      </c>
      <c r="I157" s="4">
        <v>3252181658</v>
      </c>
      <c r="J157" s="5">
        <v>3274125221</v>
      </c>
      <c r="K157" s="6">
        <v>-951906132</v>
      </c>
      <c r="L157" s="15" t="s">
        <v>197</v>
      </c>
      <c r="M157" s="5">
        <f t="shared" si="11"/>
        <v>0</v>
      </c>
    </row>
    <row r="158" spans="1:13" x14ac:dyDescent="0.35">
      <c r="A158" t="s">
        <v>177</v>
      </c>
      <c r="B158" s="4" cm="1">
        <f t="array" ref="B158:D158">_xlfn.LET(
_xlpm.SplitText, VALUE(_xlfn.TEXTSPLIT(A158," ")),
IF(ISERR(SUM(_xlpm.SplitText)),"",_xlpm.SplitText)
)</f>
        <v>327941691</v>
      </c>
      <c r="C158" s="5">
        <v>1431549476</v>
      </c>
      <c r="D158" s="6">
        <v>1240273</v>
      </c>
      <c r="E158" s="4">
        <f t="shared" si="8"/>
        <v>1431549476</v>
      </c>
      <c r="F158" s="5">
        <f t="shared" si="9"/>
        <v>1432789748</v>
      </c>
      <c r="G158" s="6">
        <f t="shared" si="10"/>
        <v>-1103607785</v>
      </c>
      <c r="H158" s="13" t="s">
        <v>197</v>
      </c>
      <c r="I158" s="4">
        <v>3274125222</v>
      </c>
      <c r="J158" s="5">
        <v>3346946554</v>
      </c>
      <c r="K158" s="6">
        <v>-1074373331</v>
      </c>
      <c r="L158" s="15" t="s">
        <v>197</v>
      </c>
      <c r="M158" s="5">
        <f t="shared" si="11"/>
        <v>0</v>
      </c>
    </row>
    <row r="159" spans="1:13" x14ac:dyDescent="0.35">
      <c r="A159" t="s">
        <v>178</v>
      </c>
      <c r="B159" s="4" cm="1">
        <f t="array" ref="B159:D159">_xlfn.LET(
_xlpm.SplitText, VALUE(_xlfn.TEXTSPLIT(A159," ")),
IF(ISERR(SUM(_xlpm.SplitText)),"",_xlpm.SplitText)
)</f>
        <v>0</v>
      </c>
      <c r="C159" s="5">
        <v>937698103</v>
      </c>
      <c r="D159" s="6">
        <v>327941691</v>
      </c>
      <c r="E159" s="4">
        <f t="shared" si="8"/>
        <v>937698103</v>
      </c>
      <c r="F159" s="5">
        <f t="shared" si="9"/>
        <v>1265639793</v>
      </c>
      <c r="G159" s="6">
        <f t="shared" si="10"/>
        <v>-937698103</v>
      </c>
      <c r="H159" s="13" t="s">
        <v>197</v>
      </c>
      <c r="I159" s="4">
        <v>3346946555</v>
      </c>
      <c r="J159" s="5">
        <v>3466052069</v>
      </c>
      <c r="K159" s="6">
        <v>-1549861771</v>
      </c>
      <c r="L159" s="15" t="s">
        <v>197</v>
      </c>
      <c r="M159" s="5">
        <f t="shared" si="11"/>
        <v>0</v>
      </c>
    </row>
    <row r="160" spans="1:13" x14ac:dyDescent="0.35">
      <c r="A160" t="s">
        <v>179</v>
      </c>
      <c r="B160" s="4" cm="1">
        <f t="array" ref="B160:D160">_xlfn.LET(
_xlpm.SplitText, VALUE(_xlfn.TEXTSPLIT(A160," ")),
IF(ISERR(SUM(_xlpm.SplitText)),"",_xlpm.SplitText)
)</f>
        <v>2159537216</v>
      </c>
      <c r="C160" s="5">
        <v>1797084784</v>
      </c>
      <c r="D160" s="6">
        <v>40214675</v>
      </c>
      <c r="E160" s="4">
        <f t="shared" si="8"/>
        <v>1797084784</v>
      </c>
      <c r="F160" s="5">
        <f t="shared" si="9"/>
        <v>1837299458</v>
      </c>
      <c r="G160" s="6">
        <f t="shared" si="10"/>
        <v>362452432</v>
      </c>
      <c r="H160" s="13" t="s">
        <v>197</v>
      </c>
      <c r="I160" s="4">
        <v>3466052070</v>
      </c>
      <c r="J160" s="5">
        <v>3567337218</v>
      </c>
      <c r="K160" s="6">
        <v>727630077</v>
      </c>
      <c r="L160" s="15" t="s">
        <v>197</v>
      </c>
      <c r="M160" s="5">
        <f t="shared" si="11"/>
        <v>0</v>
      </c>
    </row>
    <row r="161" spans="1:13" x14ac:dyDescent="0.35">
      <c r="A161" t="s">
        <v>180</v>
      </c>
      <c r="B161" s="4" cm="1">
        <f t="array" ref="B161:D161">_xlfn.LET(
_xlpm.SplitText, VALUE(_xlfn.TEXTSPLIT(A161," ")),
IF(ISERR(SUM(_xlpm.SplitText)),"",_xlpm.SplitText)
)</f>
        <v>3614557896</v>
      </c>
      <c r="C161" s="5">
        <v>4125858823</v>
      </c>
      <c r="D161" s="6">
        <v>169108473</v>
      </c>
      <c r="E161" s="4">
        <f t="shared" si="8"/>
        <v>4125858823</v>
      </c>
      <c r="F161" s="5">
        <f t="shared" si="9"/>
        <v>4294967295</v>
      </c>
      <c r="G161" s="6">
        <f t="shared" si="10"/>
        <v>-511300927</v>
      </c>
      <c r="H161" s="13" t="s">
        <v>197</v>
      </c>
      <c r="I161" s="4">
        <v>3567337219</v>
      </c>
      <c r="J161" s="5">
        <v>4125858822</v>
      </c>
      <c r="K161" s="6">
        <v>-701717999</v>
      </c>
      <c r="L161" s="15" t="s">
        <v>197</v>
      </c>
      <c r="M161" s="5">
        <f t="shared" si="11"/>
        <v>0</v>
      </c>
    </row>
    <row r="162" spans="1:13" x14ac:dyDescent="0.35">
      <c r="A162" t="s">
        <v>181</v>
      </c>
      <c r="B162" s="4" cm="1">
        <f t="array" ref="B162:D162">_xlfn.LET(
_xlpm.SplitText, VALUE(_xlfn.TEXTSPLIT(A162," ")),
IF(ISERR(SUM(_xlpm.SplitText)),"",_xlpm.SplitText)
)</f>
        <v>1065114718</v>
      </c>
      <c r="C162" s="5">
        <v>108561992</v>
      </c>
      <c r="D162" s="6">
        <v>98776847</v>
      </c>
      <c r="E162" s="4">
        <f t="shared" si="8"/>
        <v>108561992</v>
      </c>
      <c r="F162" s="5">
        <f t="shared" si="9"/>
        <v>207338838</v>
      </c>
      <c r="G162" s="6">
        <f t="shared" si="10"/>
        <v>956552726</v>
      </c>
      <c r="H162" s="13" t="s">
        <v>197</v>
      </c>
      <c r="I162" s="4">
        <v>4125858823</v>
      </c>
      <c r="J162" s="5">
        <v>4294967295</v>
      </c>
      <c r="K162" s="6">
        <v>-511300927</v>
      </c>
      <c r="L162" s="15" t="s">
        <v>197</v>
      </c>
      <c r="M162" s="5">
        <f t="shared" si="11"/>
        <v>0</v>
      </c>
    </row>
    <row r="163" spans="1:13" x14ac:dyDescent="0.35">
      <c r="B163" s="4" t="str" cm="1">
        <f t="array" ref="B163">_xlfn.LET(
_xlpm.SplitText, VALUE(_xlfn.TEXTSPLIT(A163," ")),
IF(ISERR(SUM(_xlpm.SplitText)),"",_xlpm.SplitText)
)</f>
        <v/>
      </c>
      <c r="E163" s="4" t="str">
        <f t="shared" si="8"/>
        <v/>
      </c>
      <c r="F163" s="5" t="str">
        <f t="shared" si="9"/>
        <v/>
      </c>
      <c r="G163" s="6" t="str">
        <f t="shared" si="10"/>
        <v/>
      </c>
      <c r="H163" s="13" t="s">
        <v>197</v>
      </c>
      <c r="L163" s="15" t="s">
        <v>197</v>
      </c>
      <c r="M163" s="5">
        <f t="shared" si="11"/>
        <v>0</v>
      </c>
    </row>
    <row r="164" spans="1:13" x14ac:dyDescent="0.35">
      <c r="A164" t="s">
        <v>23</v>
      </c>
      <c r="B164" s="4" t="str" cm="1">
        <f t="array" ref="B164">_xlfn.LET(
_xlpm.SplitText, VALUE(_xlfn.TEXTSPLIT(A164," ")),
IF(ISERR(SUM(_xlpm.SplitText)),"",_xlpm.SplitText)
)</f>
        <v/>
      </c>
      <c r="E164" s="4" t="str">
        <f t="shared" si="8"/>
        <v/>
      </c>
      <c r="F164" s="5" t="str">
        <f t="shared" si="9"/>
        <v/>
      </c>
      <c r="G164" s="6" t="str">
        <f t="shared" si="10"/>
        <v/>
      </c>
      <c r="H164" s="13" t="s">
        <v>197</v>
      </c>
      <c r="L164" s="15" t="s">
        <v>197</v>
      </c>
      <c r="M164" s="5">
        <f t="shared" si="11"/>
        <v>0</v>
      </c>
    </row>
    <row r="165" spans="1:13" x14ac:dyDescent="0.35">
      <c r="A165" t="s">
        <v>182</v>
      </c>
      <c r="B165" s="4" cm="1">
        <f t="array" ref="B165:D165">_xlfn.LET(
_xlpm.SplitText, VALUE(_xlfn.TEXTSPLIT(A165," ")),
IF(ISERR(SUM(_xlpm.SplitText)),"",_xlpm.SplitText)
)</f>
        <v>440744287</v>
      </c>
      <c r="C165" s="5">
        <v>1133551978</v>
      </c>
      <c r="D165" s="6">
        <v>536306564</v>
      </c>
      <c r="E165" s="4">
        <f t="shared" si="8"/>
        <v>1133551978</v>
      </c>
      <c r="F165" s="5">
        <f t="shared" si="9"/>
        <v>1669858541</v>
      </c>
      <c r="G165" s="6">
        <f t="shared" si="10"/>
        <v>-692807691</v>
      </c>
      <c r="H165" s="13" t="s">
        <v>197</v>
      </c>
      <c r="I165" s="4" cm="1">
        <f t="array" ref="I165:K175">_xlfn.SORTBY(E165:G175,E165:E175)</f>
        <v>0</v>
      </c>
      <c r="J165" s="5">
        <v>242123334</v>
      </c>
      <c r="K165" s="6">
        <v>198620952</v>
      </c>
      <c r="L165" s="15" t="s">
        <v>197</v>
      </c>
      <c r="M165" s="5" t="str">
        <f t="shared" si="11"/>
        <v>Check3</v>
      </c>
    </row>
    <row r="166" spans="1:13" x14ac:dyDescent="0.35">
      <c r="A166" t="s">
        <v>183</v>
      </c>
      <c r="B166" s="4" cm="1">
        <f t="array" ref="B166:D166">_xlfn.LET(
_xlpm.SplitText, VALUE(_xlfn.TEXTSPLIT(A166," ")),
IF(ISERR(SUM(_xlpm.SplitText)),"",_xlpm.SplitText)
)</f>
        <v>4042633851</v>
      </c>
      <c r="C166" s="5">
        <v>4000620330</v>
      </c>
      <c r="D166" s="6">
        <v>37465866</v>
      </c>
      <c r="E166" s="4">
        <f t="shared" si="8"/>
        <v>4000620330</v>
      </c>
      <c r="F166" s="5">
        <f t="shared" si="9"/>
        <v>4038086195</v>
      </c>
      <c r="G166" s="6">
        <f t="shared" si="10"/>
        <v>42013521</v>
      </c>
      <c r="H166" s="13" t="s">
        <v>197</v>
      </c>
      <c r="I166" s="4">
        <v>242123335</v>
      </c>
      <c r="J166" s="5">
        <v>1133551977</v>
      </c>
      <c r="K166" s="6">
        <v>871203940</v>
      </c>
      <c r="L166" s="15" t="s">
        <v>197</v>
      </c>
      <c r="M166" s="5" t="str">
        <f t="shared" si="11"/>
        <v>Check4</v>
      </c>
    </row>
    <row r="167" spans="1:13" x14ac:dyDescent="0.35">
      <c r="A167" t="s">
        <v>184</v>
      </c>
      <c r="B167" s="4" cm="1">
        <f t="array" ref="B167:D167">_xlfn.LET(
_xlpm.SplitText, VALUE(_xlfn.TEXTSPLIT(A167," ")),
IF(ISERR(SUM(_xlpm.SplitText)),"",_xlpm.SplitText)
)</f>
        <v>977050851</v>
      </c>
      <c r="C167" s="5">
        <v>1669858542</v>
      </c>
      <c r="D167" s="6">
        <v>136276424</v>
      </c>
      <c r="E167" s="4">
        <f t="shared" si="8"/>
        <v>1669858542</v>
      </c>
      <c r="F167" s="5">
        <f t="shared" si="9"/>
        <v>1806134965</v>
      </c>
      <c r="G167" s="6">
        <f t="shared" si="10"/>
        <v>-692807691</v>
      </c>
      <c r="H167" s="13" t="s">
        <v>197</v>
      </c>
      <c r="I167" s="4">
        <v>1133551978</v>
      </c>
      <c r="J167" s="5">
        <v>1669858541</v>
      </c>
      <c r="K167" s="6">
        <v>-692807691</v>
      </c>
      <c r="L167" s="15" t="s">
        <v>197</v>
      </c>
      <c r="M167" s="5">
        <f t="shared" si="11"/>
        <v>0</v>
      </c>
    </row>
    <row r="168" spans="1:13" x14ac:dyDescent="0.35">
      <c r="A168" t="s">
        <v>185</v>
      </c>
      <c r="B168" s="4" cm="1">
        <f t="array" ref="B168:D168">_xlfn.LET(
_xlpm.SplitText, VALUE(_xlfn.TEXTSPLIT(A168," ")),
IF(ISERR(SUM(_xlpm.SplitText)),"",_xlpm.SplitText)
)</f>
        <v>2136551597</v>
      </c>
      <c r="C168" s="5">
        <v>4038086196</v>
      </c>
      <c r="D168" s="6">
        <v>256881100</v>
      </c>
      <c r="E168" s="4">
        <f t="shared" si="8"/>
        <v>4038086196</v>
      </c>
      <c r="F168" s="5">
        <f t="shared" si="9"/>
        <v>4294967295</v>
      </c>
      <c r="G168" s="6">
        <f t="shared" si="10"/>
        <v>-1901534599</v>
      </c>
      <c r="H168" s="13" t="s">
        <v>197</v>
      </c>
      <c r="I168" s="4">
        <v>1669858542</v>
      </c>
      <c r="J168" s="5">
        <v>1806134965</v>
      </c>
      <c r="K168" s="6">
        <v>-692807691</v>
      </c>
      <c r="L168" s="15" t="s">
        <v>197</v>
      </c>
      <c r="M168" s="5">
        <f t="shared" si="11"/>
        <v>0</v>
      </c>
    </row>
    <row r="169" spans="1:13" x14ac:dyDescent="0.35">
      <c r="A169" t="s">
        <v>186</v>
      </c>
      <c r="B169" s="4" cm="1">
        <f t="array" ref="B169:D169">_xlfn.LET(
_xlpm.SplitText, VALUE(_xlfn.TEXTSPLIT(A169," ")),
IF(ISERR(SUM(_xlpm.SplitText)),"",_xlpm.SplitText)
)</f>
        <v>198620952</v>
      </c>
      <c r="C169" s="5">
        <v>0</v>
      </c>
      <c r="D169" s="6">
        <v>242123335</v>
      </c>
      <c r="E169" s="4">
        <f t="shared" si="8"/>
        <v>0</v>
      </c>
      <c r="F169" s="5">
        <f t="shared" si="9"/>
        <v>242123334</v>
      </c>
      <c r="G169" s="6">
        <f t="shared" si="10"/>
        <v>198620952</v>
      </c>
      <c r="H169" s="13" t="s">
        <v>197</v>
      </c>
      <c r="I169" s="4">
        <v>1806134966</v>
      </c>
      <c r="J169" s="5">
        <v>2004755917</v>
      </c>
      <c r="K169" s="6">
        <v>-1806134966</v>
      </c>
      <c r="L169" s="15" t="s">
        <v>197</v>
      </c>
      <c r="M169" s="5">
        <f t="shared" si="11"/>
        <v>0</v>
      </c>
    </row>
    <row r="170" spans="1:13" x14ac:dyDescent="0.35">
      <c r="A170" t="s">
        <v>187</v>
      </c>
      <c r="B170" s="4" cm="1">
        <f t="array" ref="B170:D170">_xlfn.LET(
_xlpm.SplitText, VALUE(_xlfn.TEXTSPLIT(A170," ")),
IF(ISERR(SUM(_xlpm.SplitText)),"",_xlpm.SplitText)
)</f>
        <v>1113327275</v>
      </c>
      <c r="C170" s="5">
        <v>242123335</v>
      </c>
      <c r="D170" s="6">
        <v>891428643</v>
      </c>
      <c r="E170" s="4">
        <f t="shared" si="8"/>
        <v>242123335</v>
      </c>
      <c r="F170" s="5">
        <f t="shared" si="9"/>
        <v>1133551977</v>
      </c>
      <c r="G170" s="6">
        <f t="shared" si="10"/>
        <v>871203940</v>
      </c>
      <c r="H170" s="13" t="s">
        <v>197</v>
      </c>
      <c r="I170" s="4">
        <v>2136551597</v>
      </c>
      <c r="J170" s="5">
        <v>3483486123</v>
      </c>
      <c r="K170" s="6">
        <v>559147727</v>
      </c>
      <c r="L170" s="15" t="s">
        <v>197</v>
      </c>
      <c r="M170" s="5">
        <f t="shared" si="11"/>
        <v>0</v>
      </c>
    </row>
    <row r="171" spans="1:13" x14ac:dyDescent="0.35">
      <c r="A171" t="s">
        <v>188</v>
      </c>
      <c r="B171" s="4" cm="1">
        <f t="array" ref="B171:D171">_xlfn.LET(
_xlpm.SplitText, VALUE(_xlfn.TEXTSPLIT(A171," ")),
IF(ISERR(SUM(_xlpm.SplitText)),"",_xlpm.SplitText)
)</f>
        <v>4080099717</v>
      </c>
      <c r="C171" s="5">
        <v>3802748040</v>
      </c>
      <c r="D171" s="6">
        <v>197872290</v>
      </c>
      <c r="E171" s="4">
        <f t="shared" si="8"/>
        <v>3802748040</v>
      </c>
      <c r="F171" s="5">
        <f t="shared" si="9"/>
        <v>4000620329</v>
      </c>
      <c r="G171" s="6">
        <f t="shared" si="10"/>
        <v>277351677</v>
      </c>
      <c r="H171" s="13" t="s">
        <v>197</v>
      </c>
      <c r="I171" s="4">
        <v>3483486124</v>
      </c>
      <c r="J171" s="5">
        <v>3785752750</v>
      </c>
      <c r="K171" s="6">
        <v>-1090053427</v>
      </c>
      <c r="L171" s="15" t="s">
        <v>197</v>
      </c>
      <c r="M171" s="5">
        <f t="shared" si="11"/>
        <v>0</v>
      </c>
    </row>
    <row r="172" spans="1:13" x14ac:dyDescent="0.35">
      <c r="A172" t="s">
        <v>189</v>
      </c>
      <c r="B172" s="4" cm="1">
        <f t="array" ref="B172:D172">_xlfn.LET(
_xlpm.SplitText, VALUE(_xlfn.TEXTSPLIT(A172," ")),
IF(ISERR(SUM(_xlpm.SplitText)),"",_xlpm.SplitText)
)</f>
        <v>2695699324</v>
      </c>
      <c r="C172" s="5">
        <v>2136551597</v>
      </c>
      <c r="D172" s="6">
        <v>1346934527</v>
      </c>
      <c r="E172" s="4">
        <f t="shared" si="8"/>
        <v>2136551597</v>
      </c>
      <c r="F172" s="5">
        <f t="shared" si="9"/>
        <v>3483486123</v>
      </c>
      <c r="G172" s="6">
        <f t="shared" si="10"/>
        <v>559147727</v>
      </c>
      <c r="H172" s="13" t="s">
        <v>197</v>
      </c>
      <c r="I172" s="4">
        <v>3785752751</v>
      </c>
      <c r="J172" s="5">
        <v>3802748039</v>
      </c>
      <c r="K172" s="6">
        <v>492219256</v>
      </c>
      <c r="L172" s="15" t="s">
        <v>197</v>
      </c>
      <c r="M172" s="5">
        <f t="shared" si="11"/>
        <v>0</v>
      </c>
    </row>
    <row r="173" spans="1:13" x14ac:dyDescent="0.35">
      <c r="A173" t="s">
        <v>190</v>
      </c>
      <c r="B173" s="4" cm="1">
        <f t="array" ref="B173:D173">_xlfn.LET(
_xlpm.SplitText, VALUE(_xlfn.TEXTSPLIT(A173," ")),
IF(ISERR(SUM(_xlpm.SplitText)),"",_xlpm.SplitText)
)</f>
        <v>4277972007</v>
      </c>
      <c r="C173" s="5">
        <v>3785752751</v>
      </c>
      <c r="D173" s="6">
        <v>16995289</v>
      </c>
      <c r="E173" s="4">
        <f t="shared" si="8"/>
        <v>3785752751</v>
      </c>
      <c r="F173" s="5">
        <f t="shared" si="9"/>
        <v>3802748039</v>
      </c>
      <c r="G173" s="6">
        <f t="shared" si="10"/>
        <v>492219256</v>
      </c>
      <c r="H173" s="13" t="s">
        <v>197</v>
      </c>
      <c r="I173" s="4">
        <v>3802748040</v>
      </c>
      <c r="J173" s="5">
        <v>4000620329</v>
      </c>
      <c r="K173" s="6">
        <v>277351677</v>
      </c>
      <c r="L173" s="15" t="s">
        <v>197</v>
      </c>
      <c r="M173" s="5">
        <f t="shared" si="11"/>
        <v>0</v>
      </c>
    </row>
    <row r="174" spans="1:13" x14ac:dyDescent="0.35">
      <c r="A174" t="s">
        <v>191</v>
      </c>
      <c r="B174" s="4" cm="1">
        <f t="array" ref="B174:D174">_xlfn.LET(
_xlpm.SplitText, VALUE(_xlfn.TEXTSPLIT(A174," ")),
IF(ISERR(SUM(_xlpm.SplitText)),"",_xlpm.SplitText)
)</f>
        <v>2393432697</v>
      </c>
      <c r="C174" s="5">
        <v>3483486124</v>
      </c>
      <c r="D174" s="6">
        <v>302266627</v>
      </c>
      <c r="E174" s="4">
        <f t="shared" si="8"/>
        <v>3483486124</v>
      </c>
      <c r="F174" s="5">
        <f t="shared" si="9"/>
        <v>3785752750</v>
      </c>
      <c r="G174" s="6">
        <f t="shared" si="10"/>
        <v>-1090053427</v>
      </c>
      <c r="H174" s="13" t="s">
        <v>197</v>
      </c>
      <c r="I174" s="4">
        <v>4000620330</v>
      </c>
      <c r="J174" s="5">
        <v>4038086195</v>
      </c>
      <c r="K174" s="6">
        <v>42013521</v>
      </c>
      <c r="L174" s="15" t="s">
        <v>197</v>
      </c>
      <c r="M174" s="5">
        <f t="shared" si="11"/>
        <v>0</v>
      </c>
    </row>
    <row r="175" spans="1:13" x14ac:dyDescent="0.35">
      <c r="A175" t="s">
        <v>192</v>
      </c>
      <c r="B175" s="4" cm="1">
        <f t="array" ref="B175:D175">_xlfn.LET(
_xlpm.SplitText, VALUE(_xlfn.TEXTSPLIT(A175," ")),
IF(ISERR(SUM(_xlpm.SplitText)),"",_xlpm.SplitText)
)</f>
        <v>0</v>
      </c>
      <c r="C175" s="5">
        <v>1806134966</v>
      </c>
      <c r="D175" s="6">
        <v>198620952</v>
      </c>
      <c r="E175" s="4">
        <f t="shared" si="8"/>
        <v>1806134966</v>
      </c>
      <c r="F175" s="5">
        <f t="shared" si="9"/>
        <v>2004755917</v>
      </c>
      <c r="G175" s="6">
        <f t="shared" si="10"/>
        <v>-1806134966</v>
      </c>
      <c r="H175" s="13" t="s">
        <v>197</v>
      </c>
      <c r="I175" s="4">
        <v>4038086196</v>
      </c>
      <c r="J175" s="5">
        <v>4294967295</v>
      </c>
      <c r="K175" s="6">
        <v>-1901534599</v>
      </c>
      <c r="L175" s="15" t="s">
        <v>197</v>
      </c>
      <c r="M175" s="5">
        <f t="shared" si="1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47C7-B740-47DB-9C4C-26103278A852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0.08984375" bestFit="1" customWidth="1"/>
    <col min="2" max="2" width="9.7265625" customWidth="1"/>
    <col min="3" max="3" width="12.81640625" customWidth="1"/>
  </cols>
  <sheetData>
    <row r="1" spans="1:3" x14ac:dyDescent="0.35">
      <c r="A1" s="19">
        <v>8000</v>
      </c>
      <c r="B1" s="18">
        <v>0.1116</v>
      </c>
      <c r="C1" s="19">
        <f>A1*B1</f>
        <v>892.80000000000007</v>
      </c>
    </row>
    <row r="2" spans="1:3" x14ac:dyDescent="0.35">
      <c r="A2" s="19">
        <v>8000</v>
      </c>
      <c r="B2" s="18">
        <v>0.26</v>
      </c>
      <c r="C2" s="19">
        <f>A2*B2</f>
        <v>2080</v>
      </c>
    </row>
    <row r="3" spans="1:3" x14ac:dyDescent="0.35">
      <c r="C3" s="19">
        <f>SUM(C1:C2)</f>
        <v>2972.8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1 Example</vt:lpstr>
      <vt:lpstr>Problem 1</vt:lpstr>
      <vt:lpstr>Problem 2</vt:lpstr>
      <vt:lpstr>Problem 2 Check</vt:lpstr>
      <vt:lpstr>Problem 2 Sort</vt:lpstr>
      <vt:lpstr>Problem 2 Sort (2)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2023-12-06T00:19:20Z</dcterms:modified>
</cp:coreProperties>
</file>